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953" activeTab="10"/>
  </bookViews>
  <sheets>
    <sheet name="学院学风反馈表" sheetId="1" r:id="rId1"/>
    <sheet name="日常迟到早退名单" sheetId="6" r:id="rId2"/>
    <sheet name="日常旷课率" sheetId="2" r:id="rId3"/>
    <sheet name="日常旷课名单" sheetId="3" r:id="rId4"/>
    <sheet name="日常请假率" sheetId="4" r:id="rId5"/>
    <sheet name="晚自修风气统计表" sheetId="14" r:id="rId6"/>
    <sheet name="晚自习请假名单" sheetId="12" r:id="rId7"/>
    <sheet name="日常请假名单" sheetId="5" r:id="rId8"/>
    <sheet name="晚自习迟到早退" sheetId="16" r:id="rId9"/>
    <sheet name="晚自习旷课" sheetId="15" r:id="rId10"/>
    <sheet name="统计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<sst xmlns="http://schemas.openxmlformats.org/spreadsheetml/2006/main" count="3171" uniqueCount="945">
  <si>
    <t>湖州学院2023-2024学年第二学期学风建设情况通报（第7周 4月7日-4月13日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</si>
  <si>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</si>
  <si>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</si>
  <si>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</si>
  <si>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</si>
  <si>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</si>
  <si>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</si>
  <si>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</si>
  <si>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</si>
  <si>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</si>
  <si>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</si>
  <si>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</si>
  <si>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</si>
  <si>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</si>
  <si>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</si>
  <si>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</si>
  <si>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</si>
  <si>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</si>
  <si>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</si>
  <si>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</si>
  <si>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</si>
  <si>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</si>
  <si>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</si>
  <si>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</si>
  <si>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</si>
  <si>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</si>
  <si>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</si>
  <si>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</si>
  <si>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</si>
  <si>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</si>
  <si>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无迟到早退</t>
  </si>
  <si>
    <t>生物2202</t>
  </si>
  <si>
    <t>张照涵</t>
  </si>
  <si>
    <t>细胞生物学</t>
  </si>
  <si>
    <t>无故迟到</t>
  </si>
  <si>
    <t>2（4.09）</t>
  </si>
  <si>
    <t>徐伟峰</t>
  </si>
  <si>
    <t>近代史纲要</t>
  </si>
  <si>
    <t>2（4.12）</t>
  </si>
  <si>
    <t>王璨</t>
  </si>
  <si>
    <t>日常旷课率排名</t>
  </si>
  <si>
    <t>序号</t>
  </si>
  <si>
    <t>旷课人次</t>
  </si>
  <si>
    <t>班级总人数</t>
  </si>
  <si>
    <t>旷课率</t>
  </si>
  <si>
    <t>旷课率排名</t>
  </si>
  <si>
    <t>机械2001</t>
  </si>
  <si>
    <t>无故旷课</t>
  </si>
  <si>
    <t>机械2002</t>
  </si>
  <si>
    <t>电气2001</t>
  </si>
  <si>
    <t>电气2002</t>
  </si>
  <si>
    <t>材化2001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</si>
  <si>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</si>
  <si>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</si>
  <si>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</si>
  <si>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</si>
  <si>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</si>
  <si>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</si>
  <si>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</si>
  <si>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电气2201</t>
  </si>
  <si>
    <t>电气2202</t>
  </si>
  <si>
    <t>材化2201</t>
  </si>
  <si>
    <t>新能源材料2201</t>
  </si>
  <si>
    <t>新能源材料2202</t>
  </si>
  <si>
    <t>机械2211</t>
  </si>
  <si>
    <t>机械2212</t>
  </si>
  <si>
    <t>材化2211</t>
  </si>
  <si>
    <t>机械2301</t>
  </si>
  <si>
    <t>机械2302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</si>
  <si>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</si>
  <si>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</si>
  <si>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</si>
  <si>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</si>
  <si>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</si>
  <si>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</si>
  <si>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机械2311</t>
  </si>
  <si>
    <t>机械2312</t>
  </si>
  <si>
    <t>电气2311</t>
  </si>
  <si>
    <t>材化2311</t>
  </si>
  <si>
    <t>光电信息2001</t>
  </si>
  <si>
    <t>27</t>
  </si>
  <si>
    <t>计算机2001</t>
  </si>
  <si>
    <t>47</t>
  </si>
  <si>
    <t>实习</t>
  </si>
  <si>
    <t>电子信息2001</t>
  </si>
  <si>
    <t>26</t>
  </si>
  <si>
    <t>电子信息2002</t>
  </si>
  <si>
    <t>23</t>
  </si>
  <si>
    <t>光电信息2101</t>
  </si>
  <si>
    <t>39</t>
  </si>
  <si>
    <t>计算机2101</t>
  </si>
  <si>
    <t>电子信息2101</t>
  </si>
  <si>
    <t>40</t>
  </si>
  <si>
    <t>光电信息2201</t>
  </si>
  <si>
    <t>光电信息2202</t>
  </si>
  <si>
    <t>42</t>
  </si>
  <si>
    <t>计算机2201</t>
  </si>
  <si>
    <t>44</t>
  </si>
  <si>
    <t>计算机2202</t>
  </si>
  <si>
    <t>43</t>
  </si>
  <si>
    <t>电子信息2201</t>
  </si>
  <si>
    <t>45</t>
  </si>
  <si>
    <t>电子信息2202</t>
  </si>
  <si>
    <t>电子信息2203</t>
  </si>
  <si>
    <t>软件工程2201</t>
  </si>
  <si>
    <t>软件工程2202</t>
  </si>
  <si>
    <t>计算机2211</t>
  </si>
  <si>
    <t>36</t>
  </si>
  <si>
    <t>计算机2212</t>
  </si>
  <si>
    <t>38</t>
  </si>
  <si>
    <t>计算机2213</t>
  </si>
  <si>
    <t>计算机2214</t>
  </si>
  <si>
    <t>光电信息2301</t>
  </si>
  <si>
    <t>光电信息2302</t>
  </si>
  <si>
    <t>计算机2301</t>
  </si>
  <si>
    <t>计算机2302</t>
  </si>
  <si>
    <t>电子信息2301</t>
  </si>
  <si>
    <t>电子信息2302</t>
  </si>
  <si>
    <t>电子信息2303</t>
  </si>
  <si>
    <t>软件工程2301</t>
  </si>
  <si>
    <t>软件工程2302</t>
  </si>
  <si>
    <t>计算机2311</t>
  </si>
  <si>
    <t>计算机2312</t>
  </si>
  <si>
    <t>计算机2313</t>
  </si>
  <si>
    <t>计算机2314</t>
  </si>
  <si>
    <t>计算机2315</t>
  </si>
  <si>
    <t>电子信息2311</t>
  </si>
  <si>
    <t>电子信息2312</t>
  </si>
  <si>
    <t>社体2001</t>
  </si>
  <si>
    <t>社体2002</t>
  </si>
  <si>
    <t>制药2001</t>
  </si>
  <si>
    <t>31</t>
  </si>
  <si>
    <t>生物2001</t>
  </si>
  <si>
    <t>生物2002</t>
  </si>
  <si>
    <t>29</t>
  </si>
  <si>
    <t>护理2001</t>
  </si>
  <si>
    <t>51</t>
  </si>
  <si>
    <t>护理2002</t>
  </si>
  <si>
    <t>52</t>
  </si>
  <si>
    <t>护理2003</t>
  </si>
  <si>
    <t>护理2004</t>
  </si>
  <si>
    <t>49</t>
  </si>
  <si>
    <t>护理2005</t>
  </si>
  <si>
    <t>护理2006</t>
  </si>
  <si>
    <t>50</t>
  </si>
  <si>
    <t>社体2101</t>
  </si>
  <si>
    <t>32</t>
  </si>
  <si>
    <t>社体2102</t>
  </si>
  <si>
    <t>社体2103</t>
  </si>
  <si>
    <t>30</t>
  </si>
  <si>
    <t>生物2101</t>
  </si>
  <si>
    <t>41</t>
  </si>
  <si>
    <t>制药2101</t>
  </si>
  <si>
    <t>制药2121</t>
  </si>
  <si>
    <t>制药2111</t>
  </si>
  <si>
    <t>护理2101</t>
  </si>
  <si>
    <t>护理2121</t>
  </si>
  <si>
    <t>35</t>
  </si>
  <si>
    <t>护理2122</t>
  </si>
  <si>
    <t>社体2201</t>
  </si>
  <si>
    <t>社体2202</t>
  </si>
  <si>
    <t>社体2203</t>
  </si>
  <si>
    <t>生物2201</t>
  </si>
  <si>
    <t>制药2201</t>
  </si>
  <si>
    <t>制药2221</t>
  </si>
  <si>
    <t>制药2211</t>
  </si>
  <si>
    <t>护理2201</t>
  </si>
  <si>
    <t>护理2221</t>
  </si>
  <si>
    <t>护理2222</t>
  </si>
  <si>
    <t>社体2301</t>
  </si>
  <si>
    <t>社体2302</t>
  </si>
  <si>
    <t>生物2301</t>
  </si>
  <si>
    <t>制药2301</t>
  </si>
  <si>
    <t>制药2321</t>
  </si>
  <si>
    <t>制药2311</t>
  </si>
  <si>
    <t>护理2301</t>
  </si>
  <si>
    <t>护理2321</t>
  </si>
  <si>
    <t>护理2322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</si>
  <si>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</si>
  <si>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</si>
  <si>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</si>
  <si>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</si>
  <si>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</si>
  <si>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</si>
  <si>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</si>
  <si>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</si>
  <si>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</si>
  <si>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</si>
  <si>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</si>
  <si>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</si>
  <si>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</si>
  <si>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</si>
  <si>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</si>
  <si>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</si>
  <si>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</si>
  <si>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</si>
  <si>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</si>
  <si>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</si>
  <si>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</si>
  <si>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</si>
  <si>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</si>
  <si>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</si>
  <si>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</si>
  <si>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</si>
  <si>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</si>
  <si>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</si>
  <si>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</si>
  <si>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</si>
  <si>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</si>
  <si>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汉语言2001</t>
  </si>
  <si>
    <t>汉语言2002</t>
  </si>
  <si>
    <t>汉语言2003</t>
  </si>
  <si>
    <t>汉语言2004</t>
  </si>
  <si>
    <t>汉语言2005</t>
  </si>
  <si>
    <t>广告2001</t>
  </si>
  <si>
    <t>英语2001</t>
  </si>
  <si>
    <t>英语2002</t>
  </si>
  <si>
    <t>英语2003</t>
  </si>
  <si>
    <t>商英2001</t>
  </si>
  <si>
    <t>日语2001</t>
  </si>
  <si>
    <t>日语2002</t>
  </si>
  <si>
    <t>汉语言2101</t>
  </si>
  <si>
    <t>汉语言2102</t>
  </si>
  <si>
    <t>汉语言2103</t>
  </si>
  <si>
    <t>汉语言2104</t>
  </si>
  <si>
    <t>广告2101</t>
  </si>
  <si>
    <t>英语2101</t>
  </si>
  <si>
    <t>英语2102</t>
  </si>
  <si>
    <t>英语2103</t>
  </si>
  <si>
    <t>商英2101</t>
  </si>
  <si>
    <t>日语2101</t>
  </si>
  <si>
    <t>汉语言2201</t>
  </si>
  <si>
    <t>汉语言2202</t>
  </si>
  <si>
    <t>汉语言2203</t>
  </si>
  <si>
    <t>汉语言2204</t>
  </si>
  <si>
    <t>广告2201</t>
  </si>
  <si>
    <t>网媒2201</t>
  </si>
  <si>
    <t>汉语言2211</t>
  </si>
  <si>
    <t>英语2201</t>
  </si>
  <si>
    <t>英语2202</t>
  </si>
  <si>
    <t>英语2203</t>
  </si>
  <si>
    <t>英语2211</t>
  </si>
  <si>
    <t>汉语言2301</t>
  </si>
  <si>
    <t>汉语言2302</t>
  </si>
  <si>
    <t>汉语言2303</t>
  </si>
  <si>
    <t>汉语言2304</t>
  </si>
  <si>
    <t>广告2301</t>
  </si>
  <si>
    <t>网媒2301</t>
  </si>
  <si>
    <t>网媒2302</t>
  </si>
  <si>
    <t>网媒2303</t>
  </si>
  <si>
    <t>汉语言2311</t>
  </si>
  <si>
    <t>英语2301</t>
  </si>
  <si>
    <t>英语2302</t>
  </si>
  <si>
    <t>英语2303</t>
  </si>
  <si>
    <t>视传2001</t>
  </si>
  <si>
    <t>视传2002</t>
  </si>
  <si>
    <t>环设2001</t>
  </si>
  <si>
    <t>环设2002</t>
  </si>
  <si>
    <t>视传2101</t>
  </si>
  <si>
    <t>视传2102</t>
  </si>
  <si>
    <t>环设2101</t>
  </si>
  <si>
    <t>环设2102</t>
  </si>
  <si>
    <t>视传2201</t>
  </si>
  <si>
    <t>视传2202</t>
  </si>
  <si>
    <t>环设2201</t>
  </si>
  <si>
    <t>环设2202</t>
  </si>
  <si>
    <t>产设2201</t>
  </si>
  <si>
    <t>视传2211</t>
  </si>
  <si>
    <t>环设2211</t>
  </si>
  <si>
    <t>设计学类2301</t>
  </si>
  <si>
    <t>设计学类2302</t>
  </si>
  <si>
    <t>设计学类2303</t>
  </si>
  <si>
    <t>设计学类2304</t>
  </si>
  <si>
    <t>设计学类2305</t>
  </si>
  <si>
    <t>设计学类2306</t>
  </si>
  <si>
    <t>思政2201</t>
  </si>
  <si>
    <t>思政2301</t>
  </si>
  <si>
    <t>湖州学院日常旷课名单统计表</t>
  </si>
  <si>
    <t>详细节数（日期）</t>
  </si>
  <si>
    <t>累计节数</t>
  </si>
  <si>
    <t>旷课原因</t>
  </si>
  <si>
    <t>处理结果</t>
  </si>
  <si>
    <t>劳动教育</t>
  </si>
  <si>
    <t>李阳</t>
  </si>
  <si>
    <t>2（4.11）</t>
  </si>
  <si>
    <t>通报批评</t>
  </si>
  <si>
    <t>工程材料及机械制造基础</t>
  </si>
  <si>
    <t>孙瑞泽</t>
  </si>
  <si>
    <t>3（4.12）</t>
  </si>
  <si>
    <t>马克思主义基本原理</t>
  </si>
  <si>
    <t>徐浩</t>
  </si>
  <si>
    <t>陈维创</t>
  </si>
  <si>
    <t>李贵</t>
  </si>
  <si>
    <t>王奕飞</t>
  </si>
  <si>
    <t>1（4.12）</t>
  </si>
  <si>
    <t>林亦菲</t>
  </si>
  <si>
    <t>1（4.11）</t>
  </si>
  <si>
    <t>赵正威</t>
  </si>
  <si>
    <t>王俊霖</t>
  </si>
  <si>
    <t>刘鹏</t>
  </si>
  <si>
    <t>汇编语言</t>
  </si>
  <si>
    <t>严科</t>
  </si>
  <si>
    <t>3（4.08）</t>
  </si>
  <si>
    <t>郭麦锞</t>
  </si>
  <si>
    <t>计算机组成</t>
  </si>
  <si>
    <t>2（4.10）</t>
  </si>
  <si>
    <t>李子恒</t>
  </si>
  <si>
    <t>面向对象程序设计(Java)</t>
  </si>
  <si>
    <t>皇甫凯鑫</t>
  </si>
  <si>
    <t xml:space="preserve">无故旷课 </t>
  </si>
  <si>
    <t>数字电子技术</t>
  </si>
  <si>
    <t>李陈智</t>
  </si>
  <si>
    <t>2（4.08）</t>
  </si>
  <si>
    <t>半导体物理学</t>
  </si>
  <si>
    <t>中国近代史纲要</t>
  </si>
  <si>
    <t>杨子涵</t>
  </si>
  <si>
    <t>睡过了</t>
  </si>
  <si>
    <t>大学英语（跨文化交流）</t>
  </si>
  <si>
    <t>何健</t>
  </si>
  <si>
    <t>3（3.11）</t>
  </si>
  <si>
    <t>普通生物学</t>
  </si>
  <si>
    <t>何世杰</t>
  </si>
  <si>
    <t>2（4.07）</t>
  </si>
  <si>
    <t>起不来</t>
  </si>
  <si>
    <t>有机化学</t>
  </si>
  <si>
    <t>马克思主义基本原则</t>
  </si>
  <si>
    <t>3（4.10）</t>
  </si>
  <si>
    <t>苏锐</t>
  </si>
  <si>
    <t>逃了</t>
  </si>
  <si>
    <t>制药2202</t>
  </si>
  <si>
    <t>生物化学</t>
  </si>
  <si>
    <t>睡过头了</t>
  </si>
  <si>
    <t>网络播音与主持</t>
  </si>
  <si>
    <t>张帅桦</t>
  </si>
  <si>
    <t>影视鉴赏</t>
  </si>
  <si>
    <t>李靖</t>
  </si>
  <si>
    <t>1（4.08）</t>
  </si>
  <si>
    <t>形势与政策</t>
  </si>
  <si>
    <t>杨琛</t>
  </si>
  <si>
    <t>湖州学院日常请假率排名</t>
  </si>
  <si>
    <t>请假人次</t>
  </si>
  <si>
    <t>请假率</t>
  </si>
  <si>
    <t>请假率排名</t>
  </si>
  <si>
    <t xml:space="preserve"> </t>
  </si>
  <si>
    <t>国贸2231</t>
  </si>
  <si>
    <t>电子信息2231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</si>
  <si>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</si>
  <si>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</si>
  <si>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</si>
  <si>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</si>
  <si>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</si>
  <si>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</si>
  <si>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</si>
  <si>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国贸2312</t>
  </si>
  <si>
    <t>国贸2313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</si>
  <si>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</si>
  <si>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</si>
  <si>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</si>
  <si>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</si>
  <si>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</si>
  <si>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</si>
  <si>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</si>
  <si>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</si>
  <si>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</si>
  <si>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</si>
  <si>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</si>
  <si>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</si>
  <si>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</si>
  <si>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</si>
  <si>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</si>
  <si>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</si>
  <si>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周二班会</t>
  </si>
  <si>
    <t>周四团日活动</t>
  </si>
  <si>
    <t>周二未交手机</t>
  </si>
  <si>
    <t>周日团日活动、周一太吵</t>
  </si>
  <si>
    <t>周一团日活动</t>
  </si>
  <si>
    <t>周日团日活动</t>
  </si>
  <si>
    <t>周日心理班会</t>
  </si>
  <si>
    <t>周一2、3号同学未申请电脑</t>
  </si>
  <si>
    <t>周日团日活动、周三团日活动</t>
  </si>
  <si>
    <t>没人</t>
  </si>
  <si>
    <t>周日1人手机未交</t>
  </si>
  <si>
    <t>周一1人带耳机</t>
  </si>
  <si>
    <t>三班周日、周四班会</t>
  </si>
  <si>
    <t>晚自习请假名单</t>
  </si>
  <si>
    <t>班 级</t>
  </si>
  <si>
    <t>请假日期</t>
  </si>
  <si>
    <t>张天华</t>
  </si>
  <si>
    <t>事假</t>
  </si>
  <si>
    <t>韦仁喜</t>
  </si>
  <si>
    <t>病假</t>
  </si>
  <si>
    <t>丁玉珍</t>
  </si>
  <si>
    <t>甘霞</t>
  </si>
  <si>
    <t>汪思安</t>
  </si>
  <si>
    <t>黎川晴</t>
  </si>
  <si>
    <t>杨靖</t>
  </si>
  <si>
    <t>居子涵</t>
  </si>
  <si>
    <t>赵浩然</t>
  </si>
  <si>
    <t>薛方浩</t>
  </si>
  <si>
    <t>卢仁白</t>
  </si>
  <si>
    <t>谢雨婷</t>
  </si>
  <si>
    <t>廉智博</t>
  </si>
  <si>
    <t>常起升</t>
  </si>
  <si>
    <t>吴旭杰</t>
  </si>
  <si>
    <t>徐志平</t>
  </si>
  <si>
    <t>徐德群</t>
  </si>
  <si>
    <t>孙健予</t>
  </si>
  <si>
    <t>仲文静</t>
  </si>
  <si>
    <t>翟帅帅</t>
  </si>
  <si>
    <t>郭枫松</t>
  </si>
  <si>
    <t>吴宇豪</t>
  </si>
  <si>
    <t>贺明灯</t>
  </si>
  <si>
    <t>程珑</t>
  </si>
  <si>
    <t>王庆宇</t>
  </si>
  <si>
    <t>王子腾</t>
  </si>
  <si>
    <t>张兰兰</t>
  </si>
  <si>
    <t>陈永坤</t>
  </si>
  <si>
    <t>周子淇</t>
  </si>
  <si>
    <t>徐宇康</t>
  </si>
  <si>
    <t>王宇曦</t>
  </si>
  <si>
    <t>顾嘉文</t>
  </si>
  <si>
    <t>颜伟豪</t>
  </si>
  <si>
    <t>侯仁凯</t>
  </si>
  <si>
    <t>陈张焱</t>
  </si>
  <si>
    <t>孔帅兴</t>
  </si>
  <si>
    <t>王文琪</t>
  </si>
  <si>
    <t>郭芮溪</t>
  </si>
  <si>
    <t>高世鹏</t>
  </si>
  <si>
    <t>欧阳莹莹</t>
  </si>
  <si>
    <t>彭家梦</t>
  </si>
  <si>
    <t>吴家辉</t>
  </si>
  <si>
    <t>黄俊哲</t>
  </si>
  <si>
    <t>王文轩</t>
  </si>
  <si>
    <t>白松岩</t>
  </si>
  <si>
    <t>罗家晴</t>
  </si>
  <si>
    <t>罗成蕊</t>
  </si>
  <si>
    <t>曹心怡</t>
  </si>
  <si>
    <t>赵凤樱</t>
  </si>
  <si>
    <t>唐越</t>
  </si>
  <si>
    <t>沈晨婧</t>
  </si>
  <si>
    <t>江明昊</t>
  </si>
  <si>
    <t>徐熠</t>
  </si>
  <si>
    <t>邹小迪</t>
  </si>
  <si>
    <t>朱丽婷</t>
  </si>
  <si>
    <t>高贺爽</t>
  </si>
  <si>
    <t>洪方雯</t>
  </si>
  <si>
    <t>朱佳敏</t>
  </si>
  <si>
    <t>施丽嘉</t>
  </si>
  <si>
    <t>罗佳仪</t>
  </si>
  <si>
    <t>郑恩惠</t>
  </si>
  <si>
    <t>刘钰秋</t>
  </si>
  <si>
    <t>朱燏</t>
  </si>
  <si>
    <t>马佳圻</t>
  </si>
  <si>
    <t>石睿希</t>
  </si>
  <si>
    <t>郭芊瑜</t>
  </si>
  <si>
    <t>骆宇航</t>
  </si>
  <si>
    <t>史清妍</t>
  </si>
  <si>
    <t>范雨轩</t>
  </si>
  <si>
    <t>高灵韵</t>
  </si>
  <si>
    <t>王佳莹</t>
  </si>
  <si>
    <t>宋智雁</t>
  </si>
  <si>
    <t>杨青怡</t>
  </si>
  <si>
    <t>徐宁佳</t>
  </si>
  <si>
    <t>董娅绮</t>
  </si>
  <si>
    <t>李沛阳</t>
  </si>
  <si>
    <t>缪盛宇</t>
  </si>
  <si>
    <t>陈欣悦</t>
  </si>
  <si>
    <t>宋哲</t>
  </si>
  <si>
    <t>夏洁</t>
  </si>
  <si>
    <t>戴琪薇</t>
  </si>
  <si>
    <t>罗世希</t>
  </si>
  <si>
    <t>叶子琪</t>
  </si>
  <si>
    <t>张非凡</t>
  </si>
  <si>
    <t>斯锦婷</t>
  </si>
  <si>
    <t>李沅龙</t>
  </si>
  <si>
    <t>黄喆煜</t>
  </si>
  <si>
    <t>叶雪铭</t>
  </si>
  <si>
    <t>金宇衡</t>
  </si>
  <si>
    <t>邓志祥</t>
  </si>
  <si>
    <t>杨美琪</t>
  </si>
  <si>
    <t>孙静岚</t>
  </si>
  <si>
    <t>童家慧</t>
  </si>
  <si>
    <t>易晶晶</t>
  </si>
  <si>
    <t>王波</t>
  </si>
  <si>
    <t>李思晴</t>
  </si>
  <si>
    <t>汪泽平</t>
  </si>
  <si>
    <t>赵语</t>
  </si>
  <si>
    <t>钟海添</t>
  </si>
  <si>
    <t xml:space="preserve"> 马克思主义学院</t>
  </si>
  <si>
    <t>吴昊</t>
  </si>
  <si>
    <t>杨海宁</t>
  </si>
  <si>
    <t>张贝宁</t>
  </si>
  <si>
    <t>郑羽昕</t>
  </si>
  <si>
    <t>4.07、4.10</t>
  </si>
  <si>
    <t>林佳韵</t>
  </si>
  <si>
    <t>揭思彤</t>
  </si>
  <si>
    <t>李涵楚</t>
  </si>
  <si>
    <t>王乐</t>
  </si>
  <si>
    <t>李进</t>
  </si>
  <si>
    <t>郑文杰</t>
  </si>
  <si>
    <t>湖州学院日常请假统计表</t>
  </si>
  <si>
    <t>请假节数（日期）</t>
  </si>
  <si>
    <t>高等数学</t>
  </si>
  <si>
    <t>线性代数</t>
  </si>
  <si>
    <t>大学物理</t>
  </si>
  <si>
    <t>陈浩翔</t>
  </si>
  <si>
    <t>徐佳豪</t>
  </si>
  <si>
    <t>大学英语（2）</t>
  </si>
  <si>
    <t>朱明勇</t>
  </si>
  <si>
    <t>工程材料与机械制造基础</t>
  </si>
  <si>
    <t>刘广</t>
  </si>
  <si>
    <t>大学英语</t>
  </si>
  <si>
    <t>俞锦成</t>
  </si>
  <si>
    <t>严鑫</t>
  </si>
  <si>
    <t>杨俊</t>
  </si>
  <si>
    <t>韦启超</t>
  </si>
  <si>
    <t>化工制图与AutoCAD</t>
  </si>
  <si>
    <t>慎涵琪</t>
  </si>
  <si>
    <t>罗锋</t>
  </si>
  <si>
    <t>凌涵颖</t>
  </si>
  <si>
    <t>材料化学</t>
  </si>
  <si>
    <t>材料物理</t>
  </si>
  <si>
    <t>庞佳宇</t>
  </si>
  <si>
    <t>材料力学</t>
  </si>
  <si>
    <t>邹鸿池</t>
  </si>
  <si>
    <t>科技写作与文献检索</t>
  </si>
  <si>
    <t>吴超音</t>
  </si>
  <si>
    <t>新能源材料与器件</t>
  </si>
  <si>
    <t>吴昭颖</t>
  </si>
  <si>
    <t>太阳能光伏</t>
  </si>
  <si>
    <t>python与文献检索</t>
  </si>
  <si>
    <t>专利与项目申报指导</t>
  </si>
  <si>
    <t>超电容材料与检测</t>
  </si>
  <si>
    <t>电化学原理与方法</t>
  </si>
  <si>
    <t>环境化学</t>
  </si>
  <si>
    <t>物理化学</t>
  </si>
  <si>
    <t>完颜景坤</t>
  </si>
  <si>
    <t>光伏技术概论</t>
  </si>
  <si>
    <t>环境与科学基础</t>
  </si>
  <si>
    <t>陈睿</t>
  </si>
  <si>
    <t>刘馨阳</t>
  </si>
  <si>
    <t>陈逸超</t>
  </si>
  <si>
    <t>肖程予</t>
  </si>
  <si>
    <t>电力电子技术</t>
  </si>
  <si>
    <t>刘星</t>
  </si>
  <si>
    <t>何腾</t>
  </si>
  <si>
    <t>3（4.07）</t>
  </si>
  <si>
    <t>面向对象程序设计（JAVA）</t>
  </si>
  <si>
    <t>计算机网络</t>
  </si>
  <si>
    <t>算法设计与分析</t>
  </si>
  <si>
    <t>3（4.09）</t>
  </si>
  <si>
    <t>Matlab程序设计</t>
  </si>
  <si>
    <t>吕丽嫣</t>
  </si>
  <si>
    <t>温秋琳</t>
  </si>
  <si>
    <t>王群</t>
  </si>
  <si>
    <t>面向对象程序设计</t>
  </si>
  <si>
    <t>电磁波与电磁场</t>
  </si>
  <si>
    <t>MATLAB在电子信息工程的应用</t>
  </si>
  <si>
    <t>信号与系统</t>
  </si>
  <si>
    <t>何雨青</t>
  </si>
  <si>
    <t>袁云晖</t>
  </si>
  <si>
    <t>3（4.11）</t>
  </si>
  <si>
    <t>汪勇</t>
  </si>
  <si>
    <t>赵帅男</t>
  </si>
  <si>
    <t>尚新阳</t>
  </si>
  <si>
    <t>张曦城</t>
  </si>
  <si>
    <t>李金显</t>
  </si>
  <si>
    <t>项霄鹏</t>
  </si>
  <si>
    <t>曾雪松</t>
  </si>
  <si>
    <t>潘萧逸</t>
  </si>
  <si>
    <t>大学物理B</t>
  </si>
  <si>
    <t>数字逻辑电路</t>
  </si>
  <si>
    <t>电路分析</t>
  </si>
  <si>
    <t>高菲</t>
  </si>
  <si>
    <t>吉丽莎</t>
  </si>
  <si>
    <t>甄子龙</t>
  </si>
  <si>
    <t>高等数学A（2）</t>
  </si>
  <si>
    <t>刘博雅</t>
  </si>
  <si>
    <t>沈子培</t>
  </si>
  <si>
    <t>软件工程基础</t>
  </si>
  <si>
    <t>操作系统</t>
  </si>
  <si>
    <t>刘蓝江</t>
  </si>
  <si>
    <t>电磁场与电磁波</t>
  </si>
  <si>
    <t>毛黎源</t>
  </si>
  <si>
    <t>数据科学导论</t>
  </si>
  <si>
    <t>叶灵通</t>
  </si>
  <si>
    <t>数据库原理</t>
  </si>
  <si>
    <t>罗鑫磊</t>
  </si>
  <si>
    <t>姚佳芸</t>
  </si>
  <si>
    <t>模拟电子电路</t>
  </si>
  <si>
    <t>谢松霖</t>
  </si>
  <si>
    <t>朱毅琪</t>
  </si>
  <si>
    <t>严振明</t>
  </si>
  <si>
    <t>单片机原理与应用</t>
  </si>
  <si>
    <t>崔青雨</t>
  </si>
  <si>
    <t>概率论与数理统计</t>
  </si>
  <si>
    <t>胡丽娅</t>
  </si>
  <si>
    <t>张宇蝶</t>
  </si>
  <si>
    <t>刘程宇</t>
  </si>
  <si>
    <t>褚毅杰</t>
  </si>
  <si>
    <t>褚天顺</t>
  </si>
  <si>
    <t>数据结构</t>
  </si>
  <si>
    <t>董旷炜</t>
  </si>
  <si>
    <t>人工智能导论</t>
  </si>
  <si>
    <t>网络攻防与对抗</t>
  </si>
  <si>
    <t>李勇</t>
  </si>
  <si>
    <t>胡天毅</t>
  </si>
  <si>
    <t>基础物理学</t>
  </si>
  <si>
    <t>唐洁</t>
  </si>
  <si>
    <t>电路分析基础</t>
  </si>
  <si>
    <t>梁博彦</t>
  </si>
  <si>
    <t>印韬宇</t>
  </si>
  <si>
    <t>1（4.10）</t>
  </si>
  <si>
    <t>张运鹏</t>
  </si>
  <si>
    <t>成正乾</t>
  </si>
  <si>
    <t>朱雨润</t>
  </si>
  <si>
    <t>编译原理</t>
  </si>
  <si>
    <t>胡秀喆</t>
  </si>
  <si>
    <t>体操</t>
  </si>
  <si>
    <t>羽毛球</t>
  </si>
  <si>
    <t>陈浩轩</t>
  </si>
  <si>
    <t>吴梦婷</t>
  </si>
  <si>
    <t>周致远</t>
  </si>
  <si>
    <t>杨逸晨</t>
  </si>
  <si>
    <t>王宇翔</t>
  </si>
  <si>
    <t>田径</t>
  </si>
  <si>
    <t>篮球</t>
  </si>
  <si>
    <t>健美操</t>
  </si>
  <si>
    <t>苏宇捷</t>
  </si>
  <si>
    <t>林佳颖</t>
  </si>
  <si>
    <t>叶哲宇</t>
  </si>
  <si>
    <t>蒋建亮</t>
  </si>
  <si>
    <t>颜诗雅</t>
  </si>
  <si>
    <t>陈琳珂</t>
  </si>
  <si>
    <t>病原生物学</t>
  </si>
  <si>
    <t>王欣奕</t>
  </si>
  <si>
    <t>徐佳怡</t>
  </si>
  <si>
    <t>林恩惠</t>
  </si>
  <si>
    <t>倪慧敏</t>
  </si>
  <si>
    <t>预防医学</t>
  </si>
  <si>
    <t>项娜</t>
  </si>
  <si>
    <t>王煜菲</t>
  </si>
  <si>
    <t>朱玛丽</t>
  </si>
  <si>
    <t>医学文献检索</t>
  </si>
  <si>
    <t>护理学导论</t>
  </si>
  <si>
    <t>赖瑜悦</t>
  </si>
  <si>
    <t>中医护理学</t>
  </si>
  <si>
    <t>生理学</t>
  </si>
  <si>
    <t>童诗语</t>
  </si>
  <si>
    <t>王雪婷</t>
  </si>
  <si>
    <t>郎欣怡</t>
  </si>
  <si>
    <t>丁玮怡</t>
  </si>
  <si>
    <t>高级办公自动化</t>
  </si>
  <si>
    <t>方野</t>
  </si>
  <si>
    <t>中国近代史</t>
  </si>
  <si>
    <t>护理人际沟通</t>
  </si>
  <si>
    <t>骆佳敏</t>
  </si>
  <si>
    <t>钱思慧</t>
  </si>
  <si>
    <t>郭雨帆</t>
  </si>
  <si>
    <t>王忆兰</t>
  </si>
  <si>
    <t>护理管理学</t>
  </si>
  <si>
    <t>医学统计学</t>
  </si>
  <si>
    <t>张思慕</t>
  </si>
  <si>
    <t>护理学基础</t>
  </si>
  <si>
    <t>医学人文关怀</t>
  </si>
  <si>
    <t>病理学</t>
  </si>
  <si>
    <t>SPSS应用</t>
  </si>
  <si>
    <t>护理研究</t>
  </si>
  <si>
    <t>跨文化交际</t>
  </si>
  <si>
    <t>药理学</t>
  </si>
  <si>
    <t>周洁灵</t>
  </si>
  <si>
    <t>王芯雨</t>
  </si>
  <si>
    <t>老年护理学</t>
  </si>
  <si>
    <t>健康教育学</t>
  </si>
  <si>
    <t>王靖文</t>
  </si>
  <si>
    <t>专业英语</t>
  </si>
  <si>
    <t>酿造学</t>
  </si>
  <si>
    <t>酶工程</t>
  </si>
  <si>
    <t>发酵工程</t>
  </si>
  <si>
    <t>生物工程设备</t>
  </si>
  <si>
    <t>发酵工艺学</t>
  </si>
  <si>
    <t>毛心慧</t>
  </si>
  <si>
    <t>石子涵</t>
  </si>
  <si>
    <t>内科护理学</t>
  </si>
  <si>
    <t>外科护理学</t>
  </si>
  <si>
    <t>健康护理学</t>
  </si>
  <si>
    <t>2（4,11）</t>
  </si>
  <si>
    <t>老年健康护理和促进</t>
  </si>
  <si>
    <t>张艳清</t>
  </si>
  <si>
    <t>林诗瑶</t>
  </si>
  <si>
    <t>护理临床思维与训练</t>
  </si>
  <si>
    <t>4（4.09）</t>
  </si>
  <si>
    <t>护理整理案例</t>
  </si>
  <si>
    <t>徐菡</t>
  </si>
  <si>
    <t>徐王林</t>
  </si>
  <si>
    <t>袁丹迪</t>
  </si>
  <si>
    <t>市场调查与预测</t>
  </si>
  <si>
    <t>朱徐浩</t>
  </si>
  <si>
    <t>张鑫怡</t>
  </si>
  <si>
    <t>西方文论</t>
  </si>
  <si>
    <t>外国文学</t>
  </si>
  <si>
    <t>何斯玮</t>
  </si>
  <si>
    <t>刘梦露</t>
  </si>
  <si>
    <t>陈宣</t>
  </si>
  <si>
    <t>谢诗绮</t>
  </si>
  <si>
    <t>丁文蔚</t>
  </si>
  <si>
    <t>中国古代文学</t>
  </si>
  <si>
    <t>新媒体写作</t>
  </si>
  <si>
    <t>大学生职业发展与就业指导</t>
  </si>
  <si>
    <t>形式与政策</t>
  </si>
  <si>
    <t>江紫君</t>
  </si>
  <si>
    <t>俞怡朵</t>
  </si>
  <si>
    <t>陈心怡</t>
  </si>
  <si>
    <t>现代汉语语法研究</t>
  </si>
  <si>
    <t>新媒体文案与写作</t>
  </si>
  <si>
    <t>北宋词研究</t>
  </si>
  <si>
    <t>苗蓝心</t>
  </si>
  <si>
    <t>于洁</t>
  </si>
  <si>
    <t>胡鑫</t>
  </si>
  <si>
    <t>李子怡</t>
  </si>
  <si>
    <t>稽慧安</t>
  </si>
  <si>
    <t>张宇佳</t>
  </si>
  <si>
    <t>翁一欣</t>
  </si>
  <si>
    <t>大学生职业生涯规划</t>
  </si>
  <si>
    <t>中国古代文学史</t>
  </si>
  <si>
    <t>吴嘉仪</t>
  </si>
  <si>
    <t>姚毓莹</t>
  </si>
  <si>
    <t>李洁</t>
  </si>
  <si>
    <t xml:space="preserve">张鑫 </t>
  </si>
  <si>
    <t>周薛逢</t>
  </si>
  <si>
    <t>曾雨姗</t>
  </si>
  <si>
    <t>张惠婷</t>
  </si>
  <si>
    <t>梅佳佳</t>
  </si>
  <si>
    <t>国际贸易实务</t>
  </si>
  <si>
    <t>刘萍</t>
  </si>
  <si>
    <t>美国文学</t>
  </si>
  <si>
    <t>就业指导</t>
  </si>
  <si>
    <t>高级英语2</t>
  </si>
  <si>
    <t>陈辰</t>
  </si>
  <si>
    <t>冯梦婷</t>
  </si>
  <si>
    <t>综合商务英语2</t>
  </si>
  <si>
    <t>陈诺</t>
  </si>
  <si>
    <t>国际市场营销</t>
  </si>
  <si>
    <t xml:space="preserve">高级英语 </t>
  </si>
  <si>
    <t>王亦心</t>
  </si>
  <si>
    <t>高级英语</t>
  </si>
  <si>
    <t>黄炎</t>
  </si>
  <si>
    <t>商务英语翻译</t>
  </si>
  <si>
    <t>国际金融</t>
  </si>
  <si>
    <t>王泓了</t>
  </si>
  <si>
    <t>王力</t>
  </si>
  <si>
    <t>王心怡</t>
  </si>
  <si>
    <t>王亚雲</t>
  </si>
  <si>
    <t>陈淇</t>
  </si>
  <si>
    <t>项燕</t>
  </si>
  <si>
    <t>程诗诗</t>
  </si>
  <si>
    <t>戴炅安</t>
  </si>
  <si>
    <t>何莹</t>
  </si>
  <si>
    <t>朱碧玉</t>
  </si>
  <si>
    <t>日语翻译理论与实践（1）</t>
  </si>
  <si>
    <t>钟杜鹃</t>
  </si>
  <si>
    <t>日语写作（1）</t>
  </si>
  <si>
    <t>2.（4.8）</t>
  </si>
  <si>
    <t>覃佩姚</t>
  </si>
  <si>
    <t>马妮杰</t>
  </si>
  <si>
    <t>日本文学选读</t>
  </si>
  <si>
    <t>任阿薇</t>
  </si>
  <si>
    <t>吴悦</t>
  </si>
  <si>
    <t>形势与政策（6）</t>
  </si>
  <si>
    <t>卿玉洁</t>
  </si>
  <si>
    <t>李舒婷</t>
  </si>
  <si>
    <t>古代文学</t>
  </si>
  <si>
    <t>文学理论</t>
  </si>
  <si>
    <t>胡梦婷</t>
  </si>
  <si>
    <t>中国古典文献学</t>
  </si>
  <si>
    <t>周璐</t>
  </si>
  <si>
    <t>古代汉语</t>
  </si>
  <si>
    <t>郑骐欣</t>
  </si>
  <si>
    <t>文学理论2</t>
  </si>
  <si>
    <t>阿依帕热</t>
  </si>
  <si>
    <t>文学概论2</t>
  </si>
  <si>
    <t>禾晓雨</t>
  </si>
  <si>
    <t>范致辰</t>
  </si>
  <si>
    <t>刘思圆</t>
  </si>
  <si>
    <t>广告策划与设计</t>
  </si>
  <si>
    <t>市场调查与统计</t>
  </si>
  <si>
    <t>广告效果</t>
  </si>
  <si>
    <t>新媒体产品设计与管理</t>
  </si>
  <si>
    <t>袁馨仪</t>
  </si>
  <si>
    <t>徐磊淳</t>
  </si>
  <si>
    <t>公共关系学</t>
  </si>
  <si>
    <t>毛概</t>
  </si>
  <si>
    <t>习思</t>
  </si>
  <si>
    <t>李欣婕</t>
  </si>
  <si>
    <t>新闻传播伦理与法规</t>
  </si>
  <si>
    <t>学术论文写作</t>
  </si>
  <si>
    <t>微电影创作</t>
  </si>
  <si>
    <t>新媒体产品管理与设计</t>
  </si>
  <si>
    <t>王晴</t>
  </si>
  <si>
    <t>伍桐</t>
  </si>
  <si>
    <t>陈浔富</t>
  </si>
  <si>
    <t>孙雨悦</t>
  </si>
  <si>
    <t>孙若瑶</t>
  </si>
  <si>
    <t>刘逸飞</t>
  </si>
  <si>
    <t>综合英语</t>
  </si>
  <si>
    <t>楼宗元</t>
  </si>
  <si>
    <t>俞跃</t>
  </si>
  <si>
    <t>沈淑蕊</t>
  </si>
  <si>
    <t>英汉互译</t>
  </si>
  <si>
    <t>王科竣</t>
  </si>
  <si>
    <t>思想道德与法治</t>
  </si>
  <si>
    <t>经典文学作品选读（2）</t>
  </si>
  <si>
    <t>沈辰浩</t>
  </si>
  <si>
    <t>大学摄影</t>
  </si>
  <si>
    <t>郑俊豪</t>
  </si>
  <si>
    <t>写作(2)</t>
  </si>
  <si>
    <t>现代汉语</t>
  </si>
  <si>
    <t>姚若熙</t>
  </si>
  <si>
    <t>梁超</t>
  </si>
  <si>
    <t>骆宇杭</t>
  </si>
  <si>
    <t>中国现当代文学</t>
  </si>
  <si>
    <t>思想道德与法制</t>
  </si>
  <si>
    <t>大学生心理健康教育</t>
  </si>
  <si>
    <t>写作学概论</t>
  </si>
  <si>
    <t>大学语文</t>
  </si>
  <si>
    <t>广告经典导读</t>
  </si>
  <si>
    <t>实用美术与广告设计</t>
  </si>
  <si>
    <t>大学生心理健康</t>
  </si>
  <si>
    <t>欧锐</t>
  </si>
  <si>
    <t>刘学欢</t>
  </si>
  <si>
    <t>网络与新媒体概论</t>
  </si>
  <si>
    <t>姚晨熙</t>
  </si>
  <si>
    <t>周佳妮</t>
  </si>
  <si>
    <t>郑逸涵</t>
  </si>
  <si>
    <t>任若彤</t>
  </si>
  <si>
    <t>英语阅读</t>
  </si>
  <si>
    <t>陈岩</t>
  </si>
  <si>
    <t>王东瑞</t>
  </si>
  <si>
    <t>张盺彤</t>
  </si>
  <si>
    <t>体育课（啦啦操）</t>
  </si>
  <si>
    <t>戴梦琪</t>
  </si>
  <si>
    <t>陈冉</t>
  </si>
  <si>
    <t>李妍</t>
  </si>
  <si>
    <t>短视频拍摄</t>
  </si>
  <si>
    <t>郑佳雯</t>
  </si>
  <si>
    <t>朱夏霖</t>
  </si>
  <si>
    <t>6（4.10）</t>
  </si>
  <si>
    <t>民宿设计</t>
  </si>
  <si>
    <t>8（4.11）</t>
  </si>
  <si>
    <t>张逸飞</t>
  </si>
  <si>
    <t>周吉菁</t>
  </si>
  <si>
    <t>张亦雯</t>
  </si>
  <si>
    <t>潘亭睿</t>
  </si>
  <si>
    <t>张悦宁</t>
  </si>
  <si>
    <t>8（4.12）</t>
  </si>
  <si>
    <t>赵以恒</t>
  </si>
  <si>
    <t>赵羽晴</t>
  </si>
  <si>
    <t>大学英语（4）</t>
  </si>
  <si>
    <t>张左右</t>
  </si>
  <si>
    <t>招贴设计</t>
  </si>
  <si>
    <t>赵佳佳</t>
  </si>
  <si>
    <t>8（4.09）</t>
  </si>
  <si>
    <t>毛泽东思想和中国特色社会主义理论体系概论</t>
  </si>
  <si>
    <t>习近平新时代中国特色社会主义思想概论</t>
  </si>
  <si>
    <t>张宝匀</t>
  </si>
  <si>
    <t>庄锦栖</t>
  </si>
  <si>
    <t>程一朗</t>
  </si>
  <si>
    <t>汪晓玲</t>
  </si>
  <si>
    <t>计算机辅助设计</t>
  </si>
  <si>
    <t>金佳音</t>
  </si>
  <si>
    <t>章由之</t>
  </si>
  <si>
    <t>产品造型设计</t>
  </si>
  <si>
    <t>8（4.08）</t>
  </si>
  <si>
    <t>何奕翔</t>
  </si>
  <si>
    <t>卜冰冰</t>
  </si>
  <si>
    <t>李芊芊</t>
  </si>
  <si>
    <t>洪婧怡</t>
  </si>
  <si>
    <t>毛灵儿</t>
  </si>
  <si>
    <t>图案设计</t>
  </si>
  <si>
    <t>毛帅</t>
  </si>
  <si>
    <t>王申烨</t>
  </si>
  <si>
    <t>陈欣宜</t>
  </si>
  <si>
    <t>水墨实验</t>
  </si>
  <si>
    <t>戴昊轩</t>
  </si>
  <si>
    <t>摄影基础</t>
  </si>
  <si>
    <t>蒋昊翰</t>
  </si>
  <si>
    <t>费佳悦</t>
  </si>
  <si>
    <t>4（4.10）</t>
  </si>
  <si>
    <t>徐少汐</t>
  </si>
  <si>
    <t>黄静雪</t>
  </si>
  <si>
    <t>黄虹瑜</t>
  </si>
  <si>
    <t>刘新愿</t>
  </si>
  <si>
    <t>张锋</t>
  </si>
  <si>
    <t>4（4.08）</t>
  </si>
  <si>
    <t>黄锦晨</t>
  </si>
  <si>
    <t>洪翰林</t>
  </si>
  <si>
    <t>项琳</t>
  </si>
  <si>
    <t>2022353116</t>
  </si>
  <si>
    <t>黎俐</t>
  </si>
  <si>
    <t>社会调查统计与方法</t>
  </si>
  <si>
    <t>4.7</t>
  </si>
  <si>
    <t>2020313204</t>
  </si>
  <si>
    <t>葛镇玮</t>
  </si>
  <si>
    <t>2022353134</t>
  </si>
  <si>
    <t>陈伊萱</t>
  </si>
  <si>
    <t>社会调查统计与方法、马克思主义政治经济学、马克思主义经典著作选读</t>
  </si>
  <si>
    <t>4.7、4.8</t>
  </si>
  <si>
    <t>2022353122</t>
  </si>
  <si>
    <t>黄冰妮</t>
  </si>
  <si>
    <t>行政管理学、习近平新时代中国特色社会主义思想概论、马克思主义经典著作选读、伦理学</t>
  </si>
  <si>
    <t>4.10、4.11</t>
  </si>
  <si>
    <t>2022353117</t>
  </si>
  <si>
    <t>陶舒悦</t>
  </si>
  <si>
    <t>马克思主义经典著作选读、伦理学</t>
  </si>
  <si>
    <t>4.11</t>
  </si>
  <si>
    <t>2022353107</t>
  </si>
  <si>
    <t>周婧宜</t>
  </si>
  <si>
    <t>2023353131</t>
  </si>
  <si>
    <t>陈媛媛</t>
  </si>
  <si>
    <t>大学语文、科学社会主义、中国共产党史</t>
  </si>
  <si>
    <t>4.9、4.10</t>
  </si>
  <si>
    <t>湖州学院晚自修迟到早退统计表</t>
  </si>
  <si>
    <t>张斌</t>
  </si>
  <si>
    <t>迟到</t>
  </si>
  <si>
    <t>无</t>
  </si>
  <si>
    <t>顾费哲</t>
  </si>
  <si>
    <t>刘昱辰</t>
  </si>
  <si>
    <t>湖州学院晚自修旷课统计表</t>
  </si>
  <si>
    <t>丁飞扬</t>
  </si>
  <si>
    <t>刘宗硕</t>
  </si>
  <si>
    <t>王奇</t>
  </si>
  <si>
    <t>陶飞宇</t>
  </si>
  <si>
    <t>穆锦辉</t>
  </si>
  <si>
    <t>周晓宁</t>
  </si>
  <si>
    <t>毛慧银</t>
  </si>
  <si>
    <t>马浩泽</t>
  </si>
  <si>
    <t>孙睿</t>
  </si>
  <si>
    <t>朱朗宇</t>
  </si>
  <si>
    <t>无旷课</t>
  </si>
  <si>
    <t>万晟</t>
  </si>
  <si>
    <t>身体不适未请假</t>
  </si>
  <si>
    <t>通报批评，取消评奖评优</t>
  </si>
  <si>
    <t>上交情况</t>
  </si>
  <si>
    <t>齐全</t>
  </si>
  <si>
    <t>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</si>
</sst>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4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sz val="14"/>
      <color theme="1"/>
      <name val="仿宋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u/>
      <sz val="14"/>
      <color theme="1"/>
      <name val="仿宋_GB2312"/>
      <charset val="134"/>
    </font>
    <font>
      <sz val="16"/>
      <name val="黑体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b/>
      <sz val="14"/>
      <color theme="1"/>
      <name val="仿宋_GB2312"/>
      <charset val="134"/>
    </font>
    <font>
      <b/>
      <sz val="18"/>
      <color rgb="FF000000"/>
      <name val="黑体"/>
      <charset val="134"/>
    </font>
    <font>
      <b/>
      <sz val="12"/>
      <color rgb="FF000000"/>
      <name val="黑体"/>
      <charset val="134"/>
    </font>
    <font>
      <b/>
      <sz val="16"/>
      <color rgb="FF000000"/>
      <name val="黑体"/>
      <charset val="134"/>
    </font>
    <font>
      <b/>
      <sz val="14"/>
      <color theme="1"/>
      <name val="黑体"/>
      <charset val="134"/>
    </font>
    <font>
      <b/>
      <sz val="18"/>
      <color theme="1"/>
      <name val="黑体"/>
      <charset val="134"/>
    </font>
    <font>
      <b/>
      <sz val="16"/>
      <color theme="1"/>
      <name val="黑体"/>
      <charset val="134"/>
    </font>
    <font>
      <u/>
      <sz val="14"/>
      <name val="仿宋_GB2312"/>
      <charset val="134"/>
    </font>
    <font>
      <u/>
      <sz val="14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2" applyNumberFormat="0" applyAlignment="0" applyProtection="0">
      <alignment vertical="center"/>
    </xf>
    <xf numFmtId="0" fontId="32" fillId="6" borderId="23" applyNumberFormat="0" applyAlignment="0" applyProtection="0">
      <alignment vertical="center"/>
    </xf>
    <xf numFmtId="0" fontId="33" fillId="6" borderId="22" applyNumberFormat="0" applyAlignment="0" applyProtection="0">
      <alignment vertical="center"/>
    </xf>
    <xf numFmtId="0" fontId="34" fillId="7" borderId="24" applyNumberFormat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9" fontId="0" fillId="0" borderId="0" applyFont="0" applyFill="0" applyBorder="0" applyAlignment="0" applyProtection="0">
      <alignment vertical="center"/>
    </xf>
    <xf numFmtId="0" fontId="43" fillId="0" borderId="0" applyBorder="0">
      <protection locked="0"/>
    </xf>
    <xf numFmtId="0" fontId="0" fillId="0" borderId="0" applyBorder="0">
      <alignment vertical="center"/>
    </xf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51" applyFont="1" applyBorder="1" applyAlignment="1" applyProtection="1">
      <alignment horizontal="center" vertical="center"/>
    </xf>
    <xf numFmtId="49" fontId="2" fillId="0" borderId="1" xfId="51" applyNumberFormat="1" applyFont="1" applyBorder="1" applyAlignment="1" applyProtection="1">
      <alignment horizontal="center" vertical="center"/>
    </xf>
    <xf numFmtId="176" fontId="2" fillId="0" borderId="1" xfId="51" applyNumberFormat="1" applyFont="1" applyBorder="1" applyAlignment="1" applyProtection="1">
      <alignment horizontal="center" vertical="center"/>
    </xf>
    <xf numFmtId="0" fontId="2" fillId="0" borderId="1" xfId="5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5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/>
    </xf>
    <xf numFmtId="176" fontId="7" fillId="0" borderId="1" xfId="52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1" xfId="51" applyFont="1" applyBorder="1" applyAlignment="1" applyProtection="1">
      <alignment horizontal="center" vertical="center"/>
    </xf>
    <xf numFmtId="0" fontId="11" fillId="0" borderId="1" xfId="51" applyFont="1" applyBorder="1" applyAlignment="1" applyProtection="1">
      <alignment horizontal="center" vertical="center"/>
    </xf>
    <xf numFmtId="0" fontId="3" fillId="0" borderId="1" xfId="51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1" xfId="52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0" fontId="20" fillId="0" borderId="1" xfId="6" applyNumberFormat="1" applyFont="1" applyBorder="1" applyAlignment="1">
      <alignment horizontal="center" vertical="center"/>
    </xf>
    <xf numFmtId="10" fontId="21" fillId="0" borderId="1" xfId="6" applyNumberFormat="1" applyFont="1" applyBorder="1" applyAlignment="1">
      <alignment horizontal="center" vertical="center"/>
    </xf>
    <xf numFmtId="0" fontId="20" fillId="0" borderId="1" xfId="6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百分比 2" xfId="50"/>
    <cellStyle name="常规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4" sqref="B4"/>
    </sheetView>
  </sheetViews>
  <sheetFormatPr defaultColWidth="9" defaultRowHeight="14.4" outlineLevelCol="7"/>
  <cols>
    <col min="1" max="1" width="28.2685185185185" customWidth="1"/>
    <col min="2" max="5" width="20.3611111111111" customWidth="1"/>
    <col min="6" max="7" width="14.5462962962963" customWidth="1"/>
    <col min="8" max="8" width="23.6296296296296" customWidth="1"/>
  </cols>
  <sheetData>
    <row r="1" ht="22.2" spans="1:8">
      <c r="A1" s="97" t="s">
        <v>0</v>
      </c>
      <c r="B1" s="98"/>
      <c r="C1" s="98"/>
      <c r="D1" s="98"/>
      <c r="E1" s="98"/>
      <c r="F1" s="98"/>
      <c r="G1" s="98"/>
      <c r="H1" s="99"/>
    </row>
    <row r="2" ht="20.4" spans="1:8">
      <c r="A2" s="100" t="s">
        <v>1</v>
      </c>
      <c r="B2" s="100" t="s">
        <v>2</v>
      </c>
      <c r="C2" s="100" t="s">
        <v>3</v>
      </c>
      <c r="D2" s="100" t="s">
        <v>4</v>
      </c>
      <c r="E2" s="100" t="s">
        <v>5</v>
      </c>
      <c r="F2" s="100" t="s">
        <v>6</v>
      </c>
      <c r="G2" s="100" t="s">
        <v>7</v>
      </c>
      <c r="H2" s="100" t="s">
        <v>8</v>
      </c>
    </row>
    <row r="3" ht="17.4" spans="1:8">
      <c r="A3" s="24" t="s">
        <v>9</v>
      </c>
      <c r="B3" s="101">
        <f>B4/1298</f>
        <v>0.00154083204930663</v>
      </c>
      <c r="C3" s="101">
        <f>C4/1444</f>
        <v>0.0131578947368421</v>
      </c>
      <c r="D3" s="101">
        <f>D4/1579</f>
        <v>0.00316656111462951</v>
      </c>
      <c r="E3" s="3">
        <f>E4/1662</f>
        <v>0</v>
      </c>
      <c r="F3" s="102">
        <f>F4/1670</f>
        <v>0.00119760479041916</v>
      </c>
      <c r="G3" s="101">
        <f>G4/726</f>
        <v>0.00137741046831956</v>
      </c>
      <c r="H3" s="3">
        <v>0</v>
      </c>
    </row>
    <row r="4" ht="17.4" spans="1:8">
      <c r="A4" s="24" t="s">
        <v>10</v>
      </c>
      <c r="B4" s="103">
        <v>2</v>
      </c>
      <c r="C4" s="104">
        <v>19</v>
      </c>
      <c r="D4" s="103">
        <v>5</v>
      </c>
      <c r="E4" s="3">
        <v>0</v>
      </c>
      <c r="F4" s="103">
        <v>2</v>
      </c>
      <c r="G4" s="103">
        <v>1</v>
      </c>
      <c r="H4" s="3">
        <v>0</v>
      </c>
    </row>
    <row r="5" ht="17.4" spans="1:8">
      <c r="A5" s="24" t="s">
        <v>11</v>
      </c>
      <c r="B5" s="101">
        <f>B6/1298</f>
        <v>0.0423728813559322</v>
      </c>
      <c r="C5" s="101">
        <f>C6/1444</f>
        <v>0.0740997229916898</v>
      </c>
      <c r="D5" s="101">
        <f>D6/1579</f>
        <v>0.0645978467384421</v>
      </c>
      <c r="E5" s="101">
        <f>E6/1445</f>
        <v>0.0027681660899654</v>
      </c>
      <c r="F5" s="101">
        <f>F6/1692</f>
        <v>0.0963356973995272</v>
      </c>
      <c r="G5" s="101">
        <f>G6/775</f>
        <v>0.0696774193548387</v>
      </c>
      <c r="H5" s="101">
        <f>H6/91</f>
        <v>0.175824175824176</v>
      </c>
    </row>
    <row r="6" ht="17.4" spans="1:8">
      <c r="A6" s="24" t="s">
        <v>12</v>
      </c>
      <c r="B6" s="103">
        <v>55</v>
      </c>
      <c r="C6" s="103">
        <v>107</v>
      </c>
      <c r="D6" s="103">
        <v>102</v>
      </c>
      <c r="E6" s="103">
        <v>4</v>
      </c>
      <c r="F6" s="103">
        <v>163</v>
      </c>
      <c r="G6" s="104">
        <v>54</v>
      </c>
      <c r="H6" s="103">
        <v>16</v>
      </c>
    </row>
    <row r="7" ht="17.4" spans="1:8">
      <c r="A7" s="24" t="s">
        <v>13</v>
      </c>
      <c r="B7" s="3">
        <v>0</v>
      </c>
      <c r="C7" s="3">
        <v>0</v>
      </c>
      <c r="D7" s="103">
        <v>3</v>
      </c>
      <c r="E7" s="3">
        <v>0</v>
      </c>
      <c r="F7" s="3">
        <v>0</v>
      </c>
      <c r="G7" s="3">
        <v>0</v>
      </c>
      <c r="H7" s="3">
        <v>0</v>
      </c>
    </row>
    <row r="8" ht="17.4" spans="1:8">
      <c r="A8" s="24" t="s">
        <v>14</v>
      </c>
      <c r="B8" s="103" t="s">
        <v>15</v>
      </c>
      <c r="C8" s="103" t="s">
        <v>15</v>
      </c>
      <c r="D8" s="103" t="s">
        <v>15</v>
      </c>
      <c r="E8" s="103" t="s">
        <v>15</v>
      </c>
      <c r="F8" s="103" t="s">
        <v>15</v>
      </c>
      <c r="G8" s="103" t="s">
        <v>15</v>
      </c>
      <c r="H8" s="103" t="s">
        <v>15</v>
      </c>
    </row>
    <row r="9" ht="17.4" spans="1:8">
      <c r="A9" s="24" t="s">
        <v>16</v>
      </c>
      <c r="B9" s="103">
        <v>37</v>
      </c>
      <c r="C9" s="103">
        <v>28</v>
      </c>
      <c r="D9" s="105">
        <v>0</v>
      </c>
      <c r="E9" s="3">
        <v>0</v>
      </c>
      <c r="F9" s="103">
        <v>55</v>
      </c>
      <c r="G9" s="103">
        <v>3</v>
      </c>
      <c r="H9" s="103">
        <v>11</v>
      </c>
    </row>
    <row r="10" ht="17.4" spans="1:8">
      <c r="A10" s="24" t="s">
        <v>17</v>
      </c>
      <c r="B10" s="103">
        <v>10</v>
      </c>
      <c r="C10" s="105">
        <v>0</v>
      </c>
      <c r="D10" s="3">
        <v>0</v>
      </c>
      <c r="E10" s="3">
        <v>0</v>
      </c>
      <c r="F10" s="3">
        <v>0</v>
      </c>
      <c r="G10" s="3">
        <v>0</v>
      </c>
      <c r="H10" s="103">
        <v>1</v>
      </c>
    </row>
    <row r="11" ht="17.4" spans="1:8">
      <c r="A11" s="24" t="s">
        <v>18</v>
      </c>
      <c r="B11" s="103">
        <v>3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</row>
    <row r="12" ht="17.4" spans="1:8">
      <c r="A12" s="24" t="s">
        <v>19</v>
      </c>
      <c r="B12" s="103" t="s">
        <v>20</v>
      </c>
      <c r="C12" s="103" t="s">
        <v>20</v>
      </c>
      <c r="D12" s="103" t="s">
        <v>20</v>
      </c>
      <c r="E12" s="103" t="s">
        <v>20</v>
      </c>
      <c r="F12" s="103" t="s">
        <v>20</v>
      </c>
      <c r="G12" s="103" t="s">
        <v>20</v>
      </c>
      <c r="H12" s="103" t="s">
        <v>20</v>
      </c>
    </row>
  </sheetData>
  <mergeCells count="1">
    <mergeCell ref="A1:H1"/>
  </mergeCells>
  <hyperlinks>
    <hyperlink ref="B12" location="统计表!A3" display="交齐且规范"/>
    <hyperlink ref="C12" location="统计表!A35" display="交齐且规范"/>
    <hyperlink ref="E12" location="统计表!A112" display="交齐且规范"/>
    <hyperlink ref="F12" location="统计表!A143" display="交齐且规范"/>
    <hyperlink ref="G12" location="统计表!A188" display="交齐且规范"/>
    <hyperlink ref="H12" location="统计表!A209" display="交齐且规范"/>
    <hyperlink ref="G5" location="日常请假率!A199" display="=G6/775"/>
    <hyperlink ref="F5" location="日常请假率!A154" display="=F6/1692"/>
    <hyperlink ref="C5" location="日常请假率!A35" display="=C6/1444"/>
    <hyperlink ref="C6" location="日常请假名单!A58" display="107"/>
    <hyperlink ref="D6" location="日常请假名单!A165" display="102"/>
    <hyperlink ref="F6" location="日常请假名单!A271" display="163"/>
    <hyperlink ref="G6" location="日常请假名单!A434" display="54"/>
    <hyperlink ref="B5" location="日常请假率!A3" display="=B6/1298"/>
    <hyperlink ref="B6" location="日常请假名单!A3" display="55"/>
    <hyperlink ref="C8" location="晚自修风气统计表!A11" display="班级明细"/>
    <hyperlink ref="D8" location="晚自修风气统计表!A20" display="班级明细"/>
    <hyperlink ref="E8" location="晚自修风气统计表!A28" display="班级明细"/>
    <hyperlink ref="F8" location="晚自修风气统计表!A34" display="班级明细"/>
    <hyperlink ref="G8" location="晚自修风气统计表!A45" display="班级明细"/>
    <hyperlink ref="H8" location="晚自修风气统计表!A51" display="班级明细"/>
    <hyperlink ref="C9" location="晚自习请假名单!A41" display="28"/>
    <hyperlink ref="F9" location="晚自习请假名单!A69" display="55"/>
    <hyperlink ref="H5" location="日常请假率!A220" display="=H6/91"/>
    <hyperlink ref="H6" location="日常请假名单!A488" display="16"/>
    <hyperlink ref="H9" location="晚自习请假名单!A127" display="11"/>
    <hyperlink ref="C3" location="日常旷课率!A35" display="=C4/1444"/>
    <hyperlink ref="C4" location="日常旷课名单!A5" display="19"/>
    <hyperlink ref="B8" location="晚自修风气统计表!A3" display="班级明细"/>
    <hyperlink ref="D12" location="统计表!A71" display="交齐且规范"/>
    <hyperlink ref="B9" location="晚自习请假名单!A3" display="37"/>
    <hyperlink ref="D5" location="日常请假率!A71" display="=D6/1579"/>
    <hyperlink ref="G9" location="晚自习请假名单!A124" display="3"/>
    <hyperlink ref="B4" location="日常旷课名单!A3" display="2"/>
    <hyperlink ref="B3" location="日常旷课率!A3" display="=B4/1298"/>
    <hyperlink ref="D4" location="日常旷课名单!A24" display="5"/>
    <hyperlink ref="D3" location="日常旷课率!A71" display="=D4/1579"/>
    <hyperlink ref="B10" location="晚自习旷课!A3" display="10"/>
    <hyperlink ref="B11" location="晚自习迟到早退!A3" display="3"/>
    <hyperlink ref="D7" location="日常迟到早退名单!A5" display="3"/>
    <hyperlink ref="E6" location="日常请假名单!A267" display="4"/>
    <hyperlink ref="E5" location="日常请假率!A112" display="=E6/1445"/>
    <hyperlink ref="F4" location="日常旷课名单!A29" display="2"/>
    <hyperlink ref="G4" location="日常旷课名单!A31" display="1"/>
    <hyperlink ref="G3" location="日常旷课率!A188" display="=G4/726"/>
    <hyperlink ref="H10" location="晚自习旷课!A18" display="1"/>
    <hyperlink ref="F3" location="日常旷课率!A143" display="=F4/1670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E5" sqref="E5"/>
    </sheetView>
  </sheetViews>
  <sheetFormatPr defaultColWidth="9" defaultRowHeight="14.4"/>
  <cols>
    <col min="1" max="1" width="20" customWidth="1"/>
    <col min="2" max="2" width="11.7222222222222" customWidth="1"/>
    <col min="3" max="3" width="9.09259259259259" customWidth="1"/>
    <col min="4" max="4" width="26.9074074074074" customWidth="1"/>
    <col min="5" max="5" width="13.9074074074074" customWidth="1"/>
    <col min="6" max="6" width="20" customWidth="1"/>
    <col min="7" max="7" width="31" customWidth="1"/>
    <col min="8" max="8" width="9" customWidth="1"/>
    <col min="9" max="9" width="8.26851851851852" customWidth="1"/>
  </cols>
  <sheetData>
    <row r="1" ht="22.2" spans="1:9">
      <c r="A1" s="5" t="s">
        <v>927</v>
      </c>
      <c r="B1" s="5"/>
      <c r="C1" s="5"/>
      <c r="D1" s="5"/>
      <c r="E1" s="5"/>
      <c r="F1" s="5"/>
      <c r="G1" s="5"/>
      <c r="H1" s="5"/>
      <c r="I1" s="5"/>
    </row>
    <row r="2" ht="20.4" spans="1:9">
      <c r="A2" s="2" t="s">
        <v>22</v>
      </c>
      <c r="B2" s="6" t="s">
        <v>385</v>
      </c>
      <c r="C2" s="6" t="s">
        <v>25</v>
      </c>
      <c r="D2" s="7" t="s">
        <v>278</v>
      </c>
      <c r="E2" s="8" t="s">
        <v>279</v>
      </c>
      <c r="F2" s="6" t="s">
        <v>280</v>
      </c>
      <c r="G2" s="6" t="s">
        <v>281</v>
      </c>
      <c r="H2" s="2" t="s">
        <v>29</v>
      </c>
      <c r="I2" s="2"/>
    </row>
    <row r="3" ht="17.5" customHeight="1" spans="1:9">
      <c r="A3" s="9" t="s">
        <v>2</v>
      </c>
      <c r="B3" s="9" t="s">
        <v>67</v>
      </c>
      <c r="C3" s="9" t="s">
        <v>928</v>
      </c>
      <c r="D3" s="9" t="s">
        <v>322</v>
      </c>
      <c r="E3" s="9">
        <v>2</v>
      </c>
      <c r="F3" s="9" t="s">
        <v>47</v>
      </c>
      <c r="G3" s="9" t="s">
        <v>285</v>
      </c>
      <c r="H3" s="10"/>
      <c r="I3" s="15"/>
    </row>
    <row r="4" ht="17.4" spans="1:9">
      <c r="A4" s="9"/>
      <c r="B4" s="9"/>
      <c r="C4" s="9" t="s">
        <v>929</v>
      </c>
      <c r="D4" s="9" t="s">
        <v>322</v>
      </c>
      <c r="E4" s="9">
        <v>2</v>
      </c>
      <c r="F4" s="9" t="s">
        <v>47</v>
      </c>
      <c r="G4" s="9" t="s">
        <v>285</v>
      </c>
      <c r="H4" s="10"/>
      <c r="I4" s="15"/>
    </row>
    <row r="5" ht="17.4" spans="1:9">
      <c r="A5" s="9"/>
      <c r="B5" s="9" t="s">
        <v>69</v>
      </c>
      <c r="C5" s="9" t="s">
        <v>930</v>
      </c>
      <c r="D5" s="9" t="s">
        <v>35</v>
      </c>
      <c r="E5" s="9">
        <v>2</v>
      </c>
      <c r="F5" s="9" t="s">
        <v>47</v>
      </c>
      <c r="G5" s="9" t="s">
        <v>285</v>
      </c>
      <c r="H5" s="10"/>
      <c r="I5" s="15"/>
    </row>
    <row r="6" ht="17.4" spans="1:9">
      <c r="A6" s="9"/>
      <c r="B6" s="9"/>
      <c r="C6" s="9" t="s">
        <v>931</v>
      </c>
      <c r="D6" s="9" t="s">
        <v>35</v>
      </c>
      <c r="E6" s="9">
        <v>2</v>
      </c>
      <c r="F6" s="9" t="s">
        <v>47</v>
      </c>
      <c r="G6" s="9" t="s">
        <v>285</v>
      </c>
      <c r="H6" s="10"/>
      <c r="I6" s="15"/>
    </row>
    <row r="7" ht="17.4" spans="1:9">
      <c r="A7" s="9"/>
      <c r="B7" s="9"/>
      <c r="C7" s="9" t="s">
        <v>932</v>
      </c>
      <c r="D7" s="9" t="s">
        <v>35</v>
      </c>
      <c r="E7" s="9">
        <v>2</v>
      </c>
      <c r="F7" s="9" t="s">
        <v>47</v>
      </c>
      <c r="G7" s="9" t="s">
        <v>285</v>
      </c>
      <c r="H7" s="10"/>
      <c r="I7" s="15"/>
    </row>
    <row r="8" ht="17.4" spans="1:9">
      <c r="A8" s="9"/>
      <c r="B8" s="9"/>
      <c r="C8" s="9" t="s">
        <v>933</v>
      </c>
      <c r="D8" s="9" t="s">
        <v>305</v>
      </c>
      <c r="E8" s="9">
        <v>2</v>
      </c>
      <c r="F8" s="9" t="s">
        <v>47</v>
      </c>
      <c r="G8" s="9" t="s">
        <v>285</v>
      </c>
      <c r="H8" s="10"/>
      <c r="I8" s="15"/>
    </row>
    <row r="9" ht="17.4" spans="1:9">
      <c r="A9" s="9"/>
      <c r="B9" s="9"/>
      <c r="C9" s="9" t="s">
        <v>934</v>
      </c>
      <c r="D9" s="9" t="s">
        <v>305</v>
      </c>
      <c r="E9" s="9">
        <v>2</v>
      </c>
      <c r="F9" s="9" t="s">
        <v>47</v>
      </c>
      <c r="G9" s="9" t="s">
        <v>285</v>
      </c>
      <c r="H9" s="10"/>
      <c r="I9" s="15"/>
    </row>
    <row r="10" ht="17.4" spans="1:9">
      <c r="A10" s="9"/>
      <c r="B10" s="9"/>
      <c r="C10" s="9" t="s">
        <v>935</v>
      </c>
      <c r="D10" s="9" t="s">
        <v>305</v>
      </c>
      <c r="E10" s="9">
        <v>2</v>
      </c>
      <c r="F10" s="9" t="s">
        <v>47</v>
      </c>
      <c r="G10" s="9" t="s">
        <v>285</v>
      </c>
      <c r="H10" s="10"/>
      <c r="I10" s="15"/>
    </row>
    <row r="11" ht="17.4" spans="1:9">
      <c r="A11" s="9"/>
      <c r="B11" s="9"/>
      <c r="C11" s="9" t="s">
        <v>936</v>
      </c>
      <c r="D11" s="9" t="s">
        <v>305</v>
      </c>
      <c r="E11" s="9">
        <v>2</v>
      </c>
      <c r="F11" s="9" t="s">
        <v>47</v>
      </c>
      <c r="G11" s="9" t="s">
        <v>285</v>
      </c>
      <c r="H11" s="10"/>
      <c r="I11" s="15"/>
    </row>
    <row r="12" ht="17.4" spans="1:9">
      <c r="A12" s="9"/>
      <c r="B12" s="9" t="s">
        <v>71</v>
      </c>
      <c r="C12" s="9" t="s">
        <v>937</v>
      </c>
      <c r="D12" s="9" t="s">
        <v>284</v>
      </c>
      <c r="E12" s="9">
        <v>2</v>
      </c>
      <c r="F12" s="9" t="s">
        <v>47</v>
      </c>
      <c r="G12" s="9" t="s">
        <v>285</v>
      </c>
      <c r="H12" s="10"/>
      <c r="I12" s="15"/>
    </row>
    <row r="13" ht="17.4" spans="1:9">
      <c r="A13" s="9" t="s">
        <v>3</v>
      </c>
      <c r="B13" s="11" t="s">
        <v>938</v>
      </c>
      <c r="C13" s="12"/>
      <c r="D13" s="12"/>
      <c r="E13" s="12"/>
      <c r="F13" s="12"/>
      <c r="G13" s="12"/>
      <c r="H13" s="12"/>
      <c r="I13" s="16"/>
    </row>
    <row r="14" ht="17.4" spans="1:9">
      <c r="A14" s="9" t="s">
        <v>4</v>
      </c>
      <c r="B14" s="11"/>
      <c r="C14" s="12"/>
      <c r="D14" s="12"/>
      <c r="E14" s="12"/>
      <c r="F14" s="12"/>
      <c r="G14" s="12"/>
      <c r="H14" s="12"/>
      <c r="I14" s="16"/>
    </row>
    <row r="15" ht="17.4" spans="1:9">
      <c r="A15" s="9" t="s">
        <v>5</v>
      </c>
      <c r="B15" s="11"/>
      <c r="C15" s="12"/>
      <c r="D15" s="12"/>
      <c r="E15" s="12"/>
      <c r="F15" s="12"/>
      <c r="G15" s="12"/>
      <c r="H15" s="12"/>
      <c r="I15" s="16"/>
    </row>
    <row r="16" ht="17.4" spans="1:9">
      <c r="A16" s="9" t="s">
        <v>6</v>
      </c>
      <c r="B16" s="11"/>
      <c r="C16" s="12"/>
      <c r="D16" s="12"/>
      <c r="E16" s="12"/>
      <c r="F16" s="12"/>
      <c r="G16" s="12"/>
      <c r="H16" s="12"/>
      <c r="I16" s="16"/>
    </row>
    <row r="17" ht="17.4" spans="1:9">
      <c r="A17" s="9" t="s">
        <v>7</v>
      </c>
      <c r="B17" s="13"/>
      <c r="C17" s="14"/>
      <c r="D17" s="14"/>
      <c r="E17" s="14"/>
      <c r="F17" s="14"/>
      <c r="G17" s="14"/>
      <c r="H17" s="14"/>
      <c r="I17" s="17"/>
    </row>
    <row r="18" ht="17.4" spans="1:9">
      <c r="A18" s="9" t="s">
        <v>8</v>
      </c>
      <c r="B18" s="9">
        <v>20233531</v>
      </c>
      <c r="C18" s="9" t="s">
        <v>939</v>
      </c>
      <c r="D18" s="9">
        <v>4.9</v>
      </c>
      <c r="E18" s="9">
        <v>1</v>
      </c>
      <c r="F18" s="9" t="s">
        <v>940</v>
      </c>
      <c r="G18" s="9" t="s">
        <v>941</v>
      </c>
      <c r="H18" s="10"/>
      <c r="I18" s="15"/>
    </row>
  </sheetData>
  <mergeCells count="17">
    <mergeCell ref="A1:I1"/>
    <mergeCell ref="H2:I2"/>
    <mergeCell ref="H3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8:I18"/>
    <mergeCell ref="A3:A12"/>
    <mergeCell ref="B3:B4"/>
    <mergeCell ref="B5:B11"/>
    <mergeCell ref="B13:I17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0"/>
  <sheetViews>
    <sheetView tabSelected="1" zoomScale="71" zoomScaleNormal="71" workbookViewId="0">
      <selection activeCell="B143" sqref="B143:B187"/>
    </sheetView>
  </sheetViews>
  <sheetFormatPr defaultColWidth="8.72222222222222" defaultRowHeight="14.4" outlineLevelCol="4"/>
  <cols>
    <col min="1" max="1" width="20.9074074074074" customWidth="1"/>
    <col min="2" max="2" width="7.90740740740741" customWidth="1"/>
    <col min="3" max="3" width="20.7222222222222" customWidth="1"/>
    <col min="4" max="4" width="14.4537037037037" customWidth="1"/>
    <col min="5" max="5" width="9.09259259259259" customWidth="1"/>
  </cols>
  <sheetData>
    <row r="1" ht="22.2" spans="1:5">
      <c r="A1" s="1" t="s">
        <v>942</v>
      </c>
      <c r="B1" s="1"/>
      <c r="C1" s="1"/>
      <c r="D1" s="1"/>
      <c r="E1" s="1"/>
    </row>
    <row r="2" ht="20.4" spans="1:5">
      <c r="A2" s="2" t="s">
        <v>22</v>
      </c>
      <c r="B2" s="2" t="s">
        <v>41</v>
      </c>
      <c r="C2" s="2" t="s">
        <v>23</v>
      </c>
      <c r="D2" s="2" t="s">
        <v>942</v>
      </c>
      <c r="E2" s="2" t="s">
        <v>29</v>
      </c>
    </row>
    <row r="3" ht="17.4" spans="1:5">
      <c r="A3" s="3" t="s">
        <v>2</v>
      </c>
      <c r="B3" s="3">
        <v>1</v>
      </c>
      <c r="C3" s="3" t="s">
        <v>46</v>
      </c>
      <c r="D3" s="3"/>
      <c r="E3" s="3" t="s">
        <v>83</v>
      </c>
    </row>
    <row r="4" ht="17.4" spans="1:5">
      <c r="A4" s="3"/>
      <c r="B4" s="3">
        <v>2</v>
      </c>
      <c r="C4" s="3" t="s">
        <v>48</v>
      </c>
      <c r="D4" s="3"/>
      <c r="E4" s="3" t="s">
        <v>83</v>
      </c>
    </row>
    <row r="5" ht="17.4" spans="1:5">
      <c r="A5" s="3"/>
      <c r="B5" s="3">
        <v>3</v>
      </c>
      <c r="C5" s="3" t="s">
        <v>49</v>
      </c>
      <c r="D5" s="3"/>
      <c r="E5" s="3" t="s">
        <v>83</v>
      </c>
    </row>
    <row r="6" ht="17.4" spans="1:5">
      <c r="A6" s="3"/>
      <c r="B6" s="3">
        <v>4</v>
      </c>
      <c r="C6" s="3" t="s">
        <v>50</v>
      </c>
      <c r="D6" s="3"/>
      <c r="E6" s="3" t="s">
        <v>83</v>
      </c>
    </row>
    <row r="7" ht="17.4" spans="1:5">
      <c r="A7" s="3"/>
      <c r="B7" s="3">
        <v>5</v>
      </c>
      <c r="C7" s="3" t="s">
        <v>51</v>
      </c>
      <c r="D7" s="3"/>
      <c r="E7" s="3" t="s">
        <v>83</v>
      </c>
    </row>
    <row r="8" ht="17.4" spans="1:5">
      <c r="A8" s="3"/>
      <c r="B8" s="3">
        <v>6</v>
      </c>
      <c r="C8" s="3" t="s">
        <v>52</v>
      </c>
      <c r="D8" s="3" t="s">
        <v>943</v>
      </c>
      <c r="E8" s="3"/>
    </row>
    <row r="9" ht="17.4" spans="1:5">
      <c r="A9" s="3"/>
      <c r="B9" s="3">
        <v>7</v>
      </c>
      <c r="C9" s="3" t="s">
        <v>53</v>
      </c>
      <c r="D9" s="3" t="s">
        <v>943</v>
      </c>
      <c r="E9" s="3"/>
    </row>
    <row r="10" ht="17.4" spans="1:5">
      <c r="A10" s="3"/>
      <c r="B10" s="3">
        <v>8</v>
      </c>
      <c r="C10" s="3" t="s">
        <v>54</v>
      </c>
      <c r="D10" s="3" t="s">
        <v>943</v>
      </c>
      <c r="E10" s="3"/>
    </row>
    <row r="11" ht="17.4" spans="1:5">
      <c r="A11" s="3"/>
      <c r="B11" s="3">
        <v>9</v>
      </c>
      <c r="C11" s="3" t="s">
        <v>55</v>
      </c>
      <c r="D11" s="3" t="s">
        <v>943</v>
      </c>
      <c r="E11" s="3"/>
    </row>
    <row r="12" ht="17.4" spans="1:5">
      <c r="A12" s="3"/>
      <c r="B12" s="3">
        <v>10</v>
      </c>
      <c r="C12" s="3" t="s">
        <v>56</v>
      </c>
      <c r="D12" s="3" t="s">
        <v>943</v>
      </c>
      <c r="E12" s="3"/>
    </row>
    <row r="13" ht="17.4" spans="1:5">
      <c r="A13" s="3"/>
      <c r="B13" s="3">
        <v>11</v>
      </c>
      <c r="C13" s="3" t="s">
        <v>57</v>
      </c>
      <c r="D13" s="3" t="s">
        <v>943</v>
      </c>
      <c r="E13" s="3"/>
    </row>
    <row r="14" ht="17.4" spans="1:5">
      <c r="A14" s="3"/>
      <c r="B14" s="3">
        <v>12</v>
      </c>
      <c r="C14" s="3" t="s">
        <v>58</v>
      </c>
      <c r="D14" s="3" t="s">
        <v>943</v>
      </c>
      <c r="E14" s="3"/>
    </row>
    <row r="15" ht="17.4" spans="1:5">
      <c r="A15" s="3"/>
      <c r="B15" s="3">
        <v>13</v>
      </c>
      <c r="C15" s="3" t="s">
        <v>59</v>
      </c>
      <c r="D15" s="3" t="s">
        <v>943</v>
      </c>
      <c r="E15" s="3"/>
    </row>
    <row r="16" ht="17.4" spans="1:5">
      <c r="A16" s="3"/>
      <c r="B16" s="3">
        <v>14</v>
      </c>
      <c r="C16" s="3" t="s">
        <v>60</v>
      </c>
      <c r="D16" s="3" t="s">
        <v>943</v>
      </c>
      <c r="E16" s="3"/>
    </row>
    <row r="17" ht="17.4" spans="1:5">
      <c r="A17" s="3"/>
      <c r="B17" s="3">
        <v>15</v>
      </c>
      <c r="C17" s="3" t="s">
        <v>61</v>
      </c>
      <c r="D17" s="3" t="s">
        <v>943</v>
      </c>
      <c r="E17" s="3"/>
    </row>
    <row r="18" ht="17.4" spans="1:5">
      <c r="A18" s="3"/>
      <c r="B18" s="3">
        <v>16</v>
      </c>
      <c r="C18" s="3" t="s">
        <v>62</v>
      </c>
      <c r="D18" s="3" t="s">
        <v>943</v>
      </c>
      <c r="E18" s="3"/>
    </row>
    <row r="19" ht="17.4" spans="1:5">
      <c r="A19" s="3"/>
      <c r="B19" s="3">
        <v>17</v>
      </c>
      <c r="C19" s="3" t="s">
        <v>63</v>
      </c>
      <c r="D19" s="3" t="s">
        <v>943</v>
      </c>
      <c r="E19" s="3"/>
    </row>
    <row r="20" ht="17.4" spans="1:5">
      <c r="A20" s="3"/>
      <c r="B20" s="3">
        <v>18</v>
      </c>
      <c r="C20" s="3" t="s">
        <v>64</v>
      </c>
      <c r="D20" s="3"/>
      <c r="E20" s="3" t="s">
        <v>83</v>
      </c>
    </row>
    <row r="21" ht="17.4" spans="1:5">
      <c r="A21" s="3"/>
      <c r="B21" s="3">
        <v>19</v>
      </c>
      <c r="C21" s="3" t="s">
        <v>65</v>
      </c>
      <c r="D21" s="3"/>
      <c r="E21" s="3" t="s">
        <v>83</v>
      </c>
    </row>
    <row r="22" ht="17.4" spans="1:5">
      <c r="A22" s="3"/>
      <c r="B22" s="3">
        <v>20</v>
      </c>
      <c r="C22" s="3" t="s">
        <v>66</v>
      </c>
      <c r="D22" s="3"/>
      <c r="E22" s="3" t="s">
        <v>83</v>
      </c>
    </row>
    <row r="23" ht="17.4" spans="1:5">
      <c r="A23" s="3"/>
      <c r="B23" s="3">
        <v>21</v>
      </c>
      <c r="C23" s="3" t="s">
        <v>67</v>
      </c>
      <c r="D23" s="3" t="s">
        <v>943</v>
      </c>
      <c r="E23" s="3"/>
    </row>
    <row r="24" ht="17.4" spans="1:5">
      <c r="A24" s="3"/>
      <c r="B24" s="3">
        <v>22</v>
      </c>
      <c r="C24" s="3" t="s">
        <v>68</v>
      </c>
      <c r="D24" s="3" t="s">
        <v>943</v>
      </c>
      <c r="E24" s="3"/>
    </row>
    <row r="25" ht="17.4" spans="1:5">
      <c r="A25" s="3"/>
      <c r="B25" s="3">
        <v>23</v>
      </c>
      <c r="C25" s="3" t="s">
        <v>69</v>
      </c>
      <c r="D25" s="3" t="s">
        <v>943</v>
      </c>
      <c r="E25" s="3"/>
    </row>
    <row r="26" ht="17.4" spans="1:5">
      <c r="A26" s="3"/>
      <c r="B26" s="3">
        <v>24</v>
      </c>
      <c r="C26" s="3" t="s">
        <v>70</v>
      </c>
      <c r="D26" s="3" t="s">
        <v>943</v>
      </c>
      <c r="E26" s="3"/>
    </row>
    <row r="27" ht="17.4" spans="1:5">
      <c r="A27" s="3"/>
      <c r="B27" s="3">
        <v>25</v>
      </c>
      <c r="C27" s="3" t="s">
        <v>71</v>
      </c>
      <c r="D27" s="3" t="s">
        <v>943</v>
      </c>
      <c r="E27" s="3"/>
    </row>
    <row r="28" ht="17.4" spans="1:5">
      <c r="A28" s="3"/>
      <c r="B28" s="3">
        <v>26</v>
      </c>
      <c r="C28" s="3" t="s">
        <v>72</v>
      </c>
      <c r="D28" s="3" t="s">
        <v>943</v>
      </c>
      <c r="E28" s="3"/>
    </row>
    <row r="29" ht="17.4" spans="1:5">
      <c r="A29" s="3"/>
      <c r="B29" s="3">
        <v>27</v>
      </c>
      <c r="C29" s="3" t="s">
        <v>73</v>
      </c>
      <c r="D29" s="3" t="s">
        <v>943</v>
      </c>
      <c r="E29" s="3"/>
    </row>
    <row r="30" ht="17.4" spans="1:5">
      <c r="A30" s="3"/>
      <c r="B30" s="3">
        <v>28</v>
      </c>
      <c r="C30" s="3" t="s">
        <v>74</v>
      </c>
      <c r="D30" s="3" t="s">
        <v>943</v>
      </c>
      <c r="E30" s="3"/>
    </row>
    <row r="31" ht="17.4" spans="1:5">
      <c r="A31" s="3"/>
      <c r="B31" s="3">
        <v>29</v>
      </c>
      <c r="C31" s="3" t="s">
        <v>75</v>
      </c>
      <c r="D31" s="3" t="s">
        <v>943</v>
      </c>
      <c r="E31" s="3"/>
    </row>
    <row r="32" ht="17.4" spans="1:5">
      <c r="A32" s="3"/>
      <c r="B32" s="3">
        <v>30</v>
      </c>
      <c r="C32" s="3" t="s">
        <v>76</v>
      </c>
      <c r="D32" s="3" t="s">
        <v>943</v>
      </c>
      <c r="E32" s="3"/>
    </row>
    <row r="33" ht="17.4" spans="1:5">
      <c r="A33" s="3"/>
      <c r="B33" s="3">
        <v>31</v>
      </c>
      <c r="C33" s="3" t="s">
        <v>77</v>
      </c>
      <c r="D33" s="3" t="s">
        <v>943</v>
      </c>
      <c r="E33" s="3"/>
    </row>
    <row r="34" ht="17.4" spans="1:5">
      <c r="A34" s="3"/>
      <c r="B34" s="3">
        <v>32</v>
      </c>
      <c r="C34" s="3" t="s">
        <v>78</v>
      </c>
      <c r="D34" s="3" t="s">
        <v>943</v>
      </c>
      <c r="E34" s="3"/>
    </row>
    <row r="35" ht="17.4" spans="1:5">
      <c r="A35" s="3" t="s">
        <v>3</v>
      </c>
      <c r="B35" s="3">
        <v>1</v>
      </c>
      <c r="C35" s="3" t="s">
        <v>79</v>
      </c>
      <c r="D35" s="3"/>
      <c r="E35" s="3" t="s">
        <v>83</v>
      </c>
    </row>
    <row r="36" ht="17.4" spans="1:5">
      <c r="A36" s="3"/>
      <c r="B36" s="3">
        <v>2</v>
      </c>
      <c r="C36" s="3" t="s">
        <v>81</v>
      </c>
      <c r="D36" s="3"/>
      <c r="E36" s="3" t="s">
        <v>83</v>
      </c>
    </row>
    <row r="37" ht="17.4" spans="1:5">
      <c r="A37" s="3"/>
      <c r="B37" s="3">
        <v>3</v>
      </c>
      <c r="C37" s="3" t="s">
        <v>84</v>
      </c>
      <c r="D37" s="3"/>
      <c r="E37" s="3" t="s">
        <v>83</v>
      </c>
    </row>
    <row r="38" ht="17.4" spans="1:5">
      <c r="A38" s="3"/>
      <c r="B38" s="3">
        <v>4</v>
      </c>
      <c r="C38" s="3" t="s">
        <v>86</v>
      </c>
      <c r="D38" s="3"/>
      <c r="E38" s="3" t="s">
        <v>83</v>
      </c>
    </row>
    <row r="39" ht="17.4" spans="1:5">
      <c r="A39" s="3"/>
      <c r="B39" s="3">
        <v>5</v>
      </c>
      <c r="C39" s="3" t="s">
        <v>88</v>
      </c>
      <c r="D39" s="3" t="s">
        <v>943</v>
      </c>
      <c r="E39" s="3"/>
    </row>
    <row r="40" ht="17.4" spans="1:5">
      <c r="A40" s="3"/>
      <c r="B40" s="3">
        <v>6</v>
      </c>
      <c r="C40" s="3" t="s">
        <v>90</v>
      </c>
      <c r="D40" s="3" t="s">
        <v>943</v>
      </c>
      <c r="E40" s="3"/>
    </row>
    <row r="41" ht="17.4" spans="1:5">
      <c r="A41" s="3"/>
      <c r="B41" s="3">
        <v>7</v>
      </c>
      <c r="C41" s="3" t="s">
        <v>91</v>
      </c>
      <c r="D41" s="3" t="s">
        <v>943</v>
      </c>
      <c r="E41" s="3"/>
    </row>
    <row r="42" ht="17.4" spans="1:5">
      <c r="A42" s="3"/>
      <c r="B42" s="3">
        <v>8</v>
      </c>
      <c r="C42" s="3" t="s">
        <v>93</v>
      </c>
      <c r="D42" s="3" t="s">
        <v>943</v>
      </c>
      <c r="E42" s="3"/>
    </row>
    <row r="43" ht="17.4" spans="1:5">
      <c r="A43" s="3"/>
      <c r="B43" s="3">
        <v>9</v>
      </c>
      <c r="C43" s="3" t="s">
        <v>94</v>
      </c>
      <c r="D43" s="3" t="s">
        <v>943</v>
      </c>
      <c r="E43" s="3"/>
    </row>
    <row r="44" ht="17.4" spans="1:5">
      <c r="A44" s="3"/>
      <c r="B44" s="3">
        <v>10</v>
      </c>
      <c r="C44" s="3" t="s">
        <v>96</v>
      </c>
      <c r="D44" s="3" t="s">
        <v>943</v>
      </c>
      <c r="E44" s="3"/>
    </row>
    <row r="45" ht="17.4" spans="1:5">
      <c r="A45" s="3"/>
      <c r="B45" s="3">
        <v>11</v>
      </c>
      <c r="C45" s="3" t="s">
        <v>98</v>
      </c>
      <c r="D45" s="3" t="s">
        <v>943</v>
      </c>
      <c r="E45" s="3"/>
    </row>
    <row r="46" ht="17.4" spans="1:5">
      <c r="A46" s="3"/>
      <c r="B46" s="3">
        <v>12</v>
      </c>
      <c r="C46" s="3" t="s">
        <v>100</v>
      </c>
      <c r="D46" s="3" t="s">
        <v>943</v>
      </c>
      <c r="E46" s="3"/>
    </row>
    <row r="47" ht="17.4" spans="1:5">
      <c r="A47" s="3"/>
      <c r="B47" s="3">
        <v>13</v>
      </c>
      <c r="C47" s="3" t="s">
        <v>102</v>
      </c>
      <c r="D47" s="3" t="s">
        <v>943</v>
      </c>
      <c r="E47" s="3"/>
    </row>
    <row r="48" ht="17.4" spans="1:5">
      <c r="A48" s="3"/>
      <c r="B48" s="3">
        <v>14</v>
      </c>
      <c r="C48" s="3" t="s">
        <v>103</v>
      </c>
      <c r="D48" s="3" t="s">
        <v>943</v>
      </c>
      <c r="E48" s="3"/>
    </row>
    <row r="49" ht="17.4" spans="1:5">
      <c r="A49" s="3"/>
      <c r="B49" s="3">
        <v>15</v>
      </c>
      <c r="C49" s="3" t="s">
        <v>104</v>
      </c>
      <c r="D49" s="3" t="s">
        <v>943</v>
      </c>
      <c r="E49" s="3"/>
    </row>
    <row r="50" ht="17.4" spans="1:5">
      <c r="A50" s="3"/>
      <c r="B50" s="3">
        <v>16</v>
      </c>
      <c r="C50" s="3" t="s">
        <v>105</v>
      </c>
      <c r="D50" s="3" t="s">
        <v>943</v>
      </c>
      <c r="E50" s="3"/>
    </row>
    <row r="51" ht="17.4" spans="1:5">
      <c r="A51" s="3"/>
      <c r="B51" s="3">
        <v>17</v>
      </c>
      <c r="C51" s="3" t="s">
        <v>106</v>
      </c>
      <c r="D51" s="3" t="s">
        <v>943</v>
      </c>
      <c r="E51" s="3"/>
    </row>
    <row r="52" ht="17.4" spans="1:5">
      <c r="A52" s="3"/>
      <c r="B52" s="3">
        <v>18</v>
      </c>
      <c r="C52" s="3" t="s">
        <v>108</v>
      </c>
      <c r="D52" s="3" t="s">
        <v>943</v>
      </c>
      <c r="E52" s="3"/>
    </row>
    <row r="53" ht="17.4" spans="1:5">
      <c r="A53" s="3"/>
      <c r="B53" s="3">
        <v>19</v>
      </c>
      <c r="C53" s="3" t="s">
        <v>110</v>
      </c>
      <c r="D53" s="3" t="s">
        <v>943</v>
      </c>
      <c r="E53" s="3"/>
    </row>
    <row r="54" ht="17.4" spans="1:5">
      <c r="A54" s="3"/>
      <c r="B54" s="3">
        <v>20</v>
      </c>
      <c r="C54" s="3" t="s">
        <v>111</v>
      </c>
      <c r="D54" s="3" t="s">
        <v>943</v>
      </c>
      <c r="E54" s="3"/>
    </row>
    <row r="55" ht="17.4" spans="1:5">
      <c r="A55" s="3"/>
      <c r="B55" s="3">
        <v>21</v>
      </c>
      <c r="C55" s="3" t="s">
        <v>112</v>
      </c>
      <c r="D55" s="3" t="s">
        <v>943</v>
      </c>
      <c r="E55" s="3"/>
    </row>
    <row r="56" ht="17.4" spans="1:5">
      <c r="A56" s="3"/>
      <c r="B56" s="3">
        <v>22</v>
      </c>
      <c r="C56" s="3" t="s">
        <v>113</v>
      </c>
      <c r="D56" s="3" t="s">
        <v>943</v>
      </c>
      <c r="E56" s="3"/>
    </row>
    <row r="57" ht="17.4" spans="1:5">
      <c r="A57" s="3"/>
      <c r="B57" s="3">
        <v>23</v>
      </c>
      <c r="C57" s="3" t="s">
        <v>114</v>
      </c>
      <c r="D57" s="3" t="s">
        <v>943</v>
      </c>
      <c r="E57" s="3"/>
    </row>
    <row r="58" ht="17.4" spans="1:5">
      <c r="A58" s="3"/>
      <c r="B58" s="3">
        <v>24</v>
      </c>
      <c r="C58" s="3" t="s">
        <v>115</v>
      </c>
      <c r="D58" s="3" t="s">
        <v>943</v>
      </c>
      <c r="E58" s="3"/>
    </row>
    <row r="59" ht="17.4" spans="1:5">
      <c r="A59" s="3"/>
      <c r="B59" s="3">
        <v>25</v>
      </c>
      <c r="C59" s="3" t="s">
        <v>116</v>
      </c>
      <c r="D59" s="3" t="s">
        <v>943</v>
      </c>
      <c r="E59" s="3"/>
    </row>
    <row r="60" ht="17.4" spans="1:5">
      <c r="A60" s="3"/>
      <c r="B60" s="3">
        <v>26</v>
      </c>
      <c r="C60" s="3" t="s">
        <v>117</v>
      </c>
      <c r="D60" s="3" t="s">
        <v>943</v>
      </c>
      <c r="E60" s="3"/>
    </row>
    <row r="61" ht="17.4" spans="1:5">
      <c r="A61" s="3"/>
      <c r="B61" s="3">
        <v>27</v>
      </c>
      <c r="C61" s="3" t="s">
        <v>118</v>
      </c>
      <c r="D61" s="3" t="s">
        <v>943</v>
      </c>
      <c r="E61" s="3"/>
    </row>
    <row r="62" ht="17.4" spans="1:5">
      <c r="A62" s="3"/>
      <c r="B62" s="3">
        <v>28</v>
      </c>
      <c r="C62" s="3" t="s">
        <v>119</v>
      </c>
      <c r="D62" s="3" t="s">
        <v>943</v>
      </c>
      <c r="E62" s="3"/>
    </row>
    <row r="63" ht="17.4" spans="1:5">
      <c r="A63" s="3"/>
      <c r="B63" s="3">
        <v>29</v>
      </c>
      <c r="C63" s="3" t="s">
        <v>120</v>
      </c>
      <c r="D63" s="3" t="s">
        <v>943</v>
      </c>
      <c r="E63" s="3"/>
    </row>
    <row r="64" ht="17.4" spans="1:5">
      <c r="A64" s="3"/>
      <c r="B64" s="3">
        <v>30</v>
      </c>
      <c r="C64" s="3" t="s">
        <v>121</v>
      </c>
      <c r="D64" s="3" t="s">
        <v>943</v>
      </c>
      <c r="E64" s="3"/>
    </row>
    <row r="65" ht="17.4" spans="1:5">
      <c r="A65" s="3"/>
      <c r="B65" s="3">
        <v>31</v>
      </c>
      <c r="C65" s="3" t="s">
        <v>122</v>
      </c>
      <c r="D65" s="3" t="s">
        <v>943</v>
      </c>
      <c r="E65" s="3"/>
    </row>
    <row r="66" ht="17.4" spans="1:5">
      <c r="A66" s="3"/>
      <c r="B66" s="3">
        <v>32</v>
      </c>
      <c r="C66" s="3" t="s">
        <v>123</v>
      </c>
      <c r="D66" s="3" t="s">
        <v>943</v>
      </c>
      <c r="E66" s="3"/>
    </row>
    <row r="67" ht="17.4" spans="1:5">
      <c r="A67" s="3"/>
      <c r="B67" s="3">
        <v>33</v>
      </c>
      <c r="C67" s="3" t="s">
        <v>124</v>
      </c>
      <c r="D67" s="3" t="s">
        <v>943</v>
      </c>
      <c r="E67" s="3"/>
    </row>
    <row r="68" ht="17.4" spans="1:5">
      <c r="A68" s="3"/>
      <c r="B68" s="3">
        <v>34</v>
      </c>
      <c r="C68" s="3" t="s">
        <v>125</v>
      </c>
      <c r="D68" s="3" t="s">
        <v>943</v>
      </c>
      <c r="E68" s="3"/>
    </row>
    <row r="69" ht="17.4" spans="1:5">
      <c r="A69" s="3"/>
      <c r="B69" s="3">
        <v>35</v>
      </c>
      <c r="C69" s="3" t="s">
        <v>126</v>
      </c>
      <c r="D69" s="3" t="s">
        <v>943</v>
      </c>
      <c r="E69" s="3"/>
    </row>
    <row r="70" ht="17.4" spans="1:5">
      <c r="A70" s="3"/>
      <c r="B70" s="3">
        <v>36</v>
      </c>
      <c r="C70" s="3" t="s">
        <v>127</v>
      </c>
      <c r="D70" s="3" t="s">
        <v>943</v>
      </c>
      <c r="E70" s="3"/>
    </row>
    <row r="71" ht="17.4" spans="1:5">
      <c r="A71" s="3" t="s">
        <v>4</v>
      </c>
      <c r="B71" s="3">
        <v>1</v>
      </c>
      <c r="C71" s="3" t="s">
        <v>128</v>
      </c>
      <c r="D71" s="3" t="s">
        <v>943</v>
      </c>
      <c r="E71" s="3"/>
    </row>
    <row r="72" ht="17.4" spans="1:5">
      <c r="A72" s="3"/>
      <c r="B72" s="3">
        <v>2</v>
      </c>
      <c r="C72" s="3" t="s">
        <v>129</v>
      </c>
      <c r="D72" s="3" t="s">
        <v>943</v>
      </c>
      <c r="E72" s="3"/>
    </row>
    <row r="73" ht="17.4" spans="1:5">
      <c r="A73" s="3"/>
      <c r="B73" s="3">
        <v>3</v>
      </c>
      <c r="C73" s="3" t="s">
        <v>130</v>
      </c>
      <c r="D73" s="3"/>
      <c r="E73" s="3" t="s">
        <v>83</v>
      </c>
    </row>
    <row r="74" ht="17.4" spans="1:5">
      <c r="A74" s="3"/>
      <c r="B74" s="3">
        <v>4</v>
      </c>
      <c r="C74" s="3" t="s">
        <v>132</v>
      </c>
      <c r="D74" s="3"/>
      <c r="E74" s="3" t="s">
        <v>83</v>
      </c>
    </row>
    <row r="75" ht="17.4" spans="1:5">
      <c r="A75" s="3"/>
      <c r="B75" s="3">
        <v>5</v>
      </c>
      <c r="C75" s="3" t="s">
        <v>133</v>
      </c>
      <c r="D75" s="3"/>
      <c r="E75" s="3" t="s">
        <v>83</v>
      </c>
    </row>
    <row r="76" ht="17.4" spans="1:5">
      <c r="A76" s="3"/>
      <c r="B76" s="3">
        <v>6</v>
      </c>
      <c r="C76" s="3" t="s">
        <v>135</v>
      </c>
      <c r="D76" s="3"/>
      <c r="E76" s="3" t="s">
        <v>83</v>
      </c>
    </row>
    <row r="77" ht="17.4" spans="1:5">
      <c r="A77" s="3"/>
      <c r="B77" s="3">
        <v>7</v>
      </c>
      <c r="C77" s="3" t="s">
        <v>137</v>
      </c>
      <c r="D77" s="3"/>
      <c r="E77" s="3" t="s">
        <v>83</v>
      </c>
    </row>
    <row r="78" ht="17.4" spans="1:5">
      <c r="A78" s="3"/>
      <c r="B78" s="3">
        <v>8</v>
      </c>
      <c r="C78" s="3" t="s">
        <v>139</v>
      </c>
      <c r="D78" s="3"/>
      <c r="E78" s="3" t="s">
        <v>83</v>
      </c>
    </row>
    <row r="79" ht="17.4" spans="1:5">
      <c r="A79" s="3"/>
      <c r="B79" s="3">
        <v>9</v>
      </c>
      <c r="C79" s="3" t="s">
        <v>140</v>
      </c>
      <c r="D79" s="3"/>
      <c r="E79" s="3" t="s">
        <v>83</v>
      </c>
    </row>
    <row r="80" ht="17.4" spans="1:5">
      <c r="A80" s="3"/>
      <c r="B80" s="3">
        <v>10</v>
      </c>
      <c r="C80" s="3" t="s">
        <v>142</v>
      </c>
      <c r="D80" s="3"/>
      <c r="E80" s="3" t="s">
        <v>83</v>
      </c>
    </row>
    <row r="81" ht="17.4" spans="1:5">
      <c r="A81" s="3"/>
      <c r="B81" s="3">
        <v>11</v>
      </c>
      <c r="C81" s="3" t="s">
        <v>143</v>
      </c>
      <c r="D81" s="3"/>
      <c r="E81" s="3" t="s">
        <v>83</v>
      </c>
    </row>
    <row r="82" ht="17.4" spans="1:5">
      <c r="A82" s="3"/>
      <c r="B82" s="3">
        <v>12</v>
      </c>
      <c r="C82" s="3" t="s">
        <v>145</v>
      </c>
      <c r="D82" s="3" t="s">
        <v>943</v>
      </c>
      <c r="E82" s="3"/>
    </row>
    <row r="83" ht="17.4" spans="1:5">
      <c r="A83" s="3"/>
      <c r="B83" s="3">
        <v>13</v>
      </c>
      <c r="C83" s="3" t="s">
        <v>147</v>
      </c>
      <c r="D83" s="3" t="s">
        <v>943</v>
      </c>
      <c r="E83" s="3"/>
    </row>
    <row r="84" ht="17.4" spans="1:5">
      <c r="A84" s="3"/>
      <c r="B84" s="3">
        <v>14</v>
      </c>
      <c r="C84" s="3" t="s">
        <v>148</v>
      </c>
      <c r="D84" s="3" t="s">
        <v>943</v>
      </c>
      <c r="E84" s="3"/>
    </row>
    <row r="85" ht="17.4" spans="1:5">
      <c r="A85" s="3"/>
      <c r="B85" s="3">
        <v>15</v>
      </c>
      <c r="C85" s="3" t="s">
        <v>150</v>
      </c>
      <c r="D85" s="3" t="s">
        <v>943</v>
      </c>
      <c r="E85" s="3"/>
    </row>
    <row r="86" ht="17.4" spans="1:5">
      <c r="A86" s="3"/>
      <c r="B86" s="3">
        <v>16</v>
      </c>
      <c r="C86" s="3" t="s">
        <v>152</v>
      </c>
      <c r="D86" s="3" t="s">
        <v>943</v>
      </c>
      <c r="E86" s="3"/>
    </row>
    <row r="87" ht="17.4" spans="1:5">
      <c r="A87" s="3"/>
      <c r="B87" s="3">
        <v>17</v>
      </c>
      <c r="C87" s="3" t="s">
        <v>153</v>
      </c>
      <c r="D87" s="3" t="s">
        <v>943</v>
      </c>
      <c r="E87" s="3"/>
    </row>
    <row r="88" ht="17.4" spans="1:5">
      <c r="A88" s="3"/>
      <c r="B88" s="3">
        <v>18</v>
      </c>
      <c r="C88" s="3" t="s">
        <v>154</v>
      </c>
      <c r="D88" s="3"/>
      <c r="E88" s="3" t="s">
        <v>944</v>
      </c>
    </row>
    <row r="89" ht="17.4" spans="1:5">
      <c r="A89" s="3"/>
      <c r="B89" s="3">
        <v>19</v>
      </c>
      <c r="C89" s="3" t="s">
        <v>155</v>
      </c>
      <c r="D89" s="3" t="s">
        <v>943</v>
      </c>
      <c r="E89" s="3"/>
    </row>
    <row r="90" ht="17.4" spans="1:5">
      <c r="A90" s="3"/>
      <c r="B90" s="3">
        <v>20</v>
      </c>
      <c r="C90" s="3" t="s">
        <v>156</v>
      </c>
      <c r="D90" s="3" t="s">
        <v>943</v>
      </c>
      <c r="E90" s="3"/>
    </row>
    <row r="91" ht="17.4" spans="1:5">
      <c r="A91" s="3"/>
      <c r="B91" s="3">
        <v>21</v>
      </c>
      <c r="C91" s="3" t="s">
        <v>158</v>
      </c>
      <c r="D91" s="3" t="s">
        <v>943</v>
      </c>
      <c r="E91" s="3"/>
    </row>
    <row r="92" ht="17.4" spans="1:5">
      <c r="A92" s="3"/>
      <c r="B92" s="3">
        <v>22</v>
      </c>
      <c r="C92" s="3" t="s">
        <v>159</v>
      </c>
      <c r="D92" s="3" t="s">
        <v>943</v>
      </c>
      <c r="E92" s="3"/>
    </row>
    <row r="93" ht="17.4" spans="1:5">
      <c r="A93" s="3"/>
      <c r="B93" s="3">
        <v>23</v>
      </c>
      <c r="C93" s="3" t="s">
        <v>160</v>
      </c>
      <c r="D93" s="3" t="s">
        <v>943</v>
      </c>
      <c r="E93" s="3"/>
    </row>
    <row r="94" ht="17.4" spans="1:5">
      <c r="A94" s="3"/>
      <c r="B94" s="3">
        <v>24</v>
      </c>
      <c r="C94" s="3" t="s">
        <v>161</v>
      </c>
      <c r="D94" s="3" t="s">
        <v>943</v>
      </c>
      <c r="E94" s="3"/>
    </row>
    <row r="95" ht="17.4" spans="1:5">
      <c r="A95" s="3"/>
      <c r="B95" s="3">
        <v>25</v>
      </c>
      <c r="C95" s="3" t="s">
        <v>162</v>
      </c>
      <c r="D95" s="3" t="s">
        <v>943</v>
      </c>
      <c r="E95" s="3"/>
    </row>
    <row r="96" ht="17.4" spans="1:5">
      <c r="A96" s="3"/>
      <c r="B96" s="3">
        <v>26</v>
      </c>
      <c r="C96" s="3" t="s">
        <v>31</v>
      </c>
      <c r="D96" s="3" t="s">
        <v>943</v>
      </c>
      <c r="E96" s="3"/>
    </row>
    <row r="97" ht="17.4" spans="1:5">
      <c r="A97" s="3"/>
      <c r="B97" s="3">
        <v>27</v>
      </c>
      <c r="C97" s="3" t="s">
        <v>163</v>
      </c>
      <c r="D97" s="3" t="s">
        <v>943</v>
      </c>
      <c r="E97" s="3"/>
    </row>
    <row r="98" ht="17.4" spans="1:5">
      <c r="A98" s="3"/>
      <c r="B98" s="3">
        <v>28</v>
      </c>
      <c r="C98" s="3" t="s">
        <v>164</v>
      </c>
      <c r="D98" s="3" t="s">
        <v>943</v>
      </c>
      <c r="E98" s="3"/>
    </row>
    <row r="99" ht="17.4" spans="1:5">
      <c r="A99" s="3"/>
      <c r="B99" s="3">
        <v>29</v>
      </c>
      <c r="C99" s="3" t="s">
        <v>165</v>
      </c>
      <c r="D99" s="3" t="s">
        <v>943</v>
      </c>
      <c r="E99" s="3"/>
    </row>
    <row r="100" ht="17.4" spans="1:5">
      <c r="A100" s="3"/>
      <c r="B100" s="3">
        <v>30</v>
      </c>
      <c r="C100" s="3" t="s">
        <v>166</v>
      </c>
      <c r="D100" s="3" t="s">
        <v>943</v>
      </c>
      <c r="E100" s="3"/>
    </row>
    <row r="101" ht="17.4" spans="1:5">
      <c r="A101" s="3"/>
      <c r="B101" s="3">
        <v>31</v>
      </c>
      <c r="C101" s="3" t="s">
        <v>167</v>
      </c>
      <c r="D101" s="3" t="s">
        <v>943</v>
      </c>
      <c r="E101" s="3"/>
    </row>
    <row r="102" ht="17.4" spans="1:5">
      <c r="A102" s="3"/>
      <c r="B102" s="3">
        <v>32</v>
      </c>
      <c r="C102" s="3" t="s">
        <v>168</v>
      </c>
      <c r="D102" s="3" t="s">
        <v>943</v>
      </c>
      <c r="E102" s="3"/>
    </row>
    <row r="103" ht="17.4" spans="1:5">
      <c r="A103" s="3"/>
      <c r="B103" s="3">
        <v>33</v>
      </c>
      <c r="C103" s="3" t="s">
        <v>169</v>
      </c>
      <c r="D103" s="3" t="s">
        <v>943</v>
      </c>
      <c r="E103" s="3"/>
    </row>
    <row r="104" ht="17.4" spans="1:5">
      <c r="A104" s="3"/>
      <c r="B104" s="3">
        <v>34</v>
      </c>
      <c r="C104" s="3" t="s">
        <v>170</v>
      </c>
      <c r="D104" s="3" t="s">
        <v>943</v>
      </c>
      <c r="E104" s="3"/>
    </row>
    <row r="105" ht="17.4" spans="1:5">
      <c r="A105" s="3"/>
      <c r="B105" s="3">
        <v>35</v>
      </c>
      <c r="C105" s="3" t="s">
        <v>171</v>
      </c>
      <c r="D105" s="3" t="s">
        <v>943</v>
      </c>
      <c r="E105" s="3"/>
    </row>
    <row r="106" ht="17.4" spans="1:5">
      <c r="A106" s="3"/>
      <c r="B106" s="3">
        <v>36</v>
      </c>
      <c r="C106" s="3" t="s">
        <v>172</v>
      </c>
      <c r="D106" s="3" t="s">
        <v>943</v>
      </c>
      <c r="E106" s="3"/>
    </row>
    <row r="107" ht="17.4" spans="1:5">
      <c r="A107" s="3"/>
      <c r="B107" s="3">
        <v>37</v>
      </c>
      <c r="C107" s="3" t="s">
        <v>173</v>
      </c>
      <c r="D107" s="3" t="s">
        <v>943</v>
      </c>
      <c r="E107" s="3"/>
    </row>
    <row r="108" ht="17.4" spans="1:5">
      <c r="A108" s="3"/>
      <c r="B108" s="3">
        <v>38</v>
      </c>
      <c r="C108" s="3" t="s">
        <v>174</v>
      </c>
      <c r="D108" s="3" t="s">
        <v>943</v>
      </c>
      <c r="E108" s="3"/>
    </row>
    <row r="109" ht="17.4" spans="1:5">
      <c r="A109" s="3"/>
      <c r="B109" s="3">
        <v>39</v>
      </c>
      <c r="C109" s="3" t="s">
        <v>175</v>
      </c>
      <c r="D109" s="3" t="s">
        <v>943</v>
      </c>
      <c r="E109" s="3"/>
    </row>
    <row r="110" ht="17.4" spans="1:5">
      <c r="A110" s="3"/>
      <c r="B110" s="3">
        <v>40</v>
      </c>
      <c r="C110" s="3" t="s">
        <v>176</v>
      </c>
      <c r="D110" s="3" t="s">
        <v>943</v>
      </c>
      <c r="E110" s="3"/>
    </row>
    <row r="111" ht="17.4" spans="1:5">
      <c r="A111" s="3"/>
      <c r="B111" s="3">
        <v>41</v>
      </c>
      <c r="C111" s="3" t="s">
        <v>177</v>
      </c>
      <c r="D111" s="3" t="s">
        <v>943</v>
      </c>
      <c r="E111" s="3"/>
    </row>
    <row r="112" ht="17.4" spans="1:5">
      <c r="A112" s="3" t="s">
        <v>5</v>
      </c>
      <c r="B112" s="3">
        <v>1</v>
      </c>
      <c r="C112" s="3" t="s">
        <v>178</v>
      </c>
      <c r="D112" s="3" t="s">
        <v>943</v>
      </c>
      <c r="E112" s="3"/>
    </row>
    <row r="113" ht="17.4" spans="1:5">
      <c r="A113" s="3"/>
      <c r="B113" s="3">
        <v>2</v>
      </c>
      <c r="C113" s="3" t="s">
        <v>179</v>
      </c>
      <c r="D113" s="3" t="s">
        <v>943</v>
      </c>
      <c r="E113" s="3"/>
    </row>
    <row r="114" ht="17.4" spans="1:5">
      <c r="A114" s="3"/>
      <c r="B114" s="3">
        <v>3</v>
      </c>
      <c r="C114" s="3" t="s">
        <v>180</v>
      </c>
      <c r="D114" s="3" t="s">
        <v>943</v>
      </c>
      <c r="E114" s="3"/>
    </row>
    <row r="115" ht="17.4" spans="1:5">
      <c r="A115" s="3"/>
      <c r="B115" s="3">
        <v>4</v>
      </c>
      <c r="C115" s="3" t="s">
        <v>181</v>
      </c>
      <c r="D115" s="3" t="s">
        <v>943</v>
      </c>
      <c r="E115" s="3"/>
    </row>
    <row r="116" ht="17.4" spans="1:5">
      <c r="A116" s="3"/>
      <c r="B116" s="3">
        <v>5</v>
      </c>
      <c r="C116" s="3" t="s">
        <v>182</v>
      </c>
      <c r="D116" s="3" t="s">
        <v>943</v>
      </c>
      <c r="E116" s="3"/>
    </row>
    <row r="117" ht="17.4" spans="1:5">
      <c r="A117" s="3"/>
      <c r="B117" s="3">
        <v>6</v>
      </c>
      <c r="C117" s="3" t="s">
        <v>183</v>
      </c>
      <c r="D117" s="3" t="s">
        <v>943</v>
      </c>
      <c r="E117" s="3"/>
    </row>
    <row r="118" ht="17.4" spans="1:5">
      <c r="A118" s="3"/>
      <c r="B118" s="3">
        <v>7</v>
      </c>
      <c r="C118" s="3" t="s">
        <v>184</v>
      </c>
      <c r="D118" s="3" t="s">
        <v>943</v>
      </c>
      <c r="E118" s="3"/>
    </row>
    <row r="119" ht="17.4" spans="1:5">
      <c r="A119" s="3"/>
      <c r="B119" s="3">
        <v>8</v>
      </c>
      <c r="C119" s="3" t="s">
        <v>185</v>
      </c>
      <c r="D119" s="3" t="s">
        <v>943</v>
      </c>
      <c r="E119" s="3"/>
    </row>
    <row r="120" ht="17.4" spans="1:5">
      <c r="A120" s="3"/>
      <c r="B120" s="3">
        <v>9</v>
      </c>
      <c r="C120" s="3" t="s">
        <v>186</v>
      </c>
      <c r="D120" s="3" t="s">
        <v>943</v>
      </c>
      <c r="E120" s="3"/>
    </row>
    <row r="121" ht="17.4" spans="1:5">
      <c r="A121" s="3"/>
      <c r="B121" s="3">
        <v>10</v>
      </c>
      <c r="C121" s="3" t="s">
        <v>187</v>
      </c>
      <c r="D121" s="3" t="s">
        <v>943</v>
      </c>
      <c r="E121" s="3"/>
    </row>
    <row r="122" ht="17.4" spans="1:5">
      <c r="A122" s="3"/>
      <c r="B122" s="3">
        <v>11</v>
      </c>
      <c r="C122" s="3" t="s">
        <v>188</v>
      </c>
      <c r="D122" s="3" t="s">
        <v>943</v>
      </c>
      <c r="E122" s="3"/>
    </row>
    <row r="123" ht="17.4" spans="1:5">
      <c r="A123" s="3"/>
      <c r="B123" s="3">
        <v>12</v>
      </c>
      <c r="C123" s="3" t="s">
        <v>189</v>
      </c>
      <c r="D123" s="3" t="s">
        <v>943</v>
      </c>
      <c r="E123" s="3"/>
    </row>
    <row r="124" ht="17.4" spans="1:5">
      <c r="A124" s="3"/>
      <c r="B124" s="3">
        <v>13</v>
      </c>
      <c r="C124" s="3" t="s">
        <v>190</v>
      </c>
      <c r="D124" s="3" t="s">
        <v>943</v>
      </c>
      <c r="E124" s="3"/>
    </row>
    <row r="125" ht="17.4" spans="1:5">
      <c r="A125" s="3"/>
      <c r="B125" s="3">
        <v>14</v>
      </c>
      <c r="C125" s="3" t="s">
        <v>191</v>
      </c>
      <c r="D125" s="3" t="s">
        <v>943</v>
      </c>
      <c r="E125" s="3"/>
    </row>
    <row r="126" ht="17.4" spans="1:5">
      <c r="A126" s="3"/>
      <c r="B126" s="3">
        <v>15</v>
      </c>
      <c r="C126" s="3" t="s">
        <v>192</v>
      </c>
      <c r="D126" s="3" t="s">
        <v>943</v>
      </c>
      <c r="E126" s="3"/>
    </row>
    <row r="127" ht="17.4" spans="1:5">
      <c r="A127" s="3"/>
      <c r="B127" s="3">
        <v>16</v>
      </c>
      <c r="C127" s="3" t="s">
        <v>193</v>
      </c>
      <c r="D127" s="3" t="s">
        <v>943</v>
      </c>
      <c r="E127" s="3"/>
    </row>
    <row r="128" ht="17.4" spans="1:5">
      <c r="A128" s="3"/>
      <c r="B128" s="3">
        <v>17</v>
      </c>
      <c r="C128" s="3" t="s">
        <v>194</v>
      </c>
      <c r="D128" s="3" t="s">
        <v>943</v>
      </c>
      <c r="E128" s="3"/>
    </row>
    <row r="129" ht="17.4" spans="1:5">
      <c r="A129" s="3"/>
      <c r="B129" s="3">
        <v>18</v>
      </c>
      <c r="C129" s="3" t="s">
        <v>195</v>
      </c>
      <c r="D129" s="3" t="s">
        <v>943</v>
      </c>
      <c r="E129" s="3"/>
    </row>
    <row r="130" ht="17.4" spans="1:5">
      <c r="A130" s="3"/>
      <c r="B130" s="3">
        <v>19</v>
      </c>
      <c r="C130" s="3" t="s">
        <v>196</v>
      </c>
      <c r="D130" s="3" t="s">
        <v>943</v>
      </c>
      <c r="E130" s="3"/>
    </row>
    <row r="131" ht="17.4" spans="1:5">
      <c r="A131" s="3"/>
      <c r="B131" s="3">
        <v>20</v>
      </c>
      <c r="C131" s="3" t="s">
        <v>197</v>
      </c>
      <c r="D131" s="3" t="s">
        <v>943</v>
      </c>
      <c r="E131" s="3"/>
    </row>
    <row r="132" ht="17.4" spans="1:5">
      <c r="A132" s="3"/>
      <c r="B132" s="3">
        <v>21</v>
      </c>
      <c r="C132" s="3" t="s">
        <v>198</v>
      </c>
      <c r="D132" s="3" t="s">
        <v>943</v>
      </c>
      <c r="E132" s="3"/>
    </row>
    <row r="133" ht="17.4" spans="1:5">
      <c r="A133" s="3"/>
      <c r="B133" s="3">
        <v>22</v>
      </c>
      <c r="C133" s="3" t="s">
        <v>199</v>
      </c>
      <c r="D133" s="3" t="s">
        <v>943</v>
      </c>
      <c r="E133" s="3"/>
    </row>
    <row r="134" ht="17.4" spans="1:5">
      <c r="A134" s="3"/>
      <c r="B134" s="3">
        <v>23</v>
      </c>
      <c r="C134" s="3" t="s">
        <v>200</v>
      </c>
      <c r="D134" s="3" t="s">
        <v>943</v>
      </c>
      <c r="E134" s="3"/>
    </row>
    <row r="135" ht="17.4" spans="1:5">
      <c r="A135" s="3"/>
      <c r="B135" s="3">
        <v>24</v>
      </c>
      <c r="C135" s="3" t="s">
        <v>201</v>
      </c>
      <c r="D135" s="3" t="s">
        <v>943</v>
      </c>
      <c r="E135" s="3"/>
    </row>
    <row r="136" ht="17.4" spans="1:5">
      <c r="A136" s="3"/>
      <c r="B136" s="3">
        <v>25</v>
      </c>
      <c r="C136" s="3" t="s">
        <v>202</v>
      </c>
      <c r="D136" s="3" t="s">
        <v>943</v>
      </c>
      <c r="E136" s="3"/>
    </row>
    <row r="137" ht="17.4" spans="1:5">
      <c r="A137" s="3"/>
      <c r="B137" s="3">
        <v>26</v>
      </c>
      <c r="C137" s="3" t="s">
        <v>203</v>
      </c>
      <c r="D137" s="3" t="s">
        <v>943</v>
      </c>
      <c r="E137" s="3"/>
    </row>
    <row r="138" ht="17.4" spans="1:5">
      <c r="A138" s="3"/>
      <c r="B138" s="3">
        <v>27</v>
      </c>
      <c r="C138" s="3" t="s">
        <v>204</v>
      </c>
      <c r="D138" s="3" t="s">
        <v>943</v>
      </c>
      <c r="E138" s="3"/>
    </row>
    <row r="139" ht="17.4" spans="1:5">
      <c r="A139" s="3"/>
      <c r="B139" s="3">
        <v>28</v>
      </c>
      <c r="C139" s="3" t="s">
        <v>205</v>
      </c>
      <c r="D139" s="3" t="s">
        <v>943</v>
      </c>
      <c r="E139" s="3"/>
    </row>
    <row r="140" ht="17.4" spans="1:5">
      <c r="A140" s="3"/>
      <c r="B140" s="3">
        <v>29</v>
      </c>
      <c r="C140" s="3" t="s">
        <v>206</v>
      </c>
      <c r="D140" s="3" t="s">
        <v>943</v>
      </c>
      <c r="E140" s="3"/>
    </row>
    <row r="141" ht="17.4" spans="1:5">
      <c r="A141" s="3"/>
      <c r="B141" s="3">
        <v>30</v>
      </c>
      <c r="C141" s="3" t="s">
        <v>207</v>
      </c>
      <c r="D141" s="3" t="s">
        <v>943</v>
      </c>
      <c r="E141" s="3"/>
    </row>
    <row r="142" ht="17.4" spans="1:5">
      <c r="A142" s="3"/>
      <c r="B142" s="3">
        <v>31</v>
      </c>
      <c r="C142" s="3" t="s">
        <v>208</v>
      </c>
      <c r="D142" s="3" t="s">
        <v>943</v>
      </c>
      <c r="E142" s="3"/>
    </row>
    <row r="143" ht="17.4" spans="1:5">
      <c r="A143" s="3" t="s">
        <v>6</v>
      </c>
      <c r="B143" s="3">
        <v>1</v>
      </c>
      <c r="C143" s="4" t="s">
        <v>209</v>
      </c>
      <c r="D143" s="3" t="s">
        <v>943</v>
      </c>
      <c r="E143" s="3"/>
    </row>
    <row r="144" ht="17.4" spans="1:5">
      <c r="A144" s="3"/>
      <c r="B144" s="3">
        <v>2</v>
      </c>
      <c r="C144" s="4" t="s">
        <v>210</v>
      </c>
      <c r="D144" s="3" t="s">
        <v>943</v>
      </c>
      <c r="E144" s="3"/>
    </row>
    <row r="145" ht="17.4" spans="1:5">
      <c r="A145" s="3"/>
      <c r="B145" s="3">
        <v>3</v>
      </c>
      <c r="C145" s="4" t="s">
        <v>211</v>
      </c>
      <c r="D145" s="3" t="s">
        <v>943</v>
      </c>
      <c r="E145" s="3"/>
    </row>
    <row r="146" ht="17.4" spans="1:5">
      <c r="A146" s="3"/>
      <c r="B146" s="3">
        <v>4</v>
      </c>
      <c r="C146" s="4" t="s">
        <v>212</v>
      </c>
      <c r="D146" s="3" t="s">
        <v>943</v>
      </c>
      <c r="E146" s="3"/>
    </row>
    <row r="147" ht="17.4" spans="1:5">
      <c r="A147" s="3"/>
      <c r="B147" s="3">
        <v>5</v>
      </c>
      <c r="C147" s="4" t="s">
        <v>213</v>
      </c>
      <c r="D147" s="3" t="s">
        <v>943</v>
      </c>
      <c r="E147" s="3"/>
    </row>
    <row r="148" ht="17.4" spans="1:5">
      <c r="A148" s="3"/>
      <c r="B148" s="3">
        <v>6</v>
      </c>
      <c r="C148" s="4" t="s">
        <v>214</v>
      </c>
      <c r="D148" s="3" t="s">
        <v>943</v>
      </c>
      <c r="E148" s="3"/>
    </row>
    <row r="149" ht="17.4" spans="1:5">
      <c r="A149" s="3"/>
      <c r="B149" s="3">
        <v>7</v>
      </c>
      <c r="C149" s="4" t="s">
        <v>215</v>
      </c>
      <c r="D149" s="3" t="s">
        <v>943</v>
      </c>
      <c r="E149" s="3"/>
    </row>
    <row r="150" ht="17.4" spans="1:5">
      <c r="A150" s="3"/>
      <c r="B150" s="3">
        <v>8</v>
      </c>
      <c r="C150" s="4" t="s">
        <v>216</v>
      </c>
      <c r="D150" s="3" t="s">
        <v>943</v>
      </c>
      <c r="E150" s="3"/>
    </row>
    <row r="151" ht="17.4" spans="1:5">
      <c r="A151" s="3"/>
      <c r="B151" s="3">
        <v>9</v>
      </c>
      <c r="C151" s="4" t="s">
        <v>217</v>
      </c>
      <c r="D151" s="3" t="s">
        <v>943</v>
      </c>
      <c r="E151" s="3"/>
    </row>
    <row r="152" ht="17.4" spans="1:5">
      <c r="A152" s="3"/>
      <c r="B152" s="3">
        <v>10</v>
      </c>
      <c r="C152" s="4" t="s">
        <v>218</v>
      </c>
      <c r="D152" s="3" t="s">
        <v>943</v>
      </c>
      <c r="E152" s="3"/>
    </row>
    <row r="153" ht="17.4" spans="1:5">
      <c r="A153" s="3"/>
      <c r="B153" s="3">
        <v>11</v>
      </c>
      <c r="C153" s="4" t="s">
        <v>219</v>
      </c>
      <c r="D153" s="3" t="s">
        <v>943</v>
      </c>
      <c r="E153" s="3"/>
    </row>
    <row r="154" ht="17.4" spans="1:5">
      <c r="A154" s="3"/>
      <c r="B154" s="3">
        <v>12</v>
      </c>
      <c r="C154" s="4" t="s">
        <v>220</v>
      </c>
      <c r="D154" s="3" t="s">
        <v>943</v>
      </c>
      <c r="E154" s="3"/>
    </row>
    <row r="155" ht="17.4" spans="1:5">
      <c r="A155" s="3"/>
      <c r="B155" s="3">
        <v>13</v>
      </c>
      <c r="C155" s="4" t="s">
        <v>221</v>
      </c>
      <c r="D155" s="3" t="s">
        <v>943</v>
      </c>
      <c r="E155" s="3"/>
    </row>
    <row r="156" ht="17.4" spans="1:5">
      <c r="A156" s="3"/>
      <c r="B156" s="3">
        <v>14</v>
      </c>
      <c r="C156" s="4" t="s">
        <v>222</v>
      </c>
      <c r="D156" s="3" t="s">
        <v>943</v>
      </c>
      <c r="E156" s="3"/>
    </row>
    <row r="157" ht="17.4" spans="1:5">
      <c r="A157" s="3"/>
      <c r="B157" s="3">
        <v>15</v>
      </c>
      <c r="C157" s="4" t="s">
        <v>223</v>
      </c>
      <c r="D157" s="3" t="s">
        <v>943</v>
      </c>
      <c r="E157" s="3"/>
    </row>
    <row r="158" ht="17.4" spans="1:5">
      <c r="A158" s="3"/>
      <c r="B158" s="3">
        <v>16</v>
      </c>
      <c r="C158" s="4" t="s">
        <v>224</v>
      </c>
      <c r="D158" s="3" t="s">
        <v>943</v>
      </c>
      <c r="E158" s="3"/>
    </row>
    <row r="159" ht="17.4" spans="1:5">
      <c r="A159" s="3"/>
      <c r="B159" s="3">
        <v>17</v>
      </c>
      <c r="C159" s="4" t="s">
        <v>225</v>
      </c>
      <c r="D159" s="3" t="s">
        <v>943</v>
      </c>
      <c r="E159" s="3"/>
    </row>
    <row r="160" ht="17.4" spans="1:5">
      <c r="A160" s="3"/>
      <c r="B160" s="3">
        <v>18</v>
      </c>
      <c r="C160" s="4" t="s">
        <v>226</v>
      </c>
      <c r="D160" s="3" t="s">
        <v>943</v>
      </c>
      <c r="E160" s="3"/>
    </row>
    <row r="161" ht="14.15" customHeight="1" spans="1:5">
      <c r="A161" s="3"/>
      <c r="B161" s="3">
        <v>19</v>
      </c>
      <c r="C161" s="4" t="s">
        <v>227</v>
      </c>
      <c r="D161" s="3" t="s">
        <v>943</v>
      </c>
      <c r="E161" s="3"/>
    </row>
    <row r="162" ht="14.15" customHeight="1" spans="1:5">
      <c r="A162" s="3"/>
      <c r="B162" s="3">
        <v>20</v>
      </c>
      <c r="C162" s="4" t="s">
        <v>228</v>
      </c>
      <c r="D162" s="3" t="s">
        <v>943</v>
      </c>
      <c r="E162" s="3"/>
    </row>
    <row r="163" ht="14.15" customHeight="1" spans="1:5">
      <c r="A163" s="3"/>
      <c r="B163" s="3">
        <v>21</v>
      </c>
      <c r="C163" s="4" t="s">
        <v>229</v>
      </c>
      <c r="D163" s="3" t="s">
        <v>943</v>
      </c>
      <c r="E163" s="3"/>
    </row>
    <row r="164" ht="17.4" spans="1:5">
      <c r="A164" s="3"/>
      <c r="B164" s="3">
        <v>22</v>
      </c>
      <c r="C164" s="4" t="s">
        <v>230</v>
      </c>
      <c r="D164" s="3" t="s">
        <v>943</v>
      </c>
      <c r="E164" s="3"/>
    </row>
    <row r="165" ht="17.4" spans="1:5">
      <c r="A165" s="3"/>
      <c r="B165" s="3">
        <v>23</v>
      </c>
      <c r="C165" s="4" t="s">
        <v>231</v>
      </c>
      <c r="D165" s="3" t="s">
        <v>943</v>
      </c>
      <c r="E165" s="3"/>
    </row>
    <row r="166" ht="17.4" spans="1:5">
      <c r="A166" s="3"/>
      <c r="B166" s="3">
        <v>24</v>
      </c>
      <c r="C166" s="4" t="s">
        <v>232</v>
      </c>
      <c r="D166" s="3" t="s">
        <v>943</v>
      </c>
      <c r="E166" s="3"/>
    </row>
    <row r="167" ht="17.4" spans="1:5">
      <c r="A167" s="3"/>
      <c r="B167" s="3">
        <v>25</v>
      </c>
      <c r="C167" s="4" t="s">
        <v>233</v>
      </c>
      <c r="D167" s="3" t="s">
        <v>943</v>
      </c>
      <c r="E167" s="3"/>
    </row>
    <row r="168" ht="17.4" spans="1:5">
      <c r="A168" s="3"/>
      <c r="B168" s="3">
        <v>26</v>
      </c>
      <c r="C168" s="4" t="s">
        <v>234</v>
      </c>
      <c r="D168" s="3" t="s">
        <v>943</v>
      </c>
      <c r="E168" s="3"/>
    </row>
    <row r="169" ht="17.4" spans="1:5">
      <c r="A169" s="3"/>
      <c r="B169" s="3">
        <v>27</v>
      </c>
      <c r="C169" s="4" t="s">
        <v>235</v>
      </c>
      <c r="D169" s="3" t="s">
        <v>943</v>
      </c>
      <c r="E169" s="3"/>
    </row>
    <row r="170" ht="17.4" spans="1:5">
      <c r="A170" s="3"/>
      <c r="B170" s="3">
        <v>28</v>
      </c>
      <c r="C170" s="4" t="s">
        <v>236</v>
      </c>
      <c r="D170" s="3" t="s">
        <v>943</v>
      </c>
      <c r="E170" s="3"/>
    </row>
    <row r="171" ht="17.4" spans="1:5">
      <c r="A171" s="3"/>
      <c r="B171" s="3">
        <v>29</v>
      </c>
      <c r="C171" s="4" t="s">
        <v>237</v>
      </c>
      <c r="D171" s="3" t="s">
        <v>943</v>
      </c>
      <c r="E171" s="3"/>
    </row>
    <row r="172" ht="17.4" spans="1:5">
      <c r="A172" s="3"/>
      <c r="B172" s="3">
        <v>30</v>
      </c>
      <c r="C172" s="4" t="s">
        <v>238</v>
      </c>
      <c r="D172" s="3" t="s">
        <v>943</v>
      </c>
      <c r="E172" s="3"/>
    </row>
    <row r="173" ht="17.4" spans="1:5">
      <c r="A173" s="3"/>
      <c r="B173" s="3">
        <v>31</v>
      </c>
      <c r="C173" s="4" t="s">
        <v>239</v>
      </c>
      <c r="D173" s="3" t="s">
        <v>943</v>
      </c>
      <c r="E173" s="3"/>
    </row>
    <row r="174" ht="17.4" spans="1:5">
      <c r="A174" s="3"/>
      <c r="B174" s="3">
        <v>32</v>
      </c>
      <c r="C174" s="4" t="s">
        <v>240</v>
      </c>
      <c r="D174" s="3" t="s">
        <v>943</v>
      </c>
      <c r="E174" s="3"/>
    </row>
    <row r="175" ht="17.4" spans="1:5">
      <c r="A175" s="3"/>
      <c r="B175" s="3">
        <v>33</v>
      </c>
      <c r="C175" s="4" t="s">
        <v>241</v>
      </c>
      <c r="D175" s="3" t="s">
        <v>943</v>
      </c>
      <c r="E175" s="3"/>
    </row>
    <row r="176" ht="17.4" spans="1:5">
      <c r="A176" s="3"/>
      <c r="B176" s="3">
        <v>34</v>
      </c>
      <c r="C176" s="4" t="s">
        <v>242</v>
      </c>
      <c r="D176" s="3" t="s">
        <v>943</v>
      </c>
      <c r="E176" s="3"/>
    </row>
    <row r="177" ht="17.4" spans="1:5">
      <c r="A177" s="3"/>
      <c r="B177" s="3">
        <v>35</v>
      </c>
      <c r="C177" s="4" t="s">
        <v>243</v>
      </c>
      <c r="D177" s="3" t="s">
        <v>943</v>
      </c>
      <c r="E177" s="3"/>
    </row>
    <row r="178" ht="17.4" spans="1:5">
      <c r="A178" s="3"/>
      <c r="B178" s="3">
        <v>36</v>
      </c>
      <c r="C178" s="4" t="s">
        <v>244</v>
      </c>
      <c r="D178" s="3" t="s">
        <v>943</v>
      </c>
      <c r="E178" s="3"/>
    </row>
    <row r="179" ht="17.4" spans="1:5">
      <c r="A179" s="3"/>
      <c r="B179" s="3">
        <v>37</v>
      </c>
      <c r="C179" s="4" t="s">
        <v>245</v>
      </c>
      <c r="D179" s="3" t="s">
        <v>943</v>
      </c>
      <c r="E179" s="3"/>
    </row>
    <row r="180" ht="17.4" spans="1:5">
      <c r="A180" s="3"/>
      <c r="B180" s="3">
        <v>38</v>
      </c>
      <c r="C180" s="4" t="s">
        <v>246</v>
      </c>
      <c r="D180" s="3" t="s">
        <v>943</v>
      </c>
      <c r="E180" s="3"/>
    </row>
    <row r="181" ht="17.4" spans="1:5">
      <c r="A181" s="3"/>
      <c r="B181" s="3">
        <v>39</v>
      </c>
      <c r="C181" s="4" t="s">
        <v>247</v>
      </c>
      <c r="D181" s="3" t="s">
        <v>943</v>
      </c>
      <c r="E181" s="3"/>
    </row>
    <row r="182" ht="17.4" spans="1:5">
      <c r="A182" s="3"/>
      <c r="B182" s="3">
        <v>40</v>
      </c>
      <c r="C182" s="4" t="s">
        <v>248</v>
      </c>
      <c r="D182" s="3" t="s">
        <v>943</v>
      </c>
      <c r="E182" s="3"/>
    </row>
    <row r="183" ht="17.4" spans="1:5">
      <c r="A183" s="3"/>
      <c r="B183" s="3">
        <v>41</v>
      </c>
      <c r="C183" s="4" t="s">
        <v>249</v>
      </c>
      <c r="D183" s="3" t="s">
        <v>943</v>
      </c>
      <c r="E183" s="3"/>
    </row>
    <row r="184" ht="17.4" spans="1:5">
      <c r="A184" s="3"/>
      <c r="B184" s="3">
        <v>42</v>
      </c>
      <c r="C184" s="3" t="s">
        <v>250</v>
      </c>
      <c r="D184" s="3" t="s">
        <v>943</v>
      </c>
      <c r="E184" s="3"/>
    </row>
    <row r="185" ht="17.4" spans="1:5">
      <c r="A185" s="3"/>
      <c r="B185" s="3">
        <v>43</v>
      </c>
      <c r="C185" s="4" t="s">
        <v>251</v>
      </c>
      <c r="D185" s="3" t="s">
        <v>943</v>
      </c>
      <c r="E185" s="3"/>
    </row>
    <row r="186" ht="17.4" spans="1:5">
      <c r="A186" s="3"/>
      <c r="B186" s="3">
        <v>44</v>
      </c>
      <c r="C186" s="4" t="s">
        <v>252</v>
      </c>
      <c r="D186" s="3" t="s">
        <v>943</v>
      </c>
      <c r="E186" s="3"/>
    </row>
    <row r="187" ht="17.4" spans="1:5">
      <c r="A187" s="3"/>
      <c r="B187" s="3">
        <v>45</v>
      </c>
      <c r="C187" s="4" t="s">
        <v>253</v>
      </c>
      <c r="D187" s="3" t="s">
        <v>943</v>
      </c>
      <c r="E187" s="3"/>
    </row>
    <row r="188" ht="17.4" spans="1:5">
      <c r="A188" s="3" t="s">
        <v>7</v>
      </c>
      <c r="B188" s="3">
        <v>1</v>
      </c>
      <c r="C188" s="4" t="s">
        <v>254</v>
      </c>
      <c r="D188" s="3" t="s">
        <v>943</v>
      </c>
      <c r="E188" s="3"/>
    </row>
    <row r="189" ht="17.4" spans="1:5">
      <c r="A189" s="3"/>
      <c r="B189" s="3">
        <v>2</v>
      </c>
      <c r="C189" s="4" t="s">
        <v>255</v>
      </c>
      <c r="D189" s="3" t="s">
        <v>943</v>
      </c>
      <c r="E189" s="3"/>
    </row>
    <row r="190" ht="17.4" spans="1:5">
      <c r="A190" s="3"/>
      <c r="B190" s="3">
        <v>3</v>
      </c>
      <c r="C190" s="4" t="s">
        <v>256</v>
      </c>
      <c r="D190" s="3" t="s">
        <v>943</v>
      </c>
      <c r="E190" s="3"/>
    </row>
    <row r="191" ht="17.4" spans="1:5">
      <c r="A191" s="3"/>
      <c r="B191" s="3">
        <v>4</v>
      </c>
      <c r="C191" s="4" t="s">
        <v>257</v>
      </c>
      <c r="D191" s="3" t="s">
        <v>943</v>
      </c>
      <c r="E191" s="3"/>
    </row>
    <row r="192" ht="17.4" spans="1:5">
      <c r="A192" s="3"/>
      <c r="B192" s="3">
        <v>5</v>
      </c>
      <c r="C192" s="4" t="s">
        <v>258</v>
      </c>
      <c r="D192" s="3" t="s">
        <v>943</v>
      </c>
      <c r="E192" s="3"/>
    </row>
    <row r="193" ht="17.4" spans="1:5">
      <c r="A193" s="3"/>
      <c r="B193" s="3">
        <v>6</v>
      </c>
      <c r="C193" s="4" t="s">
        <v>259</v>
      </c>
      <c r="D193" s="3" t="s">
        <v>943</v>
      </c>
      <c r="E193" s="3"/>
    </row>
    <row r="194" ht="17.4" spans="1:5">
      <c r="A194" s="3"/>
      <c r="B194" s="3">
        <v>7</v>
      </c>
      <c r="C194" s="4" t="s">
        <v>260</v>
      </c>
      <c r="D194" s="3" t="s">
        <v>943</v>
      </c>
      <c r="E194" s="3"/>
    </row>
    <row r="195" ht="17.4" spans="1:5">
      <c r="A195" s="3"/>
      <c r="B195" s="3">
        <v>8</v>
      </c>
      <c r="C195" s="4" t="s">
        <v>261</v>
      </c>
      <c r="D195" s="3" t="s">
        <v>943</v>
      </c>
      <c r="E195" s="3"/>
    </row>
    <row r="196" ht="17.4" spans="1:5">
      <c r="A196" s="3"/>
      <c r="B196" s="3">
        <v>9</v>
      </c>
      <c r="C196" s="4" t="s">
        <v>262</v>
      </c>
      <c r="D196" s="3" t="s">
        <v>943</v>
      </c>
      <c r="E196" s="3"/>
    </row>
    <row r="197" ht="17.4" spans="1:5">
      <c r="A197" s="3"/>
      <c r="B197" s="3">
        <v>10</v>
      </c>
      <c r="C197" s="4" t="s">
        <v>263</v>
      </c>
      <c r="D197" s="3" t="s">
        <v>943</v>
      </c>
      <c r="E197" s="3"/>
    </row>
    <row r="198" ht="17.4" spans="1:5">
      <c r="A198" s="3"/>
      <c r="B198" s="3">
        <v>11</v>
      </c>
      <c r="C198" s="4" t="s">
        <v>264</v>
      </c>
      <c r="D198" s="3" t="s">
        <v>943</v>
      </c>
      <c r="E198" s="3"/>
    </row>
    <row r="199" ht="17.4" spans="1:5">
      <c r="A199" s="3"/>
      <c r="B199" s="3">
        <v>12</v>
      </c>
      <c r="C199" s="4" t="s">
        <v>265</v>
      </c>
      <c r="D199" s="3" t="s">
        <v>943</v>
      </c>
      <c r="E199" s="3"/>
    </row>
    <row r="200" ht="17.4" spans="1:5">
      <c r="A200" s="3"/>
      <c r="B200" s="3">
        <v>13</v>
      </c>
      <c r="C200" s="4" t="s">
        <v>266</v>
      </c>
      <c r="D200" s="3" t="s">
        <v>943</v>
      </c>
      <c r="E200" s="3"/>
    </row>
    <row r="201" ht="17.4" spans="1:5">
      <c r="A201" s="3"/>
      <c r="B201" s="3">
        <v>14</v>
      </c>
      <c r="C201" s="4" t="s">
        <v>267</v>
      </c>
      <c r="D201" s="3" t="s">
        <v>943</v>
      </c>
      <c r="E201" s="3"/>
    </row>
    <row r="202" ht="17.4" spans="1:5">
      <c r="A202" s="3"/>
      <c r="B202" s="3">
        <v>15</v>
      </c>
      <c r="C202" s="4" t="s">
        <v>268</v>
      </c>
      <c r="D202" s="3" t="s">
        <v>943</v>
      </c>
      <c r="E202" s="3"/>
    </row>
    <row r="203" ht="17.4" spans="1:5">
      <c r="A203" s="3"/>
      <c r="B203" s="3">
        <v>16</v>
      </c>
      <c r="C203" s="4" t="s">
        <v>269</v>
      </c>
      <c r="D203" s="3" t="s">
        <v>943</v>
      </c>
      <c r="E203" s="3"/>
    </row>
    <row r="204" ht="17.4" spans="1:5">
      <c r="A204" s="3"/>
      <c r="B204" s="3">
        <v>17</v>
      </c>
      <c r="C204" s="4" t="s">
        <v>270</v>
      </c>
      <c r="D204" s="3" t="s">
        <v>943</v>
      </c>
      <c r="E204" s="3"/>
    </row>
    <row r="205" ht="17.4" spans="1:5">
      <c r="A205" s="3"/>
      <c r="B205" s="3">
        <v>18</v>
      </c>
      <c r="C205" s="4" t="s">
        <v>271</v>
      </c>
      <c r="D205" s="3" t="s">
        <v>943</v>
      </c>
      <c r="E205" s="3"/>
    </row>
    <row r="206" ht="17.4" spans="1:5">
      <c r="A206" s="3"/>
      <c r="B206" s="3">
        <v>19</v>
      </c>
      <c r="C206" s="4" t="s">
        <v>272</v>
      </c>
      <c r="D206" s="3" t="s">
        <v>943</v>
      </c>
      <c r="E206" s="3"/>
    </row>
    <row r="207" ht="17.4" spans="1:5">
      <c r="A207" s="3"/>
      <c r="B207" s="3">
        <v>20</v>
      </c>
      <c r="C207" s="4" t="s">
        <v>273</v>
      </c>
      <c r="D207" s="3" t="s">
        <v>943</v>
      </c>
      <c r="E207" s="3"/>
    </row>
    <row r="208" ht="17.4" spans="1:5">
      <c r="A208" s="3"/>
      <c r="B208" s="3">
        <v>21</v>
      </c>
      <c r="C208" s="4" t="s">
        <v>274</v>
      </c>
      <c r="D208" s="3" t="s">
        <v>943</v>
      </c>
      <c r="E208" s="3"/>
    </row>
    <row r="209" ht="17.4" spans="1:5">
      <c r="A209" s="3" t="s">
        <v>8</v>
      </c>
      <c r="B209" s="3">
        <v>1</v>
      </c>
      <c r="C209" s="3" t="s">
        <v>275</v>
      </c>
      <c r="D209" s="3" t="s">
        <v>943</v>
      </c>
      <c r="E209" s="3"/>
    </row>
    <row r="210" ht="17.4" spans="1:5">
      <c r="A210" s="3"/>
      <c r="B210" s="3">
        <v>2</v>
      </c>
      <c r="C210" s="3" t="s">
        <v>276</v>
      </c>
      <c r="D210" s="3" t="s">
        <v>943</v>
      </c>
      <c r="E210" s="3"/>
    </row>
  </sheetData>
  <mergeCells count="8">
    <mergeCell ref="A1:E1"/>
    <mergeCell ref="A3:A34"/>
    <mergeCell ref="A35:A70"/>
    <mergeCell ref="A71:A111"/>
    <mergeCell ref="A112:A142"/>
    <mergeCell ref="A143:A187"/>
    <mergeCell ref="A188:A208"/>
    <mergeCell ref="A209:A210"/>
  </mergeCells>
  <dataValidations count="1">
    <dataValidation type="list" allowBlank="1" showInputMessage="1" showErrorMessage="1" sqref="D71:D113">
      <formula1>"齐全,未上交"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:H2"/>
    </sheetView>
  </sheetViews>
  <sheetFormatPr defaultColWidth="8.72222222222222" defaultRowHeight="14.4" outlineLevelCol="7"/>
  <cols>
    <col min="1" max="1" width="20" customWidth="1"/>
    <col min="2" max="2" width="11.7222222222222" customWidth="1"/>
    <col min="3" max="3" width="14.5462962962963" customWidth="1"/>
    <col min="4" max="4" width="9.09259259259259" customWidth="1"/>
    <col min="5" max="5" width="14.5462962962963" customWidth="1"/>
    <col min="6" max="6" width="11.7222222222222" customWidth="1"/>
    <col min="7" max="7" width="13.1759259259259" customWidth="1"/>
    <col min="8" max="8" width="6.72222222222222" customWidth="1"/>
  </cols>
  <sheetData>
    <row r="1" ht="17.4" spans="1:8">
      <c r="A1" s="91" t="s">
        <v>21</v>
      </c>
      <c r="B1" s="91"/>
      <c r="C1" s="91"/>
      <c r="D1" s="91"/>
      <c r="E1" s="91"/>
      <c r="F1" s="91"/>
      <c r="G1" s="91"/>
      <c r="H1" s="91"/>
    </row>
    <row r="2" ht="17.4" spans="1:8">
      <c r="A2" s="91" t="s">
        <v>22</v>
      </c>
      <c r="B2" s="91" t="s">
        <v>23</v>
      </c>
      <c r="C2" s="91" t="s">
        <v>24</v>
      </c>
      <c r="D2" s="91" t="s">
        <v>25</v>
      </c>
      <c r="E2" s="91" t="s">
        <v>26</v>
      </c>
      <c r="F2" s="91" t="s">
        <v>27</v>
      </c>
      <c r="G2" s="92" t="s">
        <v>28</v>
      </c>
      <c r="H2" s="91" t="s">
        <v>29</v>
      </c>
    </row>
    <row r="3" ht="15" customHeight="1" spans="1:8">
      <c r="A3" s="9" t="s">
        <v>2</v>
      </c>
      <c r="B3" s="9" t="s">
        <v>30</v>
      </c>
      <c r="C3" s="9"/>
      <c r="D3" s="9"/>
      <c r="E3" s="9"/>
      <c r="F3" s="9"/>
      <c r="G3" s="9"/>
      <c r="H3" s="9"/>
    </row>
    <row r="4" ht="17.4" spans="1:8">
      <c r="A4" s="9" t="s">
        <v>3</v>
      </c>
      <c r="B4" s="9"/>
      <c r="C4" s="9"/>
      <c r="D4" s="9"/>
      <c r="E4" s="9"/>
      <c r="F4" s="9"/>
      <c r="G4" s="9"/>
      <c r="H4" s="9"/>
    </row>
    <row r="5" ht="17.4" spans="1:8">
      <c r="A5" s="9" t="s">
        <v>4</v>
      </c>
      <c r="B5" s="93" t="s">
        <v>31</v>
      </c>
      <c r="C5" s="9">
        <v>2022293218</v>
      </c>
      <c r="D5" s="9" t="s">
        <v>32</v>
      </c>
      <c r="E5" s="9" t="s">
        <v>33</v>
      </c>
      <c r="F5" s="9" t="s">
        <v>34</v>
      </c>
      <c r="G5" s="9" t="s">
        <v>35</v>
      </c>
      <c r="H5" s="9"/>
    </row>
    <row r="6" ht="17.4" spans="1:8">
      <c r="A6" s="9"/>
      <c r="B6" s="94"/>
      <c r="C6" s="9">
        <v>2022293236</v>
      </c>
      <c r="D6" s="9" t="s">
        <v>36</v>
      </c>
      <c r="E6" s="9" t="s">
        <v>37</v>
      </c>
      <c r="F6" s="9" t="s">
        <v>34</v>
      </c>
      <c r="G6" s="9" t="s">
        <v>38</v>
      </c>
      <c r="H6" s="9"/>
    </row>
    <row r="7" ht="17.4" spans="1:8">
      <c r="A7" s="9"/>
      <c r="B7" s="95"/>
      <c r="C7" s="9">
        <v>2022293238</v>
      </c>
      <c r="D7" s="9" t="s">
        <v>39</v>
      </c>
      <c r="E7" s="9" t="s">
        <v>37</v>
      </c>
      <c r="F7" s="9" t="s">
        <v>34</v>
      </c>
      <c r="G7" s="9" t="s">
        <v>38</v>
      </c>
      <c r="H7" s="9"/>
    </row>
    <row r="8" ht="17.4" spans="1:8">
      <c r="A8" s="96" t="s">
        <v>5</v>
      </c>
      <c r="B8" s="9" t="s">
        <v>30</v>
      </c>
      <c r="C8" s="9"/>
      <c r="D8" s="9"/>
      <c r="E8" s="9"/>
      <c r="F8" s="9"/>
      <c r="G8" s="9"/>
      <c r="H8" s="9"/>
    </row>
    <row r="9" ht="17.4" spans="1:8">
      <c r="A9" s="96" t="s">
        <v>6</v>
      </c>
      <c r="B9" s="9"/>
      <c r="C9" s="9"/>
      <c r="D9" s="9"/>
      <c r="E9" s="9"/>
      <c r="F9" s="9"/>
      <c r="G9" s="9"/>
      <c r="H9" s="9"/>
    </row>
    <row r="10" ht="17.4" spans="1:8">
      <c r="A10" s="96" t="s">
        <v>7</v>
      </c>
      <c r="B10" s="9"/>
      <c r="C10" s="9"/>
      <c r="D10" s="9"/>
      <c r="E10" s="9"/>
      <c r="F10" s="9"/>
      <c r="G10" s="9"/>
      <c r="H10" s="9"/>
    </row>
    <row r="11" ht="17.4" spans="1:8">
      <c r="A11" s="96" t="s">
        <v>8</v>
      </c>
      <c r="B11" s="9"/>
      <c r="C11" s="9"/>
      <c r="D11" s="9"/>
      <c r="E11" s="9"/>
      <c r="F11" s="9"/>
      <c r="G11" s="9"/>
      <c r="H11" s="9"/>
    </row>
  </sheetData>
  <mergeCells count="5">
    <mergeCell ref="A1:H1"/>
    <mergeCell ref="A5:A7"/>
    <mergeCell ref="B5:B7"/>
    <mergeCell ref="B8:H11"/>
    <mergeCell ref="B3:H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zoomScale="82" zoomScaleNormal="82" workbookViewId="0">
      <selection activeCell="B210" sqref="B210"/>
    </sheetView>
  </sheetViews>
  <sheetFormatPr defaultColWidth="9" defaultRowHeight="14.4" outlineLevelCol="7"/>
  <cols>
    <col min="1" max="1" width="20.9074074074074" customWidth="1"/>
    <col min="2" max="2" width="7.90740740740741" customWidth="1"/>
    <col min="3" max="3" width="20.4537037037037" customWidth="1"/>
    <col min="4" max="4" width="14.4537037037037" customWidth="1"/>
    <col min="5" max="5" width="17.9074074074074" customWidth="1"/>
    <col min="6" max="6" width="11.0925925925926" customWidth="1"/>
    <col min="7" max="7" width="17.9074074074074" customWidth="1"/>
    <col min="8" max="8" width="26.9074074074074" customWidth="1"/>
  </cols>
  <sheetData>
    <row r="1" ht="22.2" spans="1:8">
      <c r="A1" s="74" t="s">
        <v>40</v>
      </c>
      <c r="B1" s="74"/>
      <c r="C1" s="78"/>
      <c r="D1" s="78"/>
      <c r="E1" s="78"/>
      <c r="F1" s="78"/>
      <c r="G1" s="78"/>
      <c r="H1" s="78"/>
    </row>
    <row r="2" ht="20.4" spans="1:8">
      <c r="A2" s="76" t="s">
        <v>22</v>
      </c>
      <c r="B2" s="76" t="s">
        <v>41</v>
      </c>
      <c r="C2" s="76" t="s">
        <v>23</v>
      </c>
      <c r="D2" s="76" t="s">
        <v>42</v>
      </c>
      <c r="E2" s="76" t="s">
        <v>43</v>
      </c>
      <c r="F2" s="79" t="s">
        <v>44</v>
      </c>
      <c r="G2" s="76" t="s">
        <v>45</v>
      </c>
      <c r="H2" s="76" t="s">
        <v>29</v>
      </c>
    </row>
    <row r="3" ht="17.5" customHeight="1" spans="1:8">
      <c r="A3" s="3" t="s">
        <v>2</v>
      </c>
      <c r="B3" s="80">
        <v>1</v>
      </c>
      <c r="C3" s="80" t="s">
        <v>46</v>
      </c>
      <c r="D3" s="81">
        <v>2</v>
      </c>
      <c r="E3" s="80">
        <v>32</v>
      </c>
      <c r="F3" s="82">
        <f t="shared" ref="F3:F66" si="0">D3/E3</f>
        <v>0.0625</v>
      </c>
      <c r="G3" s="80">
        <f>RANK(F3,$F$3:$F$34,1)</f>
        <v>32</v>
      </c>
      <c r="H3" s="80" t="s">
        <v>47</v>
      </c>
    </row>
    <row r="4" ht="17.5" customHeight="1" spans="1:8">
      <c r="A4" s="3"/>
      <c r="B4" s="3">
        <v>2</v>
      </c>
      <c r="C4" s="3" t="s">
        <v>48</v>
      </c>
      <c r="D4" s="24">
        <v>0</v>
      </c>
      <c r="E4" s="3">
        <v>32</v>
      </c>
      <c r="F4" s="83">
        <f t="shared" si="0"/>
        <v>0</v>
      </c>
      <c r="G4" s="3">
        <f t="shared" ref="G4:G34" si="1">RANK(F4,$F$3:$F$34,1)</f>
        <v>1</v>
      </c>
      <c r="H4" s="3"/>
    </row>
    <row r="5" ht="17.5" customHeight="1" spans="1:8">
      <c r="A5" s="3"/>
      <c r="B5" s="3">
        <v>3</v>
      </c>
      <c r="C5" s="3" t="s">
        <v>49</v>
      </c>
      <c r="D5" s="24">
        <v>0</v>
      </c>
      <c r="E5" s="3">
        <v>34</v>
      </c>
      <c r="F5" s="83">
        <f t="shared" si="0"/>
        <v>0</v>
      </c>
      <c r="G5" s="3">
        <f t="shared" si="1"/>
        <v>1</v>
      </c>
      <c r="H5" s="3"/>
    </row>
    <row r="6" ht="17.5" customHeight="1" spans="1:8">
      <c r="A6" s="3"/>
      <c r="B6" s="3">
        <v>4</v>
      </c>
      <c r="C6" s="3" t="s">
        <v>50</v>
      </c>
      <c r="D6" s="24">
        <v>0</v>
      </c>
      <c r="E6" s="3">
        <v>30</v>
      </c>
      <c r="F6" s="83">
        <f t="shared" si="0"/>
        <v>0</v>
      </c>
      <c r="G6" s="3">
        <f t="shared" si="1"/>
        <v>1</v>
      </c>
      <c r="H6" s="3"/>
    </row>
    <row r="7" ht="17.5" customHeight="1" spans="1:8">
      <c r="A7" s="3"/>
      <c r="B7" s="3">
        <v>5</v>
      </c>
      <c r="C7" s="3" t="s">
        <v>51</v>
      </c>
      <c r="D7" s="24">
        <v>0</v>
      </c>
      <c r="E7" s="3">
        <v>35</v>
      </c>
      <c r="F7" s="83">
        <f t="shared" si="0"/>
        <v>0</v>
      </c>
      <c r="G7" s="3">
        <f t="shared" si="1"/>
        <v>1</v>
      </c>
      <c r="H7" s="3"/>
    </row>
    <row r="8" ht="17.5" customHeight="1" spans="1:8">
      <c r="A8" s="3"/>
      <c r="B8" s="3">
        <v>6</v>
      </c>
      <c r="C8" s="3" t="s">
        <v>52</v>
      </c>
      <c r="D8" s="24">
        <v>0</v>
      </c>
      <c r="E8" s="3">
        <v>43</v>
      </c>
      <c r="F8" s="83">
        <f t="shared" si="0"/>
        <v>0</v>
      </c>
      <c r="G8" s="3">
        <f t="shared" si="1"/>
        <v>1</v>
      </c>
      <c r="H8" s="3"/>
    </row>
    <row r="9" ht="17.5" customHeight="1" spans="1:8">
      <c r="A9" s="3"/>
      <c r="B9" s="3">
        <v>7</v>
      </c>
      <c r="C9" s="3" t="s">
        <v>53</v>
      </c>
      <c r="D9" s="24">
        <v>0</v>
      </c>
      <c r="E9" s="3">
        <v>42</v>
      </c>
      <c r="F9" s="83">
        <f t="shared" si="0"/>
        <v>0</v>
      </c>
      <c r="G9" s="3">
        <f t="shared" si="1"/>
        <v>1</v>
      </c>
      <c r="H9" s="3"/>
    </row>
    <row r="10" ht="17.5" customHeight="1" spans="1:8">
      <c r="A10" s="3"/>
      <c r="B10" s="3">
        <v>8</v>
      </c>
      <c r="C10" s="3" t="s">
        <v>54</v>
      </c>
      <c r="D10" s="24">
        <v>0</v>
      </c>
      <c r="E10" s="3">
        <v>45</v>
      </c>
      <c r="F10" s="83">
        <f t="shared" si="0"/>
        <v>0</v>
      </c>
      <c r="G10" s="3">
        <f t="shared" si="1"/>
        <v>1</v>
      </c>
      <c r="H10" s="3"/>
    </row>
    <row r="11" ht="17.5" customHeight="1" spans="1:8">
      <c r="A11" s="3"/>
      <c r="B11" s="3">
        <v>9</v>
      </c>
      <c r="C11" s="3" t="s">
        <v>55</v>
      </c>
      <c r="D11" s="24">
        <v>0</v>
      </c>
      <c r="E11" s="3">
        <v>45</v>
      </c>
      <c r="F11" s="83">
        <f t="shared" si="0"/>
        <v>0</v>
      </c>
      <c r="G11" s="3">
        <f t="shared" si="1"/>
        <v>1</v>
      </c>
      <c r="H11" s="3"/>
    </row>
    <row r="12" ht="17.5" customHeight="1" spans="1:8">
      <c r="A12" s="3"/>
      <c r="B12" s="3">
        <v>10</v>
      </c>
      <c r="C12" s="3" t="s">
        <v>56</v>
      </c>
      <c r="D12" s="24">
        <v>0</v>
      </c>
      <c r="E12" s="3">
        <v>39</v>
      </c>
      <c r="F12" s="83">
        <f t="shared" si="0"/>
        <v>0</v>
      </c>
      <c r="G12" s="3">
        <f t="shared" si="1"/>
        <v>1</v>
      </c>
      <c r="H12" s="3"/>
    </row>
    <row r="13" ht="17.5" customHeight="1" spans="1:8">
      <c r="A13" s="3"/>
      <c r="B13" s="3">
        <v>11</v>
      </c>
      <c r="C13" s="3" t="s">
        <v>57</v>
      </c>
      <c r="D13" s="24">
        <v>0</v>
      </c>
      <c r="E13" s="3">
        <v>39</v>
      </c>
      <c r="F13" s="83">
        <f t="shared" si="0"/>
        <v>0</v>
      </c>
      <c r="G13" s="3">
        <f t="shared" si="1"/>
        <v>1</v>
      </c>
      <c r="H13" s="3"/>
    </row>
    <row r="14" ht="17.5" customHeight="1" spans="1:8">
      <c r="A14" s="3"/>
      <c r="B14" s="3">
        <v>12</v>
      </c>
      <c r="C14" s="3" t="s">
        <v>58</v>
      </c>
      <c r="D14" s="24">
        <v>0</v>
      </c>
      <c r="E14" s="3">
        <v>40</v>
      </c>
      <c r="F14" s="83">
        <f t="shared" si="0"/>
        <v>0</v>
      </c>
      <c r="G14" s="3">
        <f t="shared" si="1"/>
        <v>1</v>
      </c>
      <c r="H14" s="3"/>
    </row>
    <row r="15" ht="17.5" customHeight="1" spans="1:8">
      <c r="A15" s="3"/>
      <c r="B15" s="3">
        <v>13</v>
      </c>
      <c r="C15" s="3" t="s">
        <v>59</v>
      </c>
      <c r="D15" s="24">
        <v>0</v>
      </c>
      <c r="E15" s="3">
        <v>42</v>
      </c>
      <c r="F15" s="83">
        <f t="shared" si="0"/>
        <v>0</v>
      </c>
      <c r="G15" s="3">
        <f t="shared" si="1"/>
        <v>1</v>
      </c>
      <c r="H15" s="3"/>
    </row>
    <row r="16" ht="17.5" customHeight="1" spans="1:8">
      <c r="A16" s="3"/>
      <c r="B16" s="3">
        <v>14</v>
      </c>
      <c r="C16" s="3" t="s">
        <v>60</v>
      </c>
      <c r="D16" s="24">
        <v>0</v>
      </c>
      <c r="E16" s="3">
        <v>40</v>
      </c>
      <c r="F16" s="83">
        <f t="shared" si="0"/>
        <v>0</v>
      </c>
      <c r="G16" s="3">
        <f t="shared" si="1"/>
        <v>1</v>
      </c>
      <c r="H16" s="3"/>
    </row>
    <row r="17" ht="17.5" customHeight="1" spans="1:8">
      <c r="A17" s="3"/>
      <c r="B17" s="3">
        <v>15</v>
      </c>
      <c r="C17" s="3" t="s">
        <v>61</v>
      </c>
      <c r="D17" s="24">
        <v>0</v>
      </c>
      <c r="E17" s="3">
        <v>43</v>
      </c>
      <c r="F17" s="83">
        <f t="shared" si="0"/>
        <v>0</v>
      </c>
      <c r="G17" s="3">
        <f t="shared" si="1"/>
        <v>1</v>
      </c>
      <c r="H17" s="3"/>
    </row>
    <row r="18" ht="17.5" customHeight="1" spans="1:8">
      <c r="A18" s="3"/>
      <c r="B18" s="3">
        <v>16</v>
      </c>
      <c r="C18" s="3" t="s">
        <v>62</v>
      </c>
      <c r="D18" s="24">
        <v>0</v>
      </c>
      <c r="E18" s="3">
        <v>43</v>
      </c>
      <c r="F18" s="83">
        <f t="shared" si="0"/>
        <v>0</v>
      </c>
      <c r="G18" s="3">
        <f t="shared" si="1"/>
        <v>1</v>
      </c>
      <c r="H18" s="3"/>
    </row>
    <row r="19" ht="17.5" customHeight="1" spans="1:8">
      <c r="A19" s="3"/>
      <c r="B19" s="3">
        <v>17</v>
      </c>
      <c r="C19" s="3" t="s">
        <v>63</v>
      </c>
      <c r="D19" s="24">
        <v>0</v>
      </c>
      <c r="E19" s="3">
        <v>41</v>
      </c>
      <c r="F19" s="83">
        <f t="shared" si="0"/>
        <v>0</v>
      </c>
      <c r="G19" s="3">
        <f t="shared" si="1"/>
        <v>1</v>
      </c>
      <c r="H19" s="3"/>
    </row>
    <row r="20" ht="17.5" customHeight="1" spans="1:8">
      <c r="A20" s="3"/>
      <c r="B20" s="3">
        <v>18</v>
      </c>
      <c r="C20" s="3" t="s">
        <v>64</v>
      </c>
      <c r="D20" s="24">
        <v>0</v>
      </c>
      <c r="E20" s="3">
        <v>44</v>
      </c>
      <c r="F20" s="83">
        <f t="shared" si="0"/>
        <v>0</v>
      </c>
      <c r="G20" s="3">
        <f t="shared" si="1"/>
        <v>1</v>
      </c>
      <c r="H20" s="3"/>
    </row>
    <row r="21" ht="17.5" customHeight="1" spans="1:8">
      <c r="A21" s="3"/>
      <c r="B21" s="3">
        <v>19</v>
      </c>
      <c r="C21" s="3" t="s">
        <v>65</v>
      </c>
      <c r="D21" s="24">
        <v>0</v>
      </c>
      <c r="E21" s="3">
        <v>44</v>
      </c>
      <c r="F21" s="83">
        <f t="shared" si="0"/>
        <v>0</v>
      </c>
      <c r="G21" s="3">
        <f t="shared" si="1"/>
        <v>1</v>
      </c>
      <c r="H21" s="3"/>
    </row>
    <row r="22" ht="17.5" customHeight="1" spans="1:8">
      <c r="A22" s="3"/>
      <c r="B22" s="3">
        <v>20</v>
      </c>
      <c r="C22" s="3" t="s">
        <v>66</v>
      </c>
      <c r="D22" s="24">
        <v>0</v>
      </c>
      <c r="E22" s="3">
        <v>44</v>
      </c>
      <c r="F22" s="83">
        <f t="shared" si="0"/>
        <v>0</v>
      </c>
      <c r="G22" s="3">
        <f t="shared" si="1"/>
        <v>1</v>
      </c>
      <c r="H22" s="3"/>
    </row>
    <row r="23" ht="17.5" customHeight="1" spans="1:8">
      <c r="A23" s="3"/>
      <c r="B23" s="3">
        <v>21</v>
      </c>
      <c r="C23" s="3" t="s">
        <v>67</v>
      </c>
      <c r="D23" s="24">
        <v>0</v>
      </c>
      <c r="E23" s="3">
        <v>43</v>
      </c>
      <c r="F23" s="83">
        <f t="shared" si="0"/>
        <v>0</v>
      </c>
      <c r="G23" s="3">
        <f t="shared" si="1"/>
        <v>1</v>
      </c>
      <c r="H23" s="3"/>
    </row>
    <row r="24" ht="17.5" customHeight="1" spans="1:8">
      <c r="A24" s="3"/>
      <c r="B24" s="3">
        <v>22</v>
      </c>
      <c r="C24" s="3" t="s">
        <v>68</v>
      </c>
      <c r="D24" s="24">
        <v>0</v>
      </c>
      <c r="E24" s="3">
        <v>42</v>
      </c>
      <c r="F24" s="83">
        <f t="shared" si="0"/>
        <v>0</v>
      </c>
      <c r="G24" s="3">
        <f t="shared" si="1"/>
        <v>1</v>
      </c>
      <c r="H24" s="3"/>
    </row>
    <row r="25" ht="17.5" customHeight="1" spans="1:8">
      <c r="A25" s="3"/>
      <c r="B25" s="3">
        <v>23</v>
      </c>
      <c r="C25" s="3" t="s">
        <v>69</v>
      </c>
      <c r="D25" s="24">
        <v>0</v>
      </c>
      <c r="E25" s="3">
        <v>43</v>
      </c>
      <c r="F25" s="83">
        <f t="shared" si="0"/>
        <v>0</v>
      </c>
      <c r="G25" s="3">
        <f t="shared" si="1"/>
        <v>1</v>
      </c>
      <c r="H25" s="4"/>
    </row>
    <row r="26" ht="17.5" customHeight="1" spans="1:8">
      <c r="A26" s="3"/>
      <c r="B26" s="3">
        <v>24</v>
      </c>
      <c r="C26" s="3" t="s">
        <v>70</v>
      </c>
      <c r="D26" s="24">
        <v>0</v>
      </c>
      <c r="E26" s="3">
        <v>42</v>
      </c>
      <c r="F26" s="83">
        <f t="shared" si="0"/>
        <v>0</v>
      </c>
      <c r="G26" s="3">
        <f t="shared" si="1"/>
        <v>1</v>
      </c>
      <c r="H26" s="4"/>
    </row>
    <row r="27" ht="17.5" customHeight="1" spans="1:8">
      <c r="A27" s="3"/>
      <c r="B27" s="3">
        <v>25</v>
      </c>
      <c r="C27" s="3" t="s">
        <v>71</v>
      </c>
      <c r="D27" s="24">
        <v>0</v>
      </c>
      <c r="E27" s="3">
        <v>45</v>
      </c>
      <c r="F27" s="83">
        <f t="shared" si="0"/>
        <v>0</v>
      </c>
      <c r="G27" s="3">
        <f t="shared" si="1"/>
        <v>1</v>
      </c>
      <c r="H27" s="3"/>
    </row>
    <row r="28" ht="17.5" customHeight="1" spans="1:8">
      <c r="A28" s="3"/>
      <c r="B28" s="3">
        <v>26</v>
      </c>
      <c r="C28" s="3" t="s">
        <v>72</v>
      </c>
      <c r="D28" s="24">
        <v>0</v>
      </c>
      <c r="E28" s="3">
        <v>43</v>
      </c>
      <c r="F28" s="83">
        <f t="shared" si="0"/>
        <v>0</v>
      </c>
      <c r="G28" s="3">
        <f t="shared" si="1"/>
        <v>1</v>
      </c>
      <c r="H28" s="3"/>
    </row>
    <row r="29" ht="17.5" customHeight="1" spans="1:8">
      <c r="A29" s="3"/>
      <c r="B29" s="84">
        <v>27</v>
      </c>
      <c r="C29" s="84" t="s">
        <v>73</v>
      </c>
      <c r="D29" s="85">
        <v>0</v>
      </c>
      <c r="E29" s="84">
        <v>42</v>
      </c>
      <c r="F29" s="86">
        <f t="shared" si="0"/>
        <v>0</v>
      </c>
      <c r="G29" s="84">
        <f t="shared" si="1"/>
        <v>1</v>
      </c>
      <c r="H29" s="84"/>
    </row>
    <row r="30" ht="17.5" customHeight="1" spans="1:8">
      <c r="A30" s="3"/>
      <c r="B30" s="3">
        <v>28</v>
      </c>
      <c r="C30" s="3" t="s">
        <v>74</v>
      </c>
      <c r="D30" s="3">
        <v>0</v>
      </c>
      <c r="E30" s="3">
        <v>40</v>
      </c>
      <c r="F30" s="83">
        <f t="shared" si="0"/>
        <v>0</v>
      </c>
      <c r="G30" s="3">
        <f t="shared" si="1"/>
        <v>1</v>
      </c>
      <c r="H30" s="3"/>
    </row>
    <row r="31" ht="17.5" customHeight="1" spans="1:8">
      <c r="A31" s="3"/>
      <c r="B31" s="3">
        <v>29</v>
      </c>
      <c r="C31" s="3" t="s">
        <v>75</v>
      </c>
      <c r="D31" s="3">
        <v>0</v>
      </c>
      <c r="E31" s="3">
        <v>42</v>
      </c>
      <c r="F31" s="83">
        <f t="shared" si="0"/>
        <v>0</v>
      </c>
      <c r="G31" s="3">
        <f t="shared" si="1"/>
        <v>1</v>
      </c>
      <c r="H31" s="3"/>
    </row>
    <row r="32" ht="17.5" customHeight="1" spans="1:8">
      <c r="A32" s="3"/>
      <c r="B32" s="3">
        <v>30</v>
      </c>
      <c r="C32" s="3" t="s">
        <v>76</v>
      </c>
      <c r="D32" s="3">
        <v>0</v>
      </c>
      <c r="E32" s="3">
        <v>42</v>
      </c>
      <c r="F32" s="83">
        <f t="shared" si="0"/>
        <v>0</v>
      </c>
      <c r="G32" s="3">
        <f t="shared" si="1"/>
        <v>1</v>
      </c>
      <c r="H32" s="3"/>
    </row>
    <row r="33" ht="17.5" customHeight="1" spans="1:8">
      <c r="A33" s="3"/>
      <c r="B33" s="3">
        <v>31</v>
      </c>
      <c r="C33" s="3" t="s">
        <v>77</v>
      </c>
      <c r="D33" s="3">
        <v>0</v>
      </c>
      <c r="E33" s="3">
        <v>41</v>
      </c>
      <c r="F33" s="83">
        <f t="shared" si="0"/>
        <v>0</v>
      </c>
      <c r="G33" s="3">
        <f t="shared" si="1"/>
        <v>1</v>
      </c>
      <c r="H33" s="3"/>
    </row>
    <row r="34" ht="17.5" customHeight="1" spans="1:8">
      <c r="A34" s="3"/>
      <c r="B34" s="3">
        <v>32</v>
      </c>
      <c r="C34" s="3" t="s">
        <v>78</v>
      </c>
      <c r="D34" s="3">
        <v>0</v>
      </c>
      <c r="E34" s="3">
        <v>43</v>
      </c>
      <c r="F34" s="83">
        <f t="shared" si="0"/>
        <v>0</v>
      </c>
      <c r="G34" s="3">
        <f t="shared" si="1"/>
        <v>1</v>
      </c>
      <c r="H34" s="3"/>
    </row>
    <row r="35" ht="17.5" customHeight="1" spans="1:8">
      <c r="A35" s="3" t="s">
        <v>3</v>
      </c>
      <c r="B35" s="3">
        <v>1</v>
      </c>
      <c r="C35" s="3" t="s">
        <v>79</v>
      </c>
      <c r="D35" s="63">
        <v>0</v>
      </c>
      <c r="E35" s="3" t="s">
        <v>80</v>
      </c>
      <c r="F35" s="83">
        <f t="shared" si="0"/>
        <v>0</v>
      </c>
      <c r="G35" s="3"/>
      <c r="H35" s="3"/>
    </row>
    <row r="36" ht="17.5" customHeight="1" spans="1:8">
      <c r="A36" s="3"/>
      <c r="B36" s="3">
        <v>2</v>
      </c>
      <c r="C36" s="3" t="s">
        <v>81</v>
      </c>
      <c r="D36" s="63">
        <v>0</v>
      </c>
      <c r="E36" s="3" t="s">
        <v>82</v>
      </c>
      <c r="F36" s="83">
        <f t="shared" si="0"/>
        <v>0</v>
      </c>
      <c r="G36" s="3"/>
      <c r="H36" s="3" t="s">
        <v>83</v>
      </c>
    </row>
    <row r="37" ht="17.5" customHeight="1" spans="1:8">
      <c r="A37" s="3"/>
      <c r="B37" s="3">
        <v>3</v>
      </c>
      <c r="C37" s="3" t="s">
        <v>84</v>
      </c>
      <c r="D37" s="63">
        <v>0</v>
      </c>
      <c r="E37" s="3" t="s">
        <v>85</v>
      </c>
      <c r="F37" s="83">
        <f t="shared" si="0"/>
        <v>0</v>
      </c>
      <c r="G37" s="3"/>
      <c r="H37" s="3" t="s">
        <v>83</v>
      </c>
    </row>
    <row r="38" ht="17.5" customHeight="1" spans="1:8">
      <c r="A38" s="3"/>
      <c r="B38" s="3">
        <v>4</v>
      </c>
      <c r="C38" s="3" t="s">
        <v>86</v>
      </c>
      <c r="D38" s="63">
        <v>0</v>
      </c>
      <c r="E38" s="3" t="s">
        <v>87</v>
      </c>
      <c r="F38" s="83">
        <f t="shared" si="0"/>
        <v>0</v>
      </c>
      <c r="G38" s="3"/>
      <c r="H38" s="3" t="s">
        <v>83</v>
      </c>
    </row>
    <row r="39" ht="17.5" customHeight="1" spans="1:8">
      <c r="A39" s="3"/>
      <c r="B39" s="3">
        <v>5</v>
      </c>
      <c r="C39" s="3" t="s">
        <v>88</v>
      </c>
      <c r="D39" s="63">
        <v>0</v>
      </c>
      <c r="E39" s="3" t="s">
        <v>89</v>
      </c>
      <c r="F39" s="83">
        <f t="shared" si="0"/>
        <v>0</v>
      </c>
      <c r="G39" s="3">
        <f>RANK(F39,$F$35:$F$70,1)</f>
        <v>1</v>
      </c>
      <c r="H39" s="3"/>
    </row>
    <row r="40" ht="17.5" customHeight="1" spans="1:8">
      <c r="A40" s="3"/>
      <c r="B40" s="3">
        <v>6</v>
      </c>
      <c r="C40" s="3" t="s">
        <v>90</v>
      </c>
      <c r="D40" s="63">
        <v>0</v>
      </c>
      <c r="E40" s="3" t="s">
        <v>82</v>
      </c>
      <c r="F40" s="83">
        <f t="shared" si="0"/>
        <v>0</v>
      </c>
      <c r="G40" s="3">
        <f t="shared" ref="G40:G70" si="2">RANK(F40,$F$35:$F$70,1)</f>
        <v>1</v>
      </c>
      <c r="H40" s="3"/>
    </row>
    <row r="41" ht="17.5" customHeight="1" spans="1:8">
      <c r="A41" s="3"/>
      <c r="B41" s="3">
        <v>7</v>
      </c>
      <c r="C41" s="3" t="s">
        <v>91</v>
      </c>
      <c r="D41" s="63">
        <v>0</v>
      </c>
      <c r="E41" s="3" t="s">
        <v>92</v>
      </c>
      <c r="F41" s="83">
        <f t="shared" si="0"/>
        <v>0</v>
      </c>
      <c r="G41" s="3">
        <f t="shared" si="2"/>
        <v>1</v>
      </c>
      <c r="H41" s="3"/>
    </row>
    <row r="42" ht="17.5" customHeight="1" spans="1:8">
      <c r="A42" s="3"/>
      <c r="B42" s="3">
        <v>8</v>
      </c>
      <c r="C42" s="3" t="s">
        <v>93</v>
      </c>
      <c r="D42" s="63">
        <v>0</v>
      </c>
      <c r="E42" s="3" t="s">
        <v>92</v>
      </c>
      <c r="F42" s="83">
        <f t="shared" si="0"/>
        <v>0</v>
      </c>
      <c r="G42" s="3">
        <f t="shared" si="2"/>
        <v>1</v>
      </c>
      <c r="H42" s="4"/>
    </row>
    <row r="43" ht="17.5" customHeight="1" spans="1:8">
      <c r="A43" s="3"/>
      <c r="B43" s="80">
        <v>9</v>
      </c>
      <c r="C43" s="80" t="s">
        <v>94</v>
      </c>
      <c r="D43" s="87">
        <v>5</v>
      </c>
      <c r="E43" s="80" t="s">
        <v>95</v>
      </c>
      <c r="F43" s="82">
        <f t="shared" si="0"/>
        <v>0.119047619047619</v>
      </c>
      <c r="G43" s="80">
        <f t="shared" si="2"/>
        <v>35</v>
      </c>
      <c r="H43" s="80" t="s">
        <v>47</v>
      </c>
    </row>
    <row r="44" ht="17.5" customHeight="1" spans="1:8">
      <c r="A44" s="3"/>
      <c r="B44" s="3">
        <v>10</v>
      </c>
      <c r="C44" s="3" t="s">
        <v>96</v>
      </c>
      <c r="D44" s="63">
        <v>0</v>
      </c>
      <c r="E44" s="3" t="s">
        <v>97</v>
      </c>
      <c r="F44" s="83">
        <f t="shared" si="0"/>
        <v>0</v>
      </c>
      <c r="G44" s="3">
        <f t="shared" si="2"/>
        <v>1</v>
      </c>
      <c r="H44" s="3"/>
    </row>
    <row r="45" ht="17.5" customHeight="1" spans="1:8">
      <c r="A45" s="3"/>
      <c r="B45" s="3">
        <v>11</v>
      </c>
      <c r="C45" s="3" t="s">
        <v>98</v>
      </c>
      <c r="D45" s="63">
        <v>0</v>
      </c>
      <c r="E45" s="3" t="s">
        <v>99</v>
      </c>
      <c r="F45" s="83">
        <f t="shared" si="0"/>
        <v>0</v>
      </c>
      <c r="G45" s="3">
        <f t="shared" si="2"/>
        <v>1</v>
      </c>
      <c r="H45" s="3"/>
    </row>
    <row r="46" ht="17.5" customHeight="1" spans="1:8">
      <c r="A46" s="3"/>
      <c r="B46" s="3">
        <v>12</v>
      </c>
      <c r="C46" s="3" t="s">
        <v>100</v>
      </c>
      <c r="D46" s="63">
        <v>0</v>
      </c>
      <c r="E46" s="3" t="s">
        <v>101</v>
      </c>
      <c r="F46" s="83">
        <f t="shared" si="0"/>
        <v>0</v>
      </c>
      <c r="G46" s="3">
        <f t="shared" si="2"/>
        <v>1</v>
      </c>
      <c r="H46" s="3"/>
    </row>
    <row r="47" ht="17.5" customHeight="1" spans="1:8">
      <c r="A47" s="3"/>
      <c r="B47" s="3">
        <v>13</v>
      </c>
      <c r="C47" s="3" t="s">
        <v>102</v>
      </c>
      <c r="D47" s="63">
        <v>0</v>
      </c>
      <c r="E47" s="3" t="s">
        <v>101</v>
      </c>
      <c r="F47" s="83">
        <f t="shared" si="0"/>
        <v>0</v>
      </c>
      <c r="G47" s="3">
        <f t="shared" si="2"/>
        <v>1</v>
      </c>
      <c r="H47" s="3"/>
    </row>
    <row r="48" ht="17.5" customHeight="1" spans="1:8">
      <c r="A48" s="3"/>
      <c r="B48" s="3">
        <v>14</v>
      </c>
      <c r="C48" s="3" t="s">
        <v>103</v>
      </c>
      <c r="D48" s="63">
        <v>0</v>
      </c>
      <c r="E48" s="3" t="s">
        <v>101</v>
      </c>
      <c r="F48" s="83">
        <f t="shared" si="0"/>
        <v>0</v>
      </c>
      <c r="G48" s="3">
        <f t="shared" si="2"/>
        <v>1</v>
      </c>
      <c r="H48" s="3"/>
    </row>
    <row r="49" ht="17.5" customHeight="1" spans="1:8">
      <c r="A49" s="3"/>
      <c r="B49" s="3">
        <v>15</v>
      </c>
      <c r="C49" s="3" t="s">
        <v>104</v>
      </c>
      <c r="D49" s="63">
        <v>0</v>
      </c>
      <c r="E49" s="3" t="s">
        <v>92</v>
      </c>
      <c r="F49" s="83">
        <f t="shared" si="0"/>
        <v>0</v>
      </c>
      <c r="G49" s="3">
        <f t="shared" si="2"/>
        <v>1</v>
      </c>
      <c r="H49" s="4"/>
    </row>
    <row r="50" ht="17.5" customHeight="1" spans="1:8">
      <c r="A50" s="3"/>
      <c r="B50" s="3">
        <v>16</v>
      </c>
      <c r="C50" s="3" t="s">
        <v>105</v>
      </c>
      <c r="D50" s="63">
        <v>0</v>
      </c>
      <c r="E50" s="3" t="s">
        <v>92</v>
      </c>
      <c r="F50" s="83">
        <f t="shared" si="0"/>
        <v>0</v>
      </c>
      <c r="G50" s="3">
        <f t="shared" si="2"/>
        <v>1</v>
      </c>
      <c r="H50" s="3"/>
    </row>
    <row r="51" ht="17.5" customHeight="1" spans="1:8">
      <c r="A51" s="3"/>
      <c r="B51" s="3">
        <v>17</v>
      </c>
      <c r="C51" s="3" t="s">
        <v>106</v>
      </c>
      <c r="D51" s="63">
        <v>0</v>
      </c>
      <c r="E51" s="3" t="s">
        <v>107</v>
      </c>
      <c r="F51" s="83">
        <f t="shared" si="0"/>
        <v>0</v>
      </c>
      <c r="G51" s="3">
        <f t="shared" si="2"/>
        <v>1</v>
      </c>
      <c r="H51" s="3"/>
    </row>
    <row r="52" ht="17.5" customHeight="1" spans="1:8">
      <c r="A52" s="3"/>
      <c r="B52" s="3">
        <v>18</v>
      </c>
      <c r="C52" s="3" t="s">
        <v>108</v>
      </c>
      <c r="D52" s="63">
        <v>0</v>
      </c>
      <c r="E52" s="3" t="s">
        <v>109</v>
      </c>
      <c r="F52" s="83">
        <f t="shared" si="0"/>
        <v>0</v>
      </c>
      <c r="G52" s="3">
        <f t="shared" si="2"/>
        <v>1</v>
      </c>
      <c r="H52" s="4"/>
    </row>
    <row r="53" ht="17.5" customHeight="1" spans="1:8">
      <c r="A53" s="3"/>
      <c r="B53" s="3">
        <v>19</v>
      </c>
      <c r="C53" s="3" t="s">
        <v>110</v>
      </c>
      <c r="D53" s="63">
        <v>0</v>
      </c>
      <c r="E53" s="3" t="s">
        <v>109</v>
      </c>
      <c r="F53" s="83">
        <f t="shared" si="0"/>
        <v>0</v>
      </c>
      <c r="G53" s="3">
        <f t="shared" si="2"/>
        <v>1</v>
      </c>
      <c r="H53" s="3"/>
    </row>
    <row r="54" ht="17.5" customHeight="1" spans="1:8">
      <c r="A54" s="3"/>
      <c r="B54" s="3">
        <v>20</v>
      </c>
      <c r="C54" s="3" t="s">
        <v>111</v>
      </c>
      <c r="D54" s="63">
        <v>0</v>
      </c>
      <c r="E54" s="3" t="s">
        <v>107</v>
      </c>
      <c r="F54" s="83">
        <f t="shared" si="0"/>
        <v>0</v>
      </c>
      <c r="G54" s="3">
        <f t="shared" si="2"/>
        <v>1</v>
      </c>
      <c r="H54" s="3"/>
    </row>
    <row r="55" ht="17.5" customHeight="1" spans="1:8">
      <c r="A55" s="3"/>
      <c r="B55" s="3">
        <v>21</v>
      </c>
      <c r="C55" s="3" t="s">
        <v>112</v>
      </c>
      <c r="D55" s="63">
        <v>0</v>
      </c>
      <c r="E55" s="3">
        <v>43</v>
      </c>
      <c r="F55" s="83">
        <f t="shared" si="0"/>
        <v>0</v>
      </c>
      <c r="G55" s="3">
        <f t="shared" si="2"/>
        <v>1</v>
      </c>
      <c r="H55" s="3"/>
    </row>
    <row r="56" ht="17.5" customHeight="1" spans="1:8">
      <c r="A56" s="3"/>
      <c r="B56" s="3">
        <v>22</v>
      </c>
      <c r="C56" s="3" t="s">
        <v>113</v>
      </c>
      <c r="D56" s="63">
        <v>0</v>
      </c>
      <c r="E56" s="3">
        <v>42</v>
      </c>
      <c r="F56" s="83">
        <f t="shared" si="0"/>
        <v>0</v>
      </c>
      <c r="G56" s="3">
        <f t="shared" si="2"/>
        <v>1</v>
      </c>
      <c r="H56" s="3"/>
    </row>
    <row r="57" ht="17.5" customHeight="1" spans="1:8">
      <c r="A57" s="3"/>
      <c r="B57" s="80">
        <v>23</v>
      </c>
      <c r="C57" s="80" t="s">
        <v>114</v>
      </c>
      <c r="D57" s="87">
        <v>1</v>
      </c>
      <c r="E57" s="80">
        <v>43</v>
      </c>
      <c r="F57" s="82">
        <f t="shared" si="0"/>
        <v>0.0232558139534884</v>
      </c>
      <c r="G57" s="80">
        <f t="shared" si="2"/>
        <v>31</v>
      </c>
      <c r="H57" s="80" t="s">
        <v>47</v>
      </c>
    </row>
    <row r="58" ht="17.5" customHeight="1" spans="1:8">
      <c r="A58" s="3"/>
      <c r="B58" s="80">
        <v>24</v>
      </c>
      <c r="C58" s="80" t="s">
        <v>115</v>
      </c>
      <c r="D58" s="87">
        <v>3</v>
      </c>
      <c r="E58" s="80">
        <v>42</v>
      </c>
      <c r="F58" s="82">
        <f t="shared" si="0"/>
        <v>0.0714285714285714</v>
      </c>
      <c r="G58" s="80">
        <f t="shared" si="2"/>
        <v>33</v>
      </c>
      <c r="H58" s="80" t="s">
        <v>47</v>
      </c>
    </row>
    <row r="59" ht="17.5" customHeight="1" spans="1:8">
      <c r="A59" s="3"/>
      <c r="B59" s="3">
        <v>25</v>
      </c>
      <c r="C59" s="3" t="s">
        <v>116</v>
      </c>
      <c r="D59" s="63">
        <v>0</v>
      </c>
      <c r="E59" s="3">
        <v>45</v>
      </c>
      <c r="F59" s="83">
        <f t="shared" si="0"/>
        <v>0</v>
      </c>
      <c r="G59" s="3">
        <f t="shared" si="2"/>
        <v>1</v>
      </c>
      <c r="H59" s="3"/>
    </row>
    <row r="60" ht="17.5" customHeight="1" spans="1:8">
      <c r="A60" s="3"/>
      <c r="B60" s="3">
        <v>26</v>
      </c>
      <c r="C60" s="3" t="s">
        <v>117</v>
      </c>
      <c r="D60" s="63">
        <v>0</v>
      </c>
      <c r="E60" s="3">
        <v>45</v>
      </c>
      <c r="F60" s="83">
        <f t="shared" si="0"/>
        <v>0</v>
      </c>
      <c r="G60" s="3">
        <f t="shared" si="2"/>
        <v>1</v>
      </c>
      <c r="H60" s="3"/>
    </row>
    <row r="61" ht="17.5" customHeight="1" spans="1:8">
      <c r="A61" s="3"/>
      <c r="B61" s="3">
        <v>27</v>
      </c>
      <c r="C61" s="3" t="s">
        <v>118</v>
      </c>
      <c r="D61" s="63">
        <v>0</v>
      </c>
      <c r="E61" s="3">
        <v>45</v>
      </c>
      <c r="F61" s="83">
        <f t="shared" si="0"/>
        <v>0</v>
      </c>
      <c r="G61" s="3">
        <f t="shared" si="2"/>
        <v>1</v>
      </c>
      <c r="H61" s="3"/>
    </row>
    <row r="62" ht="17.5" customHeight="1" spans="1:8">
      <c r="A62" s="3"/>
      <c r="B62" s="3">
        <v>28</v>
      </c>
      <c r="C62" s="3" t="s">
        <v>119</v>
      </c>
      <c r="D62" s="63">
        <v>0</v>
      </c>
      <c r="E62" s="3">
        <v>43</v>
      </c>
      <c r="F62" s="83">
        <f t="shared" si="0"/>
        <v>0</v>
      </c>
      <c r="G62" s="3">
        <f t="shared" si="2"/>
        <v>1</v>
      </c>
      <c r="H62" s="3"/>
    </row>
    <row r="63" ht="17.5" customHeight="1" spans="1:8">
      <c r="A63" s="3"/>
      <c r="B63" s="80">
        <v>29</v>
      </c>
      <c r="C63" s="80" t="s">
        <v>120</v>
      </c>
      <c r="D63" s="87">
        <v>4</v>
      </c>
      <c r="E63" s="80">
        <v>42</v>
      </c>
      <c r="F63" s="82">
        <f t="shared" si="0"/>
        <v>0.0952380952380952</v>
      </c>
      <c r="G63" s="80">
        <f t="shared" si="2"/>
        <v>34</v>
      </c>
      <c r="H63" s="80" t="s">
        <v>47</v>
      </c>
    </row>
    <row r="64" ht="17.5" customHeight="1" spans="1:8">
      <c r="A64" s="3"/>
      <c r="B64" s="3">
        <v>30</v>
      </c>
      <c r="C64" s="3" t="s">
        <v>121</v>
      </c>
      <c r="D64" s="63">
        <v>0</v>
      </c>
      <c r="E64" s="3">
        <v>40</v>
      </c>
      <c r="F64" s="83">
        <f t="shared" si="0"/>
        <v>0</v>
      </c>
      <c r="G64" s="3">
        <f t="shared" si="2"/>
        <v>1</v>
      </c>
      <c r="H64" s="3"/>
    </row>
    <row r="65" ht="17.5" customHeight="1" spans="1:8">
      <c r="A65" s="3"/>
      <c r="B65" s="80">
        <v>31</v>
      </c>
      <c r="C65" s="80" t="s">
        <v>122</v>
      </c>
      <c r="D65" s="87">
        <v>5</v>
      </c>
      <c r="E65" s="80">
        <v>39</v>
      </c>
      <c r="F65" s="82">
        <f t="shared" si="0"/>
        <v>0.128205128205128</v>
      </c>
      <c r="G65" s="80">
        <f t="shared" si="2"/>
        <v>36</v>
      </c>
      <c r="H65" s="80" t="s">
        <v>47</v>
      </c>
    </row>
    <row r="66" ht="17.5" customHeight="1" spans="1:8">
      <c r="A66" s="3"/>
      <c r="B66" s="3">
        <v>32</v>
      </c>
      <c r="C66" s="3" t="s">
        <v>123</v>
      </c>
      <c r="D66" s="63">
        <v>0</v>
      </c>
      <c r="E66" s="3">
        <v>39</v>
      </c>
      <c r="F66" s="83">
        <f t="shared" si="0"/>
        <v>0</v>
      </c>
      <c r="G66" s="3">
        <f t="shared" si="2"/>
        <v>1</v>
      </c>
      <c r="H66" s="3"/>
    </row>
    <row r="67" ht="17.5" customHeight="1" spans="1:8">
      <c r="A67" s="3"/>
      <c r="B67" s="80">
        <v>33</v>
      </c>
      <c r="C67" s="80" t="s">
        <v>124</v>
      </c>
      <c r="D67" s="87">
        <v>1</v>
      </c>
      <c r="E67" s="80">
        <v>30</v>
      </c>
      <c r="F67" s="82">
        <f t="shared" ref="F67:F130" si="3">D67/E67</f>
        <v>0.0333333333333333</v>
      </c>
      <c r="G67" s="80">
        <f t="shared" si="2"/>
        <v>32</v>
      </c>
      <c r="H67" s="80" t="s">
        <v>47</v>
      </c>
    </row>
    <row r="68" ht="17.5" customHeight="1" spans="1:8">
      <c r="A68" s="3"/>
      <c r="B68" s="3">
        <v>34</v>
      </c>
      <c r="C68" s="3" t="s">
        <v>125</v>
      </c>
      <c r="D68" s="63">
        <v>0</v>
      </c>
      <c r="E68" s="3">
        <v>30</v>
      </c>
      <c r="F68" s="83">
        <f t="shared" si="3"/>
        <v>0</v>
      </c>
      <c r="G68" s="3">
        <f t="shared" si="2"/>
        <v>1</v>
      </c>
      <c r="H68" s="3"/>
    </row>
    <row r="69" ht="17.5" customHeight="1" spans="1:8">
      <c r="A69" s="3"/>
      <c r="B69" s="3">
        <v>35</v>
      </c>
      <c r="C69" s="3" t="s">
        <v>126</v>
      </c>
      <c r="D69" s="63">
        <v>0</v>
      </c>
      <c r="E69" s="3">
        <v>44</v>
      </c>
      <c r="F69" s="83">
        <f t="shared" si="3"/>
        <v>0</v>
      </c>
      <c r="G69" s="3">
        <f t="shared" si="2"/>
        <v>1</v>
      </c>
      <c r="H69" s="3"/>
    </row>
    <row r="70" ht="17.5" customHeight="1" spans="1:8">
      <c r="A70" s="3"/>
      <c r="B70" s="3">
        <v>36</v>
      </c>
      <c r="C70" s="3" t="s">
        <v>127</v>
      </c>
      <c r="D70" s="63">
        <v>0</v>
      </c>
      <c r="E70" s="3">
        <v>43</v>
      </c>
      <c r="F70" s="83">
        <f t="shared" si="3"/>
        <v>0</v>
      </c>
      <c r="G70" s="3">
        <f t="shared" si="2"/>
        <v>1</v>
      </c>
      <c r="H70" s="3"/>
    </row>
    <row r="71" ht="17.5" customHeight="1" spans="1:8">
      <c r="A71" s="3" t="s">
        <v>4</v>
      </c>
      <c r="B71" s="3">
        <v>1</v>
      </c>
      <c r="C71" s="3" t="s">
        <v>128</v>
      </c>
      <c r="D71" s="63">
        <v>0</v>
      </c>
      <c r="E71" s="3" t="s">
        <v>89</v>
      </c>
      <c r="F71" s="83">
        <f t="shared" si="3"/>
        <v>0</v>
      </c>
      <c r="G71" s="3">
        <f>RANK(F71,$F$71:$F$111,1)</f>
        <v>1</v>
      </c>
      <c r="H71" s="3"/>
    </row>
    <row r="72" ht="17.5" customHeight="1" spans="1:8">
      <c r="A72" s="3"/>
      <c r="B72" s="3">
        <v>2</v>
      </c>
      <c r="C72" s="3" t="s">
        <v>129</v>
      </c>
      <c r="D72" s="63">
        <v>0</v>
      </c>
      <c r="E72" s="3" t="s">
        <v>109</v>
      </c>
      <c r="F72" s="83">
        <f t="shared" si="3"/>
        <v>0</v>
      </c>
      <c r="G72" s="3">
        <f t="shared" ref="G72:G111" si="4">RANK(F72,$F$71:$F$111,1)</f>
        <v>1</v>
      </c>
      <c r="H72" s="3"/>
    </row>
    <row r="73" ht="17.5" customHeight="1" spans="1:8">
      <c r="A73" s="3"/>
      <c r="B73" s="3">
        <v>3</v>
      </c>
      <c r="C73" s="3" t="s">
        <v>130</v>
      </c>
      <c r="D73" s="63">
        <v>0</v>
      </c>
      <c r="E73" s="3" t="s">
        <v>131</v>
      </c>
      <c r="F73" s="83">
        <f t="shared" si="3"/>
        <v>0</v>
      </c>
      <c r="G73" s="3">
        <f t="shared" si="4"/>
        <v>1</v>
      </c>
      <c r="H73" s="3"/>
    </row>
    <row r="74" ht="17.5" customHeight="1" spans="1:8">
      <c r="A74" s="3"/>
      <c r="B74" s="3">
        <v>4</v>
      </c>
      <c r="C74" s="3" t="s">
        <v>132</v>
      </c>
      <c r="D74" s="63">
        <v>0</v>
      </c>
      <c r="E74" s="3" t="s">
        <v>87</v>
      </c>
      <c r="F74" s="83">
        <f t="shared" si="3"/>
        <v>0</v>
      </c>
      <c r="G74" s="3">
        <f t="shared" si="4"/>
        <v>1</v>
      </c>
      <c r="H74" s="3"/>
    </row>
    <row r="75" ht="17.5" customHeight="1" spans="1:8">
      <c r="A75" s="3"/>
      <c r="B75" s="3">
        <v>5</v>
      </c>
      <c r="C75" s="3" t="s">
        <v>133</v>
      </c>
      <c r="D75" s="63">
        <v>0</v>
      </c>
      <c r="E75" s="3" t="s">
        <v>134</v>
      </c>
      <c r="F75" s="83">
        <f t="shared" si="3"/>
        <v>0</v>
      </c>
      <c r="G75" s="3">
        <f t="shared" si="4"/>
        <v>1</v>
      </c>
      <c r="H75" s="3"/>
    </row>
    <row r="76" ht="17.5" customHeight="1" spans="1:8">
      <c r="A76" s="3"/>
      <c r="B76" s="3">
        <v>6</v>
      </c>
      <c r="C76" s="3" t="s">
        <v>135</v>
      </c>
      <c r="D76" s="63">
        <v>0</v>
      </c>
      <c r="E76" s="3" t="s">
        <v>136</v>
      </c>
      <c r="F76" s="83">
        <f t="shared" si="3"/>
        <v>0</v>
      </c>
      <c r="G76" s="3">
        <f t="shared" si="4"/>
        <v>1</v>
      </c>
      <c r="H76" s="3"/>
    </row>
    <row r="77" ht="17.5" customHeight="1" spans="1:8">
      <c r="A77" s="3"/>
      <c r="B77" s="3">
        <v>7</v>
      </c>
      <c r="C77" s="3" t="s">
        <v>137</v>
      </c>
      <c r="D77" s="63">
        <v>0</v>
      </c>
      <c r="E77" s="3" t="s">
        <v>138</v>
      </c>
      <c r="F77" s="83">
        <f t="shared" si="3"/>
        <v>0</v>
      </c>
      <c r="G77" s="3">
        <f t="shared" si="4"/>
        <v>1</v>
      </c>
      <c r="H77" s="3"/>
    </row>
    <row r="78" ht="17.5" customHeight="1" spans="1:8">
      <c r="A78" s="3"/>
      <c r="B78" s="3">
        <v>8</v>
      </c>
      <c r="C78" s="3" t="s">
        <v>139</v>
      </c>
      <c r="D78" s="63">
        <v>0</v>
      </c>
      <c r="E78" s="3" t="s">
        <v>82</v>
      </c>
      <c r="F78" s="83">
        <f t="shared" si="3"/>
        <v>0</v>
      </c>
      <c r="G78" s="3">
        <f t="shared" si="4"/>
        <v>1</v>
      </c>
      <c r="H78" s="3"/>
    </row>
    <row r="79" ht="17.5" customHeight="1" spans="1:8">
      <c r="A79" s="3"/>
      <c r="B79" s="3">
        <v>9</v>
      </c>
      <c r="C79" s="3" t="s">
        <v>140</v>
      </c>
      <c r="D79" s="63">
        <v>0</v>
      </c>
      <c r="E79" s="3" t="s">
        <v>141</v>
      </c>
      <c r="F79" s="83">
        <f t="shared" si="3"/>
        <v>0</v>
      </c>
      <c r="G79" s="3">
        <f t="shared" si="4"/>
        <v>1</v>
      </c>
      <c r="H79" s="3"/>
    </row>
    <row r="80" ht="17.5" customHeight="1" spans="1:8">
      <c r="A80" s="3"/>
      <c r="B80" s="3">
        <v>10</v>
      </c>
      <c r="C80" s="3" t="s">
        <v>142</v>
      </c>
      <c r="D80" s="63">
        <v>0</v>
      </c>
      <c r="E80" s="3" t="s">
        <v>136</v>
      </c>
      <c r="F80" s="83">
        <f t="shared" si="3"/>
        <v>0</v>
      </c>
      <c r="G80" s="3">
        <f t="shared" si="4"/>
        <v>1</v>
      </c>
      <c r="H80" s="3"/>
    </row>
    <row r="81" ht="17.5" customHeight="1" spans="1:8">
      <c r="A81" s="3"/>
      <c r="B81" s="3">
        <v>11</v>
      </c>
      <c r="C81" s="3" t="s">
        <v>143</v>
      </c>
      <c r="D81" s="63">
        <v>0</v>
      </c>
      <c r="E81" s="3" t="s">
        <v>144</v>
      </c>
      <c r="F81" s="83">
        <f t="shared" si="3"/>
        <v>0</v>
      </c>
      <c r="G81" s="3">
        <f t="shared" si="4"/>
        <v>1</v>
      </c>
      <c r="H81" s="3"/>
    </row>
    <row r="82" ht="17.5" customHeight="1" spans="1:8">
      <c r="A82" s="3"/>
      <c r="B82" s="3">
        <v>12</v>
      </c>
      <c r="C82" s="3" t="s">
        <v>145</v>
      </c>
      <c r="D82" s="63">
        <v>0</v>
      </c>
      <c r="E82" s="3" t="s">
        <v>146</v>
      </c>
      <c r="F82" s="83">
        <f t="shared" si="3"/>
        <v>0</v>
      </c>
      <c r="G82" s="3">
        <f t="shared" si="4"/>
        <v>1</v>
      </c>
      <c r="H82" s="3"/>
    </row>
    <row r="83" ht="17.5" customHeight="1" spans="1:8">
      <c r="A83" s="3"/>
      <c r="B83" s="3">
        <v>13</v>
      </c>
      <c r="C83" s="3" t="s">
        <v>147</v>
      </c>
      <c r="D83" s="63">
        <v>0</v>
      </c>
      <c r="E83" s="3" t="s">
        <v>146</v>
      </c>
      <c r="F83" s="83">
        <f t="shared" si="3"/>
        <v>0</v>
      </c>
      <c r="G83" s="3">
        <f t="shared" si="4"/>
        <v>1</v>
      </c>
      <c r="H83" s="3"/>
    </row>
    <row r="84" ht="17.5" customHeight="1" spans="1:8">
      <c r="A84" s="3"/>
      <c r="B84" s="3">
        <v>14</v>
      </c>
      <c r="C84" s="3" t="s">
        <v>148</v>
      </c>
      <c r="D84" s="63">
        <v>0</v>
      </c>
      <c r="E84" s="3" t="s">
        <v>149</v>
      </c>
      <c r="F84" s="83">
        <f t="shared" si="3"/>
        <v>0</v>
      </c>
      <c r="G84" s="3">
        <f t="shared" si="4"/>
        <v>1</v>
      </c>
      <c r="H84" s="3"/>
    </row>
    <row r="85" ht="17.5" customHeight="1" spans="1:8">
      <c r="A85" s="3"/>
      <c r="B85" s="3">
        <v>15</v>
      </c>
      <c r="C85" s="3" t="s">
        <v>150</v>
      </c>
      <c r="D85" s="63">
        <v>0</v>
      </c>
      <c r="E85" s="3" t="s">
        <v>151</v>
      </c>
      <c r="F85" s="83">
        <f t="shared" si="3"/>
        <v>0</v>
      </c>
      <c r="G85" s="3">
        <f t="shared" si="4"/>
        <v>1</v>
      </c>
      <c r="H85" s="3"/>
    </row>
    <row r="86" ht="17.5" customHeight="1" spans="1:8">
      <c r="A86" s="3"/>
      <c r="B86" s="3">
        <v>16</v>
      </c>
      <c r="C86" s="3" t="s">
        <v>152</v>
      </c>
      <c r="D86" s="63">
        <v>0</v>
      </c>
      <c r="E86" s="3" t="s">
        <v>109</v>
      </c>
      <c r="F86" s="83">
        <f t="shared" si="3"/>
        <v>0</v>
      </c>
      <c r="G86" s="3">
        <f t="shared" si="4"/>
        <v>1</v>
      </c>
      <c r="H86" s="3"/>
    </row>
    <row r="87" ht="17.5" customHeight="1" spans="1:8">
      <c r="A87" s="3"/>
      <c r="B87" s="3">
        <v>17</v>
      </c>
      <c r="C87" s="3" t="s">
        <v>153</v>
      </c>
      <c r="D87" s="63">
        <v>0</v>
      </c>
      <c r="E87" s="3" t="s">
        <v>92</v>
      </c>
      <c r="F87" s="83">
        <f t="shared" si="3"/>
        <v>0</v>
      </c>
      <c r="G87" s="3">
        <f t="shared" si="4"/>
        <v>1</v>
      </c>
      <c r="H87" s="3"/>
    </row>
    <row r="88" ht="17.5" customHeight="1" spans="1:8">
      <c r="A88" s="3"/>
      <c r="B88" s="3">
        <v>18</v>
      </c>
      <c r="C88" s="3" t="s">
        <v>154</v>
      </c>
      <c r="D88" s="63">
        <v>0</v>
      </c>
      <c r="E88" s="3" t="s">
        <v>92</v>
      </c>
      <c r="F88" s="83">
        <f t="shared" si="3"/>
        <v>0</v>
      </c>
      <c r="G88" s="3">
        <f t="shared" si="4"/>
        <v>1</v>
      </c>
      <c r="H88" s="3"/>
    </row>
    <row r="89" ht="17.5" customHeight="1" spans="1:8">
      <c r="A89" s="3"/>
      <c r="B89" s="3">
        <v>19</v>
      </c>
      <c r="C89" s="3" t="s">
        <v>155</v>
      </c>
      <c r="D89" s="63">
        <v>0</v>
      </c>
      <c r="E89" s="3" t="s">
        <v>97</v>
      </c>
      <c r="F89" s="83">
        <f t="shared" si="3"/>
        <v>0</v>
      </c>
      <c r="G89" s="3">
        <f t="shared" si="4"/>
        <v>1</v>
      </c>
      <c r="H89" s="3"/>
    </row>
    <row r="90" ht="17.5" customHeight="1" spans="1:8">
      <c r="A90" s="3"/>
      <c r="B90" s="3">
        <v>20</v>
      </c>
      <c r="C90" s="3" t="s">
        <v>156</v>
      </c>
      <c r="D90" s="63">
        <v>0</v>
      </c>
      <c r="E90" s="3" t="s">
        <v>157</v>
      </c>
      <c r="F90" s="83">
        <f t="shared" si="3"/>
        <v>0</v>
      </c>
      <c r="G90" s="3">
        <f t="shared" si="4"/>
        <v>1</v>
      </c>
      <c r="H90" s="3"/>
    </row>
    <row r="91" ht="17.5" customHeight="1" spans="1:8">
      <c r="A91" s="3"/>
      <c r="B91" s="3">
        <v>21</v>
      </c>
      <c r="C91" s="3" t="s">
        <v>158</v>
      </c>
      <c r="D91" s="63">
        <v>0</v>
      </c>
      <c r="E91" s="3" t="s">
        <v>157</v>
      </c>
      <c r="F91" s="83">
        <f t="shared" si="3"/>
        <v>0</v>
      </c>
      <c r="G91" s="3">
        <f t="shared" si="4"/>
        <v>1</v>
      </c>
      <c r="H91" s="3"/>
    </row>
    <row r="92" ht="17.5" customHeight="1" spans="1:8">
      <c r="A92" s="3"/>
      <c r="B92" s="3">
        <v>22</v>
      </c>
      <c r="C92" s="3" t="s">
        <v>159</v>
      </c>
      <c r="D92" s="63">
        <v>0</v>
      </c>
      <c r="E92" s="3" t="s">
        <v>146</v>
      </c>
      <c r="F92" s="83">
        <f t="shared" si="3"/>
        <v>0</v>
      </c>
      <c r="G92" s="3">
        <f t="shared" si="4"/>
        <v>1</v>
      </c>
      <c r="H92" s="3"/>
    </row>
    <row r="93" ht="17.5" customHeight="1" spans="1:8">
      <c r="A93" s="3"/>
      <c r="B93" s="3">
        <v>23</v>
      </c>
      <c r="C93" s="3" t="s">
        <v>160</v>
      </c>
      <c r="D93" s="63">
        <v>0</v>
      </c>
      <c r="E93" s="3" t="s">
        <v>146</v>
      </c>
      <c r="F93" s="83">
        <f t="shared" si="3"/>
        <v>0</v>
      </c>
      <c r="G93" s="3">
        <f t="shared" si="4"/>
        <v>1</v>
      </c>
      <c r="H93" s="3"/>
    </row>
    <row r="94" ht="17.5" customHeight="1" spans="1:8">
      <c r="A94" s="3"/>
      <c r="B94" s="3">
        <v>24</v>
      </c>
      <c r="C94" s="3" t="s">
        <v>161</v>
      </c>
      <c r="D94" s="63">
        <v>0</v>
      </c>
      <c r="E94" s="3" t="s">
        <v>134</v>
      </c>
      <c r="F94" s="83">
        <f t="shared" si="3"/>
        <v>0</v>
      </c>
      <c r="G94" s="3">
        <f t="shared" si="4"/>
        <v>1</v>
      </c>
      <c r="H94" s="3"/>
    </row>
    <row r="95" ht="17.5" customHeight="1" spans="1:8">
      <c r="A95" s="3"/>
      <c r="B95" s="3">
        <v>25</v>
      </c>
      <c r="C95" s="3" t="s">
        <v>162</v>
      </c>
      <c r="D95" s="63">
        <v>0</v>
      </c>
      <c r="E95" s="3" t="s">
        <v>151</v>
      </c>
      <c r="F95" s="83">
        <f t="shared" si="3"/>
        <v>0</v>
      </c>
      <c r="G95" s="3">
        <f t="shared" si="4"/>
        <v>1</v>
      </c>
      <c r="H95" s="3"/>
    </row>
    <row r="96" ht="17.5" customHeight="1" spans="1:8">
      <c r="A96" s="3"/>
      <c r="B96" s="3">
        <v>26</v>
      </c>
      <c r="C96" s="3" t="s">
        <v>31</v>
      </c>
      <c r="D96" s="63">
        <v>0</v>
      </c>
      <c r="E96" s="3" t="s">
        <v>151</v>
      </c>
      <c r="F96" s="83">
        <f t="shared" si="3"/>
        <v>0</v>
      </c>
      <c r="G96" s="3">
        <f t="shared" si="4"/>
        <v>1</v>
      </c>
      <c r="H96" s="3"/>
    </row>
    <row r="97" ht="17.5" customHeight="1" spans="1:8">
      <c r="A97" s="3"/>
      <c r="B97" s="3">
        <v>27</v>
      </c>
      <c r="C97" s="3" t="s">
        <v>163</v>
      </c>
      <c r="D97" s="63">
        <v>0</v>
      </c>
      <c r="E97" s="3" t="s">
        <v>99</v>
      </c>
      <c r="F97" s="83">
        <f t="shared" si="3"/>
        <v>0</v>
      </c>
      <c r="G97" s="3">
        <f t="shared" si="4"/>
        <v>1</v>
      </c>
      <c r="H97" s="3"/>
    </row>
    <row r="98" ht="17.5" customHeight="1" spans="1:8">
      <c r="A98" s="3"/>
      <c r="B98" s="3">
        <v>28</v>
      </c>
      <c r="C98" s="3" t="s">
        <v>164</v>
      </c>
      <c r="D98" s="63">
        <v>0</v>
      </c>
      <c r="E98" s="3" t="s">
        <v>92</v>
      </c>
      <c r="F98" s="83">
        <f t="shared" si="3"/>
        <v>0</v>
      </c>
      <c r="G98" s="3">
        <f t="shared" si="4"/>
        <v>1</v>
      </c>
      <c r="H98" s="3"/>
    </row>
    <row r="99" ht="17.5" customHeight="1" spans="1:8">
      <c r="A99" s="3"/>
      <c r="B99" s="3">
        <v>29</v>
      </c>
      <c r="C99" s="3" t="s">
        <v>165</v>
      </c>
      <c r="D99" s="63">
        <v>0</v>
      </c>
      <c r="E99" s="3" t="s">
        <v>101</v>
      </c>
      <c r="F99" s="83">
        <f t="shared" si="3"/>
        <v>0</v>
      </c>
      <c r="G99" s="3">
        <f t="shared" si="4"/>
        <v>1</v>
      </c>
      <c r="H99" s="3"/>
    </row>
    <row r="100" ht="17.5" customHeight="1" spans="1:8">
      <c r="A100" s="3"/>
      <c r="B100" s="3">
        <v>30</v>
      </c>
      <c r="C100" s="3" t="s">
        <v>166</v>
      </c>
      <c r="D100" s="63">
        <v>0</v>
      </c>
      <c r="E100" s="3" t="s">
        <v>136</v>
      </c>
      <c r="F100" s="83">
        <f t="shared" si="3"/>
        <v>0</v>
      </c>
      <c r="G100" s="3">
        <f t="shared" si="4"/>
        <v>1</v>
      </c>
      <c r="H100" s="3"/>
    </row>
    <row r="101" ht="17.5" customHeight="1" spans="1:8">
      <c r="A101" s="3"/>
      <c r="B101" s="3">
        <v>31</v>
      </c>
      <c r="C101" s="3" t="s">
        <v>167</v>
      </c>
      <c r="D101" s="63">
        <v>0</v>
      </c>
      <c r="E101" s="3" t="s">
        <v>157</v>
      </c>
      <c r="F101" s="83">
        <f t="shared" si="3"/>
        <v>0</v>
      </c>
      <c r="G101" s="3">
        <f t="shared" si="4"/>
        <v>1</v>
      </c>
      <c r="H101" s="3"/>
    </row>
    <row r="102" ht="17.5" customHeight="1" spans="1:8">
      <c r="A102" s="3"/>
      <c r="B102" s="3">
        <v>32</v>
      </c>
      <c r="C102" s="3" t="s">
        <v>168</v>
      </c>
      <c r="D102" s="63">
        <v>0</v>
      </c>
      <c r="E102" s="3" t="s">
        <v>157</v>
      </c>
      <c r="F102" s="83">
        <f t="shared" si="3"/>
        <v>0</v>
      </c>
      <c r="G102" s="3">
        <f t="shared" si="4"/>
        <v>1</v>
      </c>
      <c r="H102" s="3"/>
    </row>
    <row r="103" ht="17.5" customHeight="1" spans="1:8">
      <c r="A103" s="3"/>
      <c r="B103" s="3">
        <v>33</v>
      </c>
      <c r="C103" s="3" t="s">
        <v>169</v>
      </c>
      <c r="D103" s="63">
        <v>0</v>
      </c>
      <c r="E103" s="3">
        <v>35</v>
      </c>
      <c r="F103" s="83">
        <f t="shared" si="3"/>
        <v>0</v>
      </c>
      <c r="G103" s="3">
        <f t="shared" si="4"/>
        <v>1</v>
      </c>
      <c r="H103" s="3"/>
    </row>
    <row r="104" ht="17.5" customHeight="1" spans="1:8">
      <c r="A104" s="3"/>
      <c r="B104" s="3">
        <v>34</v>
      </c>
      <c r="C104" s="3" t="s">
        <v>170</v>
      </c>
      <c r="D104" s="63">
        <v>0</v>
      </c>
      <c r="E104" s="3">
        <v>35</v>
      </c>
      <c r="F104" s="83">
        <f t="shared" si="3"/>
        <v>0</v>
      </c>
      <c r="G104" s="3">
        <f t="shared" si="4"/>
        <v>1</v>
      </c>
      <c r="H104" s="3"/>
    </row>
    <row r="105" ht="17.5" customHeight="1" spans="1:8">
      <c r="A105" s="3"/>
      <c r="B105" s="80">
        <v>35</v>
      </c>
      <c r="C105" s="80" t="s">
        <v>171</v>
      </c>
      <c r="D105" s="87">
        <v>5</v>
      </c>
      <c r="E105" s="80">
        <v>45</v>
      </c>
      <c r="F105" s="82">
        <f t="shared" si="3"/>
        <v>0.111111111111111</v>
      </c>
      <c r="G105" s="80">
        <f t="shared" si="4"/>
        <v>41</v>
      </c>
      <c r="H105" s="80" t="s">
        <v>47</v>
      </c>
    </row>
    <row r="106" ht="17.5" customHeight="1" spans="1:8">
      <c r="A106" s="3"/>
      <c r="B106" s="3">
        <v>36</v>
      </c>
      <c r="C106" s="84" t="s">
        <v>172</v>
      </c>
      <c r="D106" s="88">
        <v>0</v>
      </c>
      <c r="E106" s="84">
        <v>45</v>
      </c>
      <c r="F106" s="86">
        <f t="shared" si="3"/>
        <v>0</v>
      </c>
      <c r="G106" s="84">
        <f t="shared" si="4"/>
        <v>1</v>
      </c>
      <c r="H106" s="84"/>
    </row>
    <row r="107" ht="17.5" customHeight="1" spans="1:8">
      <c r="A107" s="3"/>
      <c r="B107" s="3">
        <v>37</v>
      </c>
      <c r="C107" s="84" t="s">
        <v>173</v>
      </c>
      <c r="D107" s="88">
        <v>0</v>
      </c>
      <c r="E107" s="84">
        <v>40</v>
      </c>
      <c r="F107" s="86">
        <f t="shared" si="3"/>
        <v>0</v>
      </c>
      <c r="G107" s="84">
        <f t="shared" si="4"/>
        <v>1</v>
      </c>
      <c r="H107" s="84"/>
    </row>
    <row r="108" ht="17.5" customHeight="1" spans="1:8">
      <c r="A108" s="3"/>
      <c r="B108" s="3">
        <v>38</v>
      </c>
      <c r="C108" s="84" t="s">
        <v>174</v>
      </c>
      <c r="D108" s="88">
        <v>0</v>
      </c>
      <c r="E108" s="84">
        <v>50</v>
      </c>
      <c r="F108" s="86">
        <f t="shared" si="3"/>
        <v>0</v>
      </c>
      <c r="G108" s="84">
        <f t="shared" si="4"/>
        <v>1</v>
      </c>
      <c r="H108" s="84"/>
    </row>
    <row r="109" ht="17.5" customHeight="1" spans="1:8">
      <c r="A109" s="3"/>
      <c r="B109" s="3">
        <v>39</v>
      </c>
      <c r="C109" s="84" t="s">
        <v>175</v>
      </c>
      <c r="D109" s="88">
        <v>0</v>
      </c>
      <c r="E109" s="84">
        <v>45</v>
      </c>
      <c r="F109" s="86">
        <f t="shared" si="3"/>
        <v>0</v>
      </c>
      <c r="G109" s="84">
        <f t="shared" si="4"/>
        <v>1</v>
      </c>
      <c r="H109" s="84"/>
    </row>
    <row r="110" ht="17.5" customHeight="1" spans="1:8">
      <c r="A110" s="3"/>
      <c r="B110" s="3">
        <v>40</v>
      </c>
      <c r="C110" s="84" t="s">
        <v>176</v>
      </c>
      <c r="D110" s="88">
        <v>0</v>
      </c>
      <c r="E110" s="84">
        <v>45</v>
      </c>
      <c r="F110" s="86">
        <f t="shared" si="3"/>
        <v>0</v>
      </c>
      <c r="G110" s="84">
        <f t="shared" si="4"/>
        <v>1</v>
      </c>
      <c r="H110" s="84"/>
    </row>
    <row r="111" ht="17.5" customHeight="1" spans="1:8">
      <c r="A111" s="3"/>
      <c r="B111" s="3">
        <v>41</v>
      </c>
      <c r="C111" s="84" t="s">
        <v>177</v>
      </c>
      <c r="D111" s="88">
        <v>0</v>
      </c>
      <c r="E111" s="84">
        <v>45</v>
      </c>
      <c r="F111" s="86">
        <f t="shared" si="3"/>
        <v>0</v>
      </c>
      <c r="G111" s="84">
        <f t="shared" si="4"/>
        <v>1</v>
      </c>
      <c r="H111" s="84"/>
    </row>
    <row r="112" ht="17.5" customHeight="1" spans="1:8">
      <c r="A112" s="3" t="s">
        <v>5</v>
      </c>
      <c r="B112" s="3">
        <v>1</v>
      </c>
      <c r="C112" s="3" t="s">
        <v>178</v>
      </c>
      <c r="D112" s="3">
        <v>0</v>
      </c>
      <c r="E112" s="3">
        <v>40</v>
      </c>
      <c r="F112" s="83">
        <f t="shared" si="3"/>
        <v>0</v>
      </c>
      <c r="G112" s="3">
        <f>RANK(F112,$F$112:$F$142,1)</f>
        <v>1</v>
      </c>
      <c r="H112" s="3"/>
    </row>
    <row r="113" ht="17.5" customHeight="1" spans="1:8">
      <c r="A113" s="3"/>
      <c r="B113" s="3">
        <v>2</v>
      </c>
      <c r="C113" s="3" t="s">
        <v>179</v>
      </c>
      <c r="D113" s="3">
        <v>0</v>
      </c>
      <c r="E113" s="3">
        <v>38</v>
      </c>
      <c r="F113" s="83">
        <f t="shared" si="3"/>
        <v>0</v>
      </c>
      <c r="G113" s="3">
        <f t="shared" ref="G113:G142" si="5">RANK(F113,$F$112:$F$142,1)</f>
        <v>1</v>
      </c>
      <c r="H113" s="3"/>
    </row>
    <row r="114" ht="17.5" customHeight="1" spans="1:8">
      <c r="A114" s="3"/>
      <c r="B114" s="3">
        <v>3</v>
      </c>
      <c r="C114" s="3" t="s">
        <v>180</v>
      </c>
      <c r="D114" s="3">
        <v>0</v>
      </c>
      <c r="E114" s="3">
        <v>35</v>
      </c>
      <c r="F114" s="83">
        <f t="shared" si="3"/>
        <v>0</v>
      </c>
      <c r="G114" s="3">
        <f t="shared" si="5"/>
        <v>1</v>
      </c>
      <c r="H114" s="3"/>
    </row>
    <row r="115" ht="17.5" customHeight="1" spans="1:8">
      <c r="A115" s="3"/>
      <c r="B115" s="3">
        <v>4</v>
      </c>
      <c r="C115" s="3" t="s">
        <v>181</v>
      </c>
      <c r="D115" s="3">
        <v>0</v>
      </c>
      <c r="E115" s="3">
        <v>34</v>
      </c>
      <c r="F115" s="83">
        <f t="shared" si="3"/>
        <v>0</v>
      </c>
      <c r="G115" s="3">
        <f t="shared" si="5"/>
        <v>1</v>
      </c>
      <c r="H115" s="3"/>
    </row>
    <row r="116" ht="17.5" customHeight="1" spans="1:8">
      <c r="A116" s="3"/>
      <c r="B116" s="3">
        <v>5</v>
      </c>
      <c r="C116" s="3" t="s">
        <v>182</v>
      </c>
      <c r="D116" s="3">
        <v>0</v>
      </c>
      <c r="E116" s="3">
        <v>55</v>
      </c>
      <c r="F116" s="83">
        <f t="shared" si="3"/>
        <v>0</v>
      </c>
      <c r="G116" s="3">
        <f t="shared" si="5"/>
        <v>1</v>
      </c>
      <c r="H116" s="3"/>
    </row>
    <row r="117" ht="17.5" customHeight="1" spans="1:8">
      <c r="A117" s="3"/>
      <c r="B117" s="3">
        <v>6</v>
      </c>
      <c r="C117" s="3" t="s">
        <v>183</v>
      </c>
      <c r="D117" s="3">
        <v>0</v>
      </c>
      <c r="E117" s="3">
        <v>37</v>
      </c>
      <c r="F117" s="83">
        <f t="shared" si="3"/>
        <v>0</v>
      </c>
      <c r="G117" s="3">
        <f t="shared" si="5"/>
        <v>1</v>
      </c>
      <c r="H117" s="3"/>
    </row>
    <row r="118" ht="17.5" customHeight="1" spans="1:8">
      <c r="A118" s="3"/>
      <c r="B118" s="3">
        <v>7</v>
      </c>
      <c r="C118" s="3" t="s">
        <v>184</v>
      </c>
      <c r="D118" s="3">
        <v>0</v>
      </c>
      <c r="E118" s="3">
        <v>33</v>
      </c>
      <c r="F118" s="83">
        <f t="shared" si="3"/>
        <v>0</v>
      </c>
      <c r="G118" s="3">
        <f t="shared" si="5"/>
        <v>1</v>
      </c>
      <c r="H118" s="3"/>
    </row>
    <row r="119" ht="17.5" customHeight="1" spans="1:8">
      <c r="A119" s="3"/>
      <c r="B119" s="3">
        <v>8</v>
      </c>
      <c r="C119" s="3" t="s">
        <v>185</v>
      </c>
      <c r="D119" s="3">
        <v>0</v>
      </c>
      <c r="E119" s="3">
        <v>30</v>
      </c>
      <c r="F119" s="83">
        <f t="shared" si="3"/>
        <v>0</v>
      </c>
      <c r="G119" s="3">
        <f t="shared" si="5"/>
        <v>1</v>
      </c>
      <c r="H119" s="3"/>
    </row>
    <row r="120" ht="17.5" customHeight="1" spans="1:8">
      <c r="A120" s="3"/>
      <c r="B120" s="3">
        <v>9</v>
      </c>
      <c r="C120" s="3" t="s">
        <v>186</v>
      </c>
      <c r="D120" s="3">
        <v>0</v>
      </c>
      <c r="E120" s="3">
        <v>33</v>
      </c>
      <c r="F120" s="83">
        <f t="shared" si="3"/>
        <v>0</v>
      </c>
      <c r="G120" s="3">
        <f t="shared" si="5"/>
        <v>1</v>
      </c>
      <c r="H120" s="3"/>
    </row>
    <row r="121" ht="17.5" customHeight="1" spans="1:8">
      <c r="A121" s="3"/>
      <c r="B121" s="3">
        <v>10</v>
      </c>
      <c r="C121" s="3" t="s">
        <v>187</v>
      </c>
      <c r="D121" s="3">
        <v>0</v>
      </c>
      <c r="E121" s="3">
        <v>28</v>
      </c>
      <c r="F121" s="83">
        <f t="shared" si="3"/>
        <v>0</v>
      </c>
      <c r="G121" s="3">
        <f t="shared" si="5"/>
        <v>1</v>
      </c>
      <c r="H121" s="3"/>
    </row>
    <row r="122" ht="17.5" customHeight="1" spans="1:8">
      <c r="A122" s="3"/>
      <c r="B122" s="3">
        <v>11</v>
      </c>
      <c r="C122" s="3" t="s">
        <v>188</v>
      </c>
      <c r="D122" s="3">
        <v>0</v>
      </c>
      <c r="E122" s="89">
        <v>31</v>
      </c>
      <c r="F122" s="83">
        <f t="shared" si="3"/>
        <v>0</v>
      </c>
      <c r="G122" s="3">
        <f t="shared" si="5"/>
        <v>1</v>
      </c>
      <c r="H122" s="3"/>
    </row>
    <row r="123" ht="17.5" customHeight="1" spans="1:8">
      <c r="A123" s="3"/>
      <c r="B123" s="3">
        <v>12</v>
      </c>
      <c r="C123" s="3" t="s">
        <v>189</v>
      </c>
      <c r="D123" s="3">
        <v>0</v>
      </c>
      <c r="E123" s="89">
        <v>36</v>
      </c>
      <c r="F123" s="83">
        <f t="shared" si="3"/>
        <v>0</v>
      </c>
      <c r="G123" s="3">
        <f t="shared" si="5"/>
        <v>1</v>
      </c>
      <c r="H123" s="3"/>
    </row>
    <row r="124" ht="17.5" customHeight="1" spans="1:8">
      <c r="A124" s="3"/>
      <c r="B124" s="3">
        <v>13</v>
      </c>
      <c r="C124" s="3" t="s">
        <v>190</v>
      </c>
      <c r="D124" s="3">
        <v>0</v>
      </c>
      <c r="E124" s="89">
        <v>35</v>
      </c>
      <c r="F124" s="83">
        <f t="shared" si="3"/>
        <v>0</v>
      </c>
      <c r="G124" s="3">
        <f t="shared" si="5"/>
        <v>1</v>
      </c>
      <c r="H124" s="3"/>
    </row>
    <row r="125" ht="17.5" customHeight="1" spans="1:8">
      <c r="A125" s="3"/>
      <c r="B125" s="3">
        <v>14</v>
      </c>
      <c r="C125" s="3" t="s">
        <v>191</v>
      </c>
      <c r="D125" s="3">
        <v>0</v>
      </c>
      <c r="E125" s="89">
        <v>37</v>
      </c>
      <c r="F125" s="83">
        <f t="shared" si="3"/>
        <v>0</v>
      </c>
      <c r="G125" s="3">
        <f t="shared" si="5"/>
        <v>1</v>
      </c>
      <c r="H125" s="3"/>
    </row>
    <row r="126" ht="17.5" customHeight="1" spans="1:8">
      <c r="A126" s="3"/>
      <c r="B126" s="3">
        <v>15</v>
      </c>
      <c r="C126" s="3" t="s">
        <v>192</v>
      </c>
      <c r="D126" s="3">
        <v>0</v>
      </c>
      <c r="E126" s="3">
        <v>36</v>
      </c>
      <c r="F126" s="83">
        <f t="shared" si="3"/>
        <v>0</v>
      </c>
      <c r="G126" s="3">
        <f t="shared" si="5"/>
        <v>1</v>
      </c>
      <c r="H126" s="3"/>
    </row>
    <row r="127" ht="17.5" customHeight="1" spans="1:8">
      <c r="A127" s="3"/>
      <c r="B127" s="3">
        <v>16</v>
      </c>
      <c r="C127" s="3" t="s">
        <v>193</v>
      </c>
      <c r="D127" s="3">
        <v>0</v>
      </c>
      <c r="E127" s="3">
        <v>29</v>
      </c>
      <c r="F127" s="83">
        <f t="shared" si="3"/>
        <v>0</v>
      </c>
      <c r="G127" s="3">
        <f t="shared" si="5"/>
        <v>1</v>
      </c>
      <c r="H127" s="3"/>
    </row>
    <row r="128" ht="17.5" customHeight="1" spans="1:8">
      <c r="A128" s="3"/>
      <c r="B128" s="3">
        <v>17</v>
      </c>
      <c r="C128" s="3" t="s">
        <v>194</v>
      </c>
      <c r="D128" s="3">
        <v>0</v>
      </c>
      <c r="E128" s="3">
        <v>35</v>
      </c>
      <c r="F128" s="83">
        <f t="shared" si="3"/>
        <v>0</v>
      </c>
      <c r="G128" s="3">
        <f t="shared" si="5"/>
        <v>1</v>
      </c>
      <c r="H128" s="3"/>
    </row>
    <row r="129" ht="17.5" customHeight="1" spans="1:8">
      <c r="A129" s="3"/>
      <c r="B129" s="3">
        <v>18</v>
      </c>
      <c r="C129" s="3" t="s">
        <v>195</v>
      </c>
      <c r="D129" s="3">
        <v>0</v>
      </c>
      <c r="E129" s="3">
        <v>10</v>
      </c>
      <c r="F129" s="83">
        <f t="shared" si="3"/>
        <v>0</v>
      </c>
      <c r="G129" s="3">
        <f t="shared" si="5"/>
        <v>1</v>
      </c>
      <c r="H129" s="3"/>
    </row>
    <row r="130" ht="17.5" customHeight="1" spans="1:8">
      <c r="A130" s="3"/>
      <c r="B130" s="3">
        <v>19</v>
      </c>
      <c r="C130" s="3" t="s">
        <v>196</v>
      </c>
      <c r="D130" s="3">
        <v>0</v>
      </c>
      <c r="E130" s="3">
        <v>10</v>
      </c>
      <c r="F130" s="83">
        <f t="shared" si="3"/>
        <v>0</v>
      </c>
      <c r="G130" s="3">
        <f t="shared" si="5"/>
        <v>1</v>
      </c>
      <c r="H130" s="3"/>
    </row>
    <row r="131" ht="17.5" customHeight="1" spans="1:8">
      <c r="A131" s="3"/>
      <c r="B131" s="3">
        <v>20</v>
      </c>
      <c r="C131" s="3" t="s">
        <v>197</v>
      </c>
      <c r="D131" s="3">
        <v>0</v>
      </c>
      <c r="E131" s="3">
        <v>9</v>
      </c>
      <c r="F131" s="83">
        <f t="shared" ref="F131:F194" si="6">D131/E131</f>
        <v>0</v>
      </c>
      <c r="G131" s="3">
        <f t="shared" si="5"/>
        <v>1</v>
      </c>
      <c r="H131" s="3"/>
    </row>
    <row r="132" ht="17.5" customHeight="1" spans="1:8">
      <c r="A132" s="3"/>
      <c r="B132" s="3">
        <v>21</v>
      </c>
      <c r="C132" s="3" t="s">
        <v>198</v>
      </c>
      <c r="D132" s="3">
        <v>0</v>
      </c>
      <c r="E132" s="3">
        <v>41</v>
      </c>
      <c r="F132" s="83">
        <f t="shared" si="6"/>
        <v>0</v>
      </c>
      <c r="G132" s="3">
        <f t="shared" si="5"/>
        <v>1</v>
      </c>
      <c r="H132" s="3"/>
    </row>
    <row r="133" ht="17.5" customHeight="1" spans="1:8">
      <c r="A133" s="3"/>
      <c r="B133" s="3">
        <v>22</v>
      </c>
      <c r="C133" s="3" t="s">
        <v>199</v>
      </c>
      <c r="D133" s="3">
        <v>0</v>
      </c>
      <c r="E133" s="3">
        <v>38</v>
      </c>
      <c r="F133" s="83">
        <f t="shared" si="6"/>
        <v>0</v>
      </c>
      <c r="G133" s="3">
        <f t="shared" si="5"/>
        <v>1</v>
      </c>
      <c r="H133" s="3"/>
    </row>
    <row r="134" ht="17.5" customHeight="1" spans="1:8">
      <c r="A134" s="3"/>
      <c r="B134" s="3">
        <v>23</v>
      </c>
      <c r="C134" s="3" t="s">
        <v>200</v>
      </c>
      <c r="D134" s="3">
        <v>0</v>
      </c>
      <c r="E134" s="3">
        <v>29</v>
      </c>
      <c r="F134" s="83">
        <f t="shared" si="6"/>
        <v>0</v>
      </c>
      <c r="G134" s="3">
        <f t="shared" si="5"/>
        <v>1</v>
      </c>
      <c r="H134" s="3"/>
    </row>
    <row r="135" ht="17.5" customHeight="1" spans="1:8">
      <c r="A135" s="3"/>
      <c r="B135" s="3">
        <v>24</v>
      </c>
      <c r="C135" s="3" t="s">
        <v>201</v>
      </c>
      <c r="D135" s="3">
        <v>0</v>
      </c>
      <c r="E135" s="3">
        <v>37</v>
      </c>
      <c r="F135" s="83">
        <f t="shared" si="6"/>
        <v>0</v>
      </c>
      <c r="G135" s="3">
        <f t="shared" si="5"/>
        <v>1</v>
      </c>
      <c r="H135" s="3"/>
    </row>
    <row r="136" ht="17.5" customHeight="1" spans="1:8">
      <c r="A136" s="3"/>
      <c r="B136" s="3">
        <v>25</v>
      </c>
      <c r="C136" s="3" t="s">
        <v>202</v>
      </c>
      <c r="D136" s="3">
        <v>0</v>
      </c>
      <c r="E136" s="3">
        <v>36</v>
      </c>
      <c r="F136" s="83">
        <f t="shared" si="6"/>
        <v>0</v>
      </c>
      <c r="G136" s="3">
        <f t="shared" si="5"/>
        <v>1</v>
      </c>
      <c r="H136" s="3"/>
    </row>
    <row r="137" ht="17.5" customHeight="1" spans="1:8">
      <c r="A137" s="3"/>
      <c r="B137" s="3">
        <v>26</v>
      </c>
      <c r="C137" s="3" t="s">
        <v>203</v>
      </c>
      <c r="D137" s="3">
        <v>0</v>
      </c>
      <c r="E137" s="3">
        <v>29</v>
      </c>
      <c r="F137" s="83">
        <f t="shared" si="6"/>
        <v>0</v>
      </c>
      <c r="G137" s="3">
        <f t="shared" si="5"/>
        <v>1</v>
      </c>
      <c r="H137" s="3"/>
    </row>
    <row r="138" ht="17.5" customHeight="1" spans="1:8">
      <c r="A138" s="3"/>
      <c r="B138" s="3">
        <v>27</v>
      </c>
      <c r="C138" s="3" t="s">
        <v>204</v>
      </c>
      <c r="D138" s="3">
        <v>0</v>
      </c>
      <c r="E138" s="3">
        <v>34</v>
      </c>
      <c r="F138" s="83">
        <f t="shared" si="6"/>
        <v>0</v>
      </c>
      <c r="G138" s="3">
        <f t="shared" si="5"/>
        <v>1</v>
      </c>
      <c r="H138" s="3"/>
    </row>
    <row r="139" ht="17.5" customHeight="1" spans="1:8">
      <c r="A139" s="3"/>
      <c r="B139" s="3">
        <v>28</v>
      </c>
      <c r="C139" s="3" t="s">
        <v>205</v>
      </c>
      <c r="D139" s="3">
        <v>0</v>
      </c>
      <c r="E139" s="3">
        <v>42</v>
      </c>
      <c r="F139" s="83">
        <f t="shared" si="6"/>
        <v>0</v>
      </c>
      <c r="G139" s="3">
        <f t="shared" si="5"/>
        <v>1</v>
      </c>
      <c r="H139" s="3"/>
    </row>
    <row r="140" ht="17.5" customHeight="1" spans="1:8">
      <c r="A140" s="3"/>
      <c r="B140" s="3">
        <v>29</v>
      </c>
      <c r="C140" s="3" t="s">
        <v>206</v>
      </c>
      <c r="D140" s="3">
        <v>0</v>
      </c>
      <c r="E140" s="3">
        <v>42</v>
      </c>
      <c r="F140" s="83">
        <f t="shared" si="6"/>
        <v>0</v>
      </c>
      <c r="G140" s="3">
        <f t="shared" si="5"/>
        <v>1</v>
      </c>
      <c r="H140" s="3"/>
    </row>
    <row r="141" ht="17.5" customHeight="1" spans="1:8">
      <c r="A141" s="3"/>
      <c r="B141" s="3">
        <v>30</v>
      </c>
      <c r="C141" s="3" t="s">
        <v>207</v>
      </c>
      <c r="D141" s="3">
        <v>0</v>
      </c>
      <c r="E141" s="3">
        <v>45</v>
      </c>
      <c r="F141" s="83">
        <f t="shared" si="6"/>
        <v>0</v>
      </c>
      <c r="G141" s="3">
        <f t="shared" si="5"/>
        <v>1</v>
      </c>
      <c r="H141" s="3"/>
    </row>
    <row r="142" ht="17.5" customHeight="1" spans="1:8">
      <c r="A142" s="3"/>
      <c r="B142" s="3">
        <v>31</v>
      </c>
      <c r="C142" s="3" t="s">
        <v>208</v>
      </c>
      <c r="D142" s="3">
        <v>0</v>
      </c>
      <c r="E142" s="3">
        <v>44</v>
      </c>
      <c r="F142" s="83">
        <f t="shared" si="6"/>
        <v>0</v>
      </c>
      <c r="G142" s="3">
        <f t="shared" si="5"/>
        <v>1</v>
      </c>
      <c r="H142" s="3"/>
    </row>
    <row r="143" ht="17.5" customHeight="1" spans="1:8">
      <c r="A143" s="3" t="s">
        <v>6</v>
      </c>
      <c r="B143" s="3">
        <v>1</v>
      </c>
      <c r="C143" s="4" t="s">
        <v>209</v>
      </c>
      <c r="D143" s="3">
        <v>0</v>
      </c>
      <c r="E143" s="3">
        <v>41</v>
      </c>
      <c r="F143" s="83">
        <f t="shared" si="6"/>
        <v>0</v>
      </c>
      <c r="G143" s="3">
        <f>RANK(F143,$F$143:$F$187,1)</f>
        <v>1</v>
      </c>
      <c r="H143" s="3"/>
    </row>
    <row r="144" ht="17.5" customHeight="1" spans="1:8">
      <c r="A144" s="3"/>
      <c r="B144" s="3">
        <v>2</v>
      </c>
      <c r="C144" s="4" t="s">
        <v>210</v>
      </c>
      <c r="D144" s="3">
        <v>0</v>
      </c>
      <c r="E144" s="3">
        <v>42</v>
      </c>
      <c r="F144" s="83">
        <f t="shared" si="6"/>
        <v>0</v>
      </c>
      <c r="G144" s="3">
        <f t="shared" ref="G144:G187" si="7">RANK(F144,$F$143:$F$187,1)</f>
        <v>1</v>
      </c>
      <c r="H144" s="3"/>
    </row>
    <row r="145" ht="17.5" customHeight="1" spans="1:8">
      <c r="A145" s="3"/>
      <c r="B145" s="3">
        <v>3</v>
      </c>
      <c r="C145" s="4" t="s">
        <v>211</v>
      </c>
      <c r="D145" s="3">
        <v>0</v>
      </c>
      <c r="E145" s="3">
        <v>40</v>
      </c>
      <c r="F145" s="83">
        <f t="shared" si="6"/>
        <v>0</v>
      </c>
      <c r="G145" s="3">
        <f t="shared" si="7"/>
        <v>1</v>
      </c>
      <c r="H145" s="3"/>
    </row>
    <row r="146" ht="17.5" customHeight="1" spans="1:8">
      <c r="A146" s="3"/>
      <c r="B146" s="3">
        <v>4</v>
      </c>
      <c r="C146" s="4" t="s">
        <v>212</v>
      </c>
      <c r="D146" s="3">
        <v>0</v>
      </c>
      <c r="E146" s="3">
        <v>39</v>
      </c>
      <c r="F146" s="83">
        <f t="shared" si="6"/>
        <v>0</v>
      </c>
      <c r="G146" s="3">
        <f t="shared" si="7"/>
        <v>1</v>
      </c>
      <c r="H146" s="3"/>
    </row>
    <row r="147" ht="17.5" customHeight="1" spans="1:8">
      <c r="A147" s="3"/>
      <c r="B147" s="3">
        <v>5</v>
      </c>
      <c r="C147" s="4" t="s">
        <v>213</v>
      </c>
      <c r="D147" s="3">
        <v>0</v>
      </c>
      <c r="E147" s="3">
        <v>43</v>
      </c>
      <c r="F147" s="83">
        <f t="shared" si="6"/>
        <v>0</v>
      </c>
      <c r="G147" s="3">
        <f t="shared" si="7"/>
        <v>1</v>
      </c>
      <c r="H147" s="3"/>
    </row>
    <row r="148" ht="17.5" customHeight="1" spans="1:8">
      <c r="A148" s="3"/>
      <c r="B148" s="3">
        <v>6</v>
      </c>
      <c r="C148" s="4" t="s">
        <v>214</v>
      </c>
      <c r="D148" s="3">
        <v>0</v>
      </c>
      <c r="E148" s="3">
        <v>50</v>
      </c>
      <c r="F148" s="83">
        <f t="shared" si="6"/>
        <v>0</v>
      </c>
      <c r="G148" s="3">
        <f t="shared" si="7"/>
        <v>1</v>
      </c>
      <c r="H148" s="3"/>
    </row>
    <row r="149" ht="17.5" customHeight="1" spans="1:8">
      <c r="A149" s="3"/>
      <c r="B149" s="3">
        <v>7</v>
      </c>
      <c r="C149" s="4" t="s">
        <v>215</v>
      </c>
      <c r="D149" s="3">
        <v>0</v>
      </c>
      <c r="E149" s="3">
        <v>39</v>
      </c>
      <c r="F149" s="83">
        <f t="shared" si="6"/>
        <v>0</v>
      </c>
      <c r="G149" s="3">
        <f t="shared" si="7"/>
        <v>1</v>
      </c>
      <c r="H149" s="3"/>
    </row>
    <row r="150" ht="17.5" customHeight="1" spans="1:8">
      <c r="A150" s="3"/>
      <c r="B150" s="3">
        <v>8</v>
      </c>
      <c r="C150" s="4" t="s">
        <v>216</v>
      </c>
      <c r="D150" s="3">
        <v>0</v>
      </c>
      <c r="E150" s="3">
        <v>34</v>
      </c>
      <c r="F150" s="83">
        <f t="shared" si="6"/>
        <v>0</v>
      </c>
      <c r="G150" s="3">
        <f t="shared" si="7"/>
        <v>1</v>
      </c>
      <c r="H150" s="3"/>
    </row>
    <row r="151" ht="17.5" customHeight="1" spans="1:8">
      <c r="A151" s="3"/>
      <c r="B151" s="3">
        <v>9</v>
      </c>
      <c r="C151" s="4" t="s">
        <v>217</v>
      </c>
      <c r="D151" s="3">
        <v>0</v>
      </c>
      <c r="E151" s="3">
        <v>40</v>
      </c>
      <c r="F151" s="83">
        <f t="shared" si="6"/>
        <v>0</v>
      </c>
      <c r="G151" s="3">
        <f t="shared" si="7"/>
        <v>1</v>
      </c>
      <c r="H151" s="3"/>
    </row>
    <row r="152" ht="17.5" customHeight="1" spans="1:8">
      <c r="A152" s="3"/>
      <c r="B152" s="3">
        <v>10</v>
      </c>
      <c r="C152" s="4" t="s">
        <v>218</v>
      </c>
      <c r="D152" s="3">
        <v>0</v>
      </c>
      <c r="E152" s="3">
        <v>36</v>
      </c>
      <c r="F152" s="83">
        <f t="shared" si="6"/>
        <v>0</v>
      </c>
      <c r="G152" s="3">
        <f t="shared" si="7"/>
        <v>1</v>
      </c>
      <c r="H152" s="3"/>
    </row>
    <row r="153" ht="17.5" customHeight="1" spans="1:8">
      <c r="A153" s="3"/>
      <c r="B153" s="3">
        <v>11</v>
      </c>
      <c r="C153" s="4" t="s">
        <v>219</v>
      </c>
      <c r="D153" s="3">
        <v>0</v>
      </c>
      <c r="E153" s="3">
        <v>27</v>
      </c>
      <c r="F153" s="83">
        <f t="shared" si="6"/>
        <v>0</v>
      </c>
      <c r="G153" s="3">
        <f t="shared" si="7"/>
        <v>1</v>
      </c>
      <c r="H153" s="3"/>
    </row>
    <row r="154" ht="17.5" customHeight="1" spans="1:8">
      <c r="A154" s="3"/>
      <c r="B154" s="3">
        <v>12</v>
      </c>
      <c r="C154" s="4" t="s">
        <v>220</v>
      </c>
      <c r="D154" s="3">
        <v>0</v>
      </c>
      <c r="E154" s="3">
        <v>26</v>
      </c>
      <c r="F154" s="83">
        <f t="shared" si="6"/>
        <v>0</v>
      </c>
      <c r="G154" s="3">
        <f t="shared" si="7"/>
        <v>1</v>
      </c>
      <c r="H154" s="3"/>
    </row>
    <row r="155" ht="17.5" customHeight="1" spans="1:8">
      <c r="A155" s="3"/>
      <c r="B155" s="3">
        <v>13</v>
      </c>
      <c r="C155" s="4" t="s">
        <v>221</v>
      </c>
      <c r="D155" s="3">
        <v>0</v>
      </c>
      <c r="E155" s="3">
        <v>50</v>
      </c>
      <c r="F155" s="83">
        <f t="shared" si="6"/>
        <v>0</v>
      </c>
      <c r="G155" s="3">
        <f t="shared" si="7"/>
        <v>1</v>
      </c>
      <c r="H155" s="3"/>
    </row>
    <row r="156" ht="17.5" customHeight="1" spans="1:8">
      <c r="A156" s="3"/>
      <c r="B156" s="3">
        <v>14</v>
      </c>
      <c r="C156" s="4" t="s">
        <v>222</v>
      </c>
      <c r="D156" s="3">
        <v>0</v>
      </c>
      <c r="E156" s="3">
        <v>50</v>
      </c>
      <c r="F156" s="83">
        <f t="shared" si="6"/>
        <v>0</v>
      </c>
      <c r="G156" s="3">
        <f t="shared" si="7"/>
        <v>1</v>
      </c>
      <c r="H156" s="3"/>
    </row>
    <row r="157" ht="17.5" customHeight="1" spans="1:8">
      <c r="A157" s="3"/>
      <c r="B157" s="3">
        <v>15</v>
      </c>
      <c r="C157" s="4" t="s">
        <v>223</v>
      </c>
      <c r="D157" s="3">
        <v>0</v>
      </c>
      <c r="E157" s="3">
        <v>49</v>
      </c>
      <c r="F157" s="83">
        <f t="shared" si="6"/>
        <v>0</v>
      </c>
      <c r="G157" s="3">
        <f t="shared" si="7"/>
        <v>1</v>
      </c>
      <c r="H157" s="3"/>
    </row>
    <row r="158" ht="17.5" customHeight="1" spans="1:8">
      <c r="A158" s="3"/>
      <c r="B158" s="3">
        <v>16</v>
      </c>
      <c r="C158" s="4" t="s">
        <v>224</v>
      </c>
      <c r="D158" s="3">
        <v>0</v>
      </c>
      <c r="E158" s="3">
        <v>49</v>
      </c>
      <c r="F158" s="83">
        <f t="shared" si="6"/>
        <v>0</v>
      </c>
      <c r="G158" s="3">
        <f t="shared" si="7"/>
        <v>1</v>
      </c>
      <c r="H158" s="3"/>
    </row>
    <row r="159" ht="17.5" customHeight="1" spans="1:8">
      <c r="A159" s="3"/>
      <c r="B159" s="3">
        <v>17</v>
      </c>
      <c r="C159" s="4" t="s">
        <v>225</v>
      </c>
      <c r="D159" s="3">
        <v>0</v>
      </c>
      <c r="E159" s="3">
        <v>49</v>
      </c>
      <c r="F159" s="83">
        <f t="shared" si="6"/>
        <v>0</v>
      </c>
      <c r="G159" s="3">
        <f t="shared" si="7"/>
        <v>1</v>
      </c>
      <c r="H159" s="3"/>
    </row>
    <row r="160" ht="17.5" customHeight="1" spans="1:8">
      <c r="A160" s="3"/>
      <c r="B160" s="3">
        <v>18</v>
      </c>
      <c r="C160" s="4" t="s">
        <v>226</v>
      </c>
      <c r="D160" s="3">
        <v>0</v>
      </c>
      <c r="E160" s="3">
        <v>33</v>
      </c>
      <c r="F160" s="83">
        <f t="shared" si="6"/>
        <v>0</v>
      </c>
      <c r="G160" s="3">
        <f t="shared" si="7"/>
        <v>1</v>
      </c>
      <c r="H160" s="3"/>
    </row>
    <row r="161" ht="17.5" customHeight="1" spans="1:8">
      <c r="A161" s="3"/>
      <c r="B161" s="3">
        <v>19</v>
      </c>
      <c r="C161" s="4" t="s">
        <v>227</v>
      </c>
      <c r="D161" s="3">
        <v>0</v>
      </c>
      <c r="E161" s="3">
        <v>35</v>
      </c>
      <c r="F161" s="83">
        <f t="shared" si="6"/>
        <v>0</v>
      </c>
      <c r="G161" s="3">
        <f t="shared" si="7"/>
        <v>1</v>
      </c>
      <c r="H161" s="3"/>
    </row>
    <row r="162" ht="17.5" customHeight="1" spans="1:8">
      <c r="A162" s="3"/>
      <c r="B162" s="3">
        <v>20</v>
      </c>
      <c r="C162" s="4" t="s">
        <v>228</v>
      </c>
      <c r="D162" s="3">
        <v>0</v>
      </c>
      <c r="E162" s="3">
        <v>30</v>
      </c>
      <c r="F162" s="83">
        <f t="shared" si="6"/>
        <v>0</v>
      </c>
      <c r="G162" s="3">
        <f t="shared" si="7"/>
        <v>1</v>
      </c>
      <c r="H162" s="3"/>
    </row>
    <row r="163" ht="17.5" customHeight="1" spans="1:8">
      <c r="A163" s="3"/>
      <c r="B163" s="3">
        <v>21</v>
      </c>
      <c r="C163" s="4" t="s">
        <v>229</v>
      </c>
      <c r="D163" s="3">
        <v>0</v>
      </c>
      <c r="E163" s="3">
        <v>39</v>
      </c>
      <c r="F163" s="83">
        <f t="shared" si="6"/>
        <v>0</v>
      </c>
      <c r="G163" s="3">
        <f t="shared" si="7"/>
        <v>1</v>
      </c>
      <c r="H163" s="3"/>
    </row>
    <row r="164" ht="17.5" customHeight="1" spans="1:8">
      <c r="A164" s="3"/>
      <c r="B164" s="3">
        <v>22</v>
      </c>
      <c r="C164" s="4" t="s">
        <v>230</v>
      </c>
      <c r="D164" s="3">
        <v>0</v>
      </c>
      <c r="E164" s="3">
        <v>27</v>
      </c>
      <c r="F164" s="83">
        <f t="shared" si="6"/>
        <v>0</v>
      </c>
      <c r="G164" s="3">
        <f t="shared" si="7"/>
        <v>1</v>
      </c>
      <c r="H164" s="3"/>
    </row>
    <row r="165" ht="17.5" customHeight="1" spans="1:8">
      <c r="A165" s="3"/>
      <c r="B165" s="3">
        <v>23</v>
      </c>
      <c r="C165" s="4" t="s">
        <v>231</v>
      </c>
      <c r="D165" s="3">
        <v>0</v>
      </c>
      <c r="E165" s="3">
        <v>34</v>
      </c>
      <c r="F165" s="83">
        <f t="shared" si="6"/>
        <v>0</v>
      </c>
      <c r="G165" s="3">
        <f t="shared" si="7"/>
        <v>1</v>
      </c>
      <c r="H165" s="3"/>
    </row>
    <row r="166" ht="17.5" customHeight="1" spans="1:8">
      <c r="A166" s="3"/>
      <c r="B166" s="3">
        <v>24</v>
      </c>
      <c r="C166" s="4" t="s">
        <v>232</v>
      </c>
      <c r="D166" s="3">
        <v>0</v>
      </c>
      <c r="E166" s="3">
        <v>34</v>
      </c>
      <c r="F166" s="83">
        <f t="shared" si="6"/>
        <v>0</v>
      </c>
      <c r="G166" s="3">
        <f t="shared" si="7"/>
        <v>1</v>
      </c>
      <c r="H166" s="3"/>
    </row>
    <row r="167" ht="17.5" customHeight="1" spans="1:8">
      <c r="A167" s="3"/>
      <c r="B167" s="3">
        <v>25</v>
      </c>
      <c r="C167" s="4" t="s">
        <v>233</v>
      </c>
      <c r="D167" s="3">
        <v>0</v>
      </c>
      <c r="E167" s="3">
        <v>34</v>
      </c>
      <c r="F167" s="83">
        <f t="shared" si="6"/>
        <v>0</v>
      </c>
      <c r="G167" s="3">
        <f t="shared" si="7"/>
        <v>1</v>
      </c>
      <c r="H167" s="3"/>
    </row>
    <row r="168" ht="17.5" customHeight="1" spans="1:8">
      <c r="A168" s="3"/>
      <c r="B168" s="3">
        <v>26</v>
      </c>
      <c r="C168" s="4" t="s">
        <v>234</v>
      </c>
      <c r="D168" s="3">
        <v>0</v>
      </c>
      <c r="E168" s="3">
        <v>33</v>
      </c>
      <c r="F168" s="83">
        <f t="shared" si="6"/>
        <v>0</v>
      </c>
      <c r="G168" s="3">
        <f t="shared" si="7"/>
        <v>1</v>
      </c>
      <c r="H168" s="3"/>
    </row>
    <row r="169" ht="17.5" customHeight="1" spans="1:8">
      <c r="A169" s="3"/>
      <c r="B169" s="3">
        <v>27</v>
      </c>
      <c r="C169" s="4" t="s">
        <v>235</v>
      </c>
      <c r="D169" s="3">
        <v>0</v>
      </c>
      <c r="E169" s="3">
        <v>45</v>
      </c>
      <c r="F169" s="83">
        <f t="shared" si="6"/>
        <v>0</v>
      </c>
      <c r="G169" s="3">
        <f t="shared" si="7"/>
        <v>1</v>
      </c>
      <c r="H169" s="3"/>
    </row>
    <row r="170" ht="17.5" customHeight="1" spans="1:8">
      <c r="A170" s="3"/>
      <c r="B170" s="80">
        <v>28</v>
      </c>
      <c r="C170" s="90" t="s">
        <v>236</v>
      </c>
      <c r="D170" s="80">
        <v>1</v>
      </c>
      <c r="E170" s="80">
        <v>45</v>
      </c>
      <c r="F170" s="82">
        <f t="shared" si="6"/>
        <v>0.0222222222222222</v>
      </c>
      <c r="G170" s="80">
        <f t="shared" si="7"/>
        <v>44</v>
      </c>
      <c r="H170" s="80" t="s">
        <v>47</v>
      </c>
    </row>
    <row r="171" ht="17.5" customHeight="1" spans="1:8">
      <c r="A171" s="3"/>
      <c r="B171" s="3">
        <v>29</v>
      </c>
      <c r="C171" s="4" t="s">
        <v>237</v>
      </c>
      <c r="D171" s="3">
        <v>0</v>
      </c>
      <c r="E171" s="3">
        <v>50</v>
      </c>
      <c r="F171" s="83">
        <f t="shared" si="6"/>
        <v>0</v>
      </c>
      <c r="G171" s="3">
        <f t="shared" si="7"/>
        <v>1</v>
      </c>
      <c r="H171" s="3"/>
    </row>
    <row r="172" ht="17.5" customHeight="1" spans="1:8">
      <c r="A172" s="3"/>
      <c r="B172" s="3">
        <v>30</v>
      </c>
      <c r="C172" s="4" t="s">
        <v>238</v>
      </c>
      <c r="D172" s="3">
        <v>0</v>
      </c>
      <c r="E172" s="3">
        <v>35</v>
      </c>
      <c r="F172" s="83">
        <f t="shared" si="6"/>
        <v>0</v>
      </c>
      <c r="G172" s="3">
        <f t="shared" si="7"/>
        <v>1</v>
      </c>
      <c r="H172" s="3"/>
    </row>
    <row r="173" ht="17.5" customHeight="1" spans="1:8">
      <c r="A173" s="3"/>
      <c r="B173" s="3">
        <v>31</v>
      </c>
      <c r="C173" s="4" t="s">
        <v>239</v>
      </c>
      <c r="D173" s="3">
        <v>0</v>
      </c>
      <c r="E173" s="3">
        <v>35</v>
      </c>
      <c r="F173" s="83">
        <f t="shared" si="6"/>
        <v>0</v>
      </c>
      <c r="G173" s="3">
        <f t="shared" si="7"/>
        <v>1</v>
      </c>
      <c r="H173" s="3"/>
    </row>
    <row r="174" ht="17.5" customHeight="1" spans="1:8">
      <c r="A174" s="3"/>
      <c r="B174" s="3">
        <v>32</v>
      </c>
      <c r="C174" s="4" t="s">
        <v>240</v>
      </c>
      <c r="D174" s="3">
        <v>0</v>
      </c>
      <c r="E174" s="3">
        <v>35</v>
      </c>
      <c r="F174" s="83">
        <f t="shared" si="6"/>
        <v>0</v>
      </c>
      <c r="G174" s="3">
        <f t="shared" si="7"/>
        <v>1</v>
      </c>
      <c r="H174" s="3"/>
    </row>
    <row r="175" ht="17.5" customHeight="1" spans="1:8">
      <c r="A175" s="3"/>
      <c r="B175" s="3">
        <v>33</v>
      </c>
      <c r="C175" s="4" t="s">
        <v>241</v>
      </c>
      <c r="D175" s="3">
        <v>0</v>
      </c>
      <c r="E175" s="3">
        <v>38</v>
      </c>
      <c r="F175" s="83">
        <f t="shared" si="6"/>
        <v>0</v>
      </c>
      <c r="G175" s="3">
        <f t="shared" si="7"/>
        <v>1</v>
      </c>
      <c r="H175" s="3"/>
    </row>
    <row r="176" ht="17.5" customHeight="1" spans="1:8">
      <c r="A176" s="3"/>
      <c r="B176" s="3">
        <v>34</v>
      </c>
      <c r="C176" s="4" t="s">
        <v>242</v>
      </c>
      <c r="D176" s="3">
        <v>0</v>
      </c>
      <c r="E176" s="3">
        <v>30</v>
      </c>
      <c r="F176" s="83">
        <f t="shared" si="6"/>
        <v>0</v>
      </c>
      <c r="G176" s="3">
        <f t="shared" si="7"/>
        <v>1</v>
      </c>
      <c r="H176" s="3"/>
    </row>
    <row r="177" ht="17.5" customHeight="1" spans="1:8">
      <c r="A177" s="3"/>
      <c r="B177" s="3">
        <v>35</v>
      </c>
      <c r="C177" s="4" t="s">
        <v>243</v>
      </c>
      <c r="D177" s="3">
        <v>0</v>
      </c>
      <c r="E177" s="3">
        <v>30</v>
      </c>
      <c r="F177" s="83">
        <f t="shared" si="6"/>
        <v>0</v>
      </c>
      <c r="G177" s="3">
        <f t="shared" si="7"/>
        <v>1</v>
      </c>
      <c r="H177" s="3"/>
    </row>
    <row r="178" ht="17.5" customHeight="1" spans="1:8">
      <c r="A178" s="3"/>
      <c r="B178" s="3">
        <v>36</v>
      </c>
      <c r="C178" s="4" t="s">
        <v>244</v>
      </c>
      <c r="D178" s="3">
        <v>0</v>
      </c>
      <c r="E178" s="3">
        <v>30</v>
      </c>
      <c r="F178" s="83">
        <f t="shared" si="6"/>
        <v>0</v>
      </c>
      <c r="G178" s="3">
        <f t="shared" si="7"/>
        <v>1</v>
      </c>
      <c r="H178" s="3"/>
    </row>
    <row r="179" ht="17.5" customHeight="1" spans="1:8">
      <c r="A179" s="3"/>
      <c r="B179" s="3">
        <v>37</v>
      </c>
      <c r="C179" s="4" t="s">
        <v>245</v>
      </c>
      <c r="D179" s="3">
        <v>0</v>
      </c>
      <c r="E179" s="3">
        <v>30</v>
      </c>
      <c r="F179" s="83">
        <f t="shared" si="6"/>
        <v>0</v>
      </c>
      <c r="G179" s="3">
        <f t="shared" si="7"/>
        <v>1</v>
      </c>
      <c r="H179" s="3"/>
    </row>
    <row r="180" ht="17.5" customHeight="1" spans="1:8">
      <c r="A180" s="3"/>
      <c r="B180" s="3">
        <v>38</v>
      </c>
      <c r="C180" s="4" t="s">
        <v>246</v>
      </c>
      <c r="D180" s="3">
        <v>0</v>
      </c>
      <c r="E180" s="3">
        <v>30</v>
      </c>
      <c r="F180" s="83">
        <f t="shared" si="6"/>
        <v>0</v>
      </c>
      <c r="G180" s="3">
        <f t="shared" si="7"/>
        <v>1</v>
      </c>
      <c r="H180" s="3"/>
    </row>
    <row r="181" ht="17.5" customHeight="1" spans="1:8">
      <c r="A181" s="3"/>
      <c r="B181" s="3">
        <v>39</v>
      </c>
      <c r="C181" s="4" t="s">
        <v>247</v>
      </c>
      <c r="D181" s="3">
        <v>0</v>
      </c>
      <c r="E181" s="3">
        <v>30</v>
      </c>
      <c r="F181" s="83">
        <f t="shared" si="6"/>
        <v>0</v>
      </c>
      <c r="G181" s="3">
        <f t="shared" si="7"/>
        <v>1</v>
      </c>
      <c r="H181" s="3"/>
    </row>
    <row r="182" ht="17.5" customHeight="1" spans="1:8">
      <c r="A182" s="3"/>
      <c r="B182" s="80">
        <v>40</v>
      </c>
      <c r="C182" s="90" t="s">
        <v>248</v>
      </c>
      <c r="D182" s="80">
        <v>1</v>
      </c>
      <c r="E182" s="80">
        <v>30</v>
      </c>
      <c r="F182" s="82">
        <f t="shared" si="6"/>
        <v>0.0333333333333333</v>
      </c>
      <c r="G182" s="80">
        <f t="shared" si="7"/>
        <v>45</v>
      </c>
      <c r="H182" s="80" t="s">
        <v>47</v>
      </c>
    </row>
    <row r="183" ht="17.5" customHeight="1" spans="1:8">
      <c r="A183" s="3"/>
      <c r="B183" s="3">
        <v>41</v>
      </c>
      <c r="C183" s="4" t="s">
        <v>249</v>
      </c>
      <c r="D183" s="3">
        <v>0</v>
      </c>
      <c r="E183" s="3">
        <v>30</v>
      </c>
      <c r="F183" s="83">
        <f t="shared" si="6"/>
        <v>0</v>
      </c>
      <c r="G183" s="3">
        <f t="shared" si="7"/>
        <v>1</v>
      </c>
      <c r="H183" s="3"/>
    </row>
    <row r="184" ht="17.5" customHeight="1" spans="1:8">
      <c r="A184" s="3"/>
      <c r="B184" s="3">
        <v>42</v>
      </c>
      <c r="C184" s="3" t="s">
        <v>250</v>
      </c>
      <c r="D184" s="3">
        <v>0</v>
      </c>
      <c r="E184" s="3">
        <v>42</v>
      </c>
      <c r="F184" s="83">
        <f t="shared" si="6"/>
        <v>0</v>
      </c>
      <c r="G184" s="3">
        <f t="shared" si="7"/>
        <v>1</v>
      </c>
      <c r="H184" s="3"/>
    </row>
    <row r="185" ht="17.5" customHeight="1" spans="1:8">
      <c r="A185" s="3"/>
      <c r="B185" s="3">
        <v>43</v>
      </c>
      <c r="C185" s="4" t="s">
        <v>251</v>
      </c>
      <c r="D185" s="3">
        <v>0</v>
      </c>
      <c r="E185" s="3">
        <v>42</v>
      </c>
      <c r="F185" s="83">
        <f t="shared" si="6"/>
        <v>0</v>
      </c>
      <c r="G185" s="3">
        <f t="shared" si="7"/>
        <v>1</v>
      </c>
      <c r="H185" s="3"/>
    </row>
    <row r="186" ht="17.5" customHeight="1" spans="1:8">
      <c r="A186" s="3"/>
      <c r="B186" s="3">
        <v>44</v>
      </c>
      <c r="C186" s="4" t="s">
        <v>252</v>
      </c>
      <c r="D186" s="3">
        <v>0</v>
      </c>
      <c r="E186" s="3">
        <v>30</v>
      </c>
      <c r="F186" s="83">
        <f t="shared" si="6"/>
        <v>0</v>
      </c>
      <c r="G186" s="3">
        <f t="shared" si="7"/>
        <v>1</v>
      </c>
      <c r="H186" s="3"/>
    </row>
    <row r="187" ht="17.5" customHeight="1" spans="1:8">
      <c r="A187" s="3"/>
      <c r="B187" s="3">
        <v>45</v>
      </c>
      <c r="C187" s="4" t="s">
        <v>253</v>
      </c>
      <c r="D187" s="3">
        <v>0</v>
      </c>
      <c r="E187" s="3">
        <v>30</v>
      </c>
      <c r="F187" s="83">
        <f t="shared" si="6"/>
        <v>0</v>
      </c>
      <c r="G187" s="3">
        <f t="shared" si="7"/>
        <v>1</v>
      </c>
      <c r="H187" s="3"/>
    </row>
    <row r="188" ht="17.5" customHeight="1" spans="1:8">
      <c r="A188" s="3" t="s">
        <v>7</v>
      </c>
      <c r="B188" s="3">
        <v>1</v>
      </c>
      <c r="C188" s="4" t="s">
        <v>254</v>
      </c>
      <c r="D188" s="3">
        <v>0</v>
      </c>
      <c r="E188" s="4">
        <v>47</v>
      </c>
      <c r="F188" s="83">
        <f t="shared" si="6"/>
        <v>0</v>
      </c>
      <c r="G188" s="3">
        <f>RANK(F188,$F$188:$F$208,1)</f>
        <v>1</v>
      </c>
      <c r="H188" s="3"/>
    </row>
    <row r="189" ht="17.5" customHeight="1" spans="1:8">
      <c r="A189" s="3"/>
      <c r="B189" s="3">
        <v>2</v>
      </c>
      <c r="C189" s="4" t="s">
        <v>255</v>
      </c>
      <c r="D189" s="3">
        <v>0</v>
      </c>
      <c r="E189" s="4">
        <v>45</v>
      </c>
      <c r="F189" s="83">
        <f t="shared" si="6"/>
        <v>0</v>
      </c>
      <c r="G189" s="3">
        <f t="shared" ref="G189:G208" si="8">RANK(F189,$F$188:$F$208,1)</f>
        <v>1</v>
      </c>
      <c r="H189" s="3"/>
    </row>
    <row r="190" ht="17.5" customHeight="1" spans="1:8">
      <c r="A190" s="3"/>
      <c r="B190" s="3">
        <v>3</v>
      </c>
      <c r="C190" s="4" t="s">
        <v>256</v>
      </c>
      <c r="D190" s="3">
        <v>0</v>
      </c>
      <c r="E190" s="4">
        <v>34</v>
      </c>
      <c r="F190" s="83">
        <f t="shared" si="6"/>
        <v>0</v>
      </c>
      <c r="G190" s="3">
        <f t="shared" si="8"/>
        <v>1</v>
      </c>
      <c r="H190" s="3"/>
    </row>
    <row r="191" ht="17.5" customHeight="1" spans="1:8">
      <c r="A191" s="3"/>
      <c r="B191" s="3">
        <v>4</v>
      </c>
      <c r="C191" s="4" t="s">
        <v>257</v>
      </c>
      <c r="D191" s="3">
        <v>0</v>
      </c>
      <c r="E191" s="4">
        <v>31</v>
      </c>
      <c r="F191" s="83">
        <f t="shared" si="6"/>
        <v>0</v>
      </c>
      <c r="G191" s="3">
        <f t="shared" si="8"/>
        <v>1</v>
      </c>
      <c r="H191" s="3"/>
    </row>
    <row r="192" ht="17.5" customHeight="1" spans="1:8">
      <c r="A192" s="3"/>
      <c r="B192" s="3">
        <v>5</v>
      </c>
      <c r="C192" s="4" t="s">
        <v>258</v>
      </c>
      <c r="D192" s="3">
        <v>0</v>
      </c>
      <c r="E192" s="4">
        <v>40</v>
      </c>
      <c r="F192" s="83">
        <f t="shared" si="6"/>
        <v>0</v>
      </c>
      <c r="G192" s="3">
        <f t="shared" si="8"/>
        <v>1</v>
      </c>
      <c r="H192" s="3"/>
    </row>
    <row r="193" ht="17.5" customHeight="1" spans="1:8">
      <c r="A193" s="3"/>
      <c r="B193" s="3">
        <v>6</v>
      </c>
      <c r="C193" s="4" t="s">
        <v>259</v>
      </c>
      <c r="D193" s="3">
        <v>0</v>
      </c>
      <c r="E193" s="4">
        <v>41</v>
      </c>
      <c r="F193" s="83">
        <f t="shared" si="6"/>
        <v>0</v>
      </c>
      <c r="G193" s="3">
        <f t="shared" si="8"/>
        <v>1</v>
      </c>
      <c r="H193" s="3"/>
    </row>
    <row r="194" ht="17.5" customHeight="1" spans="1:8">
      <c r="A194" s="3"/>
      <c r="B194" s="80">
        <v>7</v>
      </c>
      <c r="C194" s="90" t="s">
        <v>260</v>
      </c>
      <c r="D194" s="80">
        <v>1</v>
      </c>
      <c r="E194" s="90">
        <v>41</v>
      </c>
      <c r="F194" s="82">
        <f t="shared" si="6"/>
        <v>0.024390243902439</v>
      </c>
      <c r="G194" s="80">
        <f t="shared" si="8"/>
        <v>21</v>
      </c>
      <c r="H194" s="80" t="s">
        <v>47</v>
      </c>
    </row>
    <row r="195" ht="17.5" customHeight="1" spans="1:8">
      <c r="A195" s="3"/>
      <c r="B195" s="3">
        <v>8</v>
      </c>
      <c r="C195" s="4" t="s">
        <v>261</v>
      </c>
      <c r="D195" s="3">
        <v>0</v>
      </c>
      <c r="E195" s="4">
        <v>39</v>
      </c>
      <c r="F195" s="83">
        <f t="shared" ref="F195:F210" si="9">D195/E195</f>
        <v>0</v>
      </c>
      <c r="G195" s="3">
        <f t="shared" si="8"/>
        <v>1</v>
      </c>
      <c r="H195" s="3"/>
    </row>
    <row r="196" ht="17.5" customHeight="1" spans="1:8">
      <c r="A196" s="3"/>
      <c r="B196" s="3">
        <v>9</v>
      </c>
      <c r="C196" s="4" t="s">
        <v>262</v>
      </c>
      <c r="D196" s="3">
        <v>0</v>
      </c>
      <c r="E196" s="4">
        <v>36</v>
      </c>
      <c r="F196" s="83">
        <f t="shared" si="9"/>
        <v>0</v>
      </c>
      <c r="G196" s="3">
        <f t="shared" si="8"/>
        <v>1</v>
      </c>
      <c r="H196" s="3"/>
    </row>
    <row r="197" ht="17.5" customHeight="1" spans="1:8">
      <c r="A197" s="3"/>
      <c r="B197" s="3">
        <v>10</v>
      </c>
      <c r="C197" s="4" t="s">
        <v>263</v>
      </c>
      <c r="D197" s="3">
        <v>0</v>
      </c>
      <c r="E197" s="4">
        <v>36</v>
      </c>
      <c r="F197" s="83">
        <f t="shared" si="9"/>
        <v>0</v>
      </c>
      <c r="G197" s="3">
        <f t="shared" si="8"/>
        <v>1</v>
      </c>
      <c r="H197" s="3"/>
    </row>
    <row r="198" ht="17.5" customHeight="1" spans="1:8">
      <c r="A198" s="3"/>
      <c r="B198" s="3">
        <v>11</v>
      </c>
      <c r="C198" s="4" t="s">
        <v>264</v>
      </c>
      <c r="D198" s="3">
        <v>0</v>
      </c>
      <c r="E198" s="4">
        <v>36</v>
      </c>
      <c r="F198" s="83">
        <f t="shared" si="9"/>
        <v>0</v>
      </c>
      <c r="G198" s="3">
        <f t="shared" si="8"/>
        <v>1</v>
      </c>
      <c r="H198" s="3"/>
    </row>
    <row r="199" ht="17.5" customHeight="1" spans="1:8">
      <c r="A199" s="3"/>
      <c r="B199" s="3">
        <v>12</v>
      </c>
      <c r="C199" s="4" t="s">
        <v>265</v>
      </c>
      <c r="D199" s="3">
        <v>0</v>
      </c>
      <c r="E199" s="4">
        <v>36</v>
      </c>
      <c r="F199" s="83">
        <f t="shared" si="9"/>
        <v>0</v>
      </c>
      <c r="G199" s="3">
        <f t="shared" si="8"/>
        <v>1</v>
      </c>
      <c r="H199" s="3"/>
    </row>
    <row r="200" ht="17.5" customHeight="1" spans="1:8">
      <c r="A200" s="3"/>
      <c r="B200" s="3">
        <v>13</v>
      </c>
      <c r="C200" s="4" t="s">
        <v>266</v>
      </c>
      <c r="D200" s="3">
        <v>0</v>
      </c>
      <c r="E200" s="4">
        <v>35</v>
      </c>
      <c r="F200" s="83">
        <f t="shared" si="9"/>
        <v>0</v>
      </c>
      <c r="G200" s="3">
        <f t="shared" si="8"/>
        <v>1</v>
      </c>
      <c r="H200" s="3"/>
    </row>
    <row r="201" ht="17.5" customHeight="1" spans="1:8">
      <c r="A201" s="3"/>
      <c r="B201" s="3">
        <v>14</v>
      </c>
      <c r="C201" s="4" t="s">
        <v>267</v>
      </c>
      <c r="D201" s="3">
        <v>0</v>
      </c>
      <c r="E201" s="4">
        <v>44</v>
      </c>
      <c r="F201" s="83">
        <f t="shared" si="9"/>
        <v>0</v>
      </c>
      <c r="G201" s="3">
        <f t="shared" si="8"/>
        <v>1</v>
      </c>
      <c r="H201" s="3"/>
    </row>
    <row r="202" ht="17.5" customHeight="1" spans="1:8">
      <c r="A202" s="3"/>
      <c r="B202" s="3">
        <v>15</v>
      </c>
      <c r="C202" s="4" t="s">
        <v>268</v>
      </c>
      <c r="D202" s="3">
        <v>0</v>
      </c>
      <c r="E202" s="4">
        <v>37</v>
      </c>
      <c r="F202" s="83">
        <f t="shared" si="9"/>
        <v>0</v>
      </c>
      <c r="G202" s="3">
        <f t="shared" si="8"/>
        <v>1</v>
      </c>
      <c r="H202" s="3"/>
    </row>
    <row r="203" ht="17.5" customHeight="1" spans="1:8">
      <c r="A203" s="3"/>
      <c r="B203" s="3">
        <v>16</v>
      </c>
      <c r="C203" s="4" t="s">
        <v>269</v>
      </c>
      <c r="D203" s="3">
        <v>0</v>
      </c>
      <c r="E203" s="4">
        <v>32</v>
      </c>
      <c r="F203" s="83">
        <f t="shared" si="9"/>
        <v>0</v>
      </c>
      <c r="G203" s="3">
        <f t="shared" si="8"/>
        <v>1</v>
      </c>
      <c r="H203" s="3"/>
    </row>
    <row r="204" ht="17.5" customHeight="1" spans="1:8">
      <c r="A204" s="3"/>
      <c r="B204" s="3">
        <v>17</v>
      </c>
      <c r="C204" s="4" t="s">
        <v>270</v>
      </c>
      <c r="D204" s="3">
        <v>0</v>
      </c>
      <c r="E204" s="4">
        <v>32</v>
      </c>
      <c r="F204" s="83">
        <f t="shared" si="9"/>
        <v>0</v>
      </c>
      <c r="G204" s="3">
        <f t="shared" si="8"/>
        <v>1</v>
      </c>
      <c r="H204" s="3"/>
    </row>
    <row r="205" ht="17.5" customHeight="1" spans="1:8">
      <c r="A205" s="3"/>
      <c r="B205" s="3">
        <v>18</v>
      </c>
      <c r="C205" s="4" t="s">
        <v>271</v>
      </c>
      <c r="D205" s="3">
        <v>0</v>
      </c>
      <c r="E205" s="4">
        <v>33</v>
      </c>
      <c r="F205" s="83">
        <f t="shared" si="9"/>
        <v>0</v>
      </c>
      <c r="G205" s="3">
        <f t="shared" si="8"/>
        <v>1</v>
      </c>
      <c r="H205" s="3"/>
    </row>
    <row r="206" ht="17.5" customHeight="1" spans="1:8">
      <c r="A206" s="3"/>
      <c r="B206" s="3">
        <v>19</v>
      </c>
      <c r="C206" s="4" t="s">
        <v>272</v>
      </c>
      <c r="D206" s="3">
        <v>0</v>
      </c>
      <c r="E206" s="4">
        <v>33</v>
      </c>
      <c r="F206" s="83">
        <f t="shared" si="9"/>
        <v>0</v>
      </c>
      <c r="G206" s="3">
        <f t="shared" si="8"/>
        <v>1</v>
      </c>
      <c r="H206" s="3"/>
    </row>
    <row r="207" ht="17.5" customHeight="1" spans="1:8">
      <c r="A207" s="3"/>
      <c r="B207" s="3">
        <v>20</v>
      </c>
      <c r="C207" s="4" t="s">
        <v>273</v>
      </c>
      <c r="D207" s="3">
        <v>0</v>
      </c>
      <c r="E207" s="4">
        <v>33</v>
      </c>
      <c r="F207" s="83">
        <f t="shared" si="9"/>
        <v>0</v>
      </c>
      <c r="G207" s="3">
        <f t="shared" si="8"/>
        <v>1</v>
      </c>
      <c r="H207" s="3"/>
    </row>
    <row r="208" ht="17.5" customHeight="1" spans="1:8">
      <c r="A208" s="3"/>
      <c r="B208" s="3">
        <v>21</v>
      </c>
      <c r="C208" s="4" t="s">
        <v>274</v>
      </c>
      <c r="D208" s="3">
        <v>0</v>
      </c>
      <c r="E208" s="4">
        <v>34</v>
      </c>
      <c r="F208" s="83">
        <f t="shared" si="9"/>
        <v>0</v>
      </c>
      <c r="G208" s="3">
        <f t="shared" si="8"/>
        <v>1</v>
      </c>
      <c r="H208" s="3"/>
    </row>
    <row r="209" ht="17.5" customHeight="1" spans="1:8">
      <c r="A209" s="3" t="s">
        <v>8</v>
      </c>
      <c r="B209" s="3">
        <v>1</v>
      </c>
      <c r="C209" s="3" t="s">
        <v>275</v>
      </c>
      <c r="D209" s="3">
        <v>0</v>
      </c>
      <c r="E209" s="3">
        <v>46</v>
      </c>
      <c r="F209" s="83">
        <f t="shared" si="9"/>
        <v>0</v>
      </c>
      <c r="G209" s="3">
        <f>RANK(F209,$F$209:$F$210,1)</f>
        <v>1</v>
      </c>
      <c r="H209" s="3"/>
    </row>
    <row r="210" ht="17.5" customHeight="1" spans="1:8">
      <c r="A210" s="3"/>
      <c r="B210" s="3">
        <v>2</v>
      </c>
      <c r="C210" s="3" t="s">
        <v>276</v>
      </c>
      <c r="D210" s="3">
        <v>0</v>
      </c>
      <c r="E210" s="3">
        <v>45</v>
      </c>
      <c r="F210" s="83">
        <f t="shared" si="9"/>
        <v>0</v>
      </c>
      <c r="G210" s="3">
        <f>RANK(F210,$F$209:$F$210,1)</f>
        <v>1</v>
      </c>
      <c r="H210" s="3"/>
    </row>
    <row r="211" ht="17.5" customHeight="1"/>
  </sheetData>
  <mergeCells count="8">
    <mergeCell ref="A1:H1"/>
    <mergeCell ref="A3:A34"/>
    <mergeCell ref="A35:A70"/>
    <mergeCell ref="A71:A111"/>
    <mergeCell ref="A112:A142"/>
    <mergeCell ref="A143:A187"/>
    <mergeCell ref="A188:A208"/>
    <mergeCell ref="A209:A210"/>
  </mergeCells>
  <pageMargins left="0.7" right="0.7" top="0.75" bottom="0.75" header="0.3" footer="0.3"/>
  <pageSetup paperSize="9" orientation="portrait"/>
  <headerFooter/>
  <ignoredErrors>
    <ignoredError sqref="E100:E111 E71:E99 E35:E5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selection activeCell="E16" sqref="E16:E17"/>
    </sheetView>
  </sheetViews>
  <sheetFormatPr defaultColWidth="9" defaultRowHeight="14.4"/>
  <cols>
    <col min="1" max="2" width="17.2685185185185" customWidth="1"/>
    <col min="3" max="3" width="14.5462962962963" customWidth="1"/>
    <col min="4" max="4" width="31" customWidth="1"/>
    <col min="5" max="5" width="11.7222222222222" customWidth="1"/>
    <col min="6" max="6" width="26.9074074074074" customWidth="1"/>
    <col min="7" max="9" width="13.9074074074074" customWidth="1"/>
    <col min="10" max="10" width="7.62962962962963" customWidth="1"/>
  </cols>
  <sheetData>
    <row r="1" ht="22.2" spans="1:10">
      <c r="A1" s="74" t="s">
        <v>277</v>
      </c>
      <c r="B1" s="75"/>
      <c r="C1" s="75"/>
      <c r="D1" s="75"/>
      <c r="E1" s="75"/>
      <c r="F1" s="75"/>
      <c r="G1" s="75"/>
      <c r="H1" s="75"/>
      <c r="I1" s="75"/>
      <c r="J1" s="75"/>
    </row>
    <row r="2" ht="20.4" spans="1:10">
      <c r="A2" s="76" t="s">
        <v>22</v>
      </c>
      <c r="B2" s="19" t="s">
        <v>23</v>
      </c>
      <c r="C2" s="19" t="s">
        <v>24</v>
      </c>
      <c r="D2" s="19" t="s">
        <v>26</v>
      </c>
      <c r="E2" s="19" t="s">
        <v>25</v>
      </c>
      <c r="F2" s="77" t="s">
        <v>278</v>
      </c>
      <c r="G2" s="19" t="s">
        <v>279</v>
      </c>
      <c r="H2" s="19" t="s">
        <v>280</v>
      </c>
      <c r="I2" s="19" t="s">
        <v>281</v>
      </c>
      <c r="J2" s="2" t="s">
        <v>29</v>
      </c>
    </row>
    <row r="3" ht="17.4" spans="1:10">
      <c r="A3" s="25" t="s">
        <v>2</v>
      </c>
      <c r="B3" s="25" t="s">
        <v>67</v>
      </c>
      <c r="C3" s="24">
        <v>2023363142</v>
      </c>
      <c r="D3" s="24" t="s">
        <v>282</v>
      </c>
      <c r="E3" s="24" t="s">
        <v>283</v>
      </c>
      <c r="F3" s="24" t="s">
        <v>284</v>
      </c>
      <c r="G3" s="24">
        <v>2</v>
      </c>
      <c r="H3" s="24" t="s">
        <v>47</v>
      </c>
      <c r="I3" s="24" t="s">
        <v>285</v>
      </c>
      <c r="J3" s="24"/>
    </row>
    <row r="4" ht="17.4" spans="1:10">
      <c r="A4" s="26"/>
      <c r="B4" s="27"/>
      <c r="C4" s="24">
        <v>2023363114</v>
      </c>
      <c r="D4" s="24" t="s">
        <v>286</v>
      </c>
      <c r="E4" s="24" t="s">
        <v>287</v>
      </c>
      <c r="F4" s="24" t="s">
        <v>288</v>
      </c>
      <c r="G4" s="24">
        <v>3</v>
      </c>
      <c r="H4" s="24" t="s">
        <v>47</v>
      </c>
      <c r="I4" s="24" t="s">
        <v>285</v>
      </c>
      <c r="J4" s="24"/>
    </row>
    <row r="5" ht="17.4" spans="1:10">
      <c r="A5" s="24" t="s">
        <v>3</v>
      </c>
      <c r="B5" s="23" t="s">
        <v>115</v>
      </c>
      <c r="C5" s="23">
        <v>2023283226</v>
      </c>
      <c r="D5" s="23" t="s">
        <v>289</v>
      </c>
      <c r="E5" s="23" t="s">
        <v>290</v>
      </c>
      <c r="F5" s="23" t="s">
        <v>38</v>
      </c>
      <c r="G5" s="23">
        <v>2</v>
      </c>
      <c r="H5" s="23" t="s">
        <v>47</v>
      </c>
      <c r="I5" s="24" t="s">
        <v>285</v>
      </c>
      <c r="J5" s="24"/>
    </row>
    <row r="6" ht="17.4" spans="1:10">
      <c r="A6" s="24"/>
      <c r="B6" s="23"/>
      <c r="C6" s="23">
        <v>2023283227</v>
      </c>
      <c r="D6" s="23" t="s">
        <v>289</v>
      </c>
      <c r="E6" s="23" t="s">
        <v>291</v>
      </c>
      <c r="F6" s="23" t="s">
        <v>38</v>
      </c>
      <c r="G6" s="23">
        <v>2</v>
      </c>
      <c r="H6" s="23" t="s">
        <v>47</v>
      </c>
      <c r="I6" s="24" t="s">
        <v>285</v>
      </c>
      <c r="J6" s="24"/>
    </row>
    <row r="7" ht="17.4" spans="1:10">
      <c r="A7" s="24"/>
      <c r="B7" s="23"/>
      <c r="C7" s="23">
        <v>2023283230</v>
      </c>
      <c r="D7" s="23" t="s">
        <v>289</v>
      </c>
      <c r="E7" s="23" t="s">
        <v>292</v>
      </c>
      <c r="F7" s="23" t="s">
        <v>38</v>
      </c>
      <c r="G7" s="23">
        <v>2</v>
      </c>
      <c r="H7" s="23" t="s">
        <v>47</v>
      </c>
      <c r="I7" s="24" t="s">
        <v>285</v>
      </c>
      <c r="J7" s="24"/>
    </row>
    <row r="8" ht="17.4" spans="1:10">
      <c r="A8" s="24"/>
      <c r="B8" s="23" t="s">
        <v>114</v>
      </c>
      <c r="C8" s="23">
        <v>2023283142</v>
      </c>
      <c r="D8" s="23" t="s">
        <v>289</v>
      </c>
      <c r="E8" s="23" t="s">
        <v>293</v>
      </c>
      <c r="F8" s="23" t="s">
        <v>294</v>
      </c>
      <c r="G8" s="23">
        <v>1</v>
      </c>
      <c r="H8" s="23" t="s">
        <v>47</v>
      </c>
      <c r="I8" s="24" t="s">
        <v>285</v>
      </c>
      <c r="J8" s="24"/>
    </row>
    <row r="9" ht="17.4" spans="1:10">
      <c r="A9" s="24"/>
      <c r="B9" s="24" t="s">
        <v>120</v>
      </c>
      <c r="C9" s="24">
        <v>2023283703</v>
      </c>
      <c r="D9" s="24" t="s">
        <v>289</v>
      </c>
      <c r="E9" s="24" t="s">
        <v>295</v>
      </c>
      <c r="F9" s="24" t="s">
        <v>296</v>
      </c>
      <c r="G9" s="24">
        <v>1</v>
      </c>
      <c r="H9" s="24" t="s">
        <v>47</v>
      </c>
      <c r="I9" s="24" t="s">
        <v>285</v>
      </c>
      <c r="J9" s="24"/>
    </row>
    <row r="10" ht="17.4" spans="1:10">
      <c r="A10" s="24"/>
      <c r="B10" s="24"/>
      <c r="C10" s="24">
        <v>2023283718</v>
      </c>
      <c r="D10" s="24" t="s">
        <v>289</v>
      </c>
      <c r="E10" s="24" t="s">
        <v>297</v>
      </c>
      <c r="F10" s="24" t="s">
        <v>296</v>
      </c>
      <c r="G10" s="24">
        <v>1</v>
      </c>
      <c r="H10" s="24" t="s">
        <v>47</v>
      </c>
      <c r="I10" s="24" t="s">
        <v>285</v>
      </c>
      <c r="J10" s="24"/>
    </row>
    <row r="11" ht="17.4" spans="1:10">
      <c r="A11" s="24"/>
      <c r="B11" s="24"/>
      <c r="C11" s="24">
        <v>2023283730</v>
      </c>
      <c r="D11" s="24" t="s">
        <v>289</v>
      </c>
      <c r="E11" s="24" t="s">
        <v>298</v>
      </c>
      <c r="F11" s="24" t="s">
        <v>296</v>
      </c>
      <c r="G11" s="24">
        <v>1</v>
      </c>
      <c r="H11" s="24" t="s">
        <v>47</v>
      </c>
      <c r="I11" s="24" t="s">
        <v>285</v>
      </c>
      <c r="J11" s="24"/>
    </row>
    <row r="12" ht="17.4" spans="1:10">
      <c r="A12" s="24"/>
      <c r="B12" s="24"/>
      <c r="C12" s="24">
        <v>2023283734</v>
      </c>
      <c r="D12" s="24" t="s">
        <v>289</v>
      </c>
      <c r="E12" s="24" t="s">
        <v>299</v>
      </c>
      <c r="F12" s="24" t="s">
        <v>296</v>
      </c>
      <c r="G12" s="24">
        <v>1</v>
      </c>
      <c r="H12" s="24" t="s">
        <v>47</v>
      </c>
      <c r="I12" s="24" t="s">
        <v>285</v>
      </c>
      <c r="J12" s="24"/>
    </row>
    <row r="13" ht="17.4" spans="1:10">
      <c r="A13" s="24"/>
      <c r="B13" s="24" t="s">
        <v>122</v>
      </c>
      <c r="C13" s="24">
        <v>2023284231</v>
      </c>
      <c r="D13" s="24" t="s">
        <v>300</v>
      </c>
      <c r="E13" s="24" t="s">
        <v>301</v>
      </c>
      <c r="F13" s="24" t="s">
        <v>302</v>
      </c>
      <c r="G13" s="24">
        <v>3</v>
      </c>
      <c r="H13" s="24" t="s">
        <v>47</v>
      </c>
      <c r="I13" s="24" t="s">
        <v>285</v>
      </c>
      <c r="J13" s="24"/>
    </row>
    <row r="14" ht="17.4" spans="1:10">
      <c r="A14" s="24"/>
      <c r="B14" s="24"/>
      <c r="C14" s="24">
        <v>2023284232</v>
      </c>
      <c r="D14" s="24" t="s">
        <v>300</v>
      </c>
      <c r="E14" s="24" t="s">
        <v>303</v>
      </c>
      <c r="F14" s="24" t="s">
        <v>302</v>
      </c>
      <c r="G14" s="24">
        <v>5</v>
      </c>
      <c r="H14" s="24" t="s">
        <v>47</v>
      </c>
      <c r="I14" s="25" t="s">
        <v>285</v>
      </c>
      <c r="J14" s="24"/>
    </row>
    <row r="15" ht="17.4" spans="1:10">
      <c r="A15" s="24"/>
      <c r="B15" s="24"/>
      <c r="C15" s="24"/>
      <c r="D15" s="24" t="s">
        <v>304</v>
      </c>
      <c r="E15" s="24"/>
      <c r="F15" s="24" t="s">
        <v>305</v>
      </c>
      <c r="G15" s="24"/>
      <c r="H15" s="24"/>
      <c r="I15" s="27"/>
      <c r="J15" s="24"/>
    </row>
    <row r="16" ht="17.4" spans="1:10">
      <c r="A16" s="24"/>
      <c r="B16" s="24"/>
      <c r="C16" s="24">
        <v>2023284235</v>
      </c>
      <c r="D16" s="24" t="s">
        <v>300</v>
      </c>
      <c r="E16" s="24" t="s">
        <v>306</v>
      </c>
      <c r="F16" s="24" t="s">
        <v>302</v>
      </c>
      <c r="G16" s="24">
        <v>5</v>
      </c>
      <c r="H16" s="24" t="s">
        <v>47</v>
      </c>
      <c r="I16" s="25" t="s">
        <v>285</v>
      </c>
      <c r="J16" s="24"/>
    </row>
    <row r="17" ht="17.4" spans="1:10">
      <c r="A17" s="24"/>
      <c r="B17" s="24"/>
      <c r="C17" s="24"/>
      <c r="D17" s="24" t="s">
        <v>304</v>
      </c>
      <c r="E17" s="24"/>
      <c r="F17" s="24" t="s">
        <v>305</v>
      </c>
      <c r="G17" s="24"/>
      <c r="H17" s="24"/>
      <c r="I17" s="27"/>
      <c r="J17" s="24"/>
    </row>
    <row r="18" ht="17.4" spans="1:10">
      <c r="A18" s="24"/>
      <c r="B18" s="24" t="s">
        <v>124</v>
      </c>
      <c r="C18" s="23">
        <v>2023284401</v>
      </c>
      <c r="D18" s="23" t="s">
        <v>307</v>
      </c>
      <c r="E18" s="23" t="s">
        <v>308</v>
      </c>
      <c r="F18" s="24" t="s">
        <v>284</v>
      </c>
      <c r="G18" s="24">
        <v>2</v>
      </c>
      <c r="H18" s="24" t="s">
        <v>309</v>
      </c>
      <c r="I18" s="25" t="s">
        <v>285</v>
      </c>
      <c r="J18" s="24"/>
    </row>
    <row r="19" ht="17.4" spans="1:10">
      <c r="A19" s="24"/>
      <c r="B19" s="24" t="s">
        <v>94</v>
      </c>
      <c r="C19" s="24">
        <v>2022273225</v>
      </c>
      <c r="D19" s="24" t="s">
        <v>310</v>
      </c>
      <c r="E19" s="24" t="s">
        <v>311</v>
      </c>
      <c r="F19" s="24" t="s">
        <v>305</v>
      </c>
      <c r="G19" s="28">
        <v>6</v>
      </c>
      <c r="H19" s="24" t="s">
        <v>47</v>
      </c>
      <c r="I19" s="25" t="s">
        <v>285</v>
      </c>
      <c r="J19" s="24"/>
    </row>
    <row r="20" ht="17.4" spans="1:10">
      <c r="A20" s="24"/>
      <c r="B20" s="24"/>
      <c r="C20" s="24"/>
      <c r="D20" s="24" t="s">
        <v>310</v>
      </c>
      <c r="E20" s="24"/>
      <c r="F20" s="24" t="s">
        <v>312</v>
      </c>
      <c r="G20" s="28"/>
      <c r="H20" s="24"/>
      <c r="I20" s="26"/>
      <c r="J20" s="24"/>
    </row>
    <row r="21" ht="17.4" spans="1:10">
      <c r="A21" s="24"/>
      <c r="B21" s="24"/>
      <c r="C21" s="24"/>
      <c r="D21" s="24" t="s">
        <v>313</v>
      </c>
      <c r="E21" s="24"/>
      <c r="F21" s="24" t="s">
        <v>38</v>
      </c>
      <c r="G21" s="28"/>
      <c r="H21" s="24"/>
      <c r="I21" s="26"/>
      <c r="J21" s="24"/>
    </row>
    <row r="22" ht="17.4" spans="1:10">
      <c r="A22" s="24"/>
      <c r="B22" s="24"/>
      <c r="C22" s="24">
        <v>2022273230</v>
      </c>
      <c r="D22" s="24" t="s">
        <v>314</v>
      </c>
      <c r="E22" s="24" t="s">
        <v>315</v>
      </c>
      <c r="F22" s="24" t="s">
        <v>38</v>
      </c>
      <c r="G22" s="28">
        <v>2</v>
      </c>
      <c r="H22" s="24" t="s">
        <v>316</v>
      </c>
      <c r="I22" s="25" t="s">
        <v>285</v>
      </c>
      <c r="J22" s="24"/>
    </row>
    <row r="23" ht="17.4" spans="1:10">
      <c r="A23" s="24"/>
      <c r="B23" s="24"/>
      <c r="C23" s="24">
        <v>2022273226</v>
      </c>
      <c r="D23" s="24" t="s">
        <v>317</v>
      </c>
      <c r="E23" s="24" t="s">
        <v>318</v>
      </c>
      <c r="F23" s="24" t="s">
        <v>319</v>
      </c>
      <c r="G23" s="28">
        <v>3</v>
      </c>
      <c r="H23" s="24" t="s">
        <v>47</v>
      </c>
      <c r="I23" s="25" t="s">
        <v>285</v>
      </c>
      <c r="J23" s="24"/>
    </row>
    <row r="24" ht="17.4" spans="1:10">
      <c r="A24" s="25" t="s">
        <v>4</v>
      </c>
      <c r="B24" s="24" t="s">
        <v>171</v>
      </c>
      <c r="C24" s="24">
        <v>2023293123</v>
      </c>
      <c r="D24" s="24" t="s">
        <v>320</v>
      </c>
      <c r="E24" s="24" t="s">
        <v>321</v>
      </c>
      <c r="F24" s="24" t="s">
        <v>322</v>
      </c>
      <c r="G24" s="24">
        <v>7</v>
      </c>
      <c r="H24" s="24" t="s">
        <v>323</v>
      </c>
      <c r="I24" s="25" t="s">
        <v>285</v>
      </c>
      <c r="J24" s="24"/>
    </row>
    <row r="25" ht="17.4" spans="1:10">
      <c r="A25" s="26"/>
      <c r="B25" s="24"/>
      <c r="C25" s="24"/>
      <c r="D25" s="24" t="s">
        <v>324</v>
      </c>
      <c r="E25" s="24"/>
      <c r="F25" s="24" t="s">
        <v>322</v>
      </c>
      <c r="G25" s="24"/>
      <c r="H25" s="24"/>
      <c r="I25" s="25" t="s">
        <v>285</v>
      </c>
      <c r="J25" s="24"/>
    </row>
    <row r="26" ht="17.4" spans="1:10">
      <c r="A26" s="26"/>
      <c r="B26" s="24"/>
      <c r="C26" s="24"/>
      <c r="D26" s="24" t="s">
        <v>325</v>
      </c>
      <c r="E26" s="24"/>
      <c r="F26" s="24" t="s">
        <v>326</v>
      </c>
      <c r="G26" s="24"/>
      <c r="H26" s="24"/>
      <c r="I26" s="25" t="s">
        <v>285</v>
      </c>
      <c r="J26" s="24"/>
    </row>
    <row r="27" ht="17.4" spans="1:10">
      <c r="A27" s="26"/>
      <c r="B27" s="24"/>
      <c r="C27" s="24">
        <v>2023293126</v>
      </c>
      <c r="D27" s="24" t="s">
        <v>324</v>
      </c>
      <c r="E27" s="24" t="s">
        <v>327</v>
      </c>
      <c r="F27" s="24" t="s">
        <v>322</v>
      </c>
      <c r="G27" s="24">
        <v>2</v>
      </c>
      <c r="H27" s="24" t="s">
        <v>328</v>
      </c>
      <c r="I27" s="25" t="s">
        <v>285</v>
      </c>
      <c r="J27" s="24"/>
    </row>
    <row r="28" ht="17.4" spans="1:10">
      <c r="A28" s="27"/>
      <c r="B28" s="24" t="s">
        <v>329</v>
      </c>
      <c r="C28" s="24">
        <v>2022293218</v>
      </c>
      <c r="D28" s="24" t="s">
        <v>330</v>
      </c>
      <c r="E28" s="24" t="s">
        <v>32</v>
      </c>
      <c r="F28" s="24" t="s">
        <v>35</v>
      </c>
      <c r="G28" s="24">
        <v>2</v>
      </c>
      <c r="H28" s="24" t="s">
        <v>331</v>
      </c>
      <c r="I28" s="25" t="s">
        <v>285</v>
      </c>
      <c r="J28" s="24"/>
    </row>
    <row r="29" ht="17.4" spans="1:10">
      <c r="A29" s="24" t="s">
        <v>6</v>
      </c>
      <c r="B29" s="24" t="s">
        <v>236</v>
      </c>
      <c r="C29" s="24">
        <v>2022234645</v>
      </c>
      <c r="D29" s="24" t="s">
        <v>332</v>
      </c>
      <c r="E29" s="24" t="s">
        <v>333</v>
      </c>
      <c r="F29" s="24" t="s">
        <v>35</v>
      </c>
      <c r="G29" s="24">
        <v>2</v>
      </c>
      <c r="H29" s="24" t="s">
        <v>309</v>
      </c>
      <c r="I29" s="25" t="s">
        <v>285</v>
      </c>
      <c r="J29" s="24"/>
    </row>
    <row r="30" ht="17.4" spans="1:10">
      <c r="A30" s="24"/>
      <c r="B30" s="24" t="s">
        <v>248</v>
      </c>
      <c r="C30" s="24">
        <v>2023243725</v>
      </c>
      <c r="D30" s="24" t="s">
        <v>334</v>
      </c>
      <c r="E30" s="24" t="s">
        <v>335</v>
      </c>
      <c r="F30" s="24" t="s">
        <v>336</v>
      </c>
      <c r="G30" s="24">
        <v>1</v>
      </c>
      <c r="H30" s="24" t="s">
        <v>309</v>
      </c>
      <c r="I30" s="25" t="s">
        <v>285</v>
      </c>
      <c r="J30" s="24"/>
    </row>
    <row r="31" ht="17.4" spans="1:10">
      <c r="A31" s="23" t="s">
        <v>7</v>
      </c>
      <c r="B31" s="23" t="s">
        <v>260</v>
      </c>
      <c r="C31" s="23">
        <v>2021263124</v>
      </c>
      <c r="D31" s="23" t="s">
        <v>337</v>
      </c>
      <c r="E31" s="23" t="s">
        <v>338</v>
      </c>
      <c r="F31" s="23" t="s">
        <v>305</v>
      </c>
      <c r="G31" s="23">
        <v>2</v>
      </c>
      <c r="H31" s="23" t="s">
        <v>47</v>
      </c>
      <c r="I31" s="24" t="s">
        <v>285</v>
      </c>
      <c r="J31" s="23"/>
    </row>
  </sheetData>
  <mergeCells count="30">
    <mergeCell ref="A1:J1"/>
    <mergeCell ref="A3:A4"/>
    <mergeCell ref="A5:A23"/>
    <mergeCell ref="A24:A28"/>
    <mergeCell ref="A29:A30"/>
    <mergeCell ref="B3:B4"/>
    <mergeCell ref="B5:B7"/>
    <mergeCell ref="B9:B12"/>
    <mergeCell ref="B13:B17"/>
    <mergeCell ref="B19:B23"/>
    <mergeCell ref="B24:B27"/>
    <mergeCell ref="C14:C15"/>
    <mergeCell ref="C16:C17"/>
    <mergeCell ref="C19:C21"/>
    <mergeCell ref="C24:C26"/>
    <mergeCell ref="E14:E15"/>
    <mergeCell ref="E16:E17"/>
    <mergeCell ref="E19:E21"/>
    <mergeCell ref="E24:E26"/>
    <mergeCell ref="G14:G15"/>
    <mergeCell ref="G16:G17"/>
    <mergeCell ref="G19:G21"/>
    <mergeCell ref="G24:G26"/>
    <mergeCell ref="H14:H15"/>
    <mergeCell ref="H16:H17"/>
    <mergeCell ref="H19:H21"/>
    <mergeCell ref="H24:H26"/>
    <mergeCell ref="I14:I15"/>
    <mergeCell ref="I16:I17"/>
    <mergeCell ref="I19:I2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8"/>
  <sheetViews>
    <sheetView zoomScale="69" zoomScaleNormal="69" workbookViewId="0">
      <selection activeCell="AD218" sqref="AD218"/>
    </sheetView>
  </sheetViews>
  <sheetFormatPr defaultColWidth="8.72222222222222" defaultRowHeight="14.4"/>
  <cols>
    <col min="1" max="1" width="21.2685185185185" customWidth="1"/>
    <col min="2" max="2" width="7.36111111111111" customWidth="1"/>
    <col min="3" max="3" width="21.2685185185185" customWidth="1"/>
    <col min="4" max="4" width="13.0925925925926" customWidth="1"/>
    <col min="5" max="5" width="16.1759259259259" customWidth="1"/>
    <col min="6" max="6" width="10.0925925925926" customWidth="1"/>
    <col min="7" max="7" width="16.1759259259259" customWidth="1"/>
    <col min="8" max="8" width="7.36111111111111" customWidth="1"/>
  </cols>
  <sheetData>
    <row r="1" ht="22.2" spans="1:8">
      <c r="A1" s="1" t="s">
        <v>339</v>
      </c>
      <c r="B1" s="1"/>
      <c r="C1" s="1"/>
      <c r="D1" s="1"/>
      <c r="E1" s="1"/>
      <c r="F1" s="1"/>
      <c r="G1" s="1"/>
      <c r="H1" s="1"/>
    </row>
    <row r="2" ht="17.4" spans="1:8">
      <c r="A2" s="69" t="s">
        <v>22</v>
      </c>
      <c r="B2" s="69" t="s">
        <v>41</v>
      </c>
      <c r="C2" s="69" t="s">
        <v>23</v>
      </c>
      <c r="D2" s="69" t="s">
        <v>340</v>
      </c>
      <c r="E2" s="69" t="s">
        <v>43</v>
      </c>
      <c r="F2" s="70" t="s">
        <v>341</v>
      </c>
      <c r="G2" s="69" t="s">
        <v>342</v>
      </c>
      <c r="H2" s="69" t="s">
        <v>29</v>
      </c>
    </row>
    <row r="3" ht="17.5" customHeight="1" spans="1:8">
      <c r="A3" s="24" t="s">
        <v>2</v>
      </c>
      <c r="B3" s="24">
        <v>1</v>
      </c>
      <c r="C3" s="24" t="s">
        <v>46</v>
      </c>
      <c r="D3" s="24">
        <v>0</v>
      </c>
      <c r="E3" s="24">
        <v>32</v>
      </c>
      <c r="F3" s="71">
        <f t="shared" ref="F3:F66" si="0">D3/E3</f>
        <v>0</v>
      </c>
      <c r="G3" s="24">
        <f>RANK(F3,$F$3:$F$34,1)</f>
        <v>1</v>
      </c>
      <c r="H3" s="24"/>
    </row>
    <row r="4" ht="17.5" customHeight="1" spans="1:8">
      <c r="A4" s="24"/>
      <c r="B4" s="24">
        <v>2</v>
      </c>
      <c r="C4" s="24" t="s">
        <v>48</v>
      </c>
      <c r="D4" s="24">
        <v>0</v>
      </c>
      <c r="E4" s="24">
        <v>32</v>
      </c>
      <c r="F4" s="71">
        <f t="shared" si="0"/>
        <v>0</v>
      </c>
      <c r="G4" s="24">
        <f t="shared" ref="G4:G34" si="1">RANK(F4,$F$3:$F$34,1)</f>
        <v>1</v>
      </c>
      <c r="H4" s="24"/>
    </row>
    <row r="5" ht="17.5" customHeight="1" spans="1:8">
      <c r="A5" s="24"/>
      <c r="B5" s="24">
        <v>3</v>
      </c>
      <c r="C5" s="24" t="s">
        <v>49</v>
      </c>
      <c r="D5" s="24">
        <v>0</v>
      </c>
      <c r="E5" s="24">
        <v>34</v>
      </c>
      <c r="F5" s="71">
        <f t="shared" si="0"/>
        <v>0</v>
      </c>
      <c r="G5" s="24">
        <f t="shared" si="1"/>
        <v>1</v>
      </c>
      <c r="H5" s="24"/>
    </row>
    <row r="6" ht="17.5" customHeight="1" spans="1:8">
      <c r="A6" s="24"/>
      <c r="B6" s="24">
        <v>4</v>
      </c>
      <c r="C6" s="24" t="s">
        <v>50</v>
      </c>
      <c r="D6" s="24">
        <v>0</v>
      </c>
      <c r="E6" s="24">
        <v>30</v>
      </c>
      <c r="F6" s="71">
        <f t="shared" si="0"/>
        <v>0</v>
      </c>
      <c r="G6" s="24">
        <f t="shared" si="1"/>
        <v>1</v>
      </c>
      <c r="H6" s="24"/>
    </row>
    <row r="7" ht="17.5" customHeight="1" spans="1:8">
      <c r="A7" s="24"/>
      <c r="B7" s="24">
        <v>5</v>
      </c>
      <c r="C7" s="24" t="s">
        <v>51</v>
      </c>
      <c r="D7" s="24">
        <v>0</v>
      </c>
      <c r="E7" s="24">
        <v>35</v>
      </c>
      <c r="F7" s="71">
        <f t="shared" si="0"/>
        <v>0</v>
      </c>
      <c r="G7" s="24">
        <f t="shared" si="1"/>
        <v>1</v>
      </c>
      <c r="H7" s="24"/>
    </row>
    <row r="8" ht="17.5" customHeight="1" spans="1:8">
      <c r="A8" s="24"/>
      <c r="B8" s="24">
        <v>6</v>
      </c>
      <c r="C8" s="24" t="s">
        <v>52</v>
      </c>
      <c r="D8" s="24">
        <v>0</v>
      </c>
      <c r="E8" s="24">
        <v>43</v>
      </c>
      <c r="F8" s="71">
        <f t="shared" si="0"/>
        <v>0</v>
      </c>
      <c r="G8" s="24">
        <f t="shared" si="1"/>
        <v>1</v>
      </c>
      <c r="H8" s="24"/>
    </row>
    <row r="9" ht="17.5" customHeight="1" spans="1:8">
      <c r="A9" s="24"/>
      <c r="B9" s="24">
        <v>7</v>
      </c>
      <c r="C9" s="24" t="s">
        <v>53</v>
      </c>
      <c r="D9" s="24">
        <v>0</v>
      </c>
      <c r="E9" s="24">
        <v>42</v>
      </c>
      <c r="F9" s="71">
        <f t="shared" si="0"/>
        <v>0</v>
      </c>
      <c r="G9" s="24">
        <f t="shared" si="1"/>
        <v>1</v>
      </c>
      <c r="H9" s="24"/>
    </row>
    <row r="10" ht="17.5" customHeight="1" spans="1:8">
      <c r="A10" s="24"/>
      <c r="B10" s="24">
        <v>8</v>
      </c>
      <c r="C10" s="24" t="s">
        <v>54</v>
      </c>
      <c r="D10" s="24">
        <v>1</v>
      </c>
      <c r="E10" s="24">
        <v>45</v>
      </c>
      <c r="F10" s="71">
        <f t="shared" si="0"/>
        <v>0.0222222222222222</v>
      </c>
      <c r="G10" s="24">
        <f t="shared" si="1"/>
        <v>25</v>
      </c>
      <c r="H10" s="24"/>
    </row>
    <row r="11" ht="17.5" customHeight="1" spans="1:8">
      <c r="A11" s="24"/>
      <c r="B11" s="24">
        <v>9</v>
      </c>
      <c r="C11" s="24" t="s">
        <v>55</v>
      </c>
      <c r="D11" s="24">
        <v>0</v>
      </c>
      <c r="E11" s="24">
        <v>45</v>
      </c>
      <c r="F11" s="71">
        <f t="shared" si="0"/>
        <v>0</v>
      </c>
      <c r="G11" s="24">
        <f t="shared" si="1"/>
        <v>1</v>
      </c>
      <c r="H11" s="24"/>
    </row>
    <row r="12" ht="17.5" customHeight="1" spans="1:8">
      <c r="A12" s="24"/>
      <c r="B12" s="24">
        <v>10</v>
      </c>
      <c r="C12" s="24" t="s">
        <v>56</v>
      </c>
      <c r="D12" s="24">
        <v>0</v>
      </c>
      <c r="E12" s="24">
        <v>39</v>
      </c>
      <c r="F12" s="71">
        <f t="shared" si="0"/>
        <v>0</v>
      </c>
      <c r="G12" s="24">
        <f t="shared" si="1"/>
        <v>1</v>
      </c>
      <c r="H12" s="24"/>
    </row>
    <row r="13" ht="17.5" customHeight="1" spans="1:8">
      <c r="A13" s="24"/>
      <c r="B13" s="24">
        <v>11</v>
      </c>
      <c r="C13" s="24" t="s">
        <v>57</v>
      </c>
      <c r="D13" s="24">
        <v>2</v>
      </c>
      <c r="E13" s="24">
        <v>39</v>
      </c>
      <c r="F13" s="71">
        <f t="shared" si="0"/>
        <v>0.0512820512820513</v>
      </c>
      <c r="G13" s="24">
        <f t="shared" si="1"/>
        <v>28</v>
      </c>
      <c r="H13" s="24"/>
    </row>
    <row r="14" ht="17.5" customHeight="1" spans="1:8">
      <c r="A14" s="24"/>
      <c r="B14" s="24">
        <v>12</v>
      </c>
      <c r="C14" s="24" t="s">
        <v>58</v>
      </c>
      <c r="D14" s="24">
        <v>0</v>
      </c>
      <c r="E14" s="24">
        <v>40</v>
      </c>
      <c r="F14" s="71">
        <f t="shared" si="0"/>
        <v>0</v>
      </c>
      <c r="G14" s="24">
        <f t="shared" si="1"/>
        <v>1</v>
      </c>
      <c r="H14" s="24"/>
    </row>
    <row r="15" ht="17.5" customHeight="1" spans="1:8">
      <c r="A15" s="24"/>
      <c r="B15" s="24">
        <v>13</v>
      </c>
      <c r="C15" s="24" t="s">
        <v>59</v>
      </c>
      <c r="D15" s="24">
        <v>0</v>
      </c>
      <c r="E15" s="24">
        <v>42</v>
      </c>
      <c r="F15" s="71">
        <f t="shared" si="0"/>
        <v>0</v>
      </c>
      <c r="G15" s="24">
        <f t="shared" si="1"/>
        <v>1</v>
      </c>
      <c r="H15" s="24"/>
    </row>
    <row r="16" ht="17.5" customHeight="1" spans="1:8">
      <c r="A16" s="24"/>
      <c r="B16" s="24">
        <v>14</v>
      </c>
      <c r="C16" s="24" t="s">
        <v>60</v>
      </c>
      <c r="D16" s="24">
        <v>0</v>
      </c>
      <c r="E16" s="24">
        <v>40</v>
      </c>
      <c r="F16" s="71">
        <f t="shared" si="0"/>
        <v>0</v>
      </c>
      <c r="G16" s="24">
        <f t="shared" si="1"/>
        <v>1</v>
      </c>
      <c r="H16" s="24"/>
    </row>
    <row r="17" ht="17.5" customHeight="1" spans="1:8">
      <c r="A17" s="24"/>
      <c r="B17" s="24">
        <v>15</v>
      </c>
      <c r="C17" s="24" t="s">
        <v>61</v>
      </c>
      <c r="D17" s="24">
        <v>0</v>
      </c>
      <c r="E17" s="24">
        <v>43</v>
      </c>
      <c r="F17" s="71">
        <f t="shared" si="0"/>
        <v>0</v>
      </c>
      <c r="G17" s="24">
        <f t="shared" si="1"/>
        <v>1</v>
      </c>
      <c r="H17" s="24"/>
    </row>
    <row r="18" ht="17.5" customHeight="1" spans="1:8">
      <c r="A18" s="24"/>
      <c r="B18" s="24">
        <v>16</v>
      </c>
      <c r="C18" s="24" t="s">
        <v>62</v>
      </c>
      <c r="D18" s="24">
        <v>2</v>
      </c>
      <c r="E18" s="24">
        <v>43</v>
      </c>
      <c r="F18" s="71">
        <f t="shared" si="0"/>
        <v>0.0465116279069767</v>
      </c>
      <c r="G18" s="24">
        <f t="shared" si="1"/>
        <v>27</v>
      </c>
      <c r="H18" s="24"/>
    </row>
    <row r="19" ht="17.5" customHeight="1" spans="1:8">
      <c r="A19" s="24"/>
      <c r="B19" s="24">
        <v>17</v>
      </c>
      <c r="C19" s="24" t="s">
        <v>63</v>
      </c>
      <c r="D19" s="24">
        <v>4</v>
      </c>
      <c r="E19" s="24">
        <v>41</v>
      </c>
      <c r="F19" s="71">
        <f t="shared" si="0"/>
        <v>0.0975609756097561</v>
      </c>
      <c r="G19" s="24">
        <f t="shared" si="1"/>
        <v>31</v>
      </c>
      <c r="H19" s="24"/>
    </row>
    <row r="20" ht="17.5" customHeight="1" spans="1:9">
      <c r="A20" s="24"/>
      <c r="B20" s="24">
        <v>18</v>
      </c>
      <c r="C20" s="24" t="s">
        <v>64</v>
      </c>
      <c r="D20" s="24">
        <v>0</v>
      </c>
      <c r="E20" s="24">
        <v>44</v>
      </c>
      <c r="F20" s="71">
        <f t="shared" si="0"/>
        <v>0</v>
      </c>
      <c r="G20" s="24">
        <f t="shared" si="1"/>
        <v>1</v>
      </c>
      <c r="H20" s="24"/>
      <c r="I20" s="72" t="s">
        <v>343</v>
      </c>
    </row>
    <row r="21" ht="17.5" customHeight="1" spans="1:8">
      <c r="A21" s="24"/>
      <c r="B21" s="24">
        <v>19</v>
      </c>
      <c r="C21" s="24" t="s">
        <v>65</v>
      </c>
      <c r="D21" s="24">
        <v>0</v>
      </c>
      <c r="E21" s="24">
        <v>44</v>
      </c>
      <c r="F21" s="71">
        <f t="shared" si="0"/>
        <v>0</v>
      </c>
      <c r="G21" s="24">
        <f t="shared" si="1"/>
        <v>1</v>
      </c>
      <c r="H21" s="24"/>
    </row>
    <row r="22" ht="17.5" customHeight="1" spans="1:8">
      <c r="A22" s="24"/>
      <c r="B22" s="24">
        <v>20</v>
      </c>
      <c r="C22" s="24" t="s">
        <v>66</v>
      </c>
      <c r="D22" s="24">
        <v>0</v>
      </c>
      <c r="E22" s="24">
        <v>44</v>
      </c>
      <c r="F22" s="71">
        <f t="shared" si="0"/>
        <v>0</v>
      </c>
      <c r="G22" s="24">
        <f t="shared" si="1"/>
        <v>1</v>
      </c>
      <c r="H22" s="24"/>
    </row>
    <row r="23" ht="17.5" customHeight="1" spans="1:8">
      <c r="A23" s="24"/>
      <c r="B23" s="24">
        <v>21</v>
      </c>
      <c r="C23" s="24" t="s">
        <v>67</v>
      </c>
      <c r="D23" s="24">
        <v>5</v>
      </c>
      <c r="E23" s="24">
        <v>43</v>
      </c>
      <c r="F23" s="71">
        <f t="shared" si="0"/>
        <v>0.116279069767442</v>
      </c>
      <c r="G23" s="24">
        <f t="shared" si="1"/>
        <v>32</v>
      </c>
      <c r="H23" s="24"/>
    </row>
    <row r="24" ht="17.5" customHeight="1" spans="1:8">
      <c r="A24" s="24"/>
      <c r="B24" s="24">
        <v>22</v>
      </c>
      <c r="C24" s="24" t="s">
        <v>68</v>
      </c>
      <c r="D24" s="24">
        <v>1</v>
      </c>
      <c r="E24" s="24">
        <v>42</v>
      </c>
      <c r="F24" s="71">
        <f t="shared" si="0"/>
        <v>0.0238095238095238</v>
      </c>
      <c r="G24" s="24">
        <f t="shared" si="1"/>
        <v>26</v>
      </c>
      <c r="H24" s="24"/>
    </row>
    <row r="25" ht="17.5" customHeight="1" spans="1:8">
      <c r="A25" s="24"/>
      <c r="B25" s="24">
        <v>23</v>
      </c>
      <c r="C25" s="24" t="s">
        <v>69</v>
      </c>
      <c r="D25" s="24">
        <v>0</v>
      </c>
      <c r="E25" s="24">
        <v>43</v>
      </c>
      <c r="F25" s="71">
        <f t="shared" si="0"/>
        <v>0</v>
      </c>
      <c r="G25" s="24">
        <f t="shared" si="1"/>
        <v>1</v>
      </c>
      <c r="H25" s="24"/>
    </row>
    <row r="26" ht="17.5" customHeight="1" spans="1:8">
      <c r="A26" s="24"/>
      <c r="B26" s="24">
        <v>24</v>
      </c>
      <c r="C26" s="24" t="s">
        <v>70</v>
      </c>
      <c r="D26" s="24">
        <v>0</v>
      </c>
      <c r="E26" s="24">
        <v>42</v>
      </c>
      <c r="F26" s="71">
        <f t="shared" si="0"/>
        <v>0</v>
      </c>
      <c r="G26" s="24">
        <f t="shared" si="1"/>
        <v>1</v>
      </c>
      <c r="H26" s="24"/>
    </row>
    <row r="27" ht="17.5" customHeight="1" spans="1:8">
      <c r="A27" s="24"/>
      <c r="B27" s="24">
        <v>25</v>
      </c>
      <c r="C27" s="24" t="s">
        <v>71</v>
      </c>
      <c r="D27" s="24">
        <v>0</v>
      </c>
      <c r="E27" s="24">
        <v>45</v>
      </c>
      <c r="F27" s="71">
        <f t="shared" si="0"/>
        <v>0</v>
      </c>
      <c r="G27" s="24">
        <f t="shared" si="1"/>
        <v>1</v>
      </c>
      <c r="H27" s="24"/>
    </row>
    <row r="28" ht="17.5" customHeight="1" spans="1:8">
      <c r="A28" s="24"/>
      <c r="B28" s="24">
        <v>26</v>
      </c>
      <c r="C28" s="24" t="s">
        <v>72</v>
      </c>
      <c r="D28" s="24">
        <v>0</v>
      </c>
      <c r="E28" s="24">
        <v>43</v>
      </c>
      <c r="F28" s="71">
        <f t="shared" si="0"/>
        <v>0</v>
      </c>
      <c r="G28" s="24">
        <f t="shared" si="1"/>
        <v>1</v>
      </c>
      <c r="H28" s="24"/>
    </row>
    <row r="29" ht="17.5" customHeight="1" spans="1:8">
      <c r="A29" s="24"/>
      <c r="B29" s="24">
        <v>27</v>
      </c>
      <c r="C29" s="24" t="s">
        <v>73</v>
      </c>
      <c r="D29" s="24">
        <v>4</v>
      </c>
      <c r="E29" s="24">
        <v>42</v>
      </c>
      <c r="F29" s="71">
        <f t="shared" si="0"/>
        <v>0.0952380952380952</v>
      </c>
      <c r="G29" s="24">
        <f t="shared" si="1"/>
        <v>30</v>
      </c>
      <c r="H29" s="24"/>
    </row>
    <row r="30" ht="17.5" customHeight="1" spans="1:8">
      <c r="A30" s="24"/>
      <c r="B30" s="24">
        <v>28</v>
      </c>
      <c r="C30" s="24" t="s">
        <v>74</v>
      </c>
      <c r="D30" s="24">
        <v>0</v>
      </c>
      <c r="E30" s="24">
        <v>40</v>
      </c>
      <c r="F30" s="71">
        <f t="shared" si="0"/>
        <v>0</v>
      </c>
      <c r="G30" s="24">
        <f t="shared" si="1"/>
        <v>1</v>
      </c>
      <c r="H30" s="24"/>
    </row>
    <row r="31" ht="17.5" customHeight="1" spans="1:8">
      <c r="A31" s="24"/>
      <c r="B31" s="24">
        <v>29</v>
      </c>
      <c r="C31" s="24" t="s">
        <v>75</v>
      </c>
      <c r="D31" s="24">
        <v>0</v>
      </c>
      <c r="E31" s="24">
        <v>42</v>
      </c>
      <c r="F31" s="71">
        <f t="shared" si="0"/>
        <v>0</v>
      </c>
      <c r="G31" s="24">
        <f t="shared" si="1"/>
        <v>1</v>
      </c>
      <c r="H31" s="24"/>
    </row>
    <row r="32" ht="17.5" customHeight="1" spans="1:8">
      <c r="A32" s="24"/>
      <c r="B32" s="24">
        <v>30</v>
      </c>
      <c r="C32" s="24" t="s">
        <v>76</v>
      </c>
      <c r="D32" s="24">
        <v>0</v>
      </c>
      <c r="E32" s="24">
        <v>42</v>
      </c>
      <c r="F32" s="71">
        <f t="shared" si="0"/>
        <v>0</v>
      </c>
      <c r="G32" s="24">
        <f t="shared" si="1"/>
        <v>1</v>
      </c>
      <c r="H32" s="24"/>
    </row>
    <row r="33" ht="17.5" customHeight="1" spans="1:8">
      <c r="A33" s="24"/>
      <c r="B33" s="24">
        <v>31</v>
      </c>
      <c r="C33" s="24" t="s">
        <v>77</v>
      </c>
      <c r="D33" s="24">
        <v>0</v>
      </c>
      <c r="E33" s="24">
        <v>41</v>
      </c>
      <c r="F33" s="71">
        <f t="shared" si="0"/>
        <v>0</v>
      </c>
      <c r="G33" s="24">
        <f t="shared" si="1"/>
        <v>1</v>
      </c>
      <c r="H33" s="24"/>
    </row>
    <row r="34" ht="17.5" customHeight="1" spans="1:8">
      <c r="A34" s="24"/>
      <c r="B34" s="24">
        <v>32</v>
      </c>
      <c r="C34" s="24" t="s">
        <v>78</v>
      </c>
      <c r="D34" s="24">
        <v>4</v>
      </c>
      <c r="E34" s="24">
        <v>43</v>
      </c>
      <c r="F34" s="71">
        <f t="shared" si="0"/>
        <v>0.0930232558139535</v>
      </c>
      <c r="G34" s="24">
        <f t="shared" si="1"/>
        <v>29</v>
      </c>
      <c r="H34" s="24"/>
    </row>
    <row r="35" ht="17.5" customHeight="1" spans="1:8">
      <c r="A35" s="24" t="s">
        <v>3</v>
      </c>
      <c r="B35" s="24">
        <v>1</v>
      </c>
      <c r="C35" s="24" t="s">
        <v>79</v>
      </c>
      <c r="D35" s="24">
        <v>0</v>
      </c>
      <c r="E35" s="24" t="s">
        <v>80</v>
      </c>
      <c r="F35" s="71">
        <f t="shared" si="0"/>
        <v>0</v>
      </c>
      <c r="G35" s="24"/>
      <c r="H35" s="24" t="s">
        <v>83</v>
      </c>
    </row>
    <row r="36" ht="17.5" customHeight="1" spans="1:8">
      <c r="A36" s="24"/>
      <c r="B36" s="24">
        <v>2</v>
      </c>
      <c r="C36" s="24" t="s">
        <v>81</v>
      </c>
      <c r="D36" s="24">
        <v>0</v>
      </c>
      <c r="E36" s="24" t="s">
        <v>82</v>
      </c>
      <c r="F36" s="71">
        <f t="shared" si="0"/>
        <v>0</v>
      </c>
      <c r="G36" s="24"/>
      <c r="H36" s="24" t="s">
        <v>83</v>
      </c>
    </row>
    <row r="37" ht="17.5" customHeight="1" spans="1:8">
      <c r="A37" s="24"/>
      <c r="B37" s="24">
        <v>3</v>
      </c>
      <c r="C37" s="24" t="s">
        <v>84</v>
      </c>
      <c r="D37" s="24">
        <v>0</v>
      </c>
      <c r="E37" s="24" t="s">
        <v>85</v>
      </c>
      <c r="F37" s="71">
        <f t="shared" si="0"/>
        <v>0</v>
      </c>
      <c r="G37" s="24"/>
      <c r="H37" s="24" t="s">
        <v>83</v>
      </c>
    </row>
    <row r="38" ht="17.5" customHeight="1" spans="1:8">
      <c r="A38" s="24"/>
      <c r="B38" s="24">
        <v>4</v>
      </c>
      <c r="C38" s="24" t="s">
        <v>86</v>
      </c>
      <c r="D38" s="24">
        <v>0</v>
      </c>
      <c r="E38" s="24" t="s">
        <v>87</v>
      </c>
      <c r="F38" s="71">
        <f t="shared" si="0"/>
        <v>0</v>
      </c>
      <c r="G38" s="24"/>
      <c r="H38" s="24" t="s">
        <v>83</v>
      </c>
    </row>
    <row r="39" ht="17.5" customHeight="1" spans="1:8">
      <c r="A39" s="24"/>
      <c r="B39" s="24">
        <v>5</v>
      </c>
      <c r="C39" s="24" t="s">
        <v>88</v>
      </c>
      <c r="D39" s="24">
        <v>0</v>
      </c>
      <c r="E39" s="24" t="s">
        <v>89</v>
      </c>
      <c r="F39" s="71">
        <f t="shared" si="0"/>
        <v>0</v>
      </c>
      <c r="G39" s="24">
        <f>RANK(F39,$F$35:$F$70,1)</f>
        <v>1</v>
      </c>
      <c r="H39" s="24"/>
    </row>
    <row r="40" ht="17.5" customHeight="1" spans="1:8">
      <c r="A40" s="24"/>
      <c r="B40" s="24">
        <v>6</v>
      </c>
      <c r="C40" s="24" t="s">
        <v>90</v>
      </c>
      <c r="D40" s="24">
        <v>0</v>
      </c>
      <c r="E40" s="24" t="s">
        <v>82</v>
      </c>
      <c r="F40" s="71">
        <f t="shared" si="0"/>
        <v>0</v>
      </c>
      <c r="G40" s="24">
        <f t="shared" ref="G40:G70" si="2">RANK(F40,$F$35:$F$70,1)</f>
        <v>1</v>
      </c>
      <c r="H40" s="24"/>
    </row>
    <row r="41" ht="17.5" customHeight="1" spans="1:8">
      <c r="A41" s="24"/>
      <c r="B41" s="24">
        <v>7</v>
      </c>
      <c r="C41" s="24" t="s">
        <v>91</v>
      </c>
      <c r="D41" s="24">
        <v>0</v>
      </c>
      <c r="E41" s="24" t="s">
        <v>92</v>
      </c>
      <c r="F41" s="71">
        <f t="shared" si="0"/>
        <v>0</v>
      </c>
      <c r="G41" s="24">
        <f t="shared" si="2"/>
        <v>1</v>
      </c>
      <c r="H41" s="24"/>
    </row>
    <row r="42" ht="17.5" customHeight="1" spans="1:8">
      <c r="A42" s="24"/>
      <c r="B42" s="24">
        <v>8</v>
      </c>
      <c r="C42" s="24" t="s">
        <v>93</v>
      </c>
      <c r="D42" s="24">
        <v>1</v>
      </c>
      <c r="E42" s="24" t="s">
        <v>92</v>
      </c>
      <c r="F42" s="71">
        <f t="shared" si="0"/>
        <v>0.025</v>
      </c>
      <c r="G42" s="24">
        <f t="shared" si="2"/>
        <v>16</v>
      </c>
      <c r="H42" s="24"/>
    </row>
    <row r="43" ht="17.5" customHeight="1" spans="1:8">
      <c r="A43" s="24"/>
      <c r="B43" s="24">
        <v>9</v>
      </c>
      <c r="C43" s="24" t="s">
        <v>94</v>
      </c>
      <c r="D43" s="24">
        <v>13</v>
      </c>
      <c r="E43" s="24" t="s">
        <v>95</v>
      </c>
      <c r="F43" s="71">
        <f t="shared" si="0"/>
        <v>0.30952380952381</v>
      </c>
      <c r="G43" s="24">
        <f t="shared" si="2"/>
        <v>36</v>
      </c>
      <c r="H43" s="24"/>
    </row>
    <row r="44" ht="17.5" customHeight="1" spans="1:8">
      <c r="A44" s="24"/>
      <c r="B44" s="24">
        <v>10</v>
      </c>
      <c r="C44" s="24" t="s">
        <v>96</v>
      </c>
      <c r="D44" s="24">
        <v>10</v>
      </c>
      <c r="E44" s="24" t="s">
        <v>97</v>
      </c>
      <c r="F44" s="71">
        <f t="shared" si="0"/>
        <v>0.227272727272727</v>
      </c>
      <c r="G44" s="24">
        <f t="shared" si="2"/>
        <v>34</v>
      </c>
      <c r="H44" s="24"/>
    </row>
    <row r="45" ht="17.5" customHeight="1" spans="1:8">
      <c r="A45" s="24"/>
      <c r="B45" s="24">
        <v>11</v>
      </c>
      <c r="C45" s="24" t="s">
        <v>98</v>
      </c>
      <c r="D45" s="24">
        <v>4</v>
      </c>
      <c r="E45" s="24" t="s">
        <v>99</v>
      </c>
      <c r="F45" s="71">
        <f t="shared" si="0"/>
        <v>0.0930232558139535</v>
      </c>
      <c r="G45" s="24">
        <f t="shared" si="2"/>
        <v>25</v>
      </c>
      <c r="H45" s="24"/>
    </row>
    <row r="46" ht="17.5" customHeight="1" spans="1:8">
      <c r="A46" s="24"/>
      <c r="B46" s="24">
        <v>12</v>
      </c>
      <c r="C46" s="24" t="s">
        <v>100</v>
      </c>
      <c r="D46" s="24">
        <v>10</v>
      </c>
      <c r="E46" s="24" t="s">
        <v>101</v>
      </c>
      <c r="F46" s="71">
        <f t="shared" si="0"/>
        <v>0.222222222222222</v>
      </c>
      <c r="G46" s="24">
        <f t="shared" si="2"/>
        <v>33</v>
      </c>
      <c r="H46" s="24"/>
    </row>
    <row r="47" ht="17.5" customHeight="1" spans="1:8">
      <c r="A47" s="24"/>
      <c r="B47" s="24">
        <v>13</v>
      </c>
      <c r="C47" s="24" t="s">
        <v>102</v>
      </c>
      <c r="D47" s="24">
        <v>1</v>
      </c>
      <c r="E47" s="24" t="s">
        <v>101</v>
      </c>
      <c r="F47" s="71">
        <f t="shared" si="0"/>
        <v>0.0222222222222222</v>
      </c>
      <c r="G47" s="24">
        <f t="shared" si="2"/>
        <v>15</v>
      </c>
      <c r="H47" s="24"/>
    </row>
    <row r="48" ht="17.5" customHeight="1" spans="1:8">
      <c r="A48" s="24"/>
      <c r="B48" s="24">
        <v>14</v>
      </c>
      <c r="C48" s="24" t="s">
        <v>103</v>
      </c>
      <c r="D48" s="24">
        <v>0</v>
      </c>
      <c r="E48" s="24" t="s">
        <v>101</v>
      </c>
      <c r="F48" s="71">
        <f t="shared" si="0"/>
        <v>0</v>
      </c>
      <c r="G48" s="24">
        <f t="shared" si="2"/>
        <v>1</v>
      </c>
      <c r="H48" s="24"/>
    </row>
    <row r="49" ht="17.5" customHeight="1" spans="1:8">
      <c r="A49" s="24"/>
      <c r="B49" s="24">
        <v>15</v>
      </c>
      <c r="C49" s="24" t="s">
        <v>104</v>
      </c>
      <c r="D49" s="24">
        <v>3</v>
      </c>
      <c r="E49" s="24" t="s">
        <v>92</v>
      </c>
      <c r="F49" s="71">
        <f t="shared" si="0"/>
        <v>0.075</v>
      </c>
      <c r="G49" s="24">
        <f t="shared" si="2"/>
        <v>24</v>
      </c>
      <c r="H49" s="24"/>
    </row>
    <row r="50" ht="17.5" customHeight="1" spans="1:8">
      <c r="A50" s="24"/>
      <c r="B50" s="24">
        <v>16</v>
      </c>
      <c r="C50" s="24" t="s">
        <v>105</v>
      </c>
      <c r="D50" s="24">
        <v>2</v>
      </c>
      <c r="E50" s="24" t="s">
        <v>92</v>
      </c>
      <c r="F50" s="71">
        <f t="shared" si="0"/>
        <v>0.05</v>
      </c>
      <c r="G50" s="24">
        <f t="shared" si="2"/>
        <v>20</v>
      </c>
      <c r="H50" s="24"/>
    </row>
    <row r="51" ht="17.5" customHeight="1" spans="1:8">
      <c r="A51" s="24"/>
      <c r="B51" s="24">
        <v>17</v>
      </c>
      <c r="C51" s="24" t="s">
        <v>106</v>
      </c>
      <c r="D51" s="24">
        <v>0</v>
      </c>
      <c r="E51" s="24" t="s">
        <v>107</v>
      </c>
      <c r="F51" s="71">
        <f t="shared" si="0"/>
        <v>0</v>
      </c>
      <c r="G51" s="24">
        <f t="shared" si="2"/>
        <v>1</v>
      </c>
      <c r="H51" s="24"/>
    </row>
    <row r="52" ht="17.5" customHeight="1" spans="1:8">
      <c r="A52" s="24"/>
      <c r="B52" s="24">
        <v>18</v>
      </c>
      <c r="C52" s="24" t="s">
        <v>108</v>
      </c>
      <c r="D52" s="24">
        <v>0</v>
      </c>
      <c r="E52" s="24" t="s">
        <v>109</v>
      </c>
      <c r="F52" s="71">
        <f t="shared" si="0"/>
        <v>0</v>
      </c>
      <c r="G52" s="24">
        <f t="shared" si="2"/>
        <v>1</v>
      </c>
      <c r="H52" s="24"/>
    </row>
    <row r="53" ht="17.5" customHeight="1" spans="1:8">
      <c r="A53" s="24"/>
      <c r="B53" s="24">
        <v>19</v>
      </c>
      <c r="C53" s="24" t="s">
        <v>110</v>
      </c>
      <c r="D53" s="24">
        <v>0</v>
      </c>
      <c r="E53" s="24" t="s">
        <v>109</v>
      </c>
      <c r="F53" s="71">
        <f t="shared" si="0"/>
        <v>0</v>
      </c>
      <c r="G53" s="24">
        <f t="shared" si="2"/>
        <v>1</v>
      </c>
      <c r="H53" s="24"/>
    </row>
    <row r="54" ht="17.5" customHeight="1" spans="1:8">
      <c r="A54" s="24"/>
      <c r="B54" s="24">
        <v>20</v>
      </c>
      <c r="C54" s="24" t="s">
        <v>111</v>
      </c>
      <c r="D54" s="24">
        <v>0</v>
      </c>
      <c r="E54" s="24" t="s">
        <v>107</v>
      </c>
      <c r="F54" s="71">
        <f t="shared" si="0"/>
        <v>0</v>
      </c>
      <c r="G54" s="24">
        <f t="shared" si="2"/>
        <v>1</v>
      </c>
      <c r="H54" s="24"/>
    </row>
    <row r="55" ht="17.5" customHeight="1" spans="1:8">
      <c r="A55" s="24"/>
      <c r="B55" s="24">
        <v>21</v>
      </c>
      <c r="C55" s="24" t="s">
        <v>112</v>
      </c>
      <c r="D55" s="24">
        <v>7</v>
      </c>
      <c r="E55" s="24">
        <v>43</v>
      </c>
      <c r="F55" s="71">
        <f t="shared" si="0"/>
        <v>0.162790697674419</v>
      </c>
      <c r="G55" s="24">
        <f t="shared" si="2"/>
        <v>30</v>
      </c>
      <c r="H55" s="24"/>
    </row>
    <row r="56" ht="17.5" customHeight="1" spans="1:8">
      <c r="A56" s="24"/>
      <c r="B56" s="24">
        <v>22</v>
      </c>
      <c r="C56" s="24" t="s">
        <v>113</v>
      </c>
      <c r="D56" s="24">
        <v>2</v>
      </c>
      <c r="E56" s="24">
        <v>42</v>
      </c>
      <c r="F56" s="71">
        <f t="shared" si="0"/>
        <v>0.0476190476190476</v>
      </c>
      <c r="G56" s="24">
        <f t="shared" si="2"/>
        <v>19</v>
      </c>
      <c r="H56" s="24"/>
    </row>
    <row r="57" ht="17.5" customHeight="1" spans="1:8">
      <c r="A57" s="24"/>
      <c r="B57" s="24">
        <v>23</v>
      </c>
      <c r="C57" s="24" t="s">
        <v>114</v>
      </c>
      <c r="D57" s="24">
        <v>3</v>
      </c>
      <c r="E57" s="24">
        <v>43</v>
      </c>
      <c r="F57" s="71">
        <f t="shared" si="0"/>
        <v>0.0697674418604651</v>
      </c>
      <c r="G57" s="24">
        <f t="shared" si="2"/>
        <v>22</v>
      </c>
      <c r="H57" s="24"/>
    </row>
    <row r="58" ht="17.5" customHeight="1" spans="1:8">
      <c r="A58" s="24"/>
      <c r="B58" s="24">
        <v>24</v>
      </c>
      <c r="C58" s="24" t="s">
        <v>115</v>
      </c>
      <c r="D58" s="24">
        <v>3</v>
      </c>
      <c r="E58" s="24">
        <v>42</v>
      </c>
      <c r="F58" s="71">
        <f t="shared" si="0"/>
        <v>0.0714285714285714</v>
      </c>
      <c r="G58" s="24">
        <f t="shared" si="2"/>
        <v>23</v>
      </c>
      <c r="H58" s="24"/>
    </row>
    <row r="59" ht="17.5" customHeight="1" spans="1:8">
      <c r="A59" s="24"/>
      <c r="B59" s="24">
        <v>25</v>
      </c>
      <c r="C59" s="24" t="s">
        <v>116</v>
      </c>
      <c r="D59" s="24">
        <v>8</v>
      </c>
      <c r="E59" s="24">
        <v>45</v>
      </c>
      <c r="F59" s="71">
        <f t="shared" si="0"/>
        <v>0.177777777777778</v>
      </c>
      <c r="G59" s="24">
        <f t="shared" si="2"/>
        <v>32</v>
      </c>
      <c r="H59" s="24"/>
    </row>
    <row r="60" ht="17.5" customHeight="1" spans="1:8">
      <c r="A60" s="24"/>
      <c r="B60" s="24">
        <v>26</v>
      </c>
      <c r="C60" s="24" t="s">
        <v>117</v>
      </c>
      <c r="D60" s="24">
        <v>3</v>
      </c>
      <c r="E60" s="24">
        <v>45</v>
      </c>
      <c r="F60" s="71">
        <f t="shared" si="0"/>
        <v>0.0666666666666667</v>
      </c>
      <c r="G60" s="24">
        <f t="shared" si="2"/>
        <v>21</v>
      </c>
      <c r="H60" s="24"/>
    </row>
    <row r="61" ht="17.5" customHeight="1" spans="1:8">
      <c r="A61" s="24"/>
      <c r="B61" s="24">
        <v>27</v>
      </c>
      <c r="C61" s="24" t="s">
        <v>118</v>
      </c>
      <c r="D61" s="24">
        <v>2</v>
      </c>
      <c r="E61" s="24">
        <v>45</v>
      </c>
      <c r="F61" s="71">
        <f t="shared" si="0"/>
        <v>0.0444444444444444</v>
      </c>
      <c r="G61" s="24">
        <f t="shared" si="2"/>
        <v>17</v>
      </c>
      <c r="H61" s="24"/>
    </row>
    <row r="62" ht="17.5" customHeight="1" spans="1:8">
      <c r="A62" s="24"/>
      <c r="B62" s="24">
        <v>28</v>
      </c>
      <c r="C62" s="24" t="s">
        <v>119</v>
      </c>
      <c r="D62" s="24">
        <v>2</v>
      </c>
      <c r="E62" s="24">
        <v>43</v>
      </c>
      <c r="F62" s="71">
        <f t="shared" si="0"/>
        <v>0.0465116279069767</v>
      </c>
      <c r="G62" s="24">
        <f t="shared" si="2"/>
        <v>18</v>
      </c>
      <c r="H62" s="24"/>
    </row>
    <row r="63" ht="17.5" customHeight="1" spans="1:8">
      <c r="A63" s="24"/>
      <c r="B63" s="24">
        <v>29</v>
      </c>
      <c r="C63" s="24" t="s">
        <v>120</v>
      </c>
      <c r="D63" s="24">
        <v>4</v>
      </c>
      <c r="E63" s="24">
        <v>42</v>
      </c>
      <c r="F63" s="71">
        <f t="shared" si="0"/>
        <v>0.0952380952380952</v>
      </c>
      <c r="G63" s="24">
        <f t="shared" si="2"/>
        <v>26</v>
      </c>
      <c r="H63" s="24"/>
    </row>
    <row r="64" ht="17.5" customHeight="1" spans="1:8">
      <c r="A64" s="24"/>
      <c r="B64" s="24">
        <v>30</v>
      </c>
      <c r="C64" s="24" t="s">
        <v>121</v>
      </c>
      <c r="D64" s="24">
        <v>4</v>
      </c>
      <c r="E64" s="24">
        <v>40</v>
      </c>
      <c r="F64" s="71">
        <f t="shared" si="0"/>
        <v>0.1</v>
      </c>
      <c r="G64" s="24">
        <f t="shared" si="2"/>
        <v>27</v>
      </c>
      <c r="H64" s="24"/>
    </row>
    <row r="65" ht="17.5" customHeight="1" spans="1:8">
      <c r="A65" s="24"/>
      <c r="B65" s="24">
        <v>31</v>
      </c>
      <c r="C65" s="24" t="s">
        <v>122</v>
      </c>
      <c r="D65" s="24">
        <v>0</v>
      </c>
      <c r="E65" s="24">
        <v>39</v>
      </c>
      <c r="F65" s="71">
        <f t="shared" si="0"/>
        <v>0</v>
      </c>
      <c r="G65" s="24">
        <f t="shared" si="2"/>
        <v>1</v>
      </c>
      <c r="H65" s="24"/>
    </row>
    <row r="66" ht="17.5" customHeight="1" spans="1:8">
      <c r="A66" s="24"/>
      <c r="B66" s="24">
        <v>32</v>
      </c>
      <c r="C66" s="24" t="s">
        <v>123</v>
      </c>
      <c r="D66" s="24">
        <v>0</v>
      </c>
      <c r="E66" s="24">
        <v>39</v>
      </c>
      <c r="F66" s="71">
        <f t="shared" si="0"/>
        <v>0</v>
      </c>
      <c r="G66" s="24">
        <f t="shared" si="2"/>
        <v>1</v>
      </c>
      <c r="H66" s="24"/>
    </row>
    <row r="67" ht="17.5" customHeight="1" spans="1:8">
      <c r="A67" s="24"/>
      <c r="B67" s="24">
        <v>33</v>
      </c>
      <c r="C67" s="24" t="s">
        <v>124</v>
      </c>
      <c r="D67" s="24">
        <v>5</v>
      </c>
      <c r="E67" s="24">
        <v>30</v>
      </c>
      <c r="F67" s="71">
        <f t="shared" ref="F67:F130" si="3">D67/E67</f>
        <v>0.166666666666667</v>
      </c>
      <c r="G67" s="24">
        <f t="shared" si="2"/>
        <v>31</v>
      </c>
      <c r="H67" s="24"/>
    </row>
    <row r="68" ht="17.5" customHeight="1" spans="1:8">
      <c r="A68" s="24"/>
      <c r="B68" s="24">
        <v>34</v>
      </c>
      <c r="C68" s="24" t="s">
        <v>125</v>
      </c>
      <c r="D68" s="24">
        <v>3</v>
      </c>
      <c r="E68" s="24">
        <v>30</v>
      </c>
      <c r="F68" s="71">
        <f t="shared" si="3"/>
        <v>0.1</v>
      </c>
      <c r="G68" s="24">
        <f t="shared" si="2"/>
        <v>27</v>
      </c>
      <c r="H68" s="24"/>
    </row>
    <row r="69" ht="17.5" customHeight="1" spans="1:8">
      <c r="A69" s="24"/>
      <c r="B69" s="24">
        <v>35</v>
      </c>
      <c r="C69" s="24" t="s">
        <v>126</v>
      </c>
      <c r="D69" s="24">
        <v>11</v>
      </c>
      <c r="E69" s="24">
        <v>44</v>
      </c>
      <c r="F69" s="71">
        <f t="shared" si="3"/>
        <v>0.25</v>
      </c>
      <c r="G69" s="24">
        <f t="shared" si="2"/>
        <v>35</v>
      </c>
      <c r="H69" s="24"/>
    </row>
    <row r="70" ht="17.5" customHeight="1" spans="1:8">
      <c r="A70" s="24"/>
      <c r="B70" s="24">
        <v>36</v>
      </c>
      <c r="C70" s="24" t="s">
        <v>127</v>
      </c>
      <c r="D70" s="24">
        <v>5</v>
      </c>
      <c r="E70" s="24">
        <v>43</v>
      </c>
      <c r="F70" s="71">
        <f t="shared" si="3"/>
        <v>0.116279069767442</v>
      </c>
      <c r="G70" s="24">
        <f t="shared" si="2"/>
        <v>29</v>
      </c>
      <c r="H70" s="24"/>
    </row>
    <row r="71" ht="17.5" customHeight="1" spans="1:8">
      <c r="A71" s="24" t="s">
        <v>4</v>
      </c>
      <c r="B71" s="24">
        <v>1</v>
      </c>
      <c r="C71" s="24" t="s">
        <v>128</v>
      </c>
      <c r="D71" s="24">
        <v>0</v>
      </c>
      <c r="E71" s="24" t="s">
        <v>89</v>
      </c>
      <c r="F71" s="71">
        <f t="shared" si="3"/>
        <v>0</v>
      </c>
      <c r="G71" s="24">
        <f>RANK(F71,$F$71:$F$111,1)</f>
        <v>1</v>
      </c>
      <c r="H71" s="24"/>
    </row>
    <row r="72" ht="17.5" customHeight="1" spans="1:8">
      <c r="A72" s="24"/>
      <c r="B72" s="24">
        <v>2</v>
      </c>
      <c r="C72" s="24" t="s">
        <v>129</v>
      </c>
      <c r="D72" s="24">
        <v>0</v>
      </c>
      <c r="E72" s="24" t="s">
        <v>109</v>
      </c>
      <c r="F72" s="71">
        <f t="shared" si="3"/>
        <v>0</v>
      </c>
      <c r="G72" s="24">
        <f t="shared" ref="G72:G111" si="4">RANK(F72,$F$71:$F$111,1)</f>
        <v>1</v>
      </c>
      <c r="H72" s="24"/>
    </row>
    <row r="73" ht="17.5" customHeight="1" spans="1:8">
      <c r="A73" s="24"/>
      <c r="B73" s="24">
        <v>3</v>
      </c>
      <c r="C73" s="24" t="s">
        <v>130</v>
      </c>
      <c r="D73" s="24">
        <v>0</v>
      </c>
      <c r="E73" s="24" t="s">
        <v>131</v>
      </c>
      <c r="F73" s="71">
        <f t="shared" si="3"/>
        <v>0</v>
      </c>
      <c r="G73" s="24">
        <f t="shared" si="4"/>
        <v>1</v>
      </c>
      <c r="H73" s="24"/>
    </row>
    <row r="74" ht="17.5" customHeight="1" spans="1:8">
      <c r="A74" s="24"/>
      <c r="B74" s="24">
        <v>4</v>
      </c>
      <c r="C74" s="24" t="s">
        <v>132</v>
      </c>
      <c r="D74" s="24">
        <v>0</v>
      </c>
      <c r="E74" s="24" t="s">
        <v>87</v>
      </c>
      <c r="F74" s="71">
        <f t="shared" si="3"/>
        <v>0</v>
      </c>
      <c r="G74" s="24">
        <f t="shared" si="4"/>
        <v>1</v>
      </c>
      <c r="H74" s="24"/>
    </row>
    <row r="75" ht="17.5" customHeight="1" spans="1:8">
      <c r="A75" s="24"/>
      <c r="B75" s="24">
        <v>5</v>
      </c>
      <c r="C75" s="24" t="s">
        <v>133</v>
      </c>
      <c r="D75" s="24">
        <v>0</v>
      </c>
      <c r="E75" s="24" t="s">
        <v>134</v>
      </c>
      <c r="F75" s="71">
        <f t="shared" si="3"/>
        <v>0</v>
      </c>
      <c r="G75" s="24">
        <f t="shared" si="4"/>
        <v>1</v>
      </c>
      <c r="H75" s="24"/>
    </row>
    <row r="76" ht="17.5" customHeight="1" spans="1:8">
      <c r="A76" s="24"/>
      <c r="B76" s="24">
        <v>6</v>
      </c>
      <c r="C76" s="24" t="s">
        <v>135</v>
      </c>
      <c r="D76" s="24">
        <v>0</v>
      </c>
      <c r="E76" s="24" t="s">
        <v>136</v>
      </c>
      <c r="F76" s="71">
        <f t="shared" si="3"/>
        <v>0</v>
      </c>
      <c r="G76" s="24">
        <f t="shared" si="4"/>
        <v>1</v>
      </c>
      <c r="H76" s="24"/>
    </row>
    <row r="77" ht="17.5" customHeight="1" spans="1:8">
      <c r="A77" s="24"/>
      <c r="B77" s="24">
        <v>7</v>
      </c>
      <c r="C77" s="24" t="s">
        <v>137</v>
      </c>
      <c r="D77" s="24">
        <v>0</v>
      </c>
      <c r="E77" s="24" t="s">
        <v>138</v>
      </c>
      <c r="F77" s="71">
        <f t="shared" si="3"/>
        <v>0</v>
      </c>
      <c r="G77" s="24">
        <f t="shared" si="4"/>
        <v>1</v>
      </c>
      <c r="H77" s="24"/>
    </row>
    <row r="78" ht="17.5" customHeight="1" spans="1:8">
      <c r="A78" s="24"/>
      <c r="B78" s="24">
        <v>8</v>
      </c>
      <c r="C78" s="24" t="s">
        <v>139</v>
      </c>
      <c r="D78" s="24">
        <v>0</v>
      </c>
      <c r="E78" s="24" t="s">
        <v>82</v>
      </c>
      <c r="F78" s="71">
        <f t="shared" si="3"/>
        <v>0</v>
      </c>
      <c r="G78" s="24">
        <f t="shared" si="4"/>
        <v>1</v>
      </c>
      <c r="H78" s="24"/>
    </row>
    <row r="79" ht="17.5" customHeight="1" spans="1:8">
      <c r="A79" s="24"/>
      <c r="B79" s="24">
        <v>9</v>
      </c>
      <c r="C79" s="24" t="s">
        <v>140</v>
      </c>
      <c r="D79" s="24">
        <v>0</v>
      </c>
      <c r="E79" s="24" t="s">
        <v>141</v>
      </c>
      <c r="F79" s="71">
        <f t="shared" si="3"/>
        <v>0</v>
      </c>
      <c r="G79" s="24">
        <f t="shared" si="4"/>
        <v>1</v>
      </c>
      <c r="H79" s="24"/>
    </row>
    <row r="80" ht="17.5" customHeight="1" spans="1:8">
      <c r="A80" s="24"/>
      <c r="B80" s="24">
        <v>10</v>
      </c>
      <c r="C80" s="24" t="s">
        <v>142</v>
      </c>
      <c r="D80" s="24">
        <v>0</v>
      </c>
      <c r="E80" s="24" t="s">
        <v>136</v>
      </c>
      <c r="F80" s="71">
        <f t="shared" si="3"/>
        <v>0</v>
      </c>
      <c r="G80" s="24">
        <f t="shared" si="4"/>
        <v>1</v>
      </c>
      <c r="H80" s="24"/>
    </row>
    <row r="81" ht="17.5" customHeight="1" spans="1:8">
      <c r="A81" s="24"/>
      <c r="B81" s="24">
        <v>11</v>
      </c>
      <c r="C81" s="24" t="s">
        <v>143</v>
      </c>
      <c r="D81" s="24">
        <v>0</v>
      </c>
      <c r="E81" s="24" t="s">
        <v>144</v>
      </c>
      <c r="F81" s="71">
        <f t="shared" si="3"/>
        <v>0</v>
      </c>
      <c r="G81" s="24">
        <f t="shared" si="4"/>
        <v>1</v>
      </c>
      <c r="H81" s="24"/>
    </row>
    <row r="82" ht="17.5" customHeight="1" spans="1:8">
      <c r="A82" s="24"/>
      <c r="B82" s="24">
        <v>12</v>
      </c>
      <c r="C82" s="24" t="s">
        <v>145</v>
      </c>
      <c r="D82" s="24">
        <v>0</v>
      </c>
      <c r="E82" s="24" t="s">
        <v>146</v>
      </c>
      <c r="F82" s="71">
        <f t="shared" si="3"/>
        <v>0</v>
      </c>
      <c r="G82" s="24">
        <f t="shared" si="4"/>
        <v>1</v>
      </c>
      <c r="H82" s="24"/>
    </row>
    <row r="83" ht="17.5" customHeight="1" spans="1:8">
      <c r="A83" s="24"/>
      <c r="B83" s="24">
        <v>13</v>
      </c>
      <c r="C83" s="24" t="s">
        <v>147</v>
      </c>
      <c r="D83" s="24">
        <v>0</v>
      </c>
      <c r="E83" s="24" t="s">
        <v>146</v>
      </c>
      <c r="F83" s="71">
        <f t="shared" si="3"/>
        <v>0</v>
      </c>
      <c r="G83" s="24">
        <f t="shared" si="4"/>
        <v>1</v>
      </c>
      <c r="H83" s="24"/>
    </row>
    <row r="84" ht="17.5" customHeight="1" spans="1:8">
      <c r="A84" s="24"/>
      <c r="B84" s="24">
        <v>14</v>
      </c>
      <c r="C84" s="24" t="s">
        <v>148</v>
      </c>
      <c r="D84" s="24">
        <v>0</v>
      </c>
      <c r="E84" s="24" t="s">
        <v>149</v>
      </c>
      <c r="F84" s="71">
        <f t="shared" si="3"/>
        <v>0</v>
      </c>
      <c r="G84" s="24">
        <f t="shared" si="4"/>
        <v>1</v>
      </c>
      <c r="H84" s="24"/>
    </row>
    <row r="85" ht="17.5" customHeight="1" spans="1:8">
      <c r="A85" s="24"/>
      <c r="B85" s="24">
        <v>15</v>
      </c>
      <c r="C85" s="24" t="s">
        <v>150</v>
      </c>
      <c r="D85" s="24">
        <v>2</v>
      </c>
      <c r="E85" s="24" t="s">
        <v>151</v>
      </c>
      <c r="F85" s="71">
        <f t="shared" si="3"/>
        <v>0.0487804878048781</v>
      </c>
      <c r="G85" s="24">
        <f t="shared" si="4"/>
        <v>36</v>
      </c>
      <c r="H85" s="24"/>
    </row>
    <row r="86" ht="17.5" customHeight="1" spans="1:8">
      <c r="A86" s="24"/>
      <c r="B86" s="24">
        <v>16</v>
      </c>
      <c r="C86" s="24" t="s">
        <v>152</v>
      </c>
      <c r="D86" s="24">
        <v>0</v>
      </c>
      <c r="E86" s="24" t="s">
        <v>109</v>
      </c>
      <c r="F86" s="71">
        <f t="shared" si="3"/>
        <v>0</v>
      </c>
      <c r="G86" s="24">
        <f t="shared" si="4"/>
        <v>1</v>
      </c>
      <c r="H86" s="24"/>
    </row>
    <row r="87" ht="17.5" customHeight="1" spans="1:8">
      <c r="A87" s="24"/>
      <c r="B87" s="24">
        <v>17</v>
      </c>
      <c r="C87" s="24" t="s">
        <v>153</v>
      </c>
      <c r="D87" s="24">
        <v>0</v>
      </c>
      <c r="E87" s="24" t="s">
        <v>92</v>
      </c>
      <c r="F87" s="71">
        <f t="shared" si="3"/>
        <v>0</v>
      </c>
      <c r="G87" s="24">
        <f t="shared" si="4"/>
        <v>1</v>
      </c>
      <c r="H87" s="24"/>
    </row>
    <row r="88" ht="17.5" customHeight="1" spans="1:8">
      <c r="A88" s="24"/>
      <c r="B88" s="24">
        <v>18</v>
      </c>
      <c r="C88" s="24" t="s">
        <v>154</v>
      </c>
      <c r="D88" s="24">
        <v>0</v>
      </c>
      <c r="E88" s="24" t="s">
        <v>92</v>
      </c>
      <c r="F88" s="71">
        <f t="shared" si="3"/>
        <v>0</v>
      </c>
      <c r="G88" s="24">
        <f t="shared" si="4"/>
        <v>1</v>
      </c>
      <c r="H88" s="24"/>
    </row>
    <row r="89" ht="17.5" customHeight="1" spans="1:8">
      <c r="A89" s="24"/>
      <c r="B89" s="24">
        <v>19</v>
      </c>
      <c r="C89" s="24" t="s">
        <v>155</v>
      </c>
      <c r="D89" s="24">
        <v>1</v>
      </c>
      <c r="E89" s="24" t="s">
        <v>97</v>
      </c>
      <c r="F89" s="71">
        <f t="shared" si="3"/>
        <v>0.0227272727272727</v>
      </c>
      <c r="G89" s="24">
        <f t="shared" si="4"/>
        <v>33</v>
      </c>
      <c r="H89" s="24"/>
    </row>
    <row r="90" ht="17.5" customHeight="1" spans="1:8">
      <c r="A90" s="24"/>
      <c r="B90" s="24">
        <v>20</v>
      </c>
      <c r="C90" s="24" t="s">
        <v>156</v>
      </c>
      <c r="D90" s="24">
        <v>1</v>
      </c>
      <c r="E90" s="24" t="s">
        <v>157</v>
      </c>
      <c r="F90" s="71">
        <f t="shared" si="3"/>
        <v>0.0285714285714286</v>
      </c>
      <c r="G90" s="24">
        <f t="shared" si="4"/>
        <v>35</v>
      </c>
      <c r="H90" s="24"/>
    </row>
    <row r="91" ht="17.5" customHeight="1" spans="1:8">
      <c r="A91" s="24"/>
      <c r="B91" s="24">
        <v>21</v>
      </c>
      <c r="C91" s="24" t="s">
        <v>158</v>
      </c>
      <c r="D91" s="24">
        <v>4</v>
      </c>
      <c r="E91" s="24" t="s">
        <v>157</v>
      </c>
      <c r="F91" s="71">
        <f t="shared" si="3"/>
        <v>0.114285714285714</v>
      </c>
      <c r="G91" s="24">
        <f t="shared" si="4"/>
        <v>38</v>
      </c>
      <c r="H91" s="24"/>
    </row>
    <row r="92" ht="17.5" customHeight="1" spans="1:8">
      <c r="A92" s="24"/>
      <c r="B92" s="24">
        <v>22</v>
      </c>
      <c r="C92" s="24" t="s">
        <v>159</v>
      </c>
      <c r="D92" s="24">
        <v>0</v>
      </c>
      <c r="E92" s="24" t="s">
        <v>146</v>
      </c>
      <c r="F92" s="71">
        <f t="shared" si="3"/>
        <v>0</v>
      </c>
      <c r="G92" s="24">
        <f t="shared" si="4"/>
        <v>1</v>
      </c>
      <c r="H92" s="24"/>
    </row>
    <row r="93" ht="17.5" customHeight="1" spans="1:8">
      <c r="A93" s="24"/>
      <c r="B93" s="24">
        <v>23</v>
      </c>
      <c r="C93" s="24" t="s">
        <v>160</v>
      </c>
      <c r="D93" s="24">
        <v>0</v>
      </c>
      <c r="E93" s="24" t="s">
        <v>146</v>
      </c>
      <c r="F93" s="71">
        <f t="shared" si="3"/>
        <v>0</v>
      </c>
      <c r="G93" s="24">
        <f t="shared" si="4"/>
        <v>1</v>
      </c>
      <c r="H93" s="24"/>
    </row>
    <row r="94" ht="17.5" customHeight="1" spans="1:8">
      <c r="A94" s="24"/>
      <c r="B94" s="24">
        <v>24</v>
      </c>
      <c r="C94" s="24" t="s">
        <v>161</v>
      </c>
      <c r="D94" s="24">
        <v>0</v>
      </c>
      <c r="E94" s="24" t="s">
        <v>134</v>
      </c>
      <c r="F94" s="71">
        <f t="shared" si="3"/>
        <v>0</v>
      </c>
      <c r="G94" s="24">
        <f t="shared" si="4"/>
        <v>1</v>
      </c>
      <c r="H94" s="24"/>
    </row>
    <row r="95" ht="17.5" customHeight="1" spans="1:8">
      <c r="A95" s="24"/>
      <c r="B95" s="24">
        <v>25</v>
      </c>
      <c r="C95" s="24" t="s">
        <v>162</v>
      </c>
      <c r="D95" s="24">
        <v>0</v>
      </c>
      <c r="E95" s="24" t="s">
        <v>151</v>
      </c>
      <c r="F95" s="71">
        <f t="shared" si="3"/>
        <v>0</v>
      </c>
      <c r="G95" s="24">
        <f t="shared" si="4"/>
        <v>1</v>
      </c>
      <c r="H95" s="24"/>
    </row>
    <row r="96" ht="17.5" customHeight="1" spans="1:8">
      <c r="A96" s="24"/>
      <c r="B96" s="24">
        <v>26</v>
      </c>
      <c r="C96" s="24" t="s">
        <v>31</v>
      </c>
      <c r="D96" s="24">
        <v>0</v>
      </c>
      <c r="E96" s="24" t="s">
        <v>151</v>
      </c>
      <c r="F96" s="71">
        <f t="shared" si="3"/>
        <v>0</v>
      </c>
      <c r="G96" s="24">
        <f t="shared" si="4"/>
        <v>1</v>
      </c>
      <c r="H96" s="24"/>
    </row>
    <row r="97" ht="17.5" customHeight="1" spans="1:8">
      <c r="A97" s="24"/>
      <c r="B97" s="24">
        <v>27</v>
      </c>
      <c r="C97" s="24" t="s">
        <v>163</v>
      </c>
      <c r="D97" s="24">
        <v>0</v>
      </c>
      <c r="E97" s="24" t="s">
        <v>99</v>
      </c>
      <c r="F97" s="71">
        <f t="shared" si="3"/>
        <v>0</v>
      </c>
      <c r="G97" s="24">
        <f t="shared" si="4"/>
        <v>1</v>
      </c>
      <c r="H97" s="24"/>
    </row>
    <row r="98" ht="17.5" customHeight="1" spans="1:8">
      <c r="A98" s="24"/>
      <c r="B98" s="24">
        <v>28</v>
      </c>
      <c r="C98" s="24" t="s">
        <v>164</v>
      </c>
      <c r="D98" s="24">
        <v>0</v>
      </c>
      <c r="E98" s="24" t="s">
        <v>92</v>
      </c>
      <c r="F98" s="71">
        <f t="shared" si="3"/>
        <v>0</v>
      </c>
      <c r="G98" s="24">
        <f t="shared" si="4"/>
        <v>1</v>
      </c>
      <c r="H98" s="24"/>
    </row>
    <row r="99" ht="17.5" customHeight="1" spans="1:8">
      <c r="A99" s="24"/>
      <c r="B99" s="24">
        <v>29</v>
      </c>
      <c r="C99" s="24" t="s">
        <v>165</v>
      </c>
      <c r="D99" s="24">
        <v>0</v>
      </c>
      <c r="E99" s="24" t="s">
        <v>101</v>
      </c>
      <c r="F99" s="71">
        <f t="shared" si="3"/>
        <v>0</v>
      </c>
      <c r="G99" s="24">
        <f t="shared" si="4"/>
        <v>1</v>
      </c>
      <c r="H99" s="24"/>
    </row>
    <row r="100" ht="17.5" customHeight="1" spans="1:8">
      <c r="A100" s="24"/>
      <c r="B100" s="24">
        <v>30</v>
      </c>
      <c r="C100" s="24" t="s">
        <v>166</v>
      </c>
      <c r="D100" s="24">
        <v>0</v>
      </c>
      <c r="E100" s="24" t="s">
        <v>136</v>
      </c>
      <c r="F100" s="71">
        <f t="shared" si="3"/>
        <v>0</v>
      </c>
      <c r="G100" s="24">
        <f t="shared" si="4"/>
        <v>1</v>
      </c>
      <c r="H100" s="24"/>
    </row>
    <row r="101" ht="17.5" customHeight="1" spans="1:8">
      <c r="A101" s="24"/>
      <c r="B101" s="24">
        <v>31</v>
      </c>
      <c r="C101" s="24" t="s">
        <v>167</v>
      </c>
      <c r="D101" s="24">
        <v>5</v>
      </c>
      <c r="E101" s="24" t="s">
        <v>157</v>
      </c>
      <c r="F101" s="71">
        <f t="shared" si="3"/>
        <v>0.142857142857143</v>
      </c>
      <c r="G101" s="24">
        <f t="shared" si="4"/>
        <v>39</v>
      </c>
      <c r="H101" s="24"/>
    </row>
    <row r="102" ht="17.5" customHeight="1" spans="1:8">
      <c r="A102" s="24"/>
      <c r="B102" s="24">
        <v>32</v>
      </c>
      <c r="C102" s="24" t="s">
        <v>168</v>
      </c>
      <c r="D102" s="24">
        <v>0</v>
      </c>
      <c r="E102" s="24" t="s">
        <v>157</v>
      </c>
      <c r="F102" s="71">
        <f t="shared" si="3"/>
        <v>0</v>
      </c>
      <c r="G102" s="24">
        <f t="shared" si="4"/>
        <v>1</v>
      </c>
      <c r="H102" s="24"/>
    </row>
    <row r="103" ht="17.5" customHeight="1" spans="1:8">
      <c r="A103" s="24"/>
      <c r="B103" s="24">
        <v>33</v>
      </c>
      <c r="C103" s="24" t="s">
        <v>169</v>
      </c>
      <c r="D103" s="24">
        <v>3</v>
      </c>
      <c r="E103" s="24">
        <v>35</v>
      </c>
      <c r="F103" s="71">
        <f t="shared" si="3"/>
        <v>0.0857142857142857</v>
      </c>
      <c r="G103" s="24">
        <f t="shared" si="4"/>
        <v>37</v>
      </c>
      <c r="H103" s="24"/>
    </row>
    <row r="104" ht="17.5" customHeight="1" spans="1:8">
      <c r="A104" s="24"/>
      <c r="B104" s="24">
        <v>34</v>
      </c>
      <c r="C104" s="24" t="s">
        <v>170</v>
      </c>
      <c r="D104" s="24">
        <v>7</v>
      </c>
      <c r="E104" s="24">
        <v>35</v>
      </c>
      <c r="F104" s="71">
        <f t="shared" si="3"/>
        <v>0.2</v>
      </c>
      <c r="G104" s="24">
        <f t="shared" si="4"/>
        <v>40</v>
      </c>
      <c r="H104" s="24"/>
    </row>
    <row r="105" ht="17.5" customHeight="1" spans="1:8">
      <c r="A105" s="24"/>
      <c r="B105" s="24">
        <v>35</v>
      </c>
      <c r="C105" s="24" t="s">
        <v>171</v>
      </c>
      <c r="D105" s="24">
        <v>1</v>
      </c>
      <c r="E105" s="24">
        <v>45</v>
      </c>
      <c r="F105" s="71">
        <f t="shared" si="3"/>
        <v>0.0222222222222222</v>
      </c>
      <c r="G105" s="24">
        <f t="shared" si="4"/>
        <v>31</v>
      </c>
      <c r="H105" s="24"/>
    </row>
    <row r="106" ht="17.5" customHeight="1" spans="1:8">
      <c r="A106" s="24"/>
      <c r="B106" s="24">
        <v>36</v>
      </c>
      <c r="C106" s="24" t="s">
        <v>172</v>
      </c>
      <c r="D106" s="24">
        <v>0</v>
      </c>
      <c r="E106" s="24">
        <v>45</v>
      </c>
      <c r="F106" s="71">
        <f t="shared" si="3"/>
        <v>0</v>
      </c>
      <c r="G106" s="24">
        <f t="shared" si="4"/>
        <v>1</v>
      </c>
      <c r="H106" s="24"/>
    </row>
    <row r="107" ht="17.5" customHeight="1" spans="1:8">
      <c r="A107" s="24"/>
      <c r="B107" s="24">
        <v>37</v>
      </c>
      <c r="C107" s="24" t="s">
        <v>173</v>
      </c>
      <c r="D107" s="24">
        <v>1</v>
      </c>
      <c r="E107" s="24">
        <v>40</v>
      </c>
      <c r="F107" s="71">
        <f t="shared" si="3"/>
        <v>0.025</v>
      </c>
      <c r="G107" s="24">
        <f t="shared" si="4"/>
        <v>34</v>
      </c>
      <c r="H107" s="24"/>
    </row>
    <row r="108" ht="17.5" customHeight="1" spans="1:8">
      <c r="A108" s="24"/>
      <c r="B108" s="24">
        <v>38</v>
      </c>
      <c r="C108" s="24" t="s">
        <v>174</v>
      </c>
      <c r="D108" s="24">
        <v>0</v>
      </c>
      <c r="E108" s="24">
        <v>50</v>
      </c>
      <c r="F108" s="71">
        <f t="shared" si="3"/>
        <v>0</v>
      </c>
      <c r="G108" s="24">
        <f t="shared" si="4"/>
        <v>1</v>
      </c>
      <c r="H108" s="24"/>
    </row>
    <row r="109" ht="17.5" customHeight="1" spans="1:8">
      <c r="A109" s="24"/>
      <c r="B109" s="24">
        <v>39</v>
      </c>
      <c r="C109" s="24" t="s">
        <v>175</v>
      </c>
      <c r="D109" s="24">
        <v>0</v>
      </c>
      <c r="E109" s="24">
        <v>45</v>
      </c>
      <c r="F109" s="71">
        <f t="shared" si="3"/>
        <v>0</v>
      </c>
      <c r="G109" s="24">
        <f t="shared" si="4"/>
        <v>1</v>
      </c>
      <c r="H109" s="24"/>
    </row>
    <row r="110" ht="17.5" customHeight="1" spans="1:8">
      <c r="A110" s="24"/>
      <c r="B110" s="24">
        <v>40</v>
      </c>
      <c r="C110" s="24" t="s">
        <v>176</v>
      </c>
      <c r="D110" s="24">
        <v>11</v>
      </c>
      <c r="E110" s="24">
        <v>45</v>
      </c>
      <c r="F110" s="71">
        <f t="shared" si="3"/>
        <v>0.244444444444444</v>
      </c>
      <c r="G110" s="24">
        <f t="shared" si="4"/>
        <v>41</v>
      </c>
      <c r="H110" s="24"/>
    </row>
    <row r="111" ht="17.5" customHeight="1" spans="1:8">
      <c r="A111" s="24"/>
      <c r="B111" s="24">
        <v>41</v>
      </c>
      <c r="C111" s="24" t="s">
        <v>177</v>
      </c>
      <c r="D111" s="24">
        <v>1</v>
      </c>
      <c r="E111" s="24">
        <v>45</v>
      </c>
      <c r="F111" s="71">
        <f t="shared" si="3"/>
        <v>0.0222222222222222</v>
      </c>
      <c r="G111" s="24">
        <f t="shared" si="4"/>
        <v>31</v>
      </c>
      <c r="H111" s="24"/>
    </row>
    <row r="112" ht="17.5" customHeight="1" spans="1:8">
      <c r="A112" s="24" t="s">
        <v>5</v>
      </c>
      <c r="B112" s="24">
        <v>1</v>
      </c>
      <c r="C112" s="24" t="s">
        <v>178</v>
      </c>
      <c r="D112" s="24">
        <v>0</v>
      </c>
      <c r="E112" s="24">
        <v>40</v>
      </c>
      <c r="F112" s="71">
        <f t="shared" si="3"/>
        <v>0</v>
      </c>
      <c r="G112" s="24">
        <f>RANK(F112,$F$112:$F$153,1)</f>
        <v>1</v>
      </c>
      <c r="H112" s="24"/>
    </row>
    <row r="113" ht="17.5" customHeight="1" spans="1:8">
      <c r="A113" s="24"/>
      <c r="B113" s="24">
        <v>2</v>
      </c>
      <c r="C113" s="24" t="s">
        <v>179</v>
      </c>
      <c r="D113" s="24">
        <v>0</v>
      </c>
      <c r="E113" s="24">
        <v>38</v>
      </c>
      <c r="F113" s="71">
        <f t="shared" si="3"/>
        <v>0</v>
      </c>
      <c r="G113" s="24">
        <f t="shared" ref="G113:G153" si="5">RANK(F113,$F$112:$F$153,1)</f>
        <v>1</v>
      </c>
      <c r="H113" s="24"/>
    </row>
    <row r="114" ht="17.5" customHeight="1" spans="1:8">
      <c r="A114" s="24"/>
      <c r="B114" s="24">
        <v>3</v>
      </c>
      <c r="C114" s="24" t="s">
        <v>180</v>
      </c>
      <c r="D114" s="24">
        <v>0</v>
      </c>
      <c r="E114" s="24">
        <v>35</v>
      </c>
      <c r="F114" s="71">
        <f t="shared" si="3"/>
        <v>0</v>
      </c>
      <c r="G114" s="24">
        <f t="shared" si="5"/>
        <v>1</v>
      </c>
      <c r="H114" s="24"/>
    </row>
    <row r="115" ht="17.5" customHeight="1" spans="1:8">
      <c r="A115" s="24"/>
      <c r="B115" s="24">
        <v>4</v>
      </c>
      <c r="C115" s="24" t="s">
        <v>181</v>
      </c>
      <c r="D115" s="24">
        <v>0</v>
      </c>
      <c r="E115" s="24">
        <v>34</v>
      </c>
      <c r="F115" s="71">
        <f t="shared" si="3"/>
        <v>0</v>
      </c>
      <c r="G115" s="24">
        <f t="shared" si="5"/>
        <v>1</v>
      </c>
      <c r="H115" s="24"/>
    </row>
    <row r="116" ht="17.5" customHeight="1" spans="1:8">
      <c r="A116" s="24"/>
      <c r="B116" s="24">
        <v>5</v>
      </c>
      <c r="C116" s="24" t="s">
        <v>182</v>
      </c>
      <c r="D116" s="24">
        <v>0</v>
      </c>
      <c r="E116" s="24">
        <v>55</v>
      </c>
      <c r="F116" s="71">
        <f t="shared" si="3"/>
        <v>0</v>
      </c>
      <c r="G116" s="24">
        <f t="shared" si="5"/>
        <v>1</v>
      </c>
      <c r="H116" s="24"/>
    </row>
    <row r="117" ht="17.5" customHeight="1" spans="1:8">
      <c r="A117" s="24"/>
      <c r="B117" s="24">
        <v>6</v>
      </c>
      <c r="C117" s="24" t="s">
        <v>183</v>
      </c>
      <c r="D117" s="24">
        <v>0</v>
      </c>
      <c r="E117" s="24">
        <v>37</v>
      </c>
      <c r="F117" s="71">
        <f t="shared" si="3"/>
        <v>0</v>
      </c>
      <c r="G117" s="24">
        <f t="shared" si="5"/>
        <v>1</v>
      </c>
      <c r="H117" s="24"/>
    </row>
    <row r="118" ht="17.5" customHeight="1" spans="1:8">
      <c r="A118" s="24"/>
      <c r="B118" s="24">
        <v>7</v>
      </c>
      <c r="C118" s="24" t="s">
        <v>184</v>
      </c>
      <c r="D118" s="24">
        <v>0</v>
      </c>
      <c r="E118" s="24">
        <v>33</v>
      </c>
      <c r="F118" s="71">
        <f t="shared" si="3"/>
        <v>0</v>
      </c>
      <c r="G118" s="24">
        <f t="shared" si="5"/>
        <v>1</v>
      </c>
      <c r="H118" s="24"/>
    </row>
    <row r="119" ht="17.5" customHeight="1" spans="1:8">
      <c r="A119" s="24"/>
      <c r="B119" s="24">
        <v>8</v>
      </c>
      <c r="C119" s="24" t="s">
        <v>185</v>
      </c>
      <c r="D119" s="24">
        <v>0</v>
      </c>
      <c r="E119" s="24">
        <v>30</v>
      </c>
      <c r="F119" s="71">
        <f t="shared" si="3"/>
        <v>0</v>
      </c>
      <c r="G119" s="24">
        <f t="shared" si="5"/>
        <v>1</v>
      </c>
      <c r="H119" s="24"/>
    </row>
    <row r="120" ht="17.5" customHeight="1" spans="1:8">
      <c r="A120" s="24"/>
      <c r="B120" s="24">
        <v>9</v>
      </c>
      <c r="C120" s="24" t="s">
        <v>186</v>
      </c>
      <c r="D120" s="24">
        <v>0</v>
      </c>
      <c r="E120" s="24">
        <v>33</v>
      </c>
      <c r="F120" s="71">
        <f t="shared" si="3"/>
        <v>0</v>
      </c>
      <c r="G120" s="24">
        <f t="shared" si="5"/>
        <v>1</v>
      </c>
      <c r="H120" s="24"/>
    </row>
    <row r="121" ht="17.5" customHeight="1" spans="1:8">
      <c r="A121" s="24"/>
      <c r="B121" s="24">
        <v>10</v>
      </c>
      <c r="C121" s="24" t="s">
        <v>187</v>
      </c>
      <c r="D121" s="24">
        <v>0</v>
      </c>
      <c r="E121" s="24">
        <v>28</v>
      </c>
      <c r="F121" s="71">
        <f t="shared" si="3"/>
        <v>0</v>
      </c>
      <c r="G121" s="24">
        <f t="shared" si="5"/>
        <v>1</v>
      </c>
      <c r="H121" s="24"/>
    </row>
    <row r="122" ht="17.5" customHeight="1" spans="1:8">
      <c r="A122" s="24"/>
      <c r="B122" s="24">
        <v>11</v>
      </c>
      <c r="C122" s="24" t="s">
        <v>188</v>
      </c>
      <c r="D122" s="24">
        <v>0</v>
      </c>
      <c r="E122" s="73">
        <v>31</v>
      </c>
      <c r="F122" s="71">
        <f t="shared" si="3"/>
        <v>0</v>
      </c>
      <c r="G122" s="24">
        <f t="shared" si="5"/>
        <v>1</v>
      </c>
      <c r="H122" s="24"/>
    </row>
    <row r="123" ht="17.5" customHeight="1" spans="1:8">
      <c r="A123" s="24"/>
      <c r="B123" s="24">
        <v>12</v>
      </c>
      <c r="C123" s="24" t="s">
        <v>189</v>
      </c>
      <c r="D123" s="24">
        <v>0</v>
      </c>
      <c r="E123" s="73">
        <v>36</v>
      </c>
      <c r="F123" s="71">
        <f t="shared" si="3"/>
        <v>0</v>
      </c>
      <c r="G123" s="24">
        <f t="shared" si="5"/>
        <v>1</v>
      </c>
      <c r="H123" s="24"/>
    </row>
    <row r="124" ht="17.5" customHeight="1" spans="1:8">
      <c r="A124" s="24"/>
      <c r="B124" s="24">
        <v>13</v>
      </c>
      <c r="C124" s="24" t="s">
        <v>190</v>
      </c>
      <c r="D124" s="24">
        <v>0</v>
      </c>
      <c r="E124" s="73">
        <v>37</v>
      </c>
      <c r="F124" s="71">
        <f t="shared" si="3"/>
        <v>0</v>
      </c>
      <c r="G124" s="24">
        <f t="shared" si="5"/>
        <v>1</v>
      </c>
      <c r="H124" s="24"/>
    </row>
    <row r="125" ht="17.5" customHeight="1" spans="1:8">
      <c r="A125" s="24"/>
      <c r="B125" s="24">
        <v>14</v>
      </c>
      <c r="C125" s="24" t="s">
        <v>191</v>
      </c>
      <c r="D125" s="24">
        <v>0</v>
      </c>
      <c r="E125" s="73">
        <v>37</v>
      </c>
      <c r="F125" s="71">
        <f t="shared" si="3"/>
        <v>0</v>
      </c>
      <c r="G125" s="24">
        <f t="shared" si="5"/>
        <v>1</v>
      </c>
      <c r="H125" s="24"/>
    </row>
    <row r="126" ht="17.5" customHeight="1" spans="1:8">
      <c r="A126" s="24"/>
      <c r="B126" s="24">
        <v>15</v>
      </c>
      <c r="C126" s="24" t="s">
        <v>192</v>
      </c>
      <c r="D126" s="24">
        <v>0</v>
      </c>
      <c r="E126" s="24">
        <v>36</v>
      </c>
      <c r="F126" s="71">
        <f t="shared" si="3"/>
        <v>0</v>
      </c>
      <c r="G126" s="24">
        <f t="shared" si="5"/>
        <v>1</v>
      </c>
      <c r="H126" s="24"/>
    </row>
    <row r="127" ht="17.5" customHeight="1" spans="1:8">
      <c r="A127" s="24"/>
      <c r="B127" s="24">
        <v>16</v>
      </c>
      <c r="C127" s="24" t="s">
        <v>193</v>
      </c>
      <c r="D127" s="24">
        <v>0</v>
      </c>
      <c r="E127" s="24">
        <v>29</v>
      </c>
      <c r="F127" s="71">
        <f t="shared" si="3"/>
        <v>0</v>
      </c>
      <c r="G127" s="24">
        <f t="shared" si="5"/>
        <v>1</v>
      </c>
      <c r="H127" s="24"/>
    </row>
    <row r="128" ht="17.5" customHeight="1" spans="1:8">
      <c r="A128" s="24"/>
      <c r="B128" s="24">
        <v>17</v>
      </c>
      <c r="C128" s="24" t="s">
        <v>194</v>
      </c>
      <c r="D128" s="24">
        <v>0</v>
      </c>
      <c r="E128" s="24">
        <v>35</v>
      </c>
      <c r="F128" s="71">
        <f t="shared" si="3"/>
        <v>0</v>
      </c>
      <c r="G128" s="24">
        <f t="shared" si="5"/>
        <v>1</v>
      </c>
      <c r="H128" s="24"/>
    </row>
    <row r="129" ht="17.5" customHeight="1" spans="1:8">
      <c r="A129" s="24"/>
      <c r="B129" s="24">
        <v>18</v>
      </c>
      <c r="C129" s="24" t="s">
        <v>195</v>
      </c>
      <c r="D129" s="24">
        <v>0</v>
      </c>
      <c r="E129" s="24">
        <v>10</v>
      </c>
      <c r="F129" s="71">
        <f t="shared" si="3"/>
        <v>0</v>
      </c>
      <c r="G129" s="24">
        <f t="shared" si="5"/>
        <v>1</v>
      </c>
      <c r="H129" s="24"/>
    </row>
    <row r="130" ht="17.5" customHeight="1" spans="1:8">
      <c r="A130" s="24"/>
      <c r="B130" s="24">
        <v>19</v>
      </c>
      <c r="C130" s="24" t="s">
        <v>196</v>
      </c>
      <c r="D130" s="24">
        <v>0</v>
      </c>
      <c r="E130" s="24">
        <v>10</v>
      </c>
      <c r="F130" s="71">
        <f t="shared" si="3"/>
        <v>0</v>
      </c>
      <c r="G130" s="24">
        <f t="shared" si="5"/>
        <v>1</v>
      </c>
      <c r="H130" s="24"/>
    </row>
    <row r="131" ht="17.5" customHeight="1" spans="1:8">
      <c r="A131" s="24"/>
      <c r="B131" s="24">
        <v>20</v>
      </c>
      <c r="C131" s="24" t="s">
        <v>197</v>
      </c>
      <c r="D131" s="24">
        <v>0</v>
      </c>
      <c r="E131" s="24">
        <v>9</v>
      </c>
      <c r="F131" s="71">
        <f t="shared" ref="F131:F194" si="6">D131/E131</f>
        <v>0</v>
      </c>
      <c r="G131" s="24">
        <f t="shared" si="5"/>
        <v>1</v>
      </c>
      <c r="H131" s="24"/>
    </row>
    <row r="132" ht="17.5" customHeight="1" spans="1:8">
      <c r="A132" s="24"/>
      <c r="B132" s="24">
        <v>21</v>
      </c>
      <c r="C132" s="24" t="s">
        <v>198</v>
      </c>
      <c r="D132" s="24">
        <v>0</v>
      </c>
      <c r="E132" s="24">
        <v>37</v>
      </c>
      <c r="F132" s="71">
        <f t="shared" si="6"/>
        <v>0</v>
      </c>
      <c r="G132" s="24">
        <f t="shared" si="5"/>
        <v>1</v>
      </c>
      <c r="H132" s="24"/>
    </row>
    <row r="133" ht="17.5" customHeight="1" spans="1:8">
      <c r="A133" s="24"/>
      <c r="B133" s="24">
        <v>22</v>
      </c>
      <c r="C133" s="24" t="s">
        <v>199</v>
      </c>
      <c r="D133" s="24">
        <v>0</v>
      </c>
      <c r="E133" s="24">
        <v>38</v>
      </c>
      <c r="F133" s="71">
        <f t="shared" si="6"/>
        <v>0</v>
      </c>
      <c r="G133" s="24">
        <f t="shared" si="5"/>
        <v>1</v>
      </c>
      <c r="H133" s="24"/>
    </row>
    <row r="134" ht="17.5" customHeight="1" spans="1:8">
      <c r="A134" s="24"/>
      <c r="B134" s="24">
        <v>23</v>
      </c>
      <c r="C134" s="24" t="s">
        <v>200</v>
      </c>
      <c r="D134" s="24">
        <v>0</v>
      </c>
      <c r="E134" s="24">
        <v>29</v>
      </c>
      <c r="F134" s="71">
        <f t="shared" si="6"/>
        <v>0</v>
      </c>
      <c r="G134" s="24">
        <f t="shared" si="5"/>
        <v>1</v>
      </c>
      <c r="H134" s="24"/>
    </row>
    <row r="135" ht="17.5" customHeight="1" spans="1:8">
      <c r="A135" s="24"/>
      <c r="B135" s="24">
        <v>24</v>
      </c>
      <c r="C135" s="24" t="s">
        <v>201</v>
      </c>
      <c r="D135" s="24">
        <v>0</v>
      </c>
      <c r="E135" s="24">
        <v>37</v>
      </c>
      <c r="F135" s="71">
        <f t="shared" si="6"/>
        <v>0</v>
      </c>
      <c r="G135" s="24">
        <f t="shared" si="5"/>
        <v>1</v>
      </c>
      <c r="H135" s="24"/>
    </row>
    <row r="136" ht="17.5" customHeight="1" spans="1:8">
      <c r="A136" s="24"/>
      <c r="B136" s="24">
        <v>25</v>
      </c>
      <c r="C136" s="24" t="s">
        <v>202</v>
      </c>
      <c r="D136" s="24">
        <v>0</v>
      </c>
      <c r="E136" s="24">
        <v>36</v>
      </c>
      <c r="F136" s="71">
        <f t="shared" si="6"/>
        <v>0</v>
      </c>
      <c r="G136" s="24">
        <f t="shared" si="5"/>
        <v>1</v>
      </c>
      <c r="H136" s="24"/>
    </row>
    <row r="137" ht="17.5" customHeight="1" spans="1:8">
      <c r="A137" s="24"/>
      <c r="B137" s="24">
        <v>26</v>
      </c>
      <c r="C137" s="24" t="s">
        <v>203</v>
      </c>
      <c r="D137" s="24">
        <v>0</v>
      </c>
      <c r="E137" s="24">
        <v>29</v>
      </c>
      <c r="F137" s="71">
        <f t="shared" si="6"/>
        <v>0</v>
      </c>
      <c r="G137" s="24">
        <f t="shared" si="5"/>
        <v>1</v>
      </c>
      <c r="H137" s="24"/>
    </row>
    <row r="138" ht="17.5" customHeight="1" spans="1:8">
      <c r="A138" s="24"/>
      <c r="B138" s="24">
        <v>27</v>
      </c>
      <c r="C138" s="24" t="s">
        <v>204</v>
      </c>
      <c r="D138" s="24">
        <v>0</v>
      </c>
      <c r="E138" s="24">
        <v>34</v>
      </c>
      <c r="F138" s="71">
        <f t="shared" si="6"/>
        <v>0</v>
      </c>
      <c r="G138" s="24">
        <f t="shared" si="5"/>
        <v>1</v>
      </c>
      <c r="H138" s="24"/>
    </row>
    <row r="139" ht="17.5" customHeight="1" spans="1:8">
      <c r="A139" s="24"/>
      <c r="B139" s="24">
        <v>28</v>
      </c>
      <c r="C139" s="24" t="s">
        <v>205</v>
      </c>
      <c r="D139" s="24">
        <v>0</v>
      </c>
      <c r="E139" s="24">
        <v>42</v>
      </c>
      <c r="F139" s="71">
        <f t="shared" si="6"/>
        <v>0</v>
      </c>
      <c r="G139" s="24">
        <f t="shared" si="5"/>
        <v>1</v>
      </c>
      <c r="H139" s="24"/>
    </row>
    <row r="140" ht="17.5" customHeight="1" spans="1:8">
      <c r="A140" s="24"/>
      <c r="B140" s="24">
        <v>29</v>
      </c>
      <c r="C140" s="24" t="s">
        <v>206</v>
      </c>
      <c r="D140" s="24">
        <v>0</v>
      </c>
      <c r="E140" s="24">
        <v>42</v>
      </c>
      <c r="F140" s="71">
        <f t="shared" si="6"/>
        <v>0</v>
      </c>
      <c r="G140" s="24">
        <f t="shared" si="5"/>
        <v>1</v>
      </c>
      <c r="H140" s="24"/>
    </row>
    <row r="141" ht="17.5" customHeight="1" spans="1:8">
      <c r="A141" s="24"/>
      <c r="B141" s="24">
        <v>30</v>
      </c>
      <c r="C141" s="24" t="s">
        <v>207</v>
      </c>
      <c r="D141" s="24">
        <v>0</v>
      </c>
      <c r="E141" s="24">
        <v>45</v>
      </c>
      <c r="F141" s="71">
        <f t="shared" si="6"/>
        <v>0</v>
      </c>
      <c r="G141" s="24">
        <f t="shared" si="5"/>
        <v>1</v>
      </c>
      <c r="H141" s="24"/>
    </row>
    <row r="142" ht="17.5" customHeight="1" spans="1:8">
      <c r="A142" s="24"/>
      <c r="B142" s="24">
        <v>31</v>
      </c>
      <c r="C142" s="24" t="s">
        <v>208</v>
      </c>
      <c r="D142" s="24">
        <v>0</v>
      </c>
      <c r="E142" s="24">
        <v>44</v>
      </c>
      <c r="F142" s="71">
        <f t="shared" si="6"/>
        <v>0</v>
      </c>
      <c r="G142" s="24">
        <f t="shared" si="5"/>
        <v>1</v>
      </c>
      <c r="H142" s="24"/>
    </row>
    <row r="143" ht="17.5" customHeight="1" spans="1:8">
      <c r="A143" s="24"/>
      <c r="B143" s="24">
        <v>32</v>
      </c>
      <c r="C143" s="24" t="s">
        <v>344</v>
      </c>
      <c r="D143" s="24">
        <v>0</v>
      </c>
      <c r="E143" s="24">
        <v>13</v>
      </c>
      <c r="F143" s="71">
        <f t="shared" si="6"/>
        <v>0</v>
      </c>
      <c r="G143" s="24">
        <f t="shared" ref="G143:G144" si="7">_xlfn.RANK.EQ(F143,F:F,1)</f>
        <v>1</v>
      </c>
      <c r="H143" s="24"/>
    </row>
    <row r="144" ht="17.5" customHeight="1" spans="1:8">
      <c r="A144" s="24"/>
      <c r="B144" s="24">
        <v>33</v>
      </c>
      <c r="C144" s="24" t="s">
        <v>345</v>
      </c>
      <c r="D144" s="24">
        <v>0</v>
      </c>
      <c r="E144" s="24">
        <v>9</v>
      </c>
      <c r="F144" s="71">
        <f t="shared" si="6"/>
        <v>0</v>
      </c>
      <c r="G144" s="24">
        <f t="shared" si="7"/>
        <v>1</v>
      </c>
      <c r="H144" s="24"/>
    </row>
    <row r="145" ht="17.5" customHeight="1" spans="1:8">
      <c r="A145" s="24"/>
      <c r="B145" s="24">
        <v>34</v>
      </c>
      <c r="C145" s="24" t="s">
        <v>346</v>
      </c>
      <c r="D145" s="24">
        <v>0</v>
      </c>
      <c r="E145" s="24">
        <v>40</v>
      </c>
      <c r="F145" s="71">
        <f t="shared" si="6"/>
        <v>0</v>
      </c>
      <c r="G145" s="24">
        <f t="shared" si="5"/>
        <v>1</v>
      </c>
      <c r="H145" s="24"/>
    </row>
    <row r="146" ht="17.5" customHeight="1" spans="1:8">
      <c r="A146" s="24"/>
      <c r="B146" s="24">
        <v>35</v>
      </c>
      <c r="C146" s="24" t="s">
        <v>347</v>
      </c>
      <c r="D146" s="24">
        <v>0</v>
      </c>
      <c r="E146" s="24">
        <v>40</v>
      </c>
      <c r="F146" s="71">
        <f t="shared" si="6"/>
        <v>0</v>
      </c>
      <c r="G146" s="24">
        <f t="shared" si="5"/>
        <v>1</v>
      </c>
      <c r="H146" s="24"/>
    </row>
    <row r="147" ht="17.5" customHeight="1" spans="1:8">
      <c r="A147" s="24"/>
      <c r="B147" s="24">
        <v>36</v>
      </c>
      <c r="C147" s="24" t="s">
        <v>348</v>
      </c>
      <c r="D147" s="24">
        <v>0</v>
      </c>
      <c r="E147" s="24">
        <v>40</v>
      </c>
      <c r="F147" s="71">
        <f t="shared" si="6"/>
        <v>0</v>
      </c>
      <c r="G147" s="24">
        <f t="shared" si="5"/>
        <v>1</v>
      </c>
      <c r="H147" s="24"/>
    </row>
    <row r="148" ht="17.5" customHeight="1" spans="1:8">
      <c r="A148" s="24"/>
      <c r="B148" s="24">
        <v>37</v>
      </c>
      <c r="C148" s="24" t="s">
        <v>349</v>
      </c>
      <c r="D148" s="24">
        <v>0</v>
      </c>
      <c r="E148" s="24">
        <v>40</v>
      </c>
      <c r="F148" s="71">
        <f t="shared" si="6"/>
        <v>0</v>
      </c>
      <c r="G148" s="24">
        <f t="shared" si="5"/>
        <v>1</v>
      </c>
      <c r="H148" s="24"/>
    </row>
    <row r="149" ht="17.5" customHeight="1" spans="1:8">
      <c r="A149" s="24"/>
      <c r="B149" s="24">
        <v>38</v>
      </c>
      <c r="C149" s="24" t="s">
        <v>350</v>
      </c>
      <c r="D149" s="24">
        <v>0</v>
      </c>
      <c r="E149" s="24">
        <v>40</v>
      </c>
      <c r="F149" s="71">
        <f t="shared" si="6"/>
        <v>0</v>
      </c>
      <c r="G149" s="24">
        <f t="shared" si="5"/>
        <v>1</v>
      </c>
      <c r="H149" s="24"/>
    </row>
    <row r="150" ht="17.5" customHeight="1" spans="1:8">
      <c r="A150" s="24"/>
      <c r="B150" s="24">
        <v>39</v>
      </c>
      <c r="C150" s="24" t="s">
        <v>351</v>
      </c>
      <c r="D150" s="24">
        <v>0</v>
      </c>
      <c r="E150" s="24">
        <v>45</v>
      </c>
      <c r="F150" s="71">
        <f t="shared" si="6"/>
        <v>0</v>
      </c>
      <c r="G150" s="24">
        <f t="shared" si="5"/>
        <v>1</v>
      </c>
      <c r="H150" s="24"/>
    </row>
    <row r="151" ht="17.5" customHeight="1" spans="1:8">
      <c r="A151" s="24"/>
      <c r="B151" s="24">
        <v>40</v>
      </c>
      <c r="C151" s="24" t="s">
        <v>352</v>
      </c>
      <c r="D151" s="24">
        <v>4</v>
      </c>
      <c r="E151" s="24">
        <v>51</v>
      </c>
      <c r="F151" s="71">
        <f t="shared" si="6"/>
        <v>0.0784313725490196</v>
      </c>
      <c r="G151" s="24">
        <f t="shared" si="5"/>
        <v>42</v>
      </c>
      <c r="H151" s="24"/>
    </row>
    <row r="152" ht="17.5" customHeight="1" spans="1:8">
      <c r="A152" s="24"/>
      <c r="B152" s="24">
        <v>41</v>
      </c>
      <c r="C152" s="24" t="s">
        <v>353</v>
      </c>
      <c r="D152" s="24">
        <v>0</v>
      </c>
      <c r="E152" s="24">
        <v>51</v>
      </c>
      <c r="F152" s="71">
        <f t="shared" si="6"/>
        <v>0</v>
      </c>
      <c r="G152" s="24">
        <f t="shared" si="5"/>
        <v>1</v>
      </c>
      <c r="H152" s="24"/>
    </row>
    <row r="153" ht="17.5" customHeight="1" spans="1:8">
      <c r="A153" s="24"/>
      <c r="B153" s="24">
        <v>42</v>
      </c>
      <c r="C153" s="24" t="s">
        <v>354</v>
      </c>
      <c r="D153" s="24">
        <v>0</v>
      </c>
      <c r="E153" s="24">
        <v>35</v>
      </c>
      <c r="F153" s="71">
        <f t="shared" si="6"/>
        <v>0</v>
      </c>
      <c r="G153" s="24">
        <f t="shared" si="5"/>
        <v>1</v>
      </c>
      <c r="H153" s="24"/>
    </row>
    <row r="154" ht="17.5" customHeight="1" spans="1:8">
      <c r="A154" s="24" t="s">
        <v>6</v>
      </c>
      <c r="B154" s="24">
        <v>1</v>
      </c>
      <c r="C154" s="23" t="s">
        <v>209</v>
      </c>
      <c r="D154" s="24">
        <v>0</v>
      </c>
      <c r="E154" s="24">
        <v>41</v>
      </c>
      <c r="F154" s="71">
        <f t="shared" si="6"/>
        <v>0</v>
      </c>
      <c r="G154" s="24">
        <f t="shared" ref="G154:G198" si="8">RANK(F154,$F$154:$F$198,1)</f>
        <v>1</v>
      </c>
      <c r="H154" s="24"/>
    </row>
    <row r="155" ht="17.5" customHeight="1" spans="1:8">
      <c r="A155" s="24"/>
      <c r="B155" s="24">
        <v>2</v>
      </c>
      <c r="C155" s="23" t="s">
        <v>210</v>
      </c>
      <c r="D155" s="24">
        <v>0</v>
      </c>
      <c r="E155" s="24">
        <v>42</v>
      </c>
      <c r="F155" s="71">
        <f t="shared" si="6"/>
        <v>0</v>
      </c>
      <c r="G155" s="24">
        <f t="shared" si="8"/>
        <v>1</v>
      </c>
      <c r="H155" s="24"/>
    </row>
    <row r="156" ht="17.5" customHeight="1" spans="1:8">
      <c r="A156" s="24"/>
      <c r="B156" s="24">
        <v>3</v>
      </c>
      <c r="C156" s="23" t="s">
        <v>211</v>
      </c>
      <c r="D156" s="24">
        <v>0</v>
      </c>
      <c r="E156" s="24">
        <v>40</v>
      </c>
      <c r="F156" s="71">
        <f t="shared" si="6"/>
        <v>0</v>
      </c>
      <c r="G156" s="24">
        <f t="shared" si="8"/>
        <v>1</v>
      </c>
      <c r="H156" s="24"/>
    </row>
    <row r="157" ht="17.5" customHeight="1" spans="1:8">
      <c r="A157" s="24"/>
      <c r="B157" s="24">
        <v>4</v>
      </c>
      <c r="C157" s="23" t="s">
        <v>212</v>
      </c>
      <c r="D157" s="24">
        <v>0</v>
      </c>
      <c r="E157" s="24">
        <v>39</v>
      </c>
      <c r="F157" s="71">
        <f t="shared" si="6"/>
        <v>0</v>
      </c>
      <c r="G157" s="24">
        <f t="shared" si="8"/>
        <v>1</v>
      </c>
      <c r="H157" s="24"/>
    </row>
    <row r="158" ht="17.5" customHeight="1" spans="1:8">
      <c r="A158" s="24"/>
      <c r="B158" s="24">
        <v>5</v>
      </c>
      <c r="C158" s="23" t="s">
        <v>213</v>
      </c>
      <c r="D158" s="24">
        <v>0</v>
      </c>
      <c r="E158" s="24">
        <v>43</v>
      </c>
      <c r="F158" s="71">
        <f t="shared" si="6"/>
        <v>0</v>
      </c>
      <c r="G158" s="24">
        <f t="shared" si="8"/>
        <v>1</v>
      </c>
      <c r="H158" s="24"/>
    </row>
    <row r="159" ht="17.5" customHeight="1" spans="1:8">
      <c r="A159" s="24"/>
      <c r="B159" s="24">
        <v>6</v>
      </c>
      <c r="C159" s="23" t="s">
        <v>214</v>
      </c>
      <c r="D159" s="24">
        <v>0</v>
      </c>
      <c r="E159" s="24">
        <v>50</v>
      </c>
      <c r="F159" s="71">
        <f t="shared" si="6"/>
        <v>0</v>
      </c>
      <c r="G159" s="24">
        <f t="shared" si="8"/>
        <v>1</v>
      </c>
      <c r="H159" s="24"/>
    </row>
    <row r="160" ht="17.5" customHeight="1" spans="1:8">
      <c r="A160" s="24"/>
      <c r="B160" s="24">
        <v>7</v>
      </c>
      <c r="C160" s="23" t="s">
        <v>215</v>
      </c>
      <c r="D160" s="24">
        <v>0</v>
      </c>
      <c r="E160" s="24">
        <v>39</v>
      </c>
      <c r="F160" s="71">
        <f t="shared" si="6"/>
        <v>0</v>
      </c>
      <c r="G160" s="24">
        <f t="shared" si="8"/>
        <v>1</v>
      </c>
      <c r="H160" s="24"/>
    </row>
    <row r="161" ht="17.5" customHeight="1" spans="1:8">
      <c r="A161" s="24"/>
      <c r="B161" s="24">
        <v>8</v>
      </c>
      <c r="C161" s="23" t="s">
        <v>216</v>
      </c>
      <c r="D161" s="24">
        <v>0</v>
      </c>
      <c r="E161" s="24">
        <v>34</v>
      </c>
      <c r="F161" s="71">
        <f t="shared" si="6"/>
        <v>0</v>
      </c>
      <c r="G161" s="24">
        <f t="shared" si="8"/>
        <v>1</v>
      </c>
      <c r="H161" s="24"/>
    </row>
    <row r="162" ht="17.5" customHeight="1" spans="1:8">
      <c r="A162" s="24"/>
      <c r="B162" s="24">
        <v>9</v>
      </c>
      <c r="C162" s="23" t="s">
        <v>217</v>
      </c>
      <c r="D162" s="24">
        <v>0</v>
      </c>
      <c r="E162" s="24">
        <v>40</v>
      </c>
      <c r="F162" s="71">
        <f t="shared" si="6"/>
        <v>0</v>
      </c>
      <c r="G162" s="24">
        <f t="shared" si="8"/>
        <v>1</v>
      </c>
      <c r="H162" s="24"/>
    </row>
    <row r="163" ht="17.5" customHeight="1" spans="1:8">
      <c r="A163" s="24"/>
      <c r="B163" s="24">
        <v>10</v>
      </c>
      <c r="C163" s="23" t="s">
        <v>218</v>
      </c>
      <c r="D163" s="24">
        <v>0</v>
      </c>
      <c r="E163" s="24">
        <v>36</v>
      </c>
      <c r="F163" s="71">
        <f t="shared" si="6"/>
        <v>0</v>
      </c>
      <c r="G163" s="24">
        <f t="shared" si="8"/>
        <v>1</v>
      </c>
      <c r="H163" s="24"/>
    </row>
    <row r="164" ht="17.5" customHeight="1" spans="1:8">
      <c r="A164" s="24"/>
      <c r="B164" s="24">
        <v>11</v>
      </c>
      <c r="C164" s="23" t="s">
        <v>219</v>
      </c>
      <c r="D164" s="24">
        <v>0</v>
      </c>
      <c r="E164" s="24">
        <v>27</v>
      </c>
      <c r="F164" s="71">
        <f t="shared" si="6"/>
        <v>0</v>
      </c>
      <c r="G164" s="24">
        <f t="shared" si="8"/>
        <v>1</v>
      </c>
      <c r="H164" s="24"/>
    </row>
    <row r="165" ht="17.5" customHeight="1" spans="1:8">
      <c r="A165" s="24"/>
      <c r="B165" s="24">
        <v>12</v>
      </c>
      <c r="C165" s="23" t="s">
        <v>220</v>
      </c>
      <c r="D165" s="24">
        <v>0</v>
      </c>
      <c r="E165" s="24">
        <v>26</v>
      </c>
      <c r="F165" s="71">
        <f t="shared" si="6"/>
        <v>0</v>
      </c>
      <c r="G165" s="24">
        <f t="shared" si="8"/>
        <v>1</v>
      </c>
      <c r="H165" s="24"/>
    </row>
    <row r="166" ht="17.5" customHeight="1" spans="1:8">
      <c r="A166" s="24"/>
      <c r="B166" s="24">
        <v>13</v>
      </c>
      <c r="C166" s="23" t="s">
        <v>221</v>
      </c>
      <c r="D166" s="24">
        <v>10</v>
      </c>
      <c r="E166" s="24">
        <v>50</v>
      </c>
      <c r="F166" s="71">
        <f t="shared" si="6"/>
        <v>0.2</v>
      </c>
      <c r="G166" s="24">
        <f t="shared" si="8"/>
        <v>35</v>
      </c>
      <c r="H166" s="24"/>
    </row>
    <row r="167" ht="17.5" customHeight="1" spans="1:8">
      <c r="A167" s="24"/>
      <c r="B167" s="24">
        <v>14</v>
      </c>
      <c r="C167" s="23" t="s">
        <v>222</v>
      </c>
      <c r="D167" s="24">
        <v>7</v>
      </c>
      <c r="E167" s="24">
        <v>50</v>
      </c>
      <c r="F167" s="71">
        <f t="shared" si="6"/>
        <v>0.14</v>
      </c>
      <c r="G167" s="24">
        <f t="shared" si="8"/>
        <v>32</v>
      </c>
      <c r="H167" s="24"/>
    </row>
    <row r="168" ht="17.5" customHeight="1" spans="1:8">
      <c r="A168" s="24"/>
      <c r="B168" s="24">
        <v>15</v>
      </c>
      <c r="C168" s="23" t="s">
        <v>223</v>
      </c>
      <c r="D168" s="24">
        <v>14</v>
      </c>
      <c r="E168" s="24">
        <v>49</v>
      </c>
      <c r="F168" s="71">
        <f t="shared" si="6"/>
        <v>0.285714285714286</v>
      </c>
      <c r="G168" s="24">
        <f t="shared" si="8"/>
        <v>42</v>
      </c>
      <c r="H168" s="24"/>
    </row>
    <row r="169" ht="17.5" customHeight="1" spans="1:8">
      <c r="A169" s="24"/>
      <c r="B169" s="24">
        <v>16</v>
      </c>
      <c r="C169" s="23" t="s">
        <v>224</v>
      </c>
      <c r="D169" s="24">
        <v>11</v>
      </c>
      <c r="E169" s="24">
        <v>49</v>
      </c>
      <c r="F169" s="71">
        <f t="shared" si="6"/>
        <v>0.224489795918367</v>
      </c>
      <c r="G169" s="24">
        <f t="shared" si="8"/>
        <v>38</v>
      </c>
      <c r="H169" s="24"/>
    </row>
    <row r="170" ht="17.5" customHeight="1" spans="1:8">
      <c r="A170" s="24"/>
      <c r="B170" s="24">
        <v>17</v>
      </c>
      <c r="C170" s="23" t="s">
        <v>225</v>
      </c>
      <c r="D170" s="24">
        <v>0</v>
      </c>
      <c r="E170" s="24">
        <v>49</v>
      </c>
      <c r="F170" s="71">
        <f t="shared" si="6"/>
        <v>0</v>
      </c>
      <c r="G170" s="24">
        <f t="shared" si="8"/>
        <v>1</v>
      </c>
      <c r="H170" s="24"/>
    </row>
    <row r="171" ht="17.5" customHeight="1" spans="1:8">
      <c r="A171" s="24"/>
      <c r="B171" s="24">
        <v>18</v>
      </c>
      <c r="C171" s="23" t="s">
        <v>226</v>
      </c>
      <c r="D171" s="24">
        <v>4</v>
      </c>
      <c r="E171" s="24">
        <v>33</v>
      </c>
      <c r="F171" s="71">
        <f t="shared" si="6"/>
        <v>0.121212121212121</v>
      </c>
      <c r="G171" s="24">
        <f t="shared" si="8"/>
        <v>30</v>
      </c>
      <c r="H171" s="24"/>
    </row>
    <row r="172" ht="17.5" customHeight="1" spans="1:8">
      <c r="A172" s="24"/>
      <c r="B172" s="24">
        <v>19</v>
      </c>
      <c r="C172" s="23" t="s">
        <v>227</v>
      </c>
      <c r="D172" s="24">
        <v>3</v>
      </c>
      <c r="E172" s="24">
        <v>35</v>
      </c>
      <c r="F172" s="71">
        <f t="shared" si="6"/>
        <v>0.0857142857142857</v>
      </c>
      <c r="G172" s="24">
        <f t="shared" si="8"/>
        <v>27</v>
      </c>
      <c r="H172" s="24"/>
    </row>
    <row r="173" ht="17.5" customHeight="1" spans="1:8">
      <c r="A173" s="24"/>
      <c r="B173" s="24">
        <v>20</v>
      </c>
      <c r="C173" s="23" t="s">
        <v>228</v>
      </c>
      <c r="D173" s="24">
        <v>4</v>
      </c>
      <c r="E173" s="24">
        <v>30</v>
      </c>
      <c r="F173" s="71">
        <f t="shared" si="6"/>
        <v>0.133333333333333</v>
      </c>
      <c r="G173" s="24">
        <f t="shared" si="8"/>
        <v>31</v>
      </c>
      <c r="H173" s="24"/>
    </row>
    <row r="174" ht="17.5" customHeight="1" spans="1:8">
      <c r="A174" s="24"/>
      <c r="B174" s="24">
        <v>21</v>
      </c>
      <c r="C174" s="23" t="s">
        <v>229</v>
      </c>
      <c r="D174" s="24">
        <v>16</v>
      </c>
      <c r="E174" s="24">
        <v>39</v>
      </c>
      <c r="F174" s="71">
        <f t="shared" si="6"/>
        <v>0.41025641025641</v>
      </c>
      <c r="G174" s="24">
        <f t="shared" si="8"/>
        <v>44</v>
      </c>
      <c r="H174" s="24"/>
    </row>
    <row r="175" ht="17.5" customHeight="1" spans="1:8">
      <c r="A175" s="24"/>
      <c r="B175" s="24">
        <v>22</v>
      </c>
      <c r="C175" s="23" t="s">
        <v>230</v>
      </c>
      <c r="D175" s="24">
        <v>7</v>
      </c>
      <c r="E175" s="24">
        <v>27</v>
      </c>
      <c r="F175" s="71">
        <f t="shared" si="6"/>
        <v>0.259259259259259</v>
      </c>
      <c r="G175" s="24">
        <f t="shared" si="8"/>
        <v>40</v>
      </c>
      <c r="H175" s="24"/>
    </row>
    <row r="176" ht="17.5" customHeight="1" spans="1:8">
      <c r="A176" s="24"/>
      <c r="B176" s="24">
        <v>23</v>
      </c>
      <c r="C176" s="23" t="s">
        <v>231</v>
      </c>
      <c r="D176" s="24">
        <v>4</v>
      </c>
      <c r="E176" s="24">
        <v>34</v>
      </c>
      <c r="F176" s="71">
        <f t="shared" si="6"/>
        <v>0.117647058823529</v>
      </c>
      <c r="G176" s="24">
        <f t="shared" si="8"/>
        <v>29</v>
      </c>
      <c r="H176" s="24"/>
    </row>
    <row r="177" ht="17.5" customHeight="1" spans="1:8">
      <c r="A177" s="24"/>
      <c r="B177" s="24">
        <v>24</v>
      </c>
      <c r="C177" s="23" t="s">
        <v>232</v>
      </c>
      <c r="D177" s="24">
        <v>1</v>
      </c>
      <c r="E177" s="24">
        <v>34</v>
      </c>
      <c r="F177" s="71">
        <f t="shared" si="6"/>
        <v>0.0294117647058824</v>
      </c>
      <c r="G177" s="24">
        <f t="shared" si="8"/>
        <v>20</v>
      </c>
      <c r="H177" s="24"/>
    </row>
    <row r="178" ht="17.5" customHeight="1" spans="1:8">
      <c r="A178" s="24"/>
      <c r="B178" s="24">
        <v>25</v>
      </c>
      <c r="C178" s="23" t="s">
        <v>233</v>
      </c>
      <c r="D178" s="24">
        <v>5</v>
      </c>
      <c r="E178" s="24">
        <v>34</v>
      </c>
      <c r="F178" s="71">
        <f t="shared" si="6"/>
        <v>0.147058823529412</v>
      </c>
      <c r="G178" s="24">
        <f t="shared" si="8"/>
        <v>33</v>
      </c>
      <c r="H178" s="24"/>
    </row>
    <row r="179" ht="17.5" customHeight="1" spans="1:8">
      <c r="A179" s="24"/>
      <c r="B179" s="24">
        <v>26</v>
      </c>
      <c r="C179" s="23" t="s">
        <v>234</v>
      </c>
      <c r="D179" s="24">
        <v>1</v>
      </c>
      <c r="E179" s="24">
        <v>33</v>
      </c>
      <c r="F179" s="71">
        <f t="shared" si="6"/>
        <v>0.0303030303030303</v>
      </c>
      <c r="G179" s="24">
        <f t="shared" si="8"/>
        <v>21</v>
      </c>
      <c r="H179" s="24"/>
    </row>
    <row r="180" ht="17.5" customHeight="1" spans="1:8">
      <c r="A180" s="24"/>
      <c r="B180" s="24">
        <v>27</v>
      </c>
      <c r="C180" s="23" t="s">
        <v>235</v>
      </c>
      <c r="D180" s="24">
        <v>3</v>
      </c>
      <c r="E180" s="24">
        <v>45</v>
      </c>
      <c r="F180" s="71">
        <f t="shared" si="6"/>
        <v>0.0666666666666667</v>
      </c>
      <c r="G180" s="24">
        <f t="shared" si="8"/>
        <v>24</v>
      </c>
      <c r="H180" s="24"/>
    </row>
    <row r="181" ht="17.5" customHeight="1" spans="1:8">
      <c r="A181" s="24"/>
      <c r="B181" s="24">
        <v>28</v>
      </c>
      <c r="C181" s="23" t="s">
        <v>236</v>
      </c>
      <c r="D181" s="24">
        <v>20</v>
      </c>
      <c r="E181" s="24">
        <v>45</v>
      </c>
      <c r="F181" s="71">
        <f t="shared" si="6"/>
        <v>0.444444444444444</v>
      </c>
      <c r="G181" s="24">
        <f t="shared" si="8"/>
        <v>45</v>
      </c>
      <c r="H181" s="24"/>
    </row>
    <row r="182" ht="17.5" customHeight="1" spans="1:8">
      <c r="A182" s="24"/>
      <c r="B182" s="24">
        <v>29</v>
      </c>
      <c r="C182" s="23" t="s">
        <v>237</v>
      </c>
      <c r="D182" s="24">
        <v>0</v>
      </c>
      <c r="E182" s="24">
        <v>50</v>
      </c>
      <c r="F182" s="71">
        <f t="shared" si="6"/>
        <v>0</v>
      </c>
      <c r="G182" s="24">
        <f t="shared" si="8"/>
        <v>1</v>
      </c>
      <c r="H182" s="24"/>
    </row>
    <row r="183" ht="17.5" customHeight="1" spans="1:8">
      <c r="A183" s="24"/>
      <c r="B183" s="24">
        <v>30</v>
      </c>
      <c r="C183" s="23" t="s">
        <v>238</v>
      </c>
      <c r="D183" s="24">
        <v>0</v>
      </c>
      <c r="E183" s="24">
        <v>35</v>
      </c>
      <c r="F183" s="71">
        <f t="shared" si="6"/>
        <v>0</v>
      </c>
      <c r="G183" s="24">
        <f t="shared" si="8"/>
        <v>1</v>
      </c>
      <c r="H183" s="24"/>
    </row>
    <row r="184" ht="17.5" customHeight="1" spans="1:8">
      <c r="A184" s="24"/>
      <c r="B184" s="24">
        <v>31</v>
      </c>
      <c r="C184" s="23" t="s">
        <v>239</v>
      </c>
      <c r="D184" s="24">
        <v>7</v>
      </c>
      <c r="E184" s="24">
        <v>35</v>
      </c>
      <c r="F184" s="71">
        <f t="shared" si="6"/>
        <v>0.2</v>
      </c>
      <c r="G184" s="24">
        <f t="shared" si="8"/>
        <v>35</v>
      </c>
      <c r="H184" s="24"/>
    </row>
    <row r="185" ht="17.5" customHeight="1" spans="1:8">
      <c r="A185" s="24"/>
      <c r="B185" s="24">
        <v>32</v>
      </c>
      <c r="C185" s="23" t="s">
        <v>240</v>
      </c>
      <c r="D185" s="24">
        <v>0</v>
      </c>
      <c r="E185" s="24">
        <v>35</v>
      </c>
      <c r="F185" s="71">
        <f t="shared" si="6"/>
        <v>0</v>
      </c>
      <c r="G185" s="24">
        <f t="shared" si="8"/>
        <v>1</v>
      </c>
      <c r="H185" s="24"/>
    </row>
    <row r="186" ht="17.5" customHeight="1" spans="1:8">
      <c r="A186" s="24"/>
      <c r="B186" s="24">
        <v>33</v>
      </c>
      <c r="C186" s="23" t="s">
        <v>241</v>
      </c>
      <c r="D186" s="24">
        <v>0</v>
      </c>
      <c r="E186" s="24">
        <v>38</v>
      </c>
      <c r="F186" s="71">
        <f t="shared" si="6"/>
        <v>0</v>
      </c>
      <c r="G186" s="24">
        <f t="shared" si="8"/>
        <v>1</v>
      </c>
      <c r="H186" s="24"/>
    </row>
    <row r="187" ht="17.5" customHeight="1" spans="1:8">
      <c r="A187" s="24"/>
      <c r="B187" s="24">
        <v>34</v>
      </c>
      <c r="C187" s="23" t="s">
        <v>242</v>
      </c>
      <c r="D187" s="24">
        <v>6</v>
      </c>
      <c r="E187" s="24">
        <v>30</v>
      </c>
      <c r="F187" s="71">
        <f t="shared" si="6"/>
        <v>0.2</v>
      </c>
      <c r="G187" s="24">
        <f t="shared" si="8"/>
        <v>35</v>
      </c>
      <c r="H187" s="24"/>
    </row>
    <row r="188" ht="17.5" customHeight="1" spans="1:8">
      <c r="A188" s="24"/>
      <c r="B188" s="24">
        <v>35</v>
      </c>
      <c r="C188" s="23" t="s">
        <v>243</v>
      </c>
      <c r="D188" s="24">
        <v>0</v>
      </c>
      <c r="E188" s="24">
        <v>30</v>
      </c>
      <c r="F188" s="71">
        <f t="shared" si="6"/>
        <v>0</v>
      </c>
      <c r="G188" s="24">
        <f t="shared" si="8"/>
        <v>1</v>
      </c>
      <c r="H188" s="24"/>
    </row>
    <row r="189" ht="17.5" customHeight="1" spans="1:8">
      <c r="A189" s="24"/>
      <c r="B189" s="24">
        <v>36</v>
      </c>
      <c r="C189" s="23" t="s">
        <v>244</v>
      </c>
      <c r="D189" s="24">
        <v>5</v>
      </c>
      <c r="E189" s="24">
        <v>30</v>
      </c>
      <c r="F189" s="71">
        <f t="shared" si="6"/>
        <v>0.166666666666667</v>
      </c>
      <c r="G189" s="24">
        <f t="shared" si="8"/>
        <v>34</v>
      </c>
      <c r="H189" s="24"/>
    </row>
    <row r="190" ht="17.5" customHeight="1" spans="1:8">
      <c r="A190" s="24"/>
      <c r="B190" s="24">
        <v>37</v>
      </c>
      <c r="C190" s="23" t="s">
        <v>245</v>
      </c>
      <c r="D190" s="24">
        <v>8</v>
      </c>
      <c r="E190" s="24">
        <v>30</v>
      </c>
      <c r="F190" s="71">
        <f t="shared" si="6"/>
        <v>0.266666666666667</v>
      </c>
      <c r="G190" s="24">
        <f t="shared" si="8"/>
        <v>41</v>
      </c>
      <c r="H190" s="24"/>
    </row>
    <row r="191" ht="17.5" customHeight="1" spans="1:8">
      <c r="A191" s="24"/>
      <c r="B191" s="24">
        <v>38</v>
      </c>
      <c r="C191" s="23" t="s">
        <v>246</v>
      </c>
      <c r="D191" s="24">
        <v>7</v>
      </c>
      <c r="E191" s="24">
        <v>30</v>
      </c>
      <c r="F191" s="71">
        <f t="shared" si="6"/>
        <v>0.233333333333333</v>
      </c>
      <c r="G191" s="24">
        <f t="shared" si="8"/>
        <v>39</v>
      </c>
      <c r="H191" s="24"/>
    </row>
    <row r="192" ht="17.5" customHeight="1" spans="1:8">
      <c r="A192" s="24"/>
      <c r="B192" s="24">
        <v>39</v>
      </c>
      <c r="C192" s="23" t="s">
        <v>247</v>
      </c>
      <c r="D192" s="24">
        <v>1</v>
      </c>
      <c r="E192" s="24">
        <v>30</v>
      </c>
      <c r="F192" s="71">
        <f t="shared" si="6"/>
        <v>0.0333333333333333</v>
      </c>
      <c r="G192" s="24">
        <f t="shared" si="8"/>
        <v>22</v>
      </c>
      <c r="H192" s="24"/>
    </row>
    <row r="193" ht="17.5" customHeight="1" spans="1:8">
      <c r="A193" s="24"/>
      <c r="B193" s="24">
        <v>40</v>
      </c>
      <c r="C193" s="23" t="s">
        <v>248</v>
      </c>
      <c r="D193" s="24">
        <v>2</v>
      </c>
      <c r="E193" s="24">
        <v>30</v>
      </c>
      <c r="F193" s="71">
        <f t="shared" si="6"/>
        <v>0.0666666666666667</v>
      </c>
      <c r="G193" s="24">
        <f t="shared" si="8"/>
        <v>24</v>
      </c>
      <c r="H193" s="24"/>
    </row>
    <row r="194" ht="17.5" customHeight="1" spans="1:8">
      <c r="A194" s="24"/>
      <c r="B194" s="24">
        <v>41</v>
      </c>
      <c r="C194" s="23" t="s">
        <v>249</v>
      </c>
      <c r="D194" s="24">
        <v>2</v>
      </c>
      <c r="E194" s="24">
        <v>30</v>
      </c>
      <c r="F194" s="71">
        <f t="shared" si="6"/>
        <v>0.0666666666666667</v>
      </c>
      <c r="G194" s="24">
        <f t="shared" si="8"/>
        <v>24</v>
      </c>
      <c r="H194" s="24"/>
    </row>
    <row r="195" ht="17.5" customHeight="1" spans="1:8">
      <c r="A195" s="24"/>
      <c r="B195" s="24">
        <v>42</v>
      </c>
      <c r="C195" s="24" t="s">
        <v>250</v>
      </c>
      <c r="D195" s="24">
        <v>4</v>
      </c>
      <c r="E195" s="24">
        <v>42</v>
      </c>
      <c r="F195" s="71">
        <f t="shared" ref="F195:F221" si="9">D195/E195</f>
        <v>0.0952380952380952</v>
      </c>
      <c r="G195" s="24">
        <f t="shared" si="8"/>
        <v>28</v>
      </c>
      <c r="H195" s="24"/>
    </row>
    <row r="196" ht="17.5" customHeight="1" spans="1:8">
      <c r="A196" s="24"/>
      <c r="B196" s="24">
        <v>43</v>
      </c>
      <c r="C196" s="23" t="s">
        <v>251</v>
      </c>
      <c r="D196" s="24">
        <v>2</v>
      </c>
      <c r="E196" s="24">
        <v>42</v>
      </c>
      <c r="F196" s="71">
        <f t="shared" si="9"/>
        <v>0.0476190476190476</v>
      </c>
      <c r="G196" s="24">
        <f t="shared" si="8"/>
        <v>23</v>
      </c>
      <c r="H196" s="24"/>
    </row>
    <row r="197" ht="17.5" customHeight="1" spans="1:8">
      <c r="A197" s="24"/>
      <c r="B197" s="24">
        <v>44</v>
      </c>
      <c r="C197" s="23" t="s">
        <v>252</v>
      </c>
      <c r="D197" s="24">
        <v>9</v>
      </c>
      <c r="E197" s="24">
        <v>30</v>
      </c>
      <c r="F197" s="71">
        <f t="shared" si="9"/>
        <v>0.3</v>
      </c>
      <c r="G197" s="24">
        <f t="shared" si="8"/>
        <v>43</v>
      </c>
      <c r="H197" s="24"/>
    </row>
    <row r="198" ht="17.5" customHeight="1" spans="1:8">
      <c r="A198" s="24"/>
      <c r="B198" s="24">
        <v>45</v>
      </c>
      <c r="C198" s="23" t="s">
        <v>253</v>
      </c>
      <c r="D198" s="24">
        <v>0</v>
      </c>
      <c r="E198" s="24">
        <v>30</v>
      </c>
      <c r="F198" s="71">
        <f t="shared" si="9"/>
        <v>0</v>
      </c>
      <c r="G198" s="24">
        <f t="shared" si="8"/>
        <v>1</v>
      </c>
      <c r="H198" s="24"/>
    </row>
    <row r="199" ht="17.5" customHeight="1" spans="1:8">
      <c r="A199" s="24" t="s">
        <v>7</v>
      </c>
      <c r="B199" s="24">
        <v>1</v>
      </c>
      <c r="C199" s="23" t="s">
        <v>254</v>
      </c>
      <c r="D199" s="24">
        <v>0</v>
      </c>
      <c r="E199" s="23">
        <v>47</v>
      </c>
      <c r="F199" s="71">
        <f t="shared" si="9"/>
        <v>0</v>
      </c>
      <c r="G199" s="24">
        <f t="shared" ref="G199:G219" si="10">RANK(F199,$F$199:$F$219,1)</f>
        <v>1</v>
      </c>
      <c r="H199" s="24"/>
    </row>
    <row r="200" ht="17.5" customHeight="1" spans="1:8">
      <c r="A200" s="24"/>
      <c r="B200" s="24">
        <v>2</v>
      </c>
      <c r="C200" s="23" t="s">
        <v>255</v>
      </c>
      <c r="D200" s="24">
        <v>0</v>
      </c>
      <c r="E200" s="23">
        <v>45</v>
      </c>
      <c r="F200" s="71">
        <f t="shared" si="9"/>
        <v>0</v>
      </c>
      <c r="G200" s="24">
        <f t="shared" si="10"/>
        <v>1</v>
      </c>
      <c r="H200" s="24"/>
    </row>
    <row r="201" ht="17.5" customHeight="1" spans="1:8">
      <c r="A201" s="24"/>
      <c r="B201" s="24">
        <v>3</v>
      </c>
      <c r="C201" s="23" t="s">
        <v>256</v>
      </c>
      <c r="D201" s="24">
        <v>0</v>
      </c>
      <c r="E201" s="23">
        <v>34</v>
      </c>
      <c r="F201" s="71">
        <f t="shared" si="9"/>
        <v>0</v>
      </c>
      <c r="G201" s="24">
        <f t="shared" si="10"/>
        <v>1</v>
      </c>
      <c r="H201" s="24"/>
    </row>
    <row r="202" ht="17.5" customHeight="1" spans="1:8">
      <c r="A202" s="24"/>
      <c r="B202" s="24">
        <v>4</v>
      </c>
      <c r="C202" s="23" t="s">
        <v>257</v>
      </c>
      <c r="D202" s="24">
        <v>0</v>
      </c>
      <c r="E202" s="23">
        <v>31</v>
      </c>
      <c r="F202" s="71">
        <f t="shared" si="9"/>
        <v>0</v>
      </c>
      <c r="G202" s="24">
        <f t="shared" si="10"/>
        <v>1</v>
      </c>
      <c r="H202" s="24"/>
    </row>
    <row r="203" ht="17.5" customHeight="1" spans="1:8">
      <c r="A203" s="24"/>
      <c r="B203" s="24">
        <v>5</v>
      </c>
      <c r="C203" s="23" t="s">
        <v>258</v>
      </c>
      <c r="D203" s="24">
        <v>2</v>
      </c>
      <c r="E203" s="23">
        <v>40</v>
      </c>
      <c r="F203" s="71">
        <f t="shared" si="9"/>
        <v>0.05</v>
      </c>
      <c r="G203" s="24">
        <f t="shared" si="10"/>
        <v>12</v>
      </c>
      <c r="H203" s="24"/>
    </row>
    <row r="204" ht="17.5" customHeight="1" spans="1:8">
      <c r="A204" s="24"/>
      <c r="B204" s="24">
        <v>6</v>
      </c>
      <c r="C204" s="23" t="s">
        <v>259</v>
      </c>
      <c r="D204" s="24">
        <v>1</v>
      </c>
      <c r="E204" s="23">
        <v>41</v>
      </c>
      <c r="F204" s="71">
        <f t="shared" si="9"/>
        <v>0.024390243902439</v>
      </c>
      <c r="G204" s="24">
        <f t="shared" si="10"/>
        <v>9</v>
      </c>
      <c r="H204" s="24"/>
    </row>
    <row r="205" ht="17.5" customHeight="1" spans="1:8">
      <c r="A205" s="24"/>
      <c r="B205" s="24">
        <v>7</v>
      </c>
      <c r="C205" s="23" t="s">
        <v>260</v>
      </c>
      <c r="D205" s="24">
        <v>5</v>
      </c>
      <c r="E205" s="23">
        <v>41</v>
      </c>
      <c r="F205" s="71">
        <f t="shared" si="9"/>
        <v>0.121951219512195</v>
      </c>
      <c r="G205" s="24">
        <f t="shared" si="10"/>
        <v>18</v>
      </c>
      <c r="H205" s="24"/>
    </row>
    <row r="206" ht="17.5" customHeight="1" spans="1:8">
      <c r="A206" s="24"/>
      <c r="B206" s="24">
        <v>8</v>
      </c>
      <c r="C206" s="23" t="s">
        <v>261</v>
      </c>
      <c r="D206" s="24">
        <v>2</v>
      </c>
      <c r="E206" s="23">
        <v>39</v>
      </c>
      <c r="F206" s="71">
        <f t="shared" si="9"/>
        <v>0.0512820512820513</v>
      </c>
      <c r="G206" s="24">
        <f t="shared" si="10"/>
        <v>13</v>
      </c>
      <c r="H206" s="24"/>
    </row>
    <row r="207" ht="17.5" customHeight="1" spans="1:8">
      <c r="A207" s="24"/>
      <c r="B207" s="24">
        <v>9</v>
      </c>
      <c r="C207" s="23" t="s">
        <v>262</v>
      </c>
      <c r="D207" s="24">
        <v>0</v>
      </c>
      <c r="E207" s="23">
        <v>36</v>
      </c>
      <c r="F207" s="71">
        <f t="shared" si="9"/>
        <v>0</v>
      </c>
      <c r="G207" s="24">
        <f t="shared" si="10"/>
        <v>1</v>
      </c>
      <c r="H207" s="24"/>
    </row>
    <row r="208" ht="17.5" customHeight="1" spans="1:8">
      <c r="A208" s="24"/>
      <c r="B208" s="24">
        <v>10</v>
      </c>
      <c r="C208" s="23" t="s">
        <v>263</v>
      </c>
      <c r="D208" s="24">
        <v>8</v>
      </c>
      <c r="E208" s="23">
        <v>36</v>
      </c>
      <c r="F208" s="71">
        <f t="shared" si="9"/>
        <v>0.222222222222222</v>
      </c>
      <c r="G208" s="24">
        <f t="shared" si="10"/>
        <v>21</v>
      </c>
      <c r="H208" s="24"/>
    </row>
    <row r="209" ht="17.5" customHeight="1" spans="1:8">
      <c r="A209" s="24"/>
      <c r="B209" s="24">
        <v>11</v>
      </c>
      <c r="C209" s="23" t="s">
        <v>264</v>
      </c>
      <c r="D209" s="24">
        <v>4</v>
      </c>
      <c r="E209" s="23">
        <v>36</v>
      </c>
      <c r="F209" s="71">
        <f t="shared" si="9"/>
        <v>0.111111111111111</v>
      </c>
      <c r="G209" s="24">
        <f t="shared" si="10"/>
        <v>15</v>
      </c>
      <c r="H209" s="24"/>
    </row>
    <row r="210" ht="17.5" customHeight="1" spans="1:8">
      <c r="A210" s="24"/>
      <c r="B210" s="24">
        <v>12</v>
      </c>
      <c r="C210" s="23" t="s">
        <v>265</v>
      </c>
      <c r="D210" s="24">
        <v>1</v>
      </c>
      <c r="E210" s="23">
        <v>36</v>
      </c>
      <c r="F210" s="71">
        <f t="shared" si="9"/>
        <v>0.0277777777777778</v>
      </c>
      <c r="G210" s="24">
        <f t="shared" si="10"/>
        <v>10</v>
      </c>
      <c r="H210" s="24"/>
    </row>
    <row r="211" ht="17.5" customHeight="1" spans="1:8">
      <c r="A211" s="24"/>
      <c r="B211" s="24">
        <v>13</v>
      </c>
      <c r="C211" s="23" t="s">
        <v>266</v>
      </c>
      <c r="D211" s="24">
        <v>7</v>
      </c>
      <c r="E211" s="23">
        <v>35</v>
      </c>
      <c r="F211" s="71">
        <f t="shared" si="9"/>
        <v>0.2</v>
      </c>
      <c r="G211" s="24">
        <f t="shared" si="10"/>
        <v>20</v>
      </c>
      <c r="H211" s="24"/>
    </row>
    <row r="212" ht="17.5" customHeight="1" spans="1:8">
      <c r="A212" s="24"/>
      <c r="B212" s="24">
        <v>14</v>
      </c>
      <c r="C212" s="23" t="s">
        <v>267</v>
      </c>
      <c r="D212" s="24">
        <v>0</v>
      </c>
      <c r="E212" s="23">
        <v>44</v>
      </c>
      <c r="F212" s="71">
        <f t="shared" si="9"/>
        <v>0</v>
      </c>
      <c r="G212" s="24">
        <f t="shared" si="10"/>
        <v>1</v>
      </c>
      <c r="H212" s="24"/>
    </row>
    <row r="213" ht="17.5" customHeight="1" spans="1:8">
      <c r="A213" s="24"/>
      <c r="B213" s="24">
        <v>15</v>
      </c>
      <c r="C213" s="23" t="s">
        <v>268</v>
      </c>
      <c r="D213" s="24">
        <v>0</v>
      </c>
      <c r="E213" s="23">
        <v>37</v>
      </c>
      <c r="F213" s="71">
        <f t="shared" si="9"/>
        <v>0</v>
      </c>
      <c r="G213" s="24">
        <f t="shared" si="10"/>
        <v>1</v>
      </c>
      <c r="H213" s="24"/>
    </row>
    <row r="214" ht="17.5" customHeight="1" spans="1:8">
      <c r="A214" s="24"/>
      <c r="B214" s="24">
        <v>16</v>
      </c>
      <c r="C214" s="23" t="s">
        <v>269</v>
      </c>
      <c r="D214" s="24">
        <v>0</v>
      </c>
      <c r="E214" s="23">
        <v>32</v>
      </c>
      <c r="F214" s="71">
        <f t="shared" si="9"/>
        <v>0</v>
      </c>
      <c r="G214" s="24">
        <f t="shared" si="10"/>
        <v>1</v>
      </c>
      <c r="H214" s="24"/>
    </row>
    <row r="215" ht="17.5" customHeight="1" spans="1:8">
      <c r="A215" s="24"/>
      <c r="B215" s="24">
        <v>17</v>
      </c>
      <c r="C215" s="23" t="s">
        <v>270</v>
      </c>
      <c r="D215" s="24">
        <v>5</v>
      </c>
      <c r="E215" s="23">
        <v>32</v>
      </c>
      <c r="F215" s="71">
        <f t="shared" si="9"/>
        <v>0.15625</v>
      </c>
      <c r="G215" s="24">
        <f t="shared" si="10"/>
        <v>19</v>
      </c>
      <c r="H215" s="24"/>
    </row>
    <row r="216" ht="17.5" customHeight="1" spans="1:8">
      <c r="A216" s="24"/>
      <c r="B216" s="24">
        <v>18</v>
      </c>
      <c r="C216" s="23" t="s">
        <v>271</v>
      </c>
      <c r="D216" s="24">
        <v>3</v>
      </c>
      <c r="E216" s="23">
        <v>33</v>
      </c>
      <c r="F216" s="71">
        <f t="shared" si="9"/>
        <v>0.0909090909090909</v>
      </c>
      <c r="G216" s="24">
        <f t="shared" si="10"/>
        <v>14</v>
      </c>
      <c r="H216" s="24"/>
    </row>
    <row r="217" ht="17.5" customHeight="1" spans="1:8">
      <c r="A217" s="24"/>
      <c r="B217" s="24">
        <v>19</v>
      </c>
      <c r="C217" s="23" t="s">
        <v>272</v>
      </c>
      <c r="D217" s="24">
        <v>4</v>
      </c>
      <c r="E217" s="23">
        <v>33</v>
      </c>
      <c r="F217" s="71">
        <f t="shared" si="9"/>
        <v>0.121212121212121</v>
      </c>
      <c r="G217" s="24">
        <f t="shared" si="10"/>
        <v>16</v>
      </c>
      <c r="H217" s="24"/>
    </row>
    <row r="218" ht="17.5" customHeight="1" spans="1:8">
      <c r="A218" s="24"/>
      <c r="B218" s="24">
        <v>20</v>
      </c>
      <c r="C218" s="23" t="s">
        <v>273</v>
      </c>
      <c r="D218" s="24">
        <v>4</v>
      </c>
      <c r="E218" s="23">
        <v>33</v>
      </c>
      <c r="F218" s="71">
        <f t="shared" si="9"/>
        <v>0.121212121212121</v>
      </c>
      <c r="G218" s="24">
        <f t="shared" si="10"/>
        <v>16</v>
      </c>
      <c r="H218" s="24"/>
    </row>
    <row r="219" ht="17.5" customHeight="1" spans="1:8">
      <c r="A219" s="24"/>
      <c r="B219" s="24">
        <v>21</v>
      </c>
      <c r="C219" s="23" t="s">
        <v>274</v>
      </c>
      <c r="D219" s="24">
        <v>1</v>
      </c>
      <c r="E219" s="23">
        <v>34</v>
      </c>
      <c r="F219" s="71">
        <f t="shared" si="9"/>
        <v>0.0294117647058824</v>
      </c>
      <c r="G219" s="24">
        <f t="shared" si="10"/>
        <v>11</v>
      </c>
      <c r="H219" s="24"/>
    </row>
    <row r="220" ht="17.5" customHeight="1" spans="1:8">
      <c r="A220" s="24" t="s">
        <v>8</v>
      </c>
      <c r="B220" s="24">
        <v>1</v>
      </c>
      <c r="C220" s="24" t="s">
        <v>275</v>
      </c>
      <c r="D220" s="24">
        <v>13</v>
      </c>
      <c r="E220" s="24">
        <v>46</v>
      </c>
      <c r="F220" s="71">
        <f t="shared" si="9"/>
        <v>0.282608695652174</v>
      </c>
      <c r="G220" s="24">
        <f>RANK(F220,$F$220:$F$221,1)</f>
        <v>2</v>
      </c>
      <c r="H220" s="24"/>
    </row>
    <row r="221" ht="17.5" customHeight="1" spans="1:8">
      <c r="A221" s="24"/>
      <c r="B221" s="24">
        <v>2</v>
      </c>
      <c r="C221" s="24" t="s">
        <v>276</v>
      </c>
      <c r="D221" s="24">
        <v>3</v>
      </c>
      <c r="E221" s="24">
        <v>45</v>
      </c>
      <c r="F221" s="71">
        <f t="shared" si="9"/>
        <v>0.0666666666666667</v>
      </c>
      <c r="G221" s="24">
        <f>RANK(F221,$F$220:$F$221,1)</f>
        <v>1</v>
      </c>
      <c r="H221" s="24"/>
    </row>
    <row r="222" ht="17.5" customHeight="1"/>
    <row r="223" ht="17.5" customHeight="1"/>
    <row r="224" ht="17.5" customHeight="1"/>
    <row r="225" ht="17.5" customHeight="1"/>
    <row r="226" ht="17.5" customHeight="1"/>
    <row r="227" ht="17.5" customHeight="1"/>
    <row r="228" ht="17.5" customHeight="1"/>
    <row r="229" ht="17.5" customHeight="1"/>
    <row r="230" ht="17.5" customHeight="1"/>
    <row r="231" ht="17.5" customHeight="1"/>
    <row r="232" ht="17.5" customHeight="1"/>
    <row r="233" ht="17.5" customHeight="1"/>
    <row r="234" ht="17.5" customHeight="1"/>
    <row r="235" ht="17.5" customHeight="1"/>
    <row r="236" ht="17.5" customHeight="1"/>
    <row r="237" ht="17.5" customHeight="1"/>
    <row r="238" ht="17.5" customHeight="1"/>
    <row r="239" ht="17.5" customHeight="1"/>
    <row r="240" ht="17.5" customHeight="1"/>
    <row r="241" ht="17.5" customHeight="1"/>
    <row r="242" ht="17.5" customHeight="1"/>
    <row r="243" ht="17.5" customHeight="1"/>
    <row r="244" ht="17.5" customHeight="1"/>
    <row r="245" ht="17.5" customHeight="1"/>
    <row r="246" ht="17.5" customHeight="1"/>
    <row r="247" ht="17.5" customHeight="1"/>
    <row r="248" ht="17.5" customHeight="1"/>
    <row r="249" ht="17.5" customHeight="1"/>
    <row r="250" ht="17.5" customHeight="1"/>
    <row r="251" ht="17.5" customHeight="1"/>
    <row r="252" ht="17.5" customHeight="1"/>
    <row r="253" ht="17.5" customHeight="1"/>
    <row r="254" ht="17.5" customHeight="1"/>
    <row r="255" ht="17.5" customHeight="1"/>
    <row r="256" ht="17.5" customHeight="1"/>
    <row r="257" ht="17.5" customHeight="1"/>
    <row r="258" ht="17.5" customHeight="1"/>
  </sheetData>
  <mergeCells count="8">
    <mergeCell ref="A1:H1"/>
    <mergeCell ref="A3:A34"/>
    <mergeCell ref="A35:A70"/>
    <mergeCell ref="A71:A111"/>
    <mergeCell ref="A112:A153"/>
    <mergeCell ref="A154:A198"/>
    <mergeCell ref="A199:A219"/>
    <mergeCell ref="A220:A221"/>
  </mergeCells>
  <pageMargins left="0.75" right="0.75" top="1" bottom="1" header="0.5" footer="0.5"/>
  <headerFooter/>
  <ignoredErrors>
    <ignoredError sqref="E35:E60 E71:E1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zoomScale="62" zoomScaleNormal="62" workbookViewId="0">
      <selection activeCell="T21" sqref="T21"/>
    </sheetView>
  </sheetViews>
  <sheetFormatPr defaultColWidth="9" defaultRowHeight="14.4"/>
  <cols>
    <col min="1" max="1" width="21.6296296296296" customWidth="1"/>
    <col min="2" max="2" width="7.81481481481481" customWidth="1"/>
    <col min="3" max="3" width="21.6296296296296" customWidth="1"/>
    <col min="4" max="13" width="7.81481481481481" customWidth="1"/>
    <col min="14" max="14" width="9.90740740740741" customWidth="1"/>
    <col min="15" max="15" width="10.8148148148148" customWidth="1"/>
    <col min="16" max="16" width="10.1759259259259" customWidth="1"/>
    <col min="17" max="17" width="36.6296296296296" customWidth="1"/>
    <col min="18" max="18" width="39.5462962962963" customWidth="1"/>
  </cols>
  <sheetData>
    <row r="1" ht="22.2" spans="1:18">
      <c r="A1" s="55" t="s">
        <v>355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68"/>
    </row>
    <row r="2" ht="61.2" spans="1:18">
      <c r="A2" s="44" t="s">
        <v>22</v>
      </c>
      <c r="B2" s="44" t="s">
        <v>41</v>
      </c>
      <c r="C2" s="44" t="s">
        <v>23</v>
      </c>
      <c r="D2" s="57" t="s">
        <v>356</v>
      </c>
      <c r="E2" s="57" t="s">
        <v>357</v>
      </c>
      <c r="F2" s="57" t="s">
        <v>358</v>
      </c>
      <c r="G2" s="57" t="s">
        <v>359</v>
      </c>
      <c r="H2" s="57" t="s">
        <v>360</v>
      </c>
      <c r="I2" s="57" t="s">
        <v>361</v>
      </c>
      <c r="J2" s="57" t="s">
        <v>362</v>
      </c>
      <c r="K2" s="57" t="s">
        <v>363</v>
      </c>
      <c r="L2" s="57" t="s">
        <v>364</v>
      </c>
      <c r="M2" s="57" t="s">
        <v>365</v>
      </c>
      <c r="N2" s="57" t="s">
        <v>366</v>
      </c>
      <c r="O2" s="64" t="s">
        <v>367</v>
      </c>
      <c r="P2" s="57" t="s">
        <v>368</v>
      </c>
      <c r="Q2" s="44" t="s">
        <v>29</v>
      </c>
      <c r="R2" s="44" t="s">
        <v>369</v>
      </c>
    </row>
    <row r="3" ht="17.4" spans="1:20">
      <c r="A3" s="3" t="s">
        <v>2</v>
      </c>
      <c r="B3" s="3">
        <v>1</v>
      </c>
      <c r="C3" s="3" t="s">
        <v>67</v>
      </c>
      <c r="D3" s="58">
        <v>2.8</v>
      </c>
      <c r="E3" s="58">
        <v>5</v>
      </c>
      <c r="F3" s="58">
        <v>5</v>
      </c>
      <c r="G3" s="58">
        <v>5</v>
      </c>
      <c r="H3" s="58" t="s">
        <v>370</v>
      </c>
      <c r="I3" s="58" t="s">
        <v>370</v>
      </c>
      <c r="J3" s="58">
        <v>5</v>
      </c>
      <c r="K3" s="58">
        <v>5</v>
      </c>
      <c r="L3" s="58">
        <v>5</v>
      </c>
      <c r="M3" s="58">
        <v>5</v>
      </c>
      <c r="N3" s="65">
        <f t="shared" ref="N3:N11" si="0">SUM(D3:M3)</f>
        <v>37.8</v>
      </c>
      <c r="O3" s="65">
        <f t="shared" ref="O3:O51" si="1">AVERAGE(D3:M3)</f>
        <v>4.725</v>
      </c>
      <c r="P3" s="3">
        <f>RANK(O3,$O$3:$O$10,0)</f>
        <v>5</v>
      </c>
      <c r="Q3" s="58"/>
      <c r="R3" s="58" t="s">
        <v>371</v>
      </c>
      <c r="S3" s="47"/>
      <c r="T3" s="47"/>
    </row>
    <row r="4" ht="17.4" spans="1:20">
      <c r="A4" s="3"/>
      <c r="B4" s="3">
        <v>2</v>
      </c>
      <c r="C4" s="3" t="s">
        <v>68</v>
      </c>
      <c r="D4" s="58">
        <v>4.8</v>
      </c>
      <c r="E4" s="58">
        <v>5</v>
      </c>
      <c r="F4" s="58">
        <v>4</v>
      </c>
      <c r="G4" s="58">
        <v>5</v>
      </c>
      <c r="H4" s="58">
        <v>4.2</v>
      </c>
      <c r="I4" s="58">
        <v>5</v>
      </c>
      <c r="J4" s="58">
        <v>4.8</v>
      </c>
      <c r="K4" s="58">
        <v>5</v>
      </c>
      <c r="L4" s="58" t="s">
        <v>370</v>
      </c>
      <c r="M4" s="58" t="s">
        <v>370</v>
      </c>
      <c r="N4" s="65">
        <f t="shared" si="0"/>
        <v>37.8</v>
      </c>
      <c r="O4" s="65">
        <f t="shared" si="1"/>
        <v>4.725</v>
      </c>
      <c r="P4" s="3">
        <f t="shared" ref="P4:P10" si="2">RANK(O4,$O$3:$O$10,0)</f>
        <v>5</v>
      </c>
      <c r="Q4" s="58"/>
      <c r="R4" s="58" t="s">
        <v>372</v>
      </c>
      <c r="S4" s="47"/>
      <c r="T4" s="47"/>
    </row>
    <row r="5" ht="17.4" spans="1:20">
      <c r="A5" s="3"/>
      <c r="B5" s="3">
        <v>3</v>
      </c>
      <c r="C5" s="3" t="s">
        <v>69</v>
      </c>
      <c r="D5" s="58" t="s">
        <v>370</v>
      </c>
      <c r="E5" s="58" t="s">
        <v>370</v>
      </c>
      <c r="F5" s="58">
        <v>4.8</v>
      </c>
      <c r="G5" s="58">
        <v>4.6</v>
      </c>
      <c r="H5" s="58">
        <v>1.8</v>
      </c>
      <c r="I5" s="58">
        <v>4</v>
      </c>
      <c r="J5" s="58">
        <v>0.8</v>
      </c>
      <c r="K5" s="58">
        <v>5</v>
      </c>
      <c r="L5" s="58">
        <v>4.8</v>
      </c>
      <c r="M5" s="58">
        <v>5</v>
      </c>
      <c r="N5" s="65">
        <f t="shared" si="0"/>
        <v>30.8</v>
      </c>
      <c r="O5" s="65">
        <f t="shared" si="1"/>
        <v>3.85</v>
      </c>
      <c r="P5" s="3">
        <f t="shared" si="2"/>
        <v>8</v>
      </c>
      <c r="Q5" s="58" t="s">
        <v>373</v>
      </c>
      <c r="R5" s="58" t="s">
        <v>374</v>
      </c>
      <c r="S5" s="47"/>
      <c r="T5" s="47"/>
    </row>
    <row r="6" ht="17.4" spans="1:20">
      <c r="A6" s="3"/>
      <c r="B6" s="3">
        <v>4</v>
      </c>
      <c r="C6" s="3" t="s">
        <v>70</v>
      </c>
      <c r="D6" s="58">
        <v>4.8</v>
      </c>
      <c r="E6" s="58">
        <v>5</v>
      </c>
      <c r="F6" s="58" t="s">
        <v>370</v>
      </c>
      <c r="G6" s="58" t="s">
        <v>370</v>
      </c>
      <c r="H6" s="58">
        <v>5</v>
      </c>
      <c r="I6" s="58">
        <v>5</v>
      </c>
      <c r="J6" s="58">
        <v>4.4</v>
      </c>
      <c r="K6" s="58">
        <v>4.8</v>
      </c>
      <c r="L6" s="58">
        <v>4.6</v>
      </c>
      <c r="M6" s="58">
        <v>5</v>
      </c>
      <c r="N6" s="65">
        <f t="shared" si="0"/>
        <v>38.6</v>
      </c>
      <c r="O6" s="65">
        <f t="shared" si="1"/>
        <v>4.825</v>
      </c>
      <c r="P6" s="3">
        <f t="shared" si="2"/>
        <v>3</v>
      </c>
      <c r="Q6" s="58"/>
      <c r="R6" s="58" t="s">
        <v>375</v>
      </c>
      <c r="S6" s="47"/>
      <c r="T6" s="47"/>
    </row>
    <row r="7" ht="17.4" spans="1:20">
      <c r="A7" s="3"/>
      <c r="B7" s="3">
        <v>5</v>
      </c>
      <c r="C7" s="3" t="s">
        <v>71</v>
      </c>
      <c r="D7" s="58" t="s">
        <v>370</v>
      </c>
      <c r="E7" s="58" t="s">
        <v>370</v>
      </c>
      <c r="F7" s="58">
        <v>3.8</v>
      </c>
      <c r="G7" s="58">
        <v>5</v>
      </c>
      <c r="H7" s="58" t="s">
        <v>370</v>
      </c>
      <c r="I7" s="58" t="s">
        <v>370</v>
      </c>
      <c r="J7" s="58">
        <v>4.8</v>
      </c>
      <c r="K7" s="58">
        <v>5</v>
      </c>
      <c r="L7" s="58">
        <v>4.4</v>
      </c>
      <c r="M7" s="58">
        <v>4</v>
      </c>
      <c r="N7" s="65">
        <f t="shared" si="0"/>
        <v>27</v>
      </c>
      <c r="O7" s="65">
        <f t="shared" si="1"/>
        <v>4.5</v>
      </c>
      <c r="P7" s="3">
        <f t="shared" si="2"/>
        <v>7</v>
      </c>
      <c r="Q7" s="58"/>
      <c r="R7" s="59" t="s">
        <v>376</v>
      </c>
      <c r="S7" s="47"/>
      <c r="T7" s="47"/>
    </row>
    <row r="8" ht="17.4" spans="1:20">
      <c r="A8" s="3"/>
      <c r="B8" s="3">
        <v>6</v>
      </c>
      <c r="C8" s="3" t="s">
        <v>72</v>
      </c>
      <c r="D8" s="58" t="s">
        <v>370</v>
      </c>
      <c r="E8" s="58" t="s">
        <v>370</v>
      </c>
      <c r="F8" s="58">
        <v>4.2</v>
      </c>
      <c r="G8" s="58">
        <v>5</v>
      </c>
      <c r="H8" s="58">
        <v>4.8</v>
      </c>
      <c r="I8" s="58">
        <v>5</v>
      </c>
      <c r="J8" s="58">
        <v>4.8</v>
      </c>
      <c r="K8" s="58">
        <v>5</v>
      </c>
      <c r="L8" s="58">
        <v>4.8</v>
      </c>
      <c r="M8" s="58">
        <v>5</v>
      </c>
      <c r="N8" s="65">
        <f t="shared" si="0"/>
        <v>38.6</v>
      </c>
      <c r="O8" s="65">
        <f t="shared" si="1"/>
        <v>4.825</v>
      </c>
      <c r="P8" s="3">
        <f t="shared" si="2"/>
        <v>3</v>
      </c>
      <c r="Q8" s="58"/>
      <c r="R8" s="58" t="s">
        <v>377</v>
      </c>
      <c r="S8" s="47"/>
      <c r="T8" s="47"/>
    </row>
    <row r="9" ht="17.4" spans="1:20">
      <c r="A9" s="3"/>
      <c r="B9" s="3">
        <v>7</v>
      </c>
      <c r="C9" s="3" t="s">
        <v>73</v>
      </c>
      <c r="D9" s="59" t="s">
        <v>370</v>
      </c>
      <c r="E9" s="59" t="s">
        <v>370</v>
      </c>
      <c r="F9" s="59">
        <v>5</v>
      </c>
      <c r="G9" s="59">
        <v>4.8</v>
      </c>
      <c r="H9" s="59">
        <v>5</v>
      </c>
      <c r="I9" s="59">
        <v>5</v>
      </c>
      <c r="J9" s="59">
        <v>5</v>
      </c>
      <c r="K9" s="59">
        <v>5</v>
      </c>
      <c r="L9" s="59">
        <v>5</v>
      </c>
      <c r="M9" s="59">
        <v>5</v>
      </c>
      <c r="N9" s="65">
        <f t="shared" si="0"/>
        <v>39.8</v>
      </c>
      <c r="O9" s="65">
        <f t="shared" si="1"/>
        <v>4.975</v>
      </c>
      <c r="P9" s="3">
        <f t="shared" si="2"/>
        <v>1</v>
      </c>
      <c r="Q9" s="59"/>
      <c r="R9" s="59" t="s">
        <v>376</v>
      </c>
      <c r="S9" s="47"/>
      <c r="T9" s="47"/>
    </row>
    <row r="10" ht="17.4" spans="1:20">
      <c r="A10" s="3"/>
      <c r="B10" s="3">
        <v>8</v>
      </c>
      <c r="C10" s="3" t="s">
        <v>74</v>
      </c>
      <c r="D10" s="58" t="s">
        <v>370</v>
      </c>
      <c r="E10" s="58" t="s">
        <v>370</v>
      </c>
      <c r="F10" s="58">
        <v>4.4</v>
      </c>
      <c r="G10" s="58">
        <v>5</v>
      </c>
      <c r="H10" s="58">
        <v>5</v>
      </c>
      <c r="I10" s="58">
        <v>5</v>
      </c>
      <c r="J10" s="58" t="s">
        <v>370</v>
      </c>
      <c r="K10" s="58" t="s">
        <v>370</v>
      </c>
      <c r="L10" s="58">
        <v>4.8</v>
      </c>
      <c r="M10" s="58">
        <v>5</v>
      </c>
      <c r="N10" s="65">
        <f t="shared" si="0"/>
        <v>29.2</v>
      </c>
      <c r="O10" s="65">
        <f t="shared" si="1"/>
        <v>4.86666666666667</v>
      </c>
      <c r="P10" s="3">
        <f t="shared" si="2"/>
        <v>2</v>
      </c>
      <c r="Q10" s="58" t="s">
        <v>378</v>
      </c>
      <c r="R10" s="58" t="s">
        <v>379</v>
      </c>
      <c r="S10" s="47"/>
      <c r="T10" s="47"/>
    </row>
    <row r="11" ht="17.4" spans="1:20">
      <c r="A11" s="4" t="s">
        <v>3</v>
      </c>
      <c r="B11" s="3">
        <v>1</v>
      </c>
      <c r="C11" s="4" t="s">
        <v>112</v>
      </c>
      <c r="D11" s="4">
        <v>4.8</v>
      </c>
      <c r="E11" s="4">
        <v>4.8</v>
      </c>
      <c r="F11" s="4">
        <v>5</v>
      </c>
      <c r="G11" s="4">
        <v>5</v>
      </c>
      <c r="H11" s="4">
        <v>5</v>
      </c>
      <c r="I11" s="4">
        <v>5</v>
      </c>
      <c r="J11" s="4">
        <v>4.8</v>
      </c>
      <c r="K11" s="4">
        <v>4.8</v>
      </c>
      <c r="L11" s="3">
        <v>4.4</v>
      </c>
      <c r="M11" s="3">
        <v>5</v>
      </c>
      <c r="N11" s="65">
        <f t="shared" si="0"/>
        <v>48.6</v>
      </c>
      <c r="O11" s="65">
        <f t="shared" si="1"/>
        <v>4.86</v>
      </c>
      <c r="P11" s="4">
        <f>RANK(O11,$O$11:$O$19,0)</f>
        <v>7</v>
      </c>
      <c r="Q11" s="3"/>
      <c r="R11" s="3"/>
      <c r="S11" s="47"/>
      <c r="T11" s="47"/>
    </row>
    <row r="12" ht="17.4" spans="1:21">
      <c r="A12" s="4"/>
      <c r="B12" s="3">
        <v>2</v>
      </c>
      <c r="C12" s="4" t="s">
        <v>113</v>
      </c>
      <c r="D12" s="4">
        <v>4.8</v>
      </c>
      <c r="E12" s="4">
        <v>4.8</v>
      </c>
      <c r="F12" s="4" t="s">
        <v>370</v>
      </c>
      <c r="G12" s="4" t="s">
        <v>370</v>
      </c>
      <c r="H12" s="4">
        <v>5</v>
      </c>
      <c r="I12" s="4">
        <v>5</v>
      </c>
      <c r="J12" s="4">
        <v>5</v>
      </c>
      <c r="K12" s="4">
        <v>5</v>
      </c>
      <c r="L12" s="3">
        <v>4.8</v>
      </c>
      <c r="M12" s="3">
        <v>5</v>
      </c>
      <c r="N12" s="65">
        <f t="shared" ref="N12:N51" si="3">SUM(D12:M12)</f>
        <v>39.4</v>
      </c>
      <c r="O12" s="65">
        <f t="shared" si="1"/>
        <v>4.925</v>
      </c>
      <c r="P12" s="4">
        <f t="shared" ref="P12:P19" si="4">RANK(O12,$O$11:$O$19,0)</f>
        <v>3</v>
      </c>
      <c r="Q12" s="3"/>
      <c r="R12" s="3"/>
      <c r="S12" s="47"/>
      <c r="T12" s="47"/>
      <c r="U12" s="47"/>
    </row>
    <row r="13" ht="17.4" spans="1:21">
      <c r="A13" s="4"/>
      <c r="B13" s="3">
        <v>3</v>
      </c>
      <c r="C13" s="4" t="s">
        <v>114</v>
      </c>
      <c r="D13" s="4" t="s">
        <v>370</v>
      </c>
      <c r="E13" s="4" t="s">
        <v>370</v>
      </c>
      <c r="F13" s="4">
        <v>5</v>
      </c>
      <c r="G13" s="4">
        <v>5</v>
      </c>
      <c r="H13" s="4">
        <v>5</v>
      </c>
      <c r="I13" s="4">
        <v>5</v>
      </c>
      <c r="J13" s="4" t="s">
        <v>370</v>
      </c>
      <c r="K13" s="4" t="s">
        <v>370</v>
      </c>
      <c r="L13" s="3">
        <v>4.8</v>
      </c>
      <c r="M13" s="3">
        <v>5</v>
      </c>
      <c r="N13" s="65">
        <f t="shared" si="3"/>
        <v>29.8</v>
      </c>
      <c r="O13" s="65">
        <f t="shared" si="1"/>
        <v>4.96666666666667</v>
      </c>
      <c r="P13" s="4">
        <f t="shared" si="4"/>
        <v>1</v>
      </c>
      <c r="Q13" s="3"/>
      <c r="R13" s="3"/>
      <c r="S13" s="47"/>
      <c r="T13" s="47"/>
      <c r="U13" s="47"/>
    </row>
    <row r="14" ht="17.4" spans="1:21">
      <c r="A14" s="4"/>
      <c r="B14" s="3">
        <v>4</v>
      </c>
      <c r="C14" s="4" t="s">
        <v>115</v>
      </c>
      <c r="D14" s="4">
        <v>4.8</v>
      </c>
      <c r="E14" s="4">
        <v>4.8</v>
      </c>
      <c r="F14" s="4">
        <v>5</v>
      </c>
      <c r="G14" s="4">
        <v>5</v>
      </c>
      <c r="H14" s="4">
        <v>5</v>
      </c>
      <c r="I14" s="4">
        <v>4.8</v>
      </c>
      <c r="J14" s="4">
        <v>5</v>
      </c>
      <c r="K14" s="4">
        <v>5</v>
      </c>
      <c r="L14" s="3">
        <v>4.8</v>
      </c>
      <c r="M14" s="3">
        <v>5</v>
      </c>
      <c r="N14" s="65">
        <f t="shared" si="3"/>
        <v>49.2</v>
      </c>
      <c r="O14" s="65">
        <f t="shared" si="1"/>
        <v>4.92</v>
      </c>
      <c r="P14" s="4">
        <f t="shared" si="4"/>
        <v>4</v>
      </c>
      <c r="Q14" s="3"/>
      <c r="R14" s="3"/>
      <c r="S14" s="47"/>
      <c r="T14" s="47"/>
      <c r="U14" s="47"/>
    </row>
    <row r="15" ht="17.4" spans="1:21">
      <c r="A15" s="4"/>
      <c r="B15" s="3">
        <v>5</v>
      </c>
      <c r="C15" s="4" t="s">
        <v>116</v>
      </c>
      <c r="D15" s="4">
        <v>4.2</v>
      </c>
      <c r="E15" s="4">
        <v>5</v>
      </c>
      <c r="F15" s="4">
        <v>4.8</v>
      </c>
      <c r="G15" s="4">
        <v>4.6</v>
      </c>
      <c r="H15" s="4">
        <v>5</v>
      </c>
      <c r="I15" s="4">
        <v>5</v>
      </c>
      <c r="J15" s="3">
        <v>5</v>
      </c>
      <c r="K15" s="3">
        <v>5</v>
      </c>
      <c r="L15" s="3">
        <v>5</v>
      </c>
      <c r="M15" s="3">
        <v>5</v>
      </c>
      <c r="N15" s="65">
        <f t="shared" si="3"/>
        <v>48.6</v>
      </c>
      <c r="O15" s="65">
        <f t="shared" si="1"/>
        <v>4.86</v>
      </c>
      <c r="P15" s="4">
        <f t="shared" si="4"/>
        <v>6</v>
      </c>
      <c r="Q15" s="3"/>
      <c r="R15" s="3"/>
      <c r="S15" s="47"/>
      <c r="T15" s="47"/>
      <c r="U15" s="47"/>
    </row>
    <row r="16" ht="17.4" spans="1:21">
      <c r="A16" s="4"/>
      <c r="B16" s="3">
        <v>6</v>
      </c>
      <c r="C16" s="4" t="s">
        <v>117</v>
      </c>
      <c r="D16" s="4">
        <v>4.4</v>
      </c>
      <c r="E16" s="4">
        <v>5</v>
      </c>
      <c r="F16" s="4">
        <v>4.4</v>
      </c>
      <c r="G16" s="4">
        <v>5</v>
      </c>
      <c r="H16" s="4">
        <v>4.8</v>
      </c>
      <c r="I16" s="4">
        <v>4.8</v>
      </c>
      <c r="J16" s="3">
        <v>5</v>
      </c>
      <c r="K16" s="3">
        <v>5</v>
      </c>
      <c r="L16" s="3">
        <v>4.8</v>
      </c>
      <c r="M16" s="3">
        <v>5</v>
      </c>
      <c r="N16" s="65">
        <f t="shared" si="3"/>
        <v>48.2</v>
      </c>
      <c r="O16" s="65">
        <f t="shared" si="1"/>
        <v>4.82</v>
      </c>
      <c r="P16" s="4">
        <f t="shared" si="4"/>
        <v>9</v>
      </c>
      <c r="Q16" s="3"/>
      <c r="R16" s="3"/>
      <c r="S16" s="47"/>
      <c r="T16" s="47"/>
      <c r="U16" s="47"/>
    </row>
    <row r="17" ht="17.4" spans="1:21">
      <c r="A17" s="4"/>
      <c r="B17" s="3">
        <v>7</v>
      </c>
      <c r="C17" s="4" t="s">
        <v>118</v>
      </c>
      <c r="D17" s="4" t="s">
        <v>370</v>
      </c>
      <c r="E17" s="4" t="s">
        <v>370</v>
      </c>
      <c r="F17" s="4">
        <v>5</v>
      </c>
      <c r="G17" s="4">
        <v>4.8</v>
      </c>
      <c r="H17" s="4">
        <v>4.8</v>
      </c>
      <c r="I17" s="3">
        <v>4.6</v>
      </c>
      <c r="J17" s="3">
        <v>4.8</v>
      </c>
      <c r="K17" s="3">
        <v>4.8</v>
      </c>
      <c r="L17" s="4">
        <v>5</v>
      </c>
      <c r="M17" s="4">
        <v>5</v>
      </c>
      <c r="N17" s="65">
        <f t="shared" si="3"/>
        <v>38.8</v>
      </c>
      <c r="O17" s="65">
        <f t="shared" si="1"/>
        <v>4.85</v>
      </c>
      <c r="P17" s="4">
        <f t="shared" si="4"/>
        <v>8</v>
      </c>
      <c r="Q17" s="3"/>
      <c r="R17" s="4"/>
      <c r="S17" s="47"/>
      <c r="T17" s="47"/>
      <c r="U17" s="47"/>
    </row>
    <row r="18" ht="17.4" spans="1:21">
      <c r="A18" s="4"/>
      <c r="B18" s="3">
        <v>8</v>
      </c>
      <c r="C18" s="4" t="s">
        <v>119</v>
      </c>
      <c r="D18" s="4">
        <v>5</v>
      </c>
      <c r="E18" s="4">
        <v>5</v>
      </c>
      <c r="F18" s="4">
        <v>5</v>
      </c>
      <c r="G18" s="4">
        <v>4</v>
      </c>
      <c r="H18" s="4">
        <v>5</v>
      </c>
      <c r="I18" s="66">
        <v>5</v>
      </c>
      <c r="J18" s="3">
        <v>4.8</v>
      </c>
      <c r="K18" s="3">
        <v>5</v>
      </c>
      <c r="L18" s="3">
        <v>5</v>
      </c>
      <c r="M18" s="3">
        <v>5</v>
      </c>
      <c r="N18" s="65">
        <f t="shared" si="3"/>
        <v>48.8</v>
      </c>
      <c r="O18" s="65">
        <f t="shared" si="1"/>
        <v>4.88</v>
      </c>
      <c r="P18" s="4">
        <f t="shared" si="4"/>
        <v>5</v>
      </c>
      <c r="Q18" s="3"/>
      <c r="R18" s="3"/>
      <c r="S18" s="47"/>
      <c r="T18" s="47"/>
      <c r="U18" s="47"/>
    </row>
    <row r="19" ht="17.4" spans="1:21">
      <c r="A19" s="4"/>
      <c r="B19" s="3">
        <v>9</v>
      </c>
      <c r="C19" s="4" t="s">
        <v>120</v>
      </c>
      <c r="D19" s="4">
        <v>5</v>
      </c>
      <c r="E19" s="4">
        <v>5</v>
      </c>
      <c r="F19" s="4">
        <v>4.8</v>
      </c>
      <c r="G19" s="4">
        <v>5</v>
      </c>
      <c r="H19" s="4">
        <v>4.8</v>
      </c>
      <c r="I19" s="4">
        <v>5</v>
      </c>
      <c r="J19" s="4">
        <v>5</v>
      </c>
      <c r="K19" s="4">
        <v>5</v>
      </c>
      <c r="L19" s="3" t="s">
        <v>370</v>
      </c>
      <c r="M19" s="3" t="s">
        <v>370</v>
      </c>
      <c r="N19" s="65">
        <f t="shared" si="3"/>
        <v>39.6</v>
      </c>
      <c r="O19" s="65">
        <f t="shared" si="1"/>
        <v>4.95</v>
      </c>
      <c r="P19" s="4">
        <f t="shared" si="4"/>
        <v>2</v>
      </c>
      <c r="Q19" s="3"/>
      <c r="R19" s="3"/>
      <c r="S19" s="47"/>
      <c r="T19" s="47"/>
      <c r="U19" s="47"/>
    </row>
    <row r="20" ht="17.4" spans="1:21">
      <c r="A20" s="4" t="s">
        <v>4</v>
      </c>
      <c r="B20" s="3">
        <v>1</v>
      </c>
      <c r="C20" s="3" t="s">
        <v>169</v>
      </c>
      <c r="D20" s="3" t="s">
        <v>370</v>
      </c>
      <c r="E20" s="3" t="s">
        <v>370</v>
      </c>
      <c r="F20" s="3">
        <v>5</v>
      </c>
      <c r="G20" s="3">
        <v>4.8</v>
      </c>
      <c r="H20" s="3" t="s">
        <v>370</v>
      </c>
      <c r="I20" s="3" t="s">
        <v>370</v>
      </c>
      <c r="J20" s="3" t="s">
        <v>370</v>
      </c>
      <c r="K20" s="3" t="s">
        <v>370</v>
      </c>
      <c r="L20" s="3">
        <v>0</v>
      </c>
      <c r="M20" s="3">
        <v>0</v>
      </c>
      <c r="N20" s="65">
        <f t="shared" si="3"/>
        <v>9.8</v>
      </c>
      <c r="O20" s="65">
        <f t="shared" si="1"/>
        <v>2.45</v>
      </c>
      <c r="P20" s="3">
        <f>RANK(O20,$O$20:$O$27,0)</f>
        <v>7</v>
      </c>
      <c r="Q20" s="3" t="s">
        <v>380</v>
      </c>
      <c r="R20" s="3"/>
      <c r="S20" s="47"/>
      <c r="T20" s="47"/>
      <c r="U20" s="47"/>
    </row>
    <row r="21" ht="17.4" spans="1:21">
      <c r="A21" s="4"/>
      <c r="B21" s="3">
        <v>2</v>
      </c>
      <c r="C21" s="3" t="s">
        <v>170</v>
      </c>
      <c r="D21" s="3" t="s">
        <v>370</v>
      </c>
      <c r="E21" s="3" t="s">
        <v>370</v>
      </c>
      <c r="F21" s="3">
        <v>5</v>
      </c>
      <c r="G21" s="3">
        <v>4.6</v>
      </c>
      <c r="H21" s="3" t="s">
        <v>370</v>
      </c>
      <c r="I21" s="3" t="s">
        <v>370</v>
      </c>
      <c r="J21" s="3" t="s">
        <v>370</v>
      </c>
      <c r="K21" s="3" t="s">
        <v>370</v>
      </c>
      <c r="L21" s="3">
        <v>0</v>
      </c>
      <c r="M21" s="3">
        <v>0</v>
      </c>
      <c r="N21" s="65">
        <f t="shared" si="3"/>
        <v>9.6</v>
      </c>
      <c r="O21" s="65">
        <f t="shared" si="1"/>
        <v>2.4</v>
      </c>
      <c r="P21" s="3">
        <f t="shared" ref="P21:P27" si="5">RANK(O21,$O$20:$O$27,0)</f>
        <v>8</v>
      </c>
      <c r="Q21" s="3" t="s">
        <v>380</v>
      </c>
      <c r="R21" s="3"/>
      <c r="S21" s="47"/>
      <c r="T21" s="47"/>
      <c r="U21" s="47"/>
    </row>
    <row r="22" ht="17.4" spans="1:21">
      <c r="A22" s="4"/>
      <c r="B22" s="3">
        <v>3</v>
      </c>
      <c r="C22" s="3" t="s">
        <v>171</v>
      </c>
      <c r="D22" s="3" t="s">
        <v>370</v>
      </c>
      <c r="E22" s="3" t="s">
        <v>370</v>
      </c>
      <c r="F22" s="3">
        <v>5</v>
      </c>
      <c r="G22" s="3">
        <v>5</v>
      </c>
      <c r="H22" s="3" t="s">
        <v>370</v>
      </c>
      <c r="I22" s="3" t="s">
        <v>370</v>
      </c>
      <c r="J22" s="3" t="s">
        <v>370</v>
      </c>
      <c r="K22" s="3" t="s">
        <v>370</v>
      </c>
      <c r="L22" s="3">
        <v>5</v>
      </c>
      <c r="M22" s="4">
        <v>5</v>
      </c>
      <c r="N22" s="65">
        <f t="shared" si="3"/>
        <v>20</v>
      </c>
      <c r="O22" s="65">
        <f t="shared" si="1"/>
        <v>5</v>
      </c>
      <c r="P22" s="3">
        <f t="shared" si="5"/>
        <v>1</v>
      </c>
      <c r="Q22" s="3"/>
      <c r="R22" s="3"/>
      <c r="S22" s="47"/>
      <c r="T22" s="47"/>
      <c r="U22" s="47"/>
    </row>
    <row r="23" ht="17.4" spans="1:21">
      <c r="A23" s="4"/>
      <c r="B23" s="3">
        <v>4</v>
      </c>
      <c r="C23" s="3" t="s">
        <v>172</v>
      </c>
      <c r="D23" s="3" t="s">
        <v>370</v>
      </c>
      <c r="E23" s="3" t="s">
        <v>370</v>
      </c>
      <c r="F23" s="3">
        <v>5</v>
      </c>
      <c r="G23" s="3">
        <v>5</v>
      </c>
      <c r="H23" s="3" t="s">
        <v>370</v>
      </c>
      <c r="I23" s="3" t="s">
        <v>370</v>
      </c>
      <c r="J23" s="3" t="s">
        <v>370</v>
      </c>
      <c r="K23" s="3" t="s">
        <v>370</v>
      </c>
      <c r="L23" s="3">
        <v>5</v>
      </c>
      <c r="M23" s="4">
        <v>5</v>
      </c>
      <c r="N23" s="65">
        <f t="shared" si="3"/>
        <v>20</v>
      </c>
      <c r="O23" s="65">
        <f t="shared" si="1"/>
        <v>5</v>
      </c>
      <c r="P23" s="3">
        <f t="shared" si="5"/>
        <v>1</v>
      </c>
      <c r="Q23" s="3"/>
      <c r="R23" s="3"/>
      <c r="S23" s="47"/>
      <c r="T23" s="47"/>
      <c r="U23" s="47"/>
    </row>
    <row r="24" ht="17.4" spans="1:21">
      <c r="A24" s="4"/>
      <c r="B24" s="3">
        <v>5</v>
      </c>
      <c r="C24" s="3" t="s">
        <v>173</v>
      </c>
      <c r="D24" s="3" t="s">
        <v>370</v>
      </c>
      <c r="E24" s="3" t="s">
        <v>370</v>
      </c>
      <c r="F24" s="3">
        <v>5</v>
      </c>
      <c r="G24" s="3">
        <v>4.8</v>
      </c>
      <c r="H24" s="3" t="s">
        <v>370</v>
      </c>
      <c r="I24" s="3" t="s">
        <v>370</v>
      </c>
      <c r="J24" s="3" t="s">
        <v>370</v>
      </c>
      <c r="K24" s="3" t="s">
        <v>370</v>
      </c>
      <c r="L24" s="3">
        <v>5</v>
      </c>
      <c r="M24" s="4">
        <v>5</v>
      </c>
      <c r="N24" s="65">
        <f t="shared" si="3"/>
        <v>19.8</v>
      </c>
      <c r="O24" s="65">
        <f t="shared" si="1"/>
        <v>4.95</v>
      </c>
      <c r="P24" s="3">
        <f t="shared" si="5"/>
        <v>6</v>
      </c>
      <c r="Q24" s="3"/>
      <c r="R24" s="3"/>
      <c r="S24" s="47"/>
      <c r="T24" s="47"/>
      <c r="U24" s="47"/>
    </row>
    <row r="25" ht="17.4" spans="1:21">
      <c r="A25" s="4"/>
      <c r="B25" s="3">
        <v>6</v>
      </c>
      <c r="C25" s="3" t="s">
        <v>175</v>
      </c>
      <c r="D25" s="3" t="s">
        <v>370</v>
      </c>
      <c r="E25" s="3" t="s">
        <v>370</v>
      </c>
      <c r="F25" s="3">
        <v>5</v>
      </c>
      <c r="G25" s="3">
        <v>5</v>
      </c>
      <c r="H25" s="3" t="s">
        <v>370</v>
      </c>
      <c r="I25" s="3" t="s">
        <v>370</v>
      </c>
      <c r="J25" s="3" t="s">
        <v>370</v>
      </c>
      <c r="K25" s="3" t="s">
        <v>370</v>
      </c>
      <c r="L25" s="3">
        <v>5</v>
      </c>
      <c r="M25" s="4">
        <v>5</v>
      </c>
      <c r="N25" s="65">
        <f t="shared" si="3"/>
        <v>20</v>
      </c>
      <c r="O25" s="65">
        <f t="shared" si="1"/>
        <v>5</v>
      </c>
      <c r="P25" s="3">
        <f t="shared" si="5"/>
        <v>1</v>
      </c>
      <c r="Q25" s="3"/>
      <c r="R25" s="4"/>
      <c r="S25" s="47"/>
      <c r="T25" s="47"/>
      <c r="U25" s="47"/>
    </row>
    <row r="26" ht="17.4" spans="1:21">
      <c r="A26" s="4"/>
      <c r="B26" s="3">
        <v>7</v>
      </c>
      <c r="C26" s="3" t="s">
        <v>176</v>
      </c>
      <c r="D26" s="3" t="s">
        <v>370</v>
      </c>
      <c r="E26" s="3" t="s">
        <v>370</v>
      </c>
      <c r="F26" s="3">
        <v>5</v>
      </c>
      <c r="G26" s="3">
        <v>5</v>
      </c>
      <c r="H26" s="3" t="s">
        <v>370</v>
      </c>
      <c r="I26" s="3" t="s">
        <v>370</v>
      </c>
      <c r="J26" s="3" t="s">
        <v>370</v>
      </c>
      <c r="K26" s="3" t="s">
        <v>370</v>
      </c>
      <c r="L26" s="3">
        <v>5</v>
      </c>
      <c r="M26" s="4">
        <v>5</v>
      </c>
      <c r="N26" s="65">
        <f t="shared" si="3"/>
        <v>20</v>
      </c>
      <c r="O26" s="65">
        <f t="shared" si="1"/>
        <v>5</v>
      </c>
      <c r="P26" s="3">
        <f t="shared" si="5"/>
        <v>1</v>
      </c>
      <c r="Q26" s="3"/>
      <c r="R26" s="3"/>
      <c r="S26" s="47"/>
      <c r="T26" s="47"/>
      <c r="U26" s="47"/>
    </row>
    <row r="27" ht="17.4" spans="1:21">
      <c r="A27" s="4"/>
      <c r="B27" s="3">
        <v>8</v>
      </c>
      <c r="C27" s="3" t="s">
        <v>177</v>
      </c>
      <c r="D27" s="3" t="s">
        <v>370</v>
      </c>
      <c r="E27" s="3" t="s">
        <v>370</v>
      </c>
      <c r="F27" s="3">
        <v>5</v>
      </c>
      <c r="G27" s="3">
        <v>5</v>
      </c>
      <c r="H27" s="3" t="s">
        <v>370</v>
      </c>
      <c r="I27" s="3" t="s">
        <v>370</v>
      </c>
      <c r="J27" s="3" t="s">
        <v>370</v>
      </c>
      <c r="K27" s="3" t="s">
        <v>370</v>
      </c>
      <c r="L27" s="3">
        <v>5</v>
      </c>
      <c r="M27" s="4">
        <v>5</v>
      </c>
      <c r="N27" s="65">
        <f t="shared" si="3"/>
        <v>20</v>
      </c>
      <c r="O27" s="65">
        <f t="shared" si="1"/>
        <v>5</v>
      </c>
      <c r="P27" s="3">
        <f t="shared" si="5"/>
        <v>1</v>
      </c>
      <c r="Q27" s="3"/>
      <c r="R27" s="3"/>
      <c r="S27" s="47"/>
      <c r="T27" s="47"/>
      <c r="U27" s="47"/>
    </row>
    <row r="28" ht="17.4" spans="1:21">
      <c r="A28" s="60" t="s">
        <v>5</v>
      </c>
      <c r="B28" s="3">
        <v>1</v>
      </c>
      <c r="C28" s="3" t="s">
        <v>346</v>
      </c>
      <c r="D28" s="61">
        <v>5</v>
      </c>
      <c r="E28" s="61">
        <v>5</v>
      </c>
      <c r="F28" s="61">
        <v>5</v>
      </c>
      <c r="G28" s="61">
        <v>5</v>
      </c>
      <c r="H28" s="61">
        <v>5</v>
      </c>
      <c r="I28" s="60">
        <v>5</v>
      </c>
      <c r="J28" s="63" t="s">
        <v>370</v>
      </c>
      <c r="K28" s="63" t="s">
        <v>370</v>
      </c>
      <c r="L28" s="63" t="s">
        <v>370</v>
      </c>
      <c r="M28" s="63" t="s">
        <v>370</v>
      </c>
      <c r="N28" s="65">
        <f t="shared" si="3"/>
        <v>30</v>
      </c>
      <c r="O28" s="65">
        <f t="shared" si="1"/>
        <v>5</v>
      </c>
      <c r="P28" s="3">
        <f t="shared" ref="P28:P33" si="6">RANK(O28,$O$28:$O$33,0)</f>
        <v>1</v>
      </c>
      <c r="Q28" s="3"/>
      <c r="R28" s="3"/>
      <c r="S28" s="47"/>
      <c r="T28" s="47"/>
      <c r="U28" s="47"/>
    </row>
    <row r="29" ht="17.4" spans="1:21">
      <c r="A29" s="60"/>
      <c r="B29" s="3">
        <v>2</v>
      </c>
      <c r="C29" s="3" t="s">
        <v>347</v>
      </c>
      <c r="D29" s="61">
        <v>5</v>
      </c>
      <c r="E29" s="61">
        <v>5</v>
      </c>
      <c r="F29" s="61">
        <v>5</v>
      </c>
      <c r="G29" s="61">
        <v>5</v>
      </c>
      <c r="H29" s="61">
        <v>5</v>
      </c>
      <c r="I29" s="60">
        <v>5</v>
      </c>
      <c r="J29" s="63" t="s">
        <v>370</v>
      </c>
      <c r="K29" s="63" t="s">
        <v>370</v>
      </c>
      <c r="L29" s="63" t="s">
        <v>370</v>
      </c>
      <c r="M29" s="63" t="s">
        <v>370</v>
      </c>
      <c r="N29" s="65">
        <f t="shared" si="3"/>
        <v>30</v>
      </c>
      <c r="O29" s="65">
        <f t="shared" si="1"/>
        <v>5</v>
      </c>
      <c r="P29" s="3">
        <f t="shared" si="6"/>
        <v>1</v>
      </c>
      <c r="Q29" s="3"/>
      <c r="R29" s="3"/>
      <c r="S29" s="47"/>
      <c r="T29" s="47"/>
      <c r="U29" s="47"/>
    </row>
    <row r="30" ht="17.4" spans="1:21">
      <c r="A30" s="60"/>
      <c r="B30" s="3">
        <v>3</v>
      </c>
      <c r="C30" s="3" t="s">
        <v>348</v>
      </c>
      <c r="D30" s="61">
        <v>5</v>
      </c>
      <c r="E30" s="61">
        <v>5</v>
      </c>
      <c r="F30" s="61">
        <v>5</v>
      </c>
      <c r="G30" s="61">
        <v>5</v>
      </c>
      <c r="H30" s="61">
        <v>5</v>
      </c>
      <c r="I30" s="60">
        <v>5</v>
      </c>
      <c r="J30" s="63" t="s">
        <v>370</v>
      </c>
      <c r="K30" s="63" t="s">
        <v>370</v>
      </c>
      <c r="L30" s="63" t="s">
        <v>370</v>
      </c>
      <c r="M30" s="63" t="s">
        <v>370</v>
      </c>
      <c r="N30" s="65">
        <f t="shared" si="3"/>
        <v>30</v>
      </c>
      <c r="O30" s="65">
        <f t="shared" si="1"/>
        <v>5</v>
      </c>
      <c r="P30" s="3">
        <f t="shared" si="6"/>
        <v>1</v>
      </c>
      <c r="Q30" s="3"/>
      <c r="R30" s="3"/>
      <c r="S30" s="47"/>
      <c r="T30" s="47"/>
      <c r="U30" s="47"/>
    </row>
    <row r="31" ht="17.4" spans="1:21">
      <c r="A31" s="60"/>
      <c r="B31" s="3">
        <v>4</v>
      </c>
      <c r="C31" s="3" t="s">
        <v>349</v>
      </c>
      <c r="D31" s="61">
        <v>5</v>
      </c>
      <c r="E31" s="61">
        <v>5</v>
      </c>
      <c r="F31" s="61">
        <v>5</v>
      </c>
      <c r="G31" s="61">
        <v>5</v>
      </c>
      <c r="H31" s="61">
        <v>5</v>
      </c>
      <c r="I31" s="60">
        <v>5</v>
      </c>
      <c r="J31" s="63" t="s">
        <v>370</v>
      </c>
      <c r="K31" s="63" t="s">
        <v>370</v>
      </c>
      <c r="L31" s="63" t="s">
        <v>370</v>
      </c>
      <c r="M31" s="63" t="s">
        <v>370</v>
      </c>
      <c r="N31" s="65">
        <f t="shared" si="3"/>
        <v>30</v>
      </c>
      <c r="O31" s="65">
        <f t="shared" si="1"/>
        <v>5</v>
      </c>
      <c r="P31" s="3">
        <f t="shared" si="6"/>
        <v>1</v>
      </c>
      <c r="Q31" s="3"/>
      <c r="R31" s="3"/>
      <c r="S31" s="47"/>
      <c r="T31" s="47"/>
      <c r="U31" s="47"/>
    </row>
    <row r="32" ht="17.4" spans="1:21">
      <c r="A32" s="60"/>
      <c r="B32" s="3">
        <v>5</v>
      </c>
      <c r="C32" s="3" t="s">
        <v>350</v>
      </c>
      <c r="D32" s="61">
        <v>5</v>
      </c>
      <c r="E32" s="61">
        <v>5</v>
      </c>
      <c r="F32" s="61">
        <v>5</v>
      </c>
      <c r="G32" s="61">
        <v>5</v>
      </c>
      <c r="H32" s="61">
        <v>5</v>
      </c>
      <c r="I32" s="60">
        <v>5</v>
      </c>
      <c r="J32" s="63" t="s">
        <v>370</v>
      </c>
      <c r="K32" s="63" t="s">
        <v>370</v>
      </c>
      <c r="L32" s="63" t="s">
        <v>370</v>
      </c>
      <c r="M32" s="63" t="s">
        <v>370</v>
      </c>
      <c r="N32" s="65">
        <f t="shared" si="3"/>
        <v>30</v>
      </c>
      <c r="O32" s="65">
        <f t="shared" si="1"/>
        <v>5</v>
      </c>
      <c r="P32" s="3">
        <f t="shared" si="6"/>
        <v>1</v>
      </c>
      <c r="Q32" s="3"/>
      <c r="R32" s="3"/>
      <c r="S32" s="47"/>
      <c r="T32" s="47"/>
      <c r="U32" s="47"/>
    </row>
    <row r="33" ht="17.4" spans="1:21">
      <c r="A33" s="60"/>
      <c r="B33" s="3">
        <v>6</v>
      </c>
      <c r="C33" s="3" t="s">
        <v>351</v>
      </c>
      <c r="D33" s="61">
        <v>5</v>
      </c>
      <c r="E33" s="61">
        <v>5</v>
      </c>
      <c r="F33" s="61">
        <v>5</v>
      </c>
      <c r="G33" s="61">
        <v>5</v>
      </c>
      <c r="H33" s="61">
        <v>5</v>
      </c>
      <c r="I33" s="60">
        <v>5</v>
      </c>
      <c r="J33" s="63" t="s">
        <v>370</v>
      </c>
      <c r="K33" s="63" t="s">
        <v>370</v>
      </c>
      <c r="L33" s="63" t="s">
        <v>370</v>
      </c>
      <c r="M33" s="63" t="s">
        <v>370</v>
      </c>
      <c r="N33" s="65">
        <f t="shared" si="3"/>
        <v>30</v>
      </c>
      <c r="O33" s="65">
        <f t="shared" si="1"/>
        <v>5</v>
      </c>
      <c r="P33" s="3">
        <f t="shared" si="6"/>
        <v>1</v>
      </c>
      <c r="Q33" s="3"/>
      <c r="R33" s="3"/>
      <c r="S33" s="47"/>
      <c r="T33" s="47"/>
      <c r="U33" s="47"/>
    </row>
    <row r="34" ht="17.4" spans="1:21">
      <c r="A34" s="4" t="s">
        <v>6</v>
      </c>
      <c r="B34" s="3">
        <v>1</v>
      </c>
      <c r="C34" s="4" t="s">
        <v>242</v>
      </c>
      <c r="D34" s="58">
        <v>5</v>
      </c>
      <c r="E34" s="58">
        <v>5</v>
      </c>
      <c r="F34" s="58">
        <v>5</v>
      </c>
      <c r="G34" s="58">
        <v>5</v>
      </c>
      <c r="H34" s="58">
        <v>5</v>
      </c>
      <c r="I34" s="58">
        <v>5</v>
      </c>
      <c r="J34" s="63" t="s">
        <v>370</v>
      </c>
      <c r="K34" s="63" t="s">
        <v>370</v>
      </c>
      <c r="L34" s="63" t="s">
        <v>370</v>
      </c>
      <c r="M34" s="63" t="s">
        <v>370</v>
      </c>
      <c r="N34" s="65">
        <f t="shared" si="3"/>
        <v>30</v>
      </c>
      <c r="O34" s="65">
        <f t="shared" si="1"/>
        <v>5</v>
      </c>
      <c r="P34" s="3">
        <f>RANK(O34,$O$34:$O$44,0)</f>
        <v>1</v>
      </c>
      <c r="Q34" s="58"/>
      <c r="R34" s="58"/>
      <c r="S34" s="47"/>
      <c r="T34" s="47"/>
      <c r="U34" s="47"/>
    </row>
    <row r="35" ht="17.4" spans="1:18">
      <c r="A35" s="4"/>
      <c r="B35" s="3">
        <v>2</v>
      </c>
      <c r="C35" s="4" t="s">
        <v>243</v>
      </c>
      <c r="D35" s="58">
        <v>5</v>
      </c>
      <c r="E35" s="58">
        <v>4.5</v>
      </c>
      <c r="F35" s="58">
        <v>5</v>
      </c>
      <c r="G35" s="58">
        <v>5</v>
      </c>
      <c r="H35" s="58">
        <v>5</v>
      </c>
      <c r="I35" s="58">
        <v>5</v>
      </c>
      <c r="J35" s="63" t="s">
        <v>370</v>
      </c>
      <c r="K35" s="63" t="s">
        <v>370</v>
      </c>
      <c r="L35" s="63" t="s">
        <v>370</v>
      </c>
      <c r="M35" s="63" t="s">
        <v>370</v>
      </c>
      <c r="N35" s="65">
        <f t="shared" si="3"/>
        <v>29.5</v>
      </c>
      <c r="O35" s="65">
        <f t="shared" si="1"/>
        <v>4.91666666666667</v>
      </c>
      <c r="P35" s="3">
        <f t="shared" ref="P35:P44" si="7">RANK(O35,$O$34:$O$44,0)</f>
        <v>9</v>
      </c>
      <c r="Q35" s="58"/>
      <c r="R35" s="58" t="s">
        <v>381</v>
      </c>
    </row>
    <row r="36" ht="17.4" spans="1:18">
      <c r="A36" s="4"/>
      <c r="B36" s="3">
        <v>3</v>
      </c>
      <c r="C36" s="4" t="s">
        <v>244</v>
      </c>
      <c r="D36" s="58">
        <v>5</v>
      </c>
      <c r="E36" s="58">
        <v>5</v>
      </c>
      <c r="F36" s="58">
        <v>5</v>
      </c>
      <c r="G36" s="58">
        <v>4.5</v>
      </c>
      <c r="H36" s="58">
        <v>5</v>
      </c>
      <c r="I36" s="58">
        <v>5</v>
      </c>
      <c r="J36" s="63" t="s">
        <v>370</v>
      </c>
      <c r="K36" s="63" t="s">
        <v>370</v>
      </c>
      <c r="L36" s="63" t="s">
        <v>370</v>
      </c>
      <c r="M36" s="63" t="s">
        <v>370</v>
      </c>
      <c r="N36" s="65">
        <f t="shared" si="3"/>
        <v>29.5</v>
      </c>
      <c r="O36" s="65">
        <f t="shared" si="1"/>
        <v>4.91666666666667</v>
      </c>
      <c r="P36" s="3">
        <f t="shared" si="7"/>
        <v>9</v>
      </c>
      <c r="Q36" s="58"/>
      <c r="R36" s="58" t="s">
        <v>382</v>
      </c>
    </row>
    <row r="37" ht="17.4" spans="1:18">
      <c r="A37" s="4"/>
      <c r="B37" s="3">
        <v>4</v>
      </c>
      <c r="C37" s="4" t="s">
        <v>245</v>
      </c>
      <c r="D37" s="58">
        <v>5</v>
      </c>
      <c r="E37" s="58">
        <v>5</v>
      </c>
      <c r="F37" s="58">
        <v>5</v>
      </c>
      <c r="G37" s="58">
        <v>5</v>
      </c>
      <c r="H37" s="58">
        <v>5</v>
      </c>
      <c r="I37" s="58">
        <v>5</v>
      </c>
      <c r="J37" s="63" t="s">
        <v>370</v>
      </c>
      <c r="K37" s="63" t="s">
        <v>370</v>
      </c>
      <c r="L37" s="63" t="s">
        <v>370</v>
      </c>
      <c r="M37" s="63" t="s">
        <v>370</v>
      </c>
      <c r="N37" s="65">
        <f t="shared" si="3"/>
        <v>30</v>
      </c>
      <c r="O37" s="65">
        <f t="shared" si="1"/>
        <v>5</v>
      </c>
      <c r="P37" s="3">
        <f t="shared" si="7"/>
        <v>1</v>
      </c>
      <c r="Q37" s="58"/>
      <c r="R37" s="58"/>
    </row>
    <row r="38" ht="17.4" spans="1:18">
      <c r="A38" s="4"/>
      <c r="B38" s="3">
        <v>5</v>
      </c>
      <c r="C38" s="4" t="s">
        <v>246</v>
      </c>
      <c r="D38" s="58">
        <v>5</v>
      </c>
      <c r="E38" s="58">
        <v>5</v>
      </c>
      <c r="F38" s="58">
        <v>5</v>
      </c>
      <c r="G38" s="58">
        <v>5</v>
      </c>
      <c r="H38" s="58">
        <v>5</v>
      </c>
      <c r="I38" s="58">
        <v>5</v>
      </c>
      <c r="J38" s="63" t="s">
        <v>370</v>
      </c>
      <c r="K38" s="63" t="s">
        <v>370</v>
      </c>
      <c r="L38" s="63" t="s">
        <v>370</v>
      </c>
      <c r="M38" s="63" t="s">
        <v>370</v>
      </c>
      <c r="N38" s="65">
        <f t="shared" si="3"/>
        <v>30</v>
      </c>
      <c r="O38" s="65">
        <f t="shared" si="1"/>
        <v>5</v>
      </c>
      <c r="P38" s="3">
        <f t="shared" si="7"/>
        <v>1</v>
      </c>
      <c r="Q38" s="58"/>
      <c r="R38" s="58"/>
    </row>
    <row r="39" ht="17.4" spans="1:18">
      <c r="A39" s="4"/>
      <c r="B39" s="3">
        <v>6</v>
      </c>
      <c r="C39" s="4" t="s">
        <v>247</v>
      </c>
      <c r="D39" s="58">
        <v>5</v>
      </c>
      <c r="E39" s="58">
        <v>5</v>
      </c>
      <c r="F39" s="58">
        <v>5</v>
      </c>
      <c r="G39" s="58">
        <v>5</v>
      </c>
      <c r="H39" s="58">
        <v>5</v>
      </c>
      <c r="I39" s="58">
        <v>5</v>
      </c>
      <c r="J39" s="63" t="s">
        <v>370</v>
      </c>
      <c r="K39" s="63" t="s">
        <v>370</v>
      </c>
      <c r="L39" s="63" t="s">
        <v>370</v>
      </c>
      <c r="M39" s="63" t="s">
        <v>370</v>
      </c>
      <c r="N39" s="65">
        <f t="shared" si="3"/>
        <v>30</v>
      </c>
      <c r="O39" s="65">
        <f t="shared" si="1"/>
        <v>5</v>
      </c>
      <c r="P39" s="3">
        <f t="shared" si="7"/>
        <v>1</v>
      </c>
      <c r="Q39" s="58"/>
      <c r="R39" s="58"/>
    </row>
    <row r="40" ht="17.4" spans="1:18">
      <c r="A40" s="4"/>
      <c r="B40" s="3">
        <v>7</v>
      </c>
      <c r="C40" s="4" t="s">
        <v>248</v>
      </c>
      <c r="D40" s="58">
        <v>5</v>
      </c>
      <c r="E40" s="58">
        <v>4.5</v>
      </c>
      <c r="F40" s="58">
        <v>5</v>
      </c>
      <c r="G40" s="58">
        <v>5</v>
      </c>
      <c r="H40" s="58">
        <v>5</v>
      </c>
      <c r="I40" s="58">
        <v>5</v>
      </c>
      <c r="J40" s="63" t="s">
        <v>370</v>
      </c>
      <c r="K40" s="63" t="s">
        <v>370</v>
      </c>
      <c r="L40" s="63" t="s">
        <v>370</v>
      </c>
      <c r="M40" s="63" t="s">
        <v>370</v>
      </c>
      <c r="N40" s="65">
        <f t="shared" si="3"/>
        <v>29.5</v>
      </c>
      <c r="O40" s="65">
        <f t="shared" si="1"/>
        <v>4.91666666666667</v>
      </c>
      <c r="P40" s="3">
        <f t="shared" si="7"/>
        <v>9</v>
      </c>
      <c r="Q40" s="58"/>
      <c r="R40" s="58" t="s">
        <v>381</v>
      </c>
    </row>
    <row r="41" ht="17.4" spans="1:18">
      <c r="A41" s="4"/>
      <c r="B41" s="3">
        <v>8</v>
      </c>
      <c r="C41" s="4" t="s">
        <v>249</v>
      </c>
      <c r="D41" s="58">
        <v>5</v>
      </c>
      <c r="E41" s="58">
        <v>5</v>
      </c>
      <c r="F41" s="58">
        <v>5</v>
      </c>
      <c r="G41" s="58">
        <v>5</v>
      </c>
      <c r="H41" s="58">
        <v>5</v>
      </c>
      <c r="I41" s="58">
        <v>5</v>
      </c>
      <c r="J41" s="63" t="s">
        <v>370</v>
      </c>
      <c r="K41" s="63" t="s">
        <v>370</v>
      </c>
      <c r="L41" s="63" t="s">
        <v>370</v>
      </c>
      <c r="M41" s="63" t="s">
        <v>370</v>
      </c>
      <c r="N41" s="65">
        <f t="shared" si="3"/>
        <v>30</v>
      </c>
      <c r="O41" s="65">
        <f t="shared" si="1"/>
        <v>5</v>
      </c>
      <c r="P41" s="3">
        <f t="shared" si="7"/>
        <v>1</v>
      </c>
      <c r="Q41" s="58"/>
      <c r="R41" s="58"/>
    </row>
    <row r="42" ht="17.4" spans="1:18">
      <c r="A42" s="4"/>
      <c r="B42" s="3">
        <v>9</v>
      </c>
      <c r="C42" s="4" t="s">
        <v>251</v>
      </c>
      <c r="D42" s="58">
        <v>5</v>
      </c>
      <c r="E42" s="58">
        <v>5</v>
      </c>
      <c r="F42" s="58">
        <v>5</v>
      </c>
      <c r="G42" s="58">
        <v>5</v>
      </c>
      <c r="H42" s="58">
        <v>5</v>
      </c>
      <c r="I42" s="58">
        <v>5</v>
      </c>
      <c r="J42" s="63" t="s">
        <v>370</v>
      </c>
      <c r="K42" s="63" t="s">
        <v>370</v>
      </c>
      <c r="L42" s="63" t="s">
        <v>370</v>
      </c>
      <c r="M42" s="63" t="s">
        <v>370</v>
      </c>
      <c r="N42" s="65">
        <f t="shared" si="3"/>
        <v>30</v>
      </c>
      <c r="O42" s="65">
        <f t="shared" si="1"/>
        <v>5</v>
      </c>
      <c r="P42" s="3">
        <f t="shared" si="7"/>
        <v>1</v>
      </c>
      <c r="Q42" s="58"/>
      <c r="R42" s="63"/>
    </row>
    <row r="43" ht="17.4" spans="1:18">
      <c r="A43" s="4"/>
      <c r="B43" s="3">
        <v>10</v>
      </c>
      <c r="C43" s="4" t="s">
        <v>252</v>
      </c>
      <c r="D43" s="58" t="s">
        <v>370</v>
      </c>
      <c r="E43" s="58" t="s">
        <v>370</v>
      </c>
      <c r="F43" s="58">
        <v>5</v>
      </c>
      <c r="G43" s="58">
        <v>5</v>
      </c>
      <c r="H43" s="58">
        <v>5</v>
      </c>
      <c r="I43" s="58">
        <v>5</v>
      </c>
      <c r="J43" s="63" t="s">
        <v>370</v>
      </c>
      <c r="K43" s="63" t="s">
        <v>370</v>
      </c>
      <c r="L43" s="63" t="s">
        <v>370</v>
      </c>
      <c r="M43" s="63" t="s">
        <v>370</v>
      </c>
      <c r="N43" s="65">
        <f t="shared" si="3"/>
        <v>20</v>
      </c>
      <c r="O43" s="65">
        <f t="shared" si="1"/>
        <v>5</v>
      </c>
      <c r="P43" s="3">
        <f t="shared" si="7"/>
        <v>1</v>
      </c>
      <c r="Q43" s="58"/>
      <c r="R43" s="58"/>
    </row>
    <row r="44" ht="17.4" spans="1:18">
      <c r="A44" s="4"/>
      <c r="B44" s="3">
        <v>11</v>
      </c>
      <c r="C44" s="4" t="s">
        <v>253</v>
      </c>
      <c r="D44" s="58">
        <v>5</v>
      </c>
      <c r="E44" s="58">
        <v>5</v>
      </c>
      <c r="F44" s="58">
        <v>5</v>
      </c>
      <c r="G44" s="58">
        <v>5</v>
      </c>
      <c r="H44" s="58">
        <v>5</v>
      </c>
      <c r="I44" s="58">
        <v>5</v>
      </c>
      <c r="J44" s="63" t="s">
        <v>370</v>
      </c>
      <c r="K44" s="63" t="s">
        <v>370</v>
      </c>
      <c r="L44" s="63" t="s">
        <v>370</v>
      </c>
      <c r="M44" s="63" t="s">
        <v>370</v>
      </c>
      <c r="N44" s="65">
        <f t="shared" si="3"/>
        <v>30</v>
      </c>
      <c r="O44" s="65">
        <f t="shared" si="1"/>
        <v>5</v>
      </c>
      <c r="P44" s="3">
        <f t="shared" si="7"/>
        <v>1</v>
      </c>
      <c r="Q44" s="58"/>
      <c r="R44" s="58"/>
    </row>
    <row r="45" ht="17.4" spans="1:18">
      <c r="A45" s="62" t="s">
        <v>7</v>
      </c>
      <c r="B45" s="3">
        <v>1</v>
      </c>
      <c r="C45" s="60" t="s">
        <v>269</v>
      </c>
      <c r="D45" s="58">
        <v>5</v>
      </c>
      <c r="E45" s="58">
        <v>5</v>
      </c>
      <c r="F45" s="58">
        <v>5</v>
      </c>
      <c r="G45" s="58">
        <v>5</v>
      </c>
      <c r="H45" s="63">
        <v>5</v>
      </c>
      <c r="I45" s="67">
        <v>5</v>
      </c>
      <c r="J45" s="58">
        <v>5</v>
      </c>
      <c r="K45" s="58">
        <v>5</v>
      </c>
      <c r="L45" s="63">
        <v>5</v>
      </c>
      <c r="M45" s="67">
        <v>5</v>
      </c>
      <c r="N45" s="65">
        <f t="shared" si="3"/>
        <v>50</v>
      </c>
      <c r="O45" s="65">
        <f t="shared" si="1"/>
        <v>5</v>
      </c>
      <c r="P45" s="3">
        <f>RANK(O45,$O$45:$O$50,0)</f>
        <v>1</v>
      </c>
      <c r="Q45" s="58"/>
      <c r="R45" s="58"/>
    </row>
    <row r="46" ht="17.4" spans="1:18">
      <c r="A46" s="62"/>
      <c r="B46" s="3">
        <v>2</v>
      </c>
      <c r="C46" s="60" t="s">
        <v>270</v>
      </c>
      <c r="D46" s="58">
        <v>5</v>
      </c>
      <c r="E46" s="58">
        <v>5</v>
      </c>
      <c r="F46" s="58">
        <v>5</v>
      </c>
      <c r="G46" s="58">
        <v>5</v>
      </c>
      <c r="H46" s="63">
        <v>5</v>
      </c>
      <c r="I46" s="67">
        <v>5</v>
      </c>
      <c r="J46" s="58">
        <v>5</v>
      </c>
      <c r="K46" s="58">
        <v>5</v>
      </c>
      <c r="L46" s="63">
        <v>5</v>
      </c>
      <c r="M46" s="67">
        <v>5</v>
      </c>
      <c r="N46" s="65">
        <f t="shared" ref="N46:N50" si="8">SUM(D46:M46)</f>
        <v>50</v>
      </c>
      <c r="O46" s="65">
        <f t="shared" si="1"/>
        <v>5</v>
      </c>
      <c r="P46" s="3">
        <f t="shared" ref="P46:P50" si="9">RANK(O46,$O$45:$O$50,0)</f>
        <v>1</v>
      </c>
      <c r="Q46" s="58"/>
      <c r="R46" s="58"/>
    </row>
    <row r="47" ht="17.4" spans="1:18">
      <c r="A47" s="62"/>
      <c r="B47" s="3">
        <v>3</v>
      </c>
      <c r="C47" s="60" t="s">
        <v>271</v>
      </c>
      <c r="D47" s="58">
        <v>0</v>
      </c>
      <c r="E47" s="58">
        <v>0</v>
      </c>
      <c r="F47" s="58">
        <v>5</v>
      </c>
      <c r="G47" s="58">
        <v>5</v>
      </c>
      <c r="H47" s="63">
        <v>5</v>
      </c>
      <c r="I47" s="67">
        <v>5</v>
      </c>
      <c r="J47" s="58">
        <v>5</v>
      </c>
      <c r="K47" s="58">
        <v>5</v>
      </c>
      <c r="L47" s="63">
        <v>0</v>
      </c>
      <c r="M47" s="67">
        <v>0</v>
      </c>
      <c r="N47" s="65">
        <f t="shared" si="8"/>
        <v>30</v>
      </c>
      <c r="O47" s="65">
        <f t="shared" si="1"/>
        <v>3</v>
      </c>
      <c r="P47" s="3">
        <f t="shared" si="9"/>
        <v>6</v>
      </c>
      <c r="Q47" s="58" t="s">
        <v>383</v>
      </c>
      <c r="R47" s="58"/>
    </row>
    <row r="48" ht="17.4" spans="1:18">
      <c r="A48" s="62"/>
      <c r="B48" s="3">
        <v>4</v>
      </c>
      <c r="C48" s="60" t="s">
        <v>272</v>
      </c>
      <c r="D48" s="58">
        <v>5</v>
      </c>
      <c r="E48" s="58">
        <v>5</v>
      </c>
      <c r="F48" s="58">
        <v>5</v>
      </c>
      <c r="G48" s="58">
        <v>5</v>
      </c>
      <c r="H48" s="63">
        <v>5</v>
      </c>
      <c r="I48" s="67">
        <v>5</v>
      </c>
      <c r="J48" s="58">
        <v>5</v>
      </c>
      <c r="K48" s="58">
        <v>5</v>
      </c>
      <c r="L48" s="63">
        <v>5</v>
      </c>
      <c r="M48" s="67">
        <v>5</v>
      </c>
      <c r="N48" s="65">
        <f t="shared" si="8"/>
        <v>50</v>
      </c>
      <c r="O48" s="65">
        <f t="shared" si="1"/>
        <v>5</v>
      </c>
      <c r="P48" s="3">
        <f t="shared" si="9"/>
        <v>1</v>
      </c>
      <c r="Q48" s="58"/>
      <c r="R48" s="58"/>
    </row>
    <row r="49" ht="17.4" spans="1:18">
      <c r="A49" s="62"/>
      <c r="B49" s="3">
        <v>5</v>
      </c>
      <c r="C49" s="60" t="s">
        <v>273</v>
      </c>
      <c r="D49" s="58">
        <v>5</v>
      </c>
      <c r="E49" s="58">
        <v>5</v>
      </c>
      <c r="F49" s="58">
        <v>5</v>
      </c>
      <c r="G49" s="58">
        <v>5</v>
      </c>
      <c r="H49" s="63">
        <v>5</v>
      </c>
      <c r="I49" s="67">
        <v>5</v>
      </c>
      <c r="J49" s="58">
        <v>5</v>
      </c>
      <c r="K49" s="58">
        <v>5</v>
      </c>
      <c r="L49" s="63">
        <v>5</v>
      </c>
      <c r="M49" s="67">
        <v>5</v>
      </c>
      <c r="N49" s="65">
        <f t="shared" si="8"/>
        <v>50</v>
      </c>
      <c r="O49" s="65">
        <f t="shared" si="1"/>
        <v>5</v>
      </c>
      <c r="P49" s="3">
        <f t="shared" si="9"/>
        <v>1</v>
      </c>
      <c r="Q49" s="58"/>
      <c r="R49" s="58"/>
    </row>
    <row r="50" ht="17.4" spans="1:18">
      <c r="A50" s="62"/>
      <c r="B50" s="3">
        <v>6</v>
      </c>
      <c r="C50" s="60" t="s">
        <v>274</v>
      </c>
      <c r="D50" s="58">
        <v>5</v>
      </c>
      <c r="E50" s="58">
        <v>5</v>
      </c>
      <c r="F50" s="58">
        <v>5</v>
      </c>
      <c r="G50" s="58">
        <v>5</v>
      </c>
      <c r="H50" s="63">
        <v>5</v>
      </c>
      <c r="I50" s="67">
        <v>5</v>
      </c>
      <c r="J50" s="58">
        <v>5</v>
      </c>
      <c r="K50" s="58">
        <v>5</v>
      </c>
      <c r="L50" s="63">
        <v>5</v>
      </c>
      <c r="M50" s="67">
        <v>5</v>
      </c>
      <c r="N50" s="65">
        <f t="shared" si="8"/>
        <v>50</v>
      </c>
      <c r="O50" s="65">
        <f t="shared" si="1"/>
        <v>5</v>
      </c>
      <c r="P50" s="3">
        <f t="shared" si="9"/>
        <v>1</v>
      </c>
      <c r="Q50" s="58"/>
      <c r="R50" s="58"/>
    </row>
    <row r="51" ht="17.4" spans="1:18">
      <c r="A51" s="3" t="s">
        <v>8</v>
      </c>
      <c r="B51" s="3">
        <v>1</v>
      </c>
      <c r="C51" s="3" t="s">
        <v>276</v>
      </c>
      <c r="D51" s="24">
        <v>5</v>
      </c>
      <c r="E51" s="24">
        <v>5</v>
      </c>
      <c r="F51" s="24">
        <v>5</v>
      </c>
      <c r="G51" s="24">
        <v>5</v>
      </c>
      <c r="H51" s="24">
        <v>4</v>
      </c>
      <c r="I51" s="24">
        <v>4</v>
      </c>
      <c r="J51" s="24">
        <v>5</v>
      </c>
      <c r="K51" s="24">
        <v>5</v>
      </c>
      <c r="L51" s="24">
        <v>5</v>
      </c>
      <c r="M51" s="24">
        <v>4</v>
      </c>
      <c r="N51" s="65">
        <f t="shared" si="3"/>
        <v>47</v>
      </c>
      <c r="O51" s="65">
        <f t="shared" si="1"/>
        <v>4.7</v>
      </c>
      <c r="P51" s="3">
        <v>1</v>
      </c>
      <c r="Q51" s="24"/>
      <c r="R51" s="3"/>
    </row>
  </sheetData>
  <mergeCells count="7">
    <mergeCell ref="A1:R1"/>
    <mergeCell ref="A3:A10"/>
    <mergeCell ref="A11:A19"/>
    <mergeCell ref="A20:A27"/>
    <mergeCell ref="A28:A33"/>
    <mergeCell ref="A34:A44"/>
    <mergeCell ref="A45:A50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9"/>
  <sheetViews>
    <sheetView zoomScale="96" zoomScaleNormal="96" workbookViewId="0">
      <selection activeCell="J8" sqref="J8"/>
    </sheetView>
  </sheetViews>
  <sheetFormatPr defaultColWidth="9" defaultRowHeight="14.4"/>
  <cols>
    <col min="1" max="1" width="19" customWidth="1"/>
    <col min="2" max="2" width="17.8148148148148" customWidth="1"/>
    <col min="3" max="3" width="10.4537037037037" customWidth="1"/>
    <col min="4" max="5" width="13.9074074074074" customWidth="1"/>
    <col min="6" max="6" width="7.5462962962963" customWidth="1"/>
  </cols>
  <sheetData>
    <row r="1" ht="22.2" spans="1:13">
      <c r="A1" s="1" t="s">
        <v>384</v>
      </c>
      <c r="B1" s="1"/>
      <c r="C1" s="1"/>
      <c r="D1" s="1"/>
      <c r="E1" s="1"/>
      <c r="F1" s="1"/>
      <c r="G1" s="43"/>
      <c r="H1" s="43"/>
      <c r="I1" s="43"/>
      <c r="J1" s="43"/>
      <c r="K1" s="43"/>
      <c r="L1" s="43"/>
      <c r="M1" s="43"/>
    </row>
    <row r="2" ht="20.4" spans="1:6">
      <c r="A2" s="44" t="s">
        <v>22</v>
      </c>
      <c r="B2" s="44" t="s">
        <v>385</v>
      </c>
      <c r="C2" s="44" t="s">
        <v>25</v>
      </c>
      <c r="D2" s="45" t="s">
        <v>386</v>
      </c>
      <c r="E2" s="44" t="s">
        <v>279</v>
      </c>
      <c r="F2" s="44" t="s">
        <v>29</v>
      </c>
    </row>
    <row r="3" ht="15.6" spans="1:7">
      <c r="A3" s="20" t="s">
        <v>2</v>
      </c>
      <c r="B3" s="20" t="s">
        <v>68</v>
      </c>
      <c r="C3" s="20" t="s">
        <v>387</v>
      </c>
      <c r="D3" s="46">
        <v>4.07</v>
      </c>
      <c r="E3" s="20">
        <v>4</v>
      </c>
      <c r="F3" s="20" t="s">
        <v>388</v>
      </c>
      <c r="G3" s="47"/>
    </row>
    <row r="4" ht="15.6" spans="1:7">
      <c r="A4" s="20"/>
      <c r="B4" s="20"/>
      <c r="C4" s="20"/>
      <c r="D4" s="46">
        <v>4.08</v>
      </c>
      <c r="E4" s="20"/>
      <c r="F4" s="20"/>
      <c r="G4" s="47"/>
    </row>
    <row r="5" ht="15.6" spans="1:7">
      <c r="A5" s="20"/>
      <c r="B5" s="20"/>
      <c r="C5" s="20" t="s">
        <v>389</v>
      </c>
      <c r="D5" s="46">
        <v>4.09</v>
      </c>
      <c r="E5" s="20">
        <v>4</v>
      </c>
      <c r="F5" s="20" t="s">
        <v>390</v>
      </c>
      <c r="G5" s="47"/>
    </row>
    <row r="6" ht="15.6" spans="1:7">
      <c r="A6" s="20"/>
      <c r="B6" s="20"/>
      <c r="C6" s="20"/>
      <c r="D6" s="46">
        <v>4.1</v>
      </c>
      <c r="E6" s="20"/>
      <c r="F6" s="20"/>
      <c r="G6" s="47"/>
    </row>
    <row r="7" ht="15.6" spans="1:7">
      <c r="A7" s="20"/>
      <c r="B7" s="20" t="s">
        <v>69</v>
      </c>
      <c r="C7" s="20" t="s">
        <v>391</v>
      </c>
      <c r="D7" s="46">
        <v>4.08</v>
      </c>
      <c r="E7" s="20">
        <v>4</v>
      </c>
      <c r="F7" s="20" t="s">
        <v>390</v>
      </c>
      <c r="G7" s="47"/>
    </row>
    <row r="8" ht="15.6" spans="1:7">
      <c r="A8" s="20"/>
      <c r="B8" s="20"/>
      <c r="C8" s="20"/>
      <c r="D8" s="46">
        <v>4.1</v>
      </c>
      <c r="E8" s="20"/>
      <c r="F8" s="20"/>
      <c r="G8" s="47"/>
    </row>
    <row r="9" ht="15.6" spans="1:7">
      <c r="A9" s="20"/>
      <c r="B9" s="20"/>
      <c r="C9" s="20" t="s">
        <v>392</v>
      </c>
      <c r="D9" s="46">
        <v>4.09</v>
      </c>
      <c r="E9" s="20">
        <v>2</v>
      </c>
      <c r="F9" s="20" t="s">
        <v>388</v>
      </c>
      <c r="G9" s="47"/>
    </row>
    <row r="10" ht="15.6" spans="1:7">
      <c r="A10" s="20"/>
      <c r="B10" s="20"/>
      <c r="C10" s="20" t="s">
        <v>393</v>
      </c>
      <c r="D10" s="46">
        <v>4.11</v>
      </c>
      <c r="E10" s="20">
        <v>2</v>
      </c>
      <c r="F10" s="20" t="s">
        <v>388</v>
      </c>
      <c r="G10" s="47"/>
    </row>
    <row r="11" ht="15.6" spans="1:7">
      <c r="A11" s="20"/>
      <c r="B11" s="20" t="s">
        <v>70</v>
      </c>
      <c r="C11" s="20" t="s">
        <v>394</v>
      </c>
      <c r="D11" s="46">
        <v>4.07</v>
      </c>
      <c r="E11" s="20">
        <v>2</v>
      </c>
      <c r="F11" s="20" t="s">
        <v>388</v>
      </c>
      <c r="G11" s="47"/>
    </row>
    <row r="12" ht="15.6" spans="1:7">
      <c r="A12" s="20"/>
      <c r="B12" s="20"/>
      <c r="C12" s="20" t="s">
        <v>395</v>
      </c>
      <c r="D12" s="46">
        <v>4.1</v>
      </c>
      <c r="E12" s="20">
        <v>4</v>
      </c>
      <c r="F12" s="20" t="s">
        <v>388</v>
      </c>
      <c r="G12" s="47"/>
    </row>
    <row r="13" ht="15.6" spans="1:7">
      <c r="A13" s="20"/>
      <c r="B13" s="20"/>
      <c r="C13" s="20"/>
      <c r="D13" s="46">
        <v>4.11</v>
      </c>
      <c r="E13" s="20"/>
      <c r="F13" s="20" t="s">
        <v>388</v>
      </c>
      <c r="G13" s="47"/>
    </row>
    <row r="14" ht="15.6" spans="1:7">
      <c r="A14" s="20"/>
      <c r="B14" s="20"/>
      <c r="C14" s="20" t="s">
        <v>396</v>
      </c>
      <c r="D14" s="46">
        <v>4.11</v>
      </c>
      <c r="E14" s="20">
        <v>2</v>
      </c>
      <c r="F14" s="20" t="s">
        <v>388</v>
      </c>
      <c r="G14" s="47"/>
    </row>
    <row r="15" ht="15.6" spans="1:7">
      <c r="A15" s="20"/>
      <c r="B15" s="20"/>
      <c r="C15" s="20" t="s">
        <v>397</v>
      </c>
      <c r="D15" s="46">
        <v>4.1</v>
      </c>
      <c r="E15" s="20">
        <v>2</v>
      </c>
      <c r="F15" s="20" t="s">
        <v>388</v>
      </c>
      <c r="G15" s="47"/>
    </row>
    <row r="16" ht="15.6" spans="1:7">
      <c r="A16" s="20"/>
      <c r="B16" s="20"/>
      <c r="C16" s="20" t="s">
        <v>398</v>
      </c>
      <c r="D16" s="46">
        <v>4.1</v>
      </c>
      <c r="E16" s="20">
        <v>2</v>
      </c>
      <c r="F16" s="20" t="s">
        <v>388</v>
      </c>
      <c r="G16" s="47"/>
    </row>
    <row r="17" ht="15.6" spans="1:7">
      <c r="A17" s="20"/>
      <c r="B17" s="20" t="s">
        <v>71</v>
      </c>
      <c r="C17" s="20" t="s">
        <v>399</v>
      </c>
      <c r="D17" s="46">
        <v>4.08</v>
      </c>
      <c r="E17" s="20">
        <v>2</v>
      </c>
      <c r="F17" s="20" t="s">
        <v>388</v>
      </c>
      <c r="G17" s="47"/>
    </row>
    <row r="18" ht="15.6" spans="1:7">
      <c r="A18" s="20"/>
      <c r="B18" s="20"/>
      <c r="C18" s="20" t="s">
        <v>400</v>
      </c>
      <c r="D18" s="46">
        <v>4.08</v>
      </c>
      <c r="E18" s="20">
        <v>2</v>
      </c>
      <c r="F18" s="20" t="s">
        <v>388</v>
      </c>
      <c r="G18" s="47"/>
    </row>
    <row r="19" ht="15.6" spans="1:7">
      <c r="A19" s="20"/>
      <c r="B19" s="20"/>
      <c r="C19" s="20" t="s">
        <v>401</v>
      </c>
      <c r="D19" s="46">
        <v>4.08</v>
      </c>
      <c r="E19" s="20">
        <v>2</v>
      </c>
      <c r="F19" s="20" t="s">
        <v>388</v>
      </c>
      <c r="G19" s="47"/>
    </row>
    <row r="20" ht="14.15" customHeight="1" spans="1:7">
      <c r="A20" s="20"/>
      <c r="B20" s="20"/>
      <c r="C20" s="20" t="s">
        <v>402</v>
      </c>
      <c r="D20" s="46">
        <v>4.08</v>
      </c>
      <c r="E20" s="20">
        <v>2</v>
      </c>
      <c r="F20" s="20" t="s">
        <v>388</v>
      </c>
      <c r="G20" s="47"/>
    </row>
    <row r="21" ht="15.6" spans="1:7">
      <c r="A21" s="20"/>
      <c r="B21" s="20"/>
      <c r="C21" s="20" t="s">
        <v>403</v>
      </c>
      <c r="D21" s="46">
        <v>4.08</v>
      </c>
      <c r="E21" s="20">
        <v>4</v>
      </c>
      <c r="F21" s="20" t="s">
        <v>388</v>
      </c>
      <c r="G21" s="47"/>
    </row>
    <row r="22" ht="15.6" spans="1:7">
      <c r="A22" s="20"/>
      <c r="B22" s="20"/>
      <c r="C22" s="20"/>
      <c r="D22" s="46">
        <v>4.11</v>
      </c>
      <c r="E22" s="20"/>
      <c r="F22" s="20"/>
      <c r="G22" s="47"/>
    </row>
    <row r="23" ht="15.6" spans="1:7">
      <c r="A23" s="20"/>
      <c r="B23" s="20"/>
      <c r="C23" s="20" t="s">
        <v>404</v>
      </c>
      <c r="D23" s="46">
        <v>4.08</v>
      </c>
      <c r="E23" s="20">
        <v>2</v>
      </c>
      <c r="F23" s="20" t="s">
        <v>388</v>
      </c>
      <c r="G23" s="47"/>
    </row>
    <row r="24" ht="15.6" spans="1:7">
      <c r="A24" s="20"/>
      <c r="B24" s="20"/>
      <c r="C24" s="20" t="s">
        <v>405</v>
      </c>
      <c r="D24" s="46">
        <v>4.08</v>
      </c>
      <c r="E24" s="20">
        <v>4</v>
      </c>
      <c r="F24" s="20" t="s">
        <v>388</v>
      </c>
      <c r="G24" s="47"/>
    </row>
    <row r="25" ht="15.6" spans="1:7">
      <c r="A25" s="20"/>
      <c r="B25" s="20"/>
      <c r="C25" s="20"/>
      <c r="D25" s="46">
        <v>4.11</v>
      </c>
      <c r="E25" s="20"/>
      <c r="F25" s="20"/>
      <c r="G25" s="47"/>
    </row>
    <row r="26" ht="15.6" spans="1:7">
      <c r="A26" s="20"/>
      <c r="B26" s="20"/>
      <c r="C26" s="20" t="s">
        <v>406</v>
      </c>
      <c r="D26" s="46">
        <v>4.08</v>
      </c>
      <c r="E26" s="20">
        <v>4</v>
      </c>
      <c r="F26" s="20" t="s">
        <v>388</v>
      </c>
      <c r="G26" s="47"/>
    </row>
    <row r="27" ht="15.6" spans="1:7">
      <c r="A27" s="20"/>
      <c r="B27" s="20"/>
      <c r="C27" s="20"/>
      <c r="D27" s="46">
        <v>4.1</v>
      </c>
      <c r="E27" s="20"/>
      <c r="F27" s="20"/>
      <c r="G27" s="47"/>
    </row>
    <row r="28" ht="15.6" spans="1:7">
      <c r="A28" s="20"/>
      <c r="B28" s="20"/>
      <c r="C28" s="20" t="s">
        <v>407</v>
      </c>
      <c r="D28" s="46">
        <v>4.11</v>
      </c>
      <c r="E28" s="20">
        <v>4</v>
      </c>
      <c r="F28" s="20" t="s">
        <v>388</v>
      </c>
      <c r="G28" s="47"/>
    </row>
    <row r="29" ht="15.6" spans="1:7">
      <c r="A29" s="20"/>
      <c r="B29" s="20"/>
      <c r="C29" s="20"/>
      <c r="D29" s="46"/>
      <c r="E29" s="20"/>
      <c r="F29" s="20"/>
      <c r="G29" s="47"/>
    </row>
    <row r="30" ht="15.6" spans="1:7">
      <c r="A30" s="20"/>
      <c r="B30" s="20" t="s">
        <v>72</v>
      </c>
      <c r="C30" s="20" t="s">
        <v>408</v>
      </c>
      <c r="D30" s="46">
        <v>4.08</v>
      </c>
      <c r="E30" s="20">
        <v>2</v>
      </c>
      <c r="F30" s="20" t="s">
        <v>390</v>
      </c>
      <c r="G30" s="47"/>
    </row>
    <row r="31" ht="15.6" spans="1:7">
      <c r="A31" s="20"/>
      <c r="B31" s="20"/>
      <c r="C31" s="20" t="s">
        <v>409</v>
      </c>
      <c r="D31" s="46">
        <v>4.08</v>
      </c>
      <c r="E31" s="20">
        <v>2</v>
      </c>
      <c r="F31" s="20" t="s">
        <v>388</v>
      </c>
      <c r="G31" s="47"/>
    </row>
    <row r="32" ht="15.6" spans="1:7">
      <c r="A32" s="20"/>
      <c r="B32" s="20"/>
      <c r="C32" s="20" t="s">
        <v>410</v>
      </c>
      <c r="D32" s="46">
        <v>4.08</v>
      </c>
      <c r="E32" s="20">
        <v>2</v>
      </c>
      <c r="F32" s="20" t="s">
        <v>388</v>
      </c>
      <c r="G32" s="47"/>
    </row>
    <row r="33" ht="15.6" spans="1:7">
      <c r="A33" s="20"/>
      <c r="B33" s="20"/>
      <c r="C33" s="20" t="s">
        <v>411</v>
      </c>
      <c r="D33" s="46">
        <v>4.08</v>
      </c>
      <c r="E33" s="20">
        <v>2</v>
      </c>
      <c r="F33" s="20" t="s">
        <v>388</v>
      </c>
      <c r="G33" s="47"/>
    </row>
    <row r="34" ht="15.6" spans="1:7">
      <c r="A34" s="20"/>
      <c r="B34" s="20"/>
      <c r="C34" s="20" t="s">
        <v>412</v>
      </c>
      <c r="D34" s="46">
        <v>4.09</v>
      </c>
      <c r="E34" s="20">
        <v>2</v>
      </c>
      <c r="F34" s="20" t="s">
        <v>388</v>
      </c>
      <c r="G34" s="47"/>
    </row>
    <row r="35" ht="15.6" spans="1:7">
      <c r="A35" s="20"/>
      <c r="B35" s="20"/>
      <c r="C35" s="20" t="s">
        <v>413</v>
      </c>
      <c r="D35" s="46">
        <v>4.1</v>
      </c>
      <c r="E35" s="20">
        <v>2</v>
      </c>
      <c r="F35" s="20" t="s">
        <v>388</v>
      </c>
      <c r="G35" s="47"/>
    </row>
    <row r="36" ht="15.6" spans="1:7">
      <c r="A36" s="20"/>
      <c r="B36" s="20"/>
      <c r="C36" s="20" t="s">
        <v>414</v>
      </c>
      <c r="D36" s="46">
        <v>4.11</v>
      </c>
      <c r="E36" s="20">
        <v>2</v>
      </c>
      <c r="F36" s="20" t="s">
        <v>388</v>
      </c>
      <c r="G36" s="47"/>
    </row>
    <row r="37" ht="15.6" spans="1:7">
      <c r="A37" s="20"/>
      <c r="B37" s="20" t="s">
        <v>74</v>
      </c>
      <c r="C37" s="20" t="s">
        <v>415</v>
      </c>
      <c r="D37" s="46">
        <v>4.08</v>
      </c>
      <c r="E37" s="20">
        <v>2</v>
      </c>
      <c r="F37" s="20" t="s">
        <v>388</v>
      </c>
      <c r="G37" s="47"/>
    </row>
    <row r="38" ht="15.6" spans="1:7">
      <c r="A38" s="20"/>
      <c r="B38" s="20"/>
      <c r="C38" s="20" t="s">
        <v>416</v>
      </c>
      <c r="D38" s="46">
        <v>4.08</v>
      </c>
      <c r="E38" s="20">
        <v>4</v>
      </c>
      <c r="F38" s="20" t="s">
        <v>388</v>
      </c>
      <c r="G38" s="47"/>
    </row>
    <row r="39" ht="15.6" spans="1:7">
      <c r="A39" s="20"/>
      <c r="B39" s="20"/>
      <c r="C39" s="20"/>
      <c r="D39" s="46">
        <v>4.11</v>
      </c>
      <c r="E39" s="20"/>
      <c r="F39" s="20"/>
      <c r="G39" s="47"/>
    </row>
    <row r="40" ht="15.6" spans="1:7">
      <c r="A40" s="20"/>
      <c r="B40" s="20"/>
      <c r="C40" s="20" t="s">
        <v>417</v>
      </c>
      <c r="D40" s="46">
        <v>4.08</v>
      </c>
      <c r="E40" s="20">
        <v>2</v>
      </c>
      <c r="F40" s="20" t="s">
        <v>388</v>
      </c>
      <c r="G40" s="47"/>
    </row>
    <row r="41" ht="15.6" spans="1:7">
      <c r="A41" s="20" t="s">
        <v>3</v>
      </c>
      <c r="B41" s="48" t="s">
        <v>112</v>
      </c>
      <c r="C41" s="48" t="s">
        <v>418</v>
      </c>
      <c r="D41" s="49">
        <v>4.07</v>
      </c>
      <c r="E41" s="48">
        <v>2</v>
      </c>
      <c r="F41" s="48" t="s">
        <v>390</v>
      </c>
      <c r="G41" s="47"/>
    </row>
    <row r="42" ht="15.6" spans="1:7">
      <c r="A42" s="20"/>
      <c r="B42" s="48"/>
      <c r="C42" s="20" t="s">
        <v>419</v>
      </c>
      <c r="D42" s="46">
        <v>4.1</v>
      </c>
      <c r="E42" s="20">
        <v>2</v>
      </c>
      <c r="F42" s="48" t="s">
        <v>390</v>
      </c>
      <c r="G42" s="47"/>
    </row>
    <row r="43" ht="15.6" spans="1:7">
      <c r="A43" s="20"/>
      <c r="B43" s="48"/>
      <c r="C43" s="20" t="s">
        <v>420</v>
      </c>
      <c r="D43" s="46">
        <v>4.11</v>
      </c>
      <c r="E43" s="20">
        <v>2</v>
      </c>
      <c r="F43" s="48" t="s">
        <v>390</v>
      </c>
      <c r="G43" s="47"/>
    </row>
    <row r="44" ht="15.6" spans="1:7">
      <c r="A44" s="20"/>
      <c r="B44" s="48"/>
      <c r="C44" s="20" t="s">
        <v>421</v>
      </c>
      <c r="D44" s="46">
        <v>4.11</v>
      </c>
      <c r="E44" s="20">
        <v>2</v>
      </c>
      <c r="F44" s="48" t="s">
        <v>390</v>
      </c>
      <c r="G44" s="47"/>
    </row>
    <row r="45" ht="15.6" spans="1:7">
      <c r="A45" s="20"/>
      <c r="B45" s="48"/>
      <c r="C45" s="20" t="s">
        <v>422</v>
      </c>
      <c r="D45" s="46">
        <v>4.11</v>
      </c>
      <c r="E45" s="20">
        <v>2</v>
      </c>
      <c r="F45" s="48" t="s">
        <v>390</v>
      </c>
      <c r="G45" s="47"/>
    </row>
    <row r="46" ht="15.6" spans="1:7">
      <c r="A46" s="20"/>
      <c r="B46" s="48" t="s">
        <v>113</v>
      </c>
      <c r="C46" s="48" t="s">
        <v>423</v>
      </c>
      <c r="D46" s="49">
        <v>4.07</v>
      </c>
      <c r="E46" s="48">
        <v>2</v>
      </c>
      <c r="F46" s="48" t="s">
        <v>390</v>
      </c>
      <c r="G46" s="47"/>
    </row>
    <row r="47" ht="15.6" spans="1:7">
      <c r="A47" s="20"/>
      <c r="B47" s="48"/>
      <c r="C47" s="48" t="s">
        <v>423</v>
      </c>
      <c r="D47" s="46">
        <v>4.11</v>
      </c>
      <c r="E47" s="20">
        <v>2</v>
      </c>
      <c r="F47" s="48" t="s">
        <v>390</v>
      </c>
      <c r="G47" s="47"/>
    </row>
    <row r="48" ht="15.6" spans="1:7">
      <c r="A48" s="20"/>
      <c r="B48" s="48" t="s">
        <v>115</v>
      </c>
      <c r="C48" s="48" t="s">
        <v>424</v>
      </c>
      <c r="D48" s="49">
        <v>4.07</v>
      </c>
      <c r="E48" s="48">
        <v>2</v>
      </c>
      <c r="F48" s="48" t="s">
        <v>390</v>
      </c>
      <c r="G48" s="47"/>
    </row>
    <row r="49" ht="15.6" spans="1:7">
      <c r="A49" s="20"/>
      <c r="B49" s="48"/>
      <c r="C49" s="20" t="s">
        <v>425</v>
      </c>
      <c r="D49" s="46">
        <v>4.11</v>
      </c>
      <c r="E49" s="20">
        <v>2</v>
      </c>
      <c r="F49" s="48" t="s">
        <v>388</v>
      </c>
      <c r="G49" s="47"/>
    </row>
    <row r="50" ht="15.6" spans="1:7">
      <c r="A50" s="20"/>
      <c r="B50" s="48" t="s">
        <v>116</v>
      </c>
      <c r="C50" s="20" t="s">
        <v>426</v>
      </c>
      <c r="D50" s="46">
        <v>4.07</v>
      </c>
      <c r="E50" s="20">
        <v>2</v>
      </c>
      <c r="F50" s="48" t="s">
        <v>388</v>
      </c>
      <c r="G50" s="47"/>
    </row>
    <row r="51" ht="15.6" spans="1:7">
      <c r="A51" s="20"/>
      <c r="B51" s="48"/>
      <c r="C51" s="48" t="s">
        <v>427</v>
      </c>
      <c r="D51" s="49">
        <v>4.07</v>
      </c>
      <c r="E51" s="48">
        <v>2</v>
      </c>
      <c r="F51" s="48" t="s">
        <v>388</v>
      </c>
      <c r="G51" s="47"/>
    </row>
    <row r="52" ht="15.6" spans="1:7">
      <c r="A52" s="20"/>
      <c r="B52" s="48"/>
      <c r="C52" s="20" t="s">
        <v>428</v>
      </c>
      <c r="D52" s="46">
        <v>4.07</v>
      </c>
      <c r="E52" s="20">
        <v>2</v>
      </c>
      <c r="F52" s="48" t="s">
        <v>390</v>
      </c>
      <c r="G52" s="47"/>
    </row>
    <row r="53" ht="15.6" spans="1:7">
      <c r="A53" s="20"/>
      <c r="B53" s="48"/>
      <c r="C53" s="48" t="s">
        <v>429</v>
      </c>
      <c r="D53" s="49">
        <v>4.07</v>
      </c>
      <c r="E53" s="48">
        <v>2</v>
      </c>
      <c r="F53" s="48" t="s">
        <v>390</v>
      </c>
      <c r="G53" s="47"/>
    </row>
    <row r="54" ht="15.6" spans="1:7">
      <c r="A54" s="20"/>
      <c r="B54" s="48"/>
      <c r="C54" s="20" t="s">
        <v>427</v>
      </c>
      <c r="D54" s="46">
        <v>4.08</v>
      </c>
      <c r="E54" s="20">
        <v>2</v>
      </c>
      <c r="F54" s="48" t="s">
        <v>388</v>
      </c>
      <c r="G54" s="47"/>
    </row>
    <row r="55" ht="15.6" spans="1:7">
      <c r="A55" s="20"/>
      <c r="B55" s="48" t="s">
        <v>117</v>
      </c>
      <c r="C55" s="20" t="s">
        <v>430</v>
      </c>
      <c r="D55" s="46">
        <v>4.07</v>
      </c>
      <c r="E55" s="20">
        <v>2</v>
      </c>
      <c r="F55" s="48" t="s">
        <v>390</v>
      </c>
      <c r="G55" s="47"/>
    </row>
    <row r="56" ht="15.6" spans="1:7">
      <c r="A56" s="20"/>
      <c r="B56" s="48"/>
      <c r="C56" s="48" t="s">
        <v>431</v>
      </c>
      <c r="D56" s="49">
        <v>4.07</v>
      </c>
      <c r="E56" s="48">
        <v>2</v>
      </c>
      <c r="F56" s="48" t="s">
        <v>390</v>
      </c>
      <c r="G56" s="47"/>
    </row>
    <row r="57" ht="15.6" spans="1:7">
      <c r="A57" s="20"/>
      <c r="B57" s="48"/>
      <c r="C57" s="48" t="s">
        <v>432</v>
      </c>
      <c r="D57" s="46">
        <v>4.07</v>
      </c>
      <c r="E57" s="20">
        <v>2</v>
      </c>
      <c r="F57" s="48" t="s">
        <v>388</v>
      </c>
      <c r="G57" s="47"/>
    </row>
    <row r="58" ht="15.6" spans="1:7">
      <c r="A58" s="20"/>
      <c r="B58" s="48"/>
      <c r="C58" s="20" t="s">
        <v>433</v>
      </c>
      <c r="D58" s="46">
        <v>4.08</v>
      </c>
      <c r="E58" s="20">
        <v>2</v>
      </c>
      <c r="F58" s="48" t="s">
        <v>388</v>
      </c>
      <c r="G58" s="47"/>
    </row>
    <row r="59" ht="15.6" spans="1:7">
      <c r="A59" s="20"/>
      <c r="B59" s="48"/>
      <c r="C59" s="48" t="s">
        <v>434</v>
      </c>
      <c r="D59" s="49">
        <v>4.08</v>
      </c>
      <c r="E59" s="48">
        <v>2</v>
      </c>
      <c r="F59" s="48" t="s">
        <v>388</v>
      </c>
      <c r="G59" s="47"/>
    </row>
    <row r="60" ht="15.6" spans="1:7">
      <c r="A60" s="20"/>
      <c r="B60" s="48"/>
      <c r="C60" s="48" t="s">
        <v>435</v>
      </c>
      <c r="D60" s="49">
        <v>4.08</v>
      </c>
      <c r="E60" s="48">
        <v>2</v>
      </c>
      <c r="F60" s="48" t="s">
        <v>388</v>
      </c>
      <c r="G60" s="47"/>
    </row>
    <row r="61" ht="15.6" spans="1:7">
      <c r="A61" s="20"/>
      <c r="B61" s="48"/>
      <c r="C61" s="20" t="s">
        <v>436</v>
      </c>
      <c r="D61" s="46">
        <v>4.09</v>
      </c>
      <c r="E61" s="20">
        <v>2</v>
      </c>
      <c r="F61" s="48" t="s">
        <v>390</v>
      </c>
      <c r="G61" s="47"/>
    </row>
    <row r="62" ht="15.6" spans="1:7">
      <c r="A62" s="20"/>
      <c r="B62" s="48"/>
      <c r="C62" s="20" t="s">
        <v>432</v>
      </c>
      <c r="D62" s="46">
        <v>4.11</v>
      </c>
      <c r="E62" s="20">
        <v>2</v>
      </c>
      <c r="F62" s="48" t="s">
        <v>388</v>
      </c>
      <c r="G62" s="47"/>
    </row>
    <row r="63" ht="15.6" spans="1:7">
      <c r="A63" s="20"/>
      <c r="B63" s="48" t="s">
        <v>120</v>
      </c>
      <c r="C63" s="48" t="s">
        <v>295</v>
      </c>
      <c r="D63" s="49">
        <v>4.08</v>
      </c>
      <c r="E63" s="48">
        <v>2</v>
      </c>
      <c r="F63" s="48" t="s">
        <v>388</v>
      </c>
      <c r="G63" s="47"/>
    </row>
    <row r="64" ht="15.6" spans="1:7">
      <c r="A64" s="20"/>
      <c r="B64" s="48"/>
      <c r="C64" s="48" t="s">
        <v>295</v>
      </c>
      <c r="D64" s="49">
        <v>4.09</v>
      </c>
      <c r="E64" s="48">
        <v>2</v>
      </c>
      <c r="F64" s="48" t="s">
        <v>388</v>
      </c>
      <c r="G64" s="47"/>
    </row>
    <row r="65" ht="15.6" spans="1:7">
      <c r="A65" s="20"/>
      <c r="B65" s="48" t="s">
        <v>118</v>
      </c>
      <c r="C65" s="20" t="s">
        <v>437</v>
      </c>
      <c r="D65" s="46">
        <v>4.09</v>
      </c>
      <c r="E65" s="20">
        <v>2</v>
      </c>
      <c r="F65" s="48" t="s">
        <v>390</v>
      </c>
      <c r="G65" s="47"/>
    </row>
    <row r="66" ht="15.6" spans="1:7">
      <c r="A66" s="20"/>
      <c r="B66" s="48"/>
      <c r="C66" s="48" t="s">
        <v>438</v>
      </c>
      <c r="D66" s="49">
        <v>4.1</v>
      </c>
      <c r="E66" s="48">
        <v>2</v>
      </c>
      <c r="F66" s="48" t="s">
        <v>390</v>
      </c>
      <c r="G66" s="47"/>
    </row>
    <row r="67" ht="15.6" spans="1:7">
      <c r="A67" s="20"/>
      <c r="B67" s="48" t="s">
        <v>119</v>
      </c>
      <c r="C67" s="48" t="s">
        <v>439</v>
      </c>
      <c r="D67" s="49">
        <v>4.1</v>
      </c>
      <c r="E67" s="48">
        <v>2</v>
      </c>
      <c r="F67" s="48" t="s">
        <v>390</v>
      </c>
      <c r="G67" s="47"/>
    </row>
    <row r="68" ht="15.6" spans="1:7">
      <c r="A68" s="20"/>
      <c r="B68" s="48" t="s">
        <v>114</v>
      </c>
      <c r="C68" s="48" t="s">
        <v>293</v>
      </c>
      <c r="D68" s="49">
        <v>4.11</v>
      </c>
      <c r="E68" s="48">
        <v>2</v>
      </c>
      <c r="F68" s="48" t="s">
        <v>390</v>
      </c>
      <c r="G68" s="47"/>
    </row>
    <row r="69" ht="15.6" spans="1:7">
      <c r="A69" s="50" t="s">
        <v>6</v>
      </c>
      <c r="B69" s="20" t="s">
        <v>242</v>
      </c>
      <c r="C69" s="20" t="s">
        <v>440</v>
      </c>
      <c r="D69" s="46">
        <v>4.1</v>
      </c>
      <c r="E69" s="20">
        <v>2</v>
      </c>
      <c r="F69" s="20" t="s">
        <v>390</v>
      </c>
      <c r="G69" s="47"/>
    </row>
    <row r="70" ht="15.6" spans="1:7">
      <c r="A70" s="50"/>
      <c r="B70" s="20" t="s">
        <v>243</v>
      </c>
      <c r="C70" s="20" t="s">
        <v>441</v>
      </c>
      <c r="D70" s="46">
        <v>4.08</v>
      </c>
      <c r="E70" s="20">
        <v>2</v>
      </c>
      <c r="F70" s="20" t="s">
        <v>388</v>
      </c>
      <c r="G70" s="47"/>
    </row>
    <row r="71" ht="15.6" spans="1:7">
      <c r="A71" s="50"/>
      <c r="B71" s="20"/>
      <c r="C71" s="20" t="s">
        <v>442</v>
      </c>
      <c r="D71" s="46">
        <v>4.08</v>
      </c>
      <c r="E71" s="20">
        <v>2</v>
      </c>
      <c r="F71" s="20" t="s">
        <v>388</v>
      </c>
      <c r="G71" s="47"/>
    </row>
    <row r="72" ht="15.6" spans="1:7">
      <c r="A72" s="50"/>
      <c r="B72" s="20" t="s">
        <v>244</v>
      </c>
      <c r="C72" s="20" t="s">
        <v>443</v>
      </c>
      <c r="D72" s="46">
        <v>4.07</v>
      </c>
      <c r="E72" s="20">
        <v>2</v>
      </c>
      <c r="F72" s="20" t="s">
        <v>388</v>
      </c>
      <c r="G72" s="47"/>
    </row>
    <row r="73" ht="15.6" spans="1:7">
      <c r="A73" s="50"/>
      <c r="B73" s="20"/>
      <c r="C73" s="20" t="s">
        <v>444</v>
      </c>
      <c r="D73" s="46">
        <v>4.07</v>
      </c>
      <c r="E73" s="20">
        <v>2</v>
      </c>
      <c r="F73" s="20" t="s">
        <v>390</v>
      </c>
      <c r="G73" s="47"/>
    </row>
    <row r="74" ht="15.6" spans="1:7">
      <c r="A74" s="50"/>
      <c r="B74" s="20"/>
      <c r="C74" s="20" t="s">
        <v>445</v>
      </c>
      <c r="D74" s="46">
        <v>4.08</v>
      </c>
      <c r="E74" s="20">
        <v>2</v>
      </c>
      <c r="F74" s="20" t="s">
        <v>388</v>
      </c>
      <c r="G74" s="47"/>
    </row>
    <row r="75" ht="15.6" spans="1:7">
      <c r="A75" s="50"/>
      <c r="B75" s="20"/>
      <c r="C75" s="20" t="s">
        <v>446</v>
      </c>
      <c r="D75" s="46">
        <v>4.09</v>
      </c>
      <c r="E75" s="20">
        <v>2</v>
      </c>
      <c r="F75" s="20" t="s">
        <v>388</v>
      </c>
      <c r="G75" s="47"/>
    </row>
    <row r="76" ht="15.6" spans="1:7">
      <c r="A76" s="50"/>
      <c r="B76" s="20"/>
      <c r="C76" s="20" t="s">
        <v>447</v>
      </c>
      <c r="D76" s="46">
        <v>4.1</v>
      </c>
      <c r="E76" s="20">
        <v>4</v>
      </c>
      <c r="F76" s="20" t="s">
        <v>388</v>
      </c>
      <c r="G76" s="47"/>
    </row>
    <row r="77" ht="15.6" spans="1:7">
      <c r="A77" s="50"/>
      <c r="B77" s="20"/>
      <c r="C77" s="20"/>
      <c r="D77" s="46">
        <v>4.11</v>
      </c>
      <c r="E77" s="20"/>
      <c r="F77" s="20" t="s">
        <v>388</v>
      </c>
      <c r="G77" s="47"/>
    </row>
    <row r="78" ht="15.6" spans="1:7">
      <c r="A78" s="50"/>
      <c r="B78" s="20"/>
      <c r="C78" s="20" t="s">
        <v>448</v>
      </c>
      <c r="D78" s="46">
        <v>4.1</v>
      </c>
      <c r="E78" s="20">
        <v>4</v>
      </c>
      <c r="F78" s="20" t="s">
        <v>390</v>
      </c>
      <c r="G78" s="47"/>
    </row>
    <row r="79" ht="15.6" spans="1:7">
      <c r="A79" s="50"/>
      <c r="B79" s="20"/>
      <c r="C79" s="20"/>
      <c r="D79" s="46">
        <v>4.11</v>
      </c>
      <c r="E79" s="20"/>
      <c r="F79" s="20" t="s">
        <v>388</v>
      </c>
      <c r="G79" s="47"/>
    </row>
    <row r="80" ht="15.6" spans="1:7">
      <c r="A80" s="50"/>
      <c r="B80" s="20" t="s">
        <v>245</v>
      </c>
      <c r="C80" s="20" t="s">
        <v>449</v>
      </c>
      <c r="D80" s="46">
        <v>4.07</v>
      </c>
      <c r="E80" s="20">
        <v>2</v>
      </c>
      <c r="F80" s="20" t="s">
        <v>388</v>
      </c>
      <c r="G80" s="47"/>
    </row>
    <row r="81" ht="15.6" spans="1:7">
      <c r="A81" s="50"/>
      <c r="B81" s="20"/>
      <c r="C81" s="20" t="s">
        <v>450</v>
      </c>
      <c r="D81" s="46">
        <v>4.07</v>
      </c>
      <c r="E81" s="20">
        <v>2</v>
      </c>
      <c r="F81" s="20" t="s">
        <v>388</v>
      </c>
      <c r="G81" s="47"/>
    </row>
    <row r="82" ht="15.6" spans="1:7">
      <c r="A82" s="50"/>
      <c r="B82" s="20"/>
      <c r="C82" s="20" t="s">
        <v>451</v>
      </c>
      <c r="D82" s="46">
        <v>4.07</v>
      </c>
      <c r="E82" s="20">
        <v>4</v>
      </c>
      <c r="F82" s="20" t="s">
        <v>388</v>
      </c>
      <c r="G82" s="47"/>
    </row>
    <row r="83" ht="15.6" spans="1:7">
      <c r="A83" s="50"/>
      <c r="B83" s="20"/>
      <c r="C83" s="20"/>
      <c r="D83" s="46">
        <v>4.1</v>
      </c>
      <c r="E83" s="20"/>
      <c r="F83" s="20" t="s">
        <v>388</v>
      </c>
      <c r="G83" s="47"/>
    </row>
    <row r="84" ht="15.6" spans="1:7">
      <c r="A84" s="50"/>
      <c r="B84" s="20"/>
      <c r="C84" s="20" t="s">
        <v>452</v>
      </c>
      <c r="D84" s="46">
        <v>4.07</v>
      </c>
      <c r="E84" s="20">
        <v>4</v>
      </c>
      <c r="F84" s="20" t="s">
        <v>388</v>
      </c>
      <c r="G84" s="47"/>
    </row>
    <row r="85" ht="15.6" spans="1:7">
      <c r="A85" s="50"/>
      <c r="B85" s="20"/>
      <c r="C85" s="20"/>
      <c r="D85" s="46">
        <v>4.1</v>
      </c>
      <c r="E85" s="20"/>
      <c r="F85" s="20" t="s">
        <v>388</v>
      </c>
      <c r="G85" s="47"/>
    </row>
    <row r="86" ht="15.6" spans="1:7">
      <c r="A86" s="50"/>
      <c r="B86" s="20"/>
      <c r="C86" s="20" t="s">
        <v>453</v>
      </c>
      <c r="D86" s="46">
        <v>4.07</v>
      </c>
      <c r="E86" s="20">
        <v>2</v>
      </c>
      <c r="F86" s="20" t="s">
        <v>388</v>
      </c>
      <c r="G86" s="47"/>
    </row>
    <row r="87" ht="15.6" spans="1:7">
      <c r="A87" s="50"/>
      <c r="B87" s="20"/>
      <c r="C87" s="20" t="s">
        <v>454</v>
      </c>
      <c r="D87" s="46">
        <v>4.07</v>
      </c>
      <c r="E87" s="20">
        <v>2</v>
      </c>
      <c r="F87" s="20" t="s">
        <v>388</v>
      </c>
      <c r="G87" s="47"/>
    </row>
    <row r="88" ht="15.6" spans="1:7">
      <c r="A88" s="50"/>
      <c r="B88" s="20"/>
      <c r="C88" s="20" t="s">
        <v>455</v>
      </c>
      <c r="D88" s="46">
        <v>4.08</v>
      </c>
      <c r="E88" s="20">
        <v>4</v>
      </c>
      <c r="F88" s="20" t="s">
        <v>388</v>
      </c>
      <c r="G88" s="47"/>
    </row>
    <row r="89" ht="15.6" spans="1:7">
      <c r="A89" s="50"/>
      <c r="B89" s="20"/>
      <c r="C89" s="20"/>
      <c r="D89" s="46">
        <v>4.11</v>
      </c>
      <c r="E89" s="20"/>
      <c r="F89" s="20" t="s">
        <v>388</v>
      </c>
      <c r="G89" s="47"/>
    </row>
    <row r="90" ht="15.6" spans="1:7">
      <c r="A90" s="50"/>
      <c r="B90" s="20"/>
      <c r="C90" s="20" t="s">
        <v>456</v>
      </c>
      <c r="D90" s="46">
        <v>4.08</v>
      </c>
      <c r="E90" s="20">
        <v>4</v>
      </c>
      <c r="F90" s="20" t="s">
        <v>388</v>
      </c>
      <c r="G90" s="47"/>
    </row>
    <row r="91" ht="15.6" spans="1:7">
      <c r="A91" s="50"/>
      <c r="B91" s="20"/>
      <c r="C91" s="20"/>
      <c r="D91" s="46">
        <v>4.1</v>
      </c>
      <c r="E91" s="20"/>
      <c r="F91" s="20" t="s">
        <v>388</v>
      </c>
      <c r="G91" s="47"/>
    </row>
    <row r="92" ht="15.6" spans="1:7">
      <c r="A92" s="50"/>
      <c r="B92" s="20"/>
      <c r="C92" s="20" t="s">
        <v>457</v>
      </c>
      <c r="D92" s="46">
        <v>4.09</v>
      </c>
      <c r="E92" s="20">
        <v>2</v>
      </c>
      <c r="F92" s="20" t="s">
        <v>388</v>
      </c>
      <c r="G92" s="47"/>
    </row>
    <row r="93" ht="15.6" spans="1:7">
      <c r="A93" s="50"/>
      <c r="B93" s="20"/>
      <c r="C93" s="20" t="s">
        <v>458</v>
      </c>
      <c r="D93" s="46">
        <v>4.09</v>
      </c>
      <c r="E93" s="20">
        <v>2</v>
      </c>
      <c r="F93" s="20" t="s">
        <v>388</v>
      </c>
      <c r="G93" s="47"/>
    </row>
    <row r="94" ht="15" customHeight="1" spans="1:7">
      <c r="A94" s="50"/>
      <c r="B94" s="20"/>
      <c r="C94" s="20" t="s">
        <v>459</v>
      </c>
      <c r="D94" s="46">
        <v>4.1</v>
      </c>
      <c r="E94" s="20">
        <v>2</v>
      </c>
      <c r="F94" s="20" t="s">
        <v>388</v>
      </c>
      <c r="G94" s="47"/>
    </row>
    <row r="95" ht="15.6" spans="1:7">
      <c r="A95" s="50"/>
      <c r="B95" s="20"/>
      <c r="C95" s="20" t="s">
        <v>460</v>
      </c>
      <c r="D95" s="46">
        <v>4.1</v>
      </c>
      <c r="E95" s="20">
        <v>2</v>
      </c>
      <c r="F95" s="20" t="s">
        <v>388</v>
      </c>
      <c r="G95" s="47"/>
    </row>
    <row r="96" ht="15.6" spans="1:7">
      <c r="A96" s="50"/>
      <c r="B96" s="20"/>
      <c r="C96" s="20" t="s">
        <v>461</v>
      </c>
      <c r="D96" s="46">
        <v>4.1</v>
      </c>
      <c r="E96" s="20">
        <v>2</v>
      </c>
      <c r="F96" s="20" t="s">
        <v>388</v>
      </c>
      <c r="G96" s="47"/>
    </row>
    <row r="97" ht="15.6" spans="1:7">
      <c r="A97" s="50"/>
      <c r="B97" s="20"/>
      <c r="C97" s="20" t="s">
        <v>462</v>
      </c>
      <c r="D97" s="46">
        <v>4.1</v>
      </c>
      <c r="E97" s="20">
        <v>2</v>
      </c>
      <c r="F97" s="20" t="s">
        <v>388</v>
      </c>
      <c r="G97" s="47"/>
    </row>
    <row r="98" ht="15.6" spans="1:7">
      <c r="A98" s="50"/>
      <c r="B98" s="20"/>
      <c r="C98" s="20" t="s">
        <v>463</v>
      </c>
      <c r="D98" s="46">
        <v>4.1</v>
      </c>
      <c r="E98" s="20">
        <v>2</v>
      </c>
      <c r="F98" s="20" t="s">
        <v>388</v>
      </c>
      <c r="G98" s="47"/>
    </row>
    <row r="99" ht="15.6" spans="1:7">
      <c r="A99" s="50"/>
      <c r="B99" s="20"/>
      <c r="C99" s="20" t="s">
        <v>464</v>
      </c>
      <c r="D99" s="46">
        <v>4.1</v>
      </c>
      <c r="E99" s="20">
        <v>2</v>
      </c>
      <c r="F99" s="20" t="s">
        <v>388</v>
      </c>
      <c r="G99" s="47"/>
    </row>
    <row r="100" ht="15.6" spans="1:7">
      <c r="A100" s="50"/>
      <c r="B100" s="20"/>
      <c r="C100" s="20" t="s">
        <v>465</v>
      </c>
      <c r="D100" s="46">
        <v>4.1</v>
      </c>
      <c r="E100" s="20">
        <v>2</v>
      </c>
      <c r="F100" s="20" t="s">
        <v>388</v>
      </c>
      <c r="G100" s="47"/>
    </row>
    <row r="101" ht="15.6" spans="1:7">
      <c r="A101" s="50"/>
      <c r="B101" s="20"/>
      <c r="C101" s="20" t="s">
        <v>466</v>
      </c>
      <c r="D101" s="46">
        <v>4.1</v>
      </c>
      <c r="E101" s="20">
        <v>2</v>
      </c>
      <c r="F101" s="20" t="s">
        <v>388</v>
      </c>
      <c r="G101" s="47"/>
    </row>
    <row r="102" ht="15.6" spans="1:7">
      <c r="A102" s="50"/>
      <c r="B102" s="20"/>
      <c r="C102" s="20" t="s">
        <v>467</v>
      </c>
      <c r="D102" s="46">
        <v>4.1</v>
      </c>
      <c r="E102" s="20">
        <v>2</v>
      </c>
      <c r="F102" s="20" t="s">
        <v>388</v>
      </c>
      <c r="G102" s="47"/>
    </row>
    <row r="103" ht="15.6" spans="1:7">
      <c r="A103" s="50"/>
      <c r="B103" s="20" t="s">
        <v>246</v>
      </c>
      <c r="C103" s="20" t="s">
        <v>468</v>
      </c>
      <c r="D103" s="46">
        <v>4.07</v>
      </c>
      <c r="E103" s="20">
        <v>4</v>
      </c>
      <c r="F103" s="20" t="s">
        <v>388</v>
      </c>
      <c r="G103" s="47"/>
    </row>
    <row r="104" ht="15.6" spans="1:7">
      <c r="A104" s="50"/>
      <c r="B104" s="20"/>
      <c r="C104" s="20"/>
      <c r="D104" s="46">
        <v>4.08</v>
      </c>
      <c r="E104" s="20"/>
      <c r="F104" s="20" t="s">
        <v>388</v>
      </c>
      <c r="G104" s="47"/>
    </row>
    <row r="105" ht="15.6" spans="1:7">
      <c r="A105" s="50"/>
      <c r="B105" s="20"/>
      <c r="C105" s="20" t="s">
        <v>469</v>
      </c>
      <c r="D105" s="46">
        <v>4.07</v>
      </c>
      <c r="E105" s="20">
        <v>2</v>
      </c>
      <c r="F105" s="20" t="s">
        <v>388</v>
      </c>
      <c r="G105" s="47"/>
    </row>
    <row r="106" ht="15.6" spans="1:7">
      <c r="A106" s="50"/>
      <c r="B106" s="20"/>
      <c r="C106" s="20" t="s">
        <v>470</v>
      </c>
      <c r="D106" s="46">
        <v>4.07</v>
      </c>
      <c r="E106" s="20">
        <v>2</v>
      </c>
      <c r="F106" s="20" t="s">
        <v>388</v>
      </c>
      <c r="G106" s="47"/>
    </row>
    <row r="107" ht="15.6" spans="1:7">
      <c r="A107" s="50"/>
      <c r="B107" s="20"/>
      <c r="C107" s="20" t="s">
        <v>471</v>
      </c>
      <c r="D107" s="46">
        <v>4.07</v>
      </c>
      <c r="E107" s="20">
        <v>2</v>
      </c>
      <c r="F107" s="20" t="s">
        <v>388</v>
      </c>
      <c r="G107" s="47"/>
    </row>
    <row r="108" ht="15.6" spans="1:7">
      <c r="A108" s="50"/>
      <c r="B108" s="20"/>
      <c r="C108" s="20" t="s">
        <v>472</v>
      </c>
      <c r="D108" s="46">
        <v>4.07</v>
      </c>
      <c r="E108" s="20">
        <v>2</v>
      </c>
      <c r="F108" s="20" t="s">
        <v>388</v>
      </c>
      <c r="G108" s="47"/>
    </row>
    <row r="109" ht="15.6" spans="1:7">
      <c r="A109" s="50"/>
      <c r="B109" s="20"/>
      <c r="C109" s="20" t="s">
        <v>473</v>
      </c>
      <c r="D109" s="46">
        <v>4.07</v>
      </c>
      <c r="E109" s="20">
        <v>4</v>
      </c>
      <c r="F109" s="20" t="s">
        <v>388</v>
      </c>
      <c r="G109" s="47"/>
    </row>
    <row r="110" ht="15.6" spans="1:7">
      <c r="A110" s="50"/>
      <c r="B110" s="20"/>
      <c r="C110" s="20"/>
      <c r="D110" s="46">
        <v>4.08</v>
      </c>
      <c r="E110" s="20"/>
      <c r="F110" s="20" t="s">
        <v>388</v>
      </c>
      <c r="G110" s="47"/>
    </row>
    <row r="111" ht="15.6" spans="1:7">
      <c r="A111" s="50"/>
      <c r="B111" s="20"/>
      <c r="C111" s="20" t="s">
        <v>474</v>
      </c>
      <c r="D111" s="46">
        <v>4.07</v>
      </c>
      <c r="E111" s="20">
        <v>2</v>
      </c>
      <c r="F111" s="20" t="s">
        <v>388</v>
      </c>
      <c r="G111" s="47"/>
    </row>
    <row r="112" ht="15.6" spans="1:7">
      <c r="A112" s="50"/>
      <c r="B112" s="20"/>
      <c r="C112" s="20" t="s">
        <v>475</v>
      </c>
      <c r="D112" s="46">
        <v>4.07</v>
      </c>
      <c r="E112" s="20">
        <v>2</v>
      </c>
      <c r="F112" s="20" t="s">
        <v>388</v>
      </c>
      <c r="G112" s="47"/>
    </row>
    <row r="113" ht="15.6" spans="1:7">
      <c r="A113" s="50"/>
      <c r="B113" s="20"/>
      <c r="C113" s="20" t="s">
        <v>476</v>
      </c>
      <c r="D113" s="46">
        <v>4.08</v>
      </c>
      <c r="E113" s="20">
        <v>4</v>
      </c>
      <c r="F113" s="20" t="s">
        <v>388</v>
      </c>
      <c r="G113" s="47"/>
    </row>
    <row r="114" ht="15.6" spans="1:7">
      <c r="A114" s="50"/>
      <c r="B114" s="20"/>
      <c r="C114" s="20"/>
      <c r="D114" s="46">
        <v>4.09</v>
      </c>
      <c r="E114" s="20"/>
      <c r="F114" s="20" t="s">
        <v>388</v>
      </c>
      <c r="G114" s="47"/>
    </row>
    <row r="115" ht="15.6" spans="1:7">
      <c r="A115" s="50"/>
      <c r="B115" s="20"/>
      <c r="C115" s="20" t="s">
        <v>477</v>
      </c>
      <c r="D115" s="46">
        <v>4.11</v>
      </c>
      <c r="E115" s="20">
        <v>2</v>
      </c>
      <c r="F115" s="20" t="s">
        <v>388</v>
      </c>
      <c r="G115" s="47"/>
    </row>
    <row r="116" ht="15.6" spans="1:7">
      <c r="A116" s="50"/>
      <c r="B116" s="20" t="s">
        <v>248</v>
      </c>
      <c r="C116" s="20" t="s">
        <v>478</v>
      </c>
      <c r="D116" s="46">
        <v>4.07</v>
      </c>
      <c r="E116" s="20">
        <v>2</v>
      </c>
      <c r="F116" s="20" t="s">
        <v>390</v>
      </c>
      <c r="G116" s="47"/>
    </row>
    <row r="117" ht="15.6" spans="1:7">
      <c r="A117" s="50"/>
      <c r="B117" s="20"/>
      <c r="C117" s="20" t="s">
        <v>479</v>
      </c>
      <c r="D117" s="46">
        <v>4.08</v>
      </c>
      <c r="E117" s="20">
        <v>2</v>
      </c>
      <c r="F117" s="20" t="s">
        <v>388</v>
      </c>
      <c r="G117" s="47"/>
    </row>
    <row r="118" ht="15.6" spans="1:7">
      <c r="A118" s="50"/>
      <c r="B118" s="20"/>
      <c r="C118" s="20" t="s">
        <v>480</v>
      </c>
      <c r="D118" s="46">
        <v>4.09</v>
      </c>
      <c r="E118" s="20">
        <v>2</v>
      </c>
      <c r="F118" s="20" t="s">
        <v>388</v>
      </c>
      <c r="G118" s="47"/>
    </row>
    <row r="119" ht="15.6" spans="1:7">
      <c r="A119" s="50"/>
      <c r="B119" s="20"/>
      <c r="C119" s="20" t="s">
        <v>481</v>
      </c>
      <c r="D119" s="46">
        <v>4.09</v>
      </c>
      <c r="E119" s="20">
        <v>2</v>
      </c>
      <c r="F119" s="20" t="s">
        <v>388</v>
      </c>
      <c r="G119" s="47"/>
    </row>
    <row r="120" ht="15.6" spans="1:7">
      <c r="A120" s="50"/>
      <c r="B120" s="20" t="s">
        <v>251</v>
      </c>
      <c r="C120" s="20" t="s">
        <v>482</v>
      </c>
      <c r="D120" s="46">
        <v>4.07</v>
      </c>
      <c r="E120" s="20">
        <v>2</v>
      </c>
      <c r="F120" s="20" t="s">
        <v>390</v>
      </c>
      <c r="G120" s="47"/>
    </row>
    <row r="121" ht="15.6" spans="1:7">
      <c r="A121" s="50"/>
      <c r="B121" s="20" t="s">
        <v>252</v>
      </c>
      <c r="C121" s="20" t="s">
        <v>483</v>
      </c>
      <c r="D121" s="46">
        <v>4.09</v>
      </c>
      <c r="E121" s="20">
        <v>2</v>
      </c>
      <c r="F121" s="20" t="s">
        <v>388</v>
      </c>
      <c r="G121" s="47"/>
    </row>
    <row r="122" ht="15.6" spans="1:7">
      <c r="A122" s="50"/>
      <c r="B122" s="20"/>
      <c r="C122" s="20" t="s">
        <v>484</v>
      </c>
      <c r="D122" s="46">
        <v>4.1</v>
      </c>
      <c r="E122" s="20">
        <v>4</v>
      </c>
      <c r="F122" s="20" t="s">
        <v>390</v>
      </c>
      <c r="G122" s="47"/>
    </row>
    <row r="123" ht="15.6" spans="1:7">
      <c r="A123" s="50"/>
      <c r="B123" s="20"/>
      <c r="C123" s="20"/>
      <c r="D123" s="46">
        <v>4.11</v>
      </c>
      <c r="E123" s="20"/>
      <c r="F123" s="20" t="s">
        <v>390</v>
      </c>
      <c r="G123" s="47"/>
    </row>
    <row r="124" ht="15.6" spans="1:7">
      <c r="A124" s="51" t="s">
        <v>7</v>
      </c>
      <c r="B124" s="50" t="s">
        <v>270</v>
      </c>
      <c r="C124" s="51" t="s">
        <v>485</v>
      </c>
      <c r="D124" s="46">
        <v>4.08</v>
      </c>
      <c r="E124" s="50">
        <v>2</v>
      </c>
      <c r="F124" s="50" t="s">
        <v>390</v>
      </c>
      <c r="G124" s="47"/>
    </row>
    <row r="125" ht="15.6" spans="1:7">
      <c r="A125" s="52"/>
      <c r="B125" s="52" t="s">
        <v>271</v>
      </c>
      <c r="C125" s="51" t="s">
        <v>486</v>
      </c>
      <c r="D125" s="46">
        <v>4.08</v>
      </c>
      <c r="E125" s="51">
        <v>2</v>
      </c>
      <c r="F125" s="51" t="s">
        <v>390</v>
      </c>
      <c r="G125" s="47"/>
    </row>
    <row r="126" ht="15.6" spans="1:7">
      <c r="A126" s="52"/>
      <c r="B126" s="50" t="s">
        <v>273</v>
      </c>
      <c r="C126" s="50" t="s">
        <v>487</v>
      </c>
      <c r="D126" s="46">
        <v>4.11</v>
      </c>
      <c r="E126" s="50">
        <v>2</v>
      </c>
      <c r="F126" s="50" t="s">
        <v>390</v>
      </c>
      <c r="G126" s="47"/>
    </row>
    <row r="127" ht="15.6" spans="1:7">
      <c r="A127" s="53" t="s">
        <v>488</v>
      </c>
      <c r="B127" s="53" t="s">
        <v>276</v>
      </c>
      <c r="C127" s="53" t="s">
        <v>489</v>
      </c>
      <c r="D127" s="54">
        <v>4.07</v>
      </c>
      <c r="E127" s="53">
        <v>1</v>
      </c>
      <c r="F127" s="53" t="s">
        <v>388</v>
      </c>
      <c r="G127" s="47"/>
    </row>
    <row r="128" ht="15.6" spans="1:7">
      <c r="A128" s="53"/>
      <c r="B128" s="53"/>
      <c r="C128" s="53" t="s">
        <v>490</v>
      </c>
      <c r="D128" s="54">
        <v>4.07</v>
      </c>
      <c r="E128" s="53">
        <v>1</v>
      </c>
      <c r="F128" s="53"/>
      <c r="G128" s="47"/>
    </row>
    <row r="129" ht="15.6" spans="1:7">
      <c r="A129" s="53"/>
      <c r="B129" s="53"/>
      <c r="C129" s="53" t="s">
        <v>491</v>
      </c>
      <c r="D129" s="54">
        <v>4.07</v>
      </c>
      <c r="E129" s="53">
        <v>1</v>
      </c>
      <c r="F129" s="53"/>
      <c r="G129" s="47"/>
    </row>
    <row r="130" ht="15.6" spans="1:7">
      <c r="A130" s="53"/>
      <c r="B130" s="53"/>
      <c r="C130" s="53" t="s">
        <v>492</v>
      </c>
      <c r="D130" s="54" t="s">
        <v>493</v>
      </c>
      <c r="E130" s="53">
        <v>3</v>
      </c>
      <c r="F130" s="53"/>
      <c r="G130" s="47"/>
    </row>
    <row r="131" ht="15.6" spans="1:7">
      <c r="A131" s="53"/>
      <c r="B131" s="53"/>
      <c r="C131" s="53" t="s">
        <v>494</v>
      </c>
      <c r="D131" s="54">
        <v>4.09</v>
      </c>
      <c r="E131" s="53">
        <v>1</v>
      </c>
      <c r="F131" s="53"/>
      <c r="G131" s="47"/>
    </row>
    <row r="132" ht="15.6" spans="1:7">
      <c r="A132" s="53"/>
      <c r="B132" s="53"/>
      <c r="C132" s="53" t="s">
        <v>495</v>
      </c>
      <c r="D132" s="54">
        <v>4.09</v>
      </c>
      <c r="E132" s="53">
        <v>1</v>
      </c>
      <c r="F132" s="53"/>
      <c r="G132" s="47"/>
    </row>
    <row r="133" ht="15.6" spans="1:7">
      <c r="A133" s="53"/>
      <c r="B133" s="53"/>
      <c r="C133" s="53" t="s">
        <v>496</v>
      </c>
      <c r="D133" s="54">
        <v>4.09</v>
      </c>
      <c r="E133" s="53">
        <v>1</v>
      </c>
      <c r="F133" s="53"/>
      <c r="G133" s="47"/>
    </row>
    <row r="134" ht="15.6" spans="1:7">
      <c r="A134" s="53"/>
      <c r="B134" s="53"/>
      <c r="C134" s="53" t="s">
        <v>497</v>
      </c>
      <c r="D134" s="54">
        <v>4.09</v>
      </c>
      <c r="E134" s="53">
        <v>1</v>
      </c>
      <c r="F134" s="53"/>
      <c r="G134" s="47"/>
    </row>
    <row r="135" ht="15.6" spans="1:7">
      <c r="A135" s="53"/>
      <c r="B135" s="53"/>
      <c r="C135" s="53" t="s">
        <v>498</v>
      </c>
      <c r="D135" s="54">
        <v>4.1</v>
      </c>
      <c r="E135" s="53">
        <v>1</v>
      </c>
      <c r="F135" s="53"/>
      <c r="G135" s="47"/>
    </row>
    <row r="136" ht="15.6" spans="1:7">
      <c r="A136" s="53"/>
      <c r="B136" s="53"/>
      <c r="C136" s="53" t="s">
        <v>499</v>
      </c>
      <c r="D136" s="54">
        <v>4.1</v>
      </c>
      <c r="E136" s="53">
        <v>1</v>
      </c>
      <c r="F136" s="53"/>
      <c r="G136" s="47"/>
    </row>
    <row r="137" ht="15.6" spans="1:7">
      <c r="A137" s="47"/>
      <c r="B137" s="47"/>
      <c r="C137" s="47"/>
      <c r="D137" s="47"/>
      <c r="E137" s="47"/>
      <c r="F137" s="47"/>
      <c r="G137" s="47"/>
    </row>
    <row r="138" ht="15.6" spans="1:7">
      <c r="A138" s="47"/>
      <c r="B138" s="47"/>
      <c r="C138" s="47"/>
      <c r="D138" s="47"/>
      <c r="E138" s="47"/>
      <c r="F138" s="47"/>
      <c r="G138" s="47"/>
    </row>
    <row r="139" ht="15.6" spans="1:7">
      <c r="A139" s="47"/>
      <c r="B139" s="47"/>
      <c r="C139" s="47"/>
      <c r="D139" s="47"/>
      <c r="E139" s="47"/>
      <c r="F139" s="47"/>
      <c r="G139" s="47"/>
    </row>
  </sheetData>
  <mergeCells count="74">
    <mergeCell ref="A1:F1"/>
    <mergeCell ref="A3:A40"/>
    <mergeCell ref="A41:A68"/>
    <mergeCell ref="A69:A123"/>
    <mergeCell ref="A124:A126"/>
    <mergeCell ref="A127:A136"/>
    <mergeCell ref="B3:B6"/>
    <mergeCell ref="B7:B10"/>
    <mergeCell ref="B11:B16"/>
    <mergeCell ref="B17:B29"/>
    <mergeCell ref="B30:B36"/>
    <mergeCell ref="B37:B40"/>
    <mergeCell ref="B41:B45"/>
    <mergeCell ref="B46:B47"/>
    <mergeCell ref="B48:B49"/>
    <mergeCell ref="B50:B54"/>
    <mergeCell ref="B55:B62"/>
    <mergeCell ref="B63:B64"/>
    <mergeCell ref="B65:B66"/>
    <mergeCell ref="B70:B71"/>
    <mergeCell ref="B72:B79"/>
    <mergeCell ref="B80:B102"/>
    <mergeCell ref="B103:B115"/>
    <mergeCell ref="B116:B119"/>
    <mergeCell ref="B121:B123"/>
    <mergeCell ref="B127:B136"/>
    <mergeCell ref="C3:C4"/>
    <mergeCell ref="C5:C6"/>
    <mergeCell ref="C7:C8"/>
    <mergeCell ref="C12:C13"/>
    <mergeCell ref="C21:C22"/>
    <mergeCell ref="C24:C25"/>
    <mergeCell ref="C26:C27"/>
    <mergeCell ref="C28:C29"/>
    <mergeCell ref="C38:C39"/>
    <mergeCell ref="C76:C77"/>
    <mergeCell ref="C78:C79"/>
    <mergeCell ref="C82:C83"/>
    <mergeCell ref="C84:C85"/>
    <mergeCell ref="C88:C89"/>
    <mergeCell ref="C90:C91"/>
    <mergeCell ref="C103:C104"/>
    <mergeCell ref="C109:C110"/>
    <mergeCell ref="C113:C114"/>
    <mergeCell ref="C122:C123"/>
    <mergeCell ref="D28:D29"/>
    <mergeCell ref="E3:E4"/>
    <mergeCell ref="E5:E6"/>
    <mergeCell ref="E7:E8"/>
    <mergeCell ref="E12:E13"/>
    <mergeCell ref="E21:E22"/>
    <mergeCell ref="E24:E25"/>
    <mergeCell ref="E26:E27"/>
    <mergeCell ref="E28:E29"/>
    <mergeCell ref="E38:E39"/>
    <mergeCell ref="E76:E77"/>
    <mergeCell ref="E78:E79"/>
    <mergeCell ref="E82:E83"/>
    <mergeCell ref="E84:E85"/>
    <mergeCell ref="E88:E89"/>
    <mergeCell ref="E90:E91"/>
    <mergeCell ref="E103:E104"/>
    <mergeCell ref="E109:E110"/>
    <mergeCell ref="E113:E114"/>
    <mergeCell ref="E122:E123"/>
    <mergeCell ref="F3:F4"/>
    <mergeCell ref="F5:F6"/>
    <mergeCell ref="F7:F8"/>
    <mergeCell ref="F21:F22"/>
    <mergeCell ref="F24:F25"/>
    <mergeCell ref="F26:F27"/>
    <mergeCell ref="F28:F29"/>
    <mergeCell ref="F38:F39"/>
    <mergeCell ref="F127:F136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4"/>
  <sheetViews>
    <sheetView zoomScale="61" zoomScaleNormal="61" topLeftCell="A454" workbookViewId="0">
      <selection activeCell="F492" sqref="F492"/>
    </sheetView>
  </sheetViews>
  <sheetFormatPr defaultColWidth="8.72222222222222" defaultRowHeight="14.4" outlineLevelCol="6"/>
  <cols>
    <col min="1" max="2" width="22" customWidth="1"/>
    <col min="3" max="3" width="16" customWidth="1"/>
    <col min="4" max="4" width="13.0925925925926" customWidth="1"/>
    <col min="5" max="5" width="121.722222222222" customWidth="1"/>
    <col min="6" max="6" width="29.1759259259259" customWidth="1"/>
    <col min="7" max="7" width="15" customWidth="1"/>
  </cols>
  <sheetData>
    <row r="1" ht="23.15" customHeight="1" spans="1:7">
      <c r="A1" s="1" t="s">
        <v>500</v>
      </c>
      <c r="B1" s="1"/>
      <c r="C1" s="1"/>
      <c r="D1" s="1"/>
      <c r="E1" s="1"/>
      <c r="F1" s="1"/>
      <c r="G1" s="1"/>
    </row>
    <row r="2" ht="21" customHeight="1" spans="1:7">
      <c r="A2" s="21" t="s">
        <v>22</v>
      </c>
      <c r="B2" s="21" t="s">
        <v>23</v>
      </c>
      <c r="C2" s="21" t="s">
        <v>24</v>
      </c>
      <c r="D2" s="21" t="s">
        <v>25</v>
      </c>
      <c r="E2" s="21" t="s">
        <v>26</v>
      </c>
      <c r="F2" s="22" t="s">
        <v>501</v>
      </c>
      <c r="G2" s="21" t="s">
        <v>279</v>
      </c>
    </row>
    <row r="3" ht="17.5" customHeight="1" spans="1:7">
      <c r="A3" s="23" t="s">
        <v>2</v>
      </c>
      <c r="B3" s="24" t="s">
        <v>67</v>
      </c>
      <c r="C3" s="24">
        <v>2023363114</v>
      </c>
      <c r="D3" s="24" t="s">
        <v>287</v>
      </c>
      <c r="E3" s="24" t="s">
        <v>502</v>
      </c>
      <c r="F3" s="24" t="s">
        <v>284</v>
      </c>
      <c r="G3" s="24">
        <v>8</v>
      </c>
    </row>
    <row r="4" ht="17.5" customHeight="1" spans="1:7">
      <c r="A4" s="23"/>
      <c r="B4" s="24"/>
      <c r="C4" s="24"/>
      <c r="D4" s="24"/>
      <c r="E4" s="24" t="s">
        <v>282</v>
      </c>
      <c r="F4" s="24" t="s">
        <v>284</v>
      </c>
      <c r="G4" s="24"/>
    </row>
    <row r="5" ht="17.5" customHeight="1" spans="1:7">
      <c r="A5" s="23"/>
      <c r="B5" s="24"/>
      <c r="C5" s="24"/>
      <c r="D5" s="24"/>
      <c r="E5" s="24" t="s">
        <v>503</v>
      </c>
      <c r="F5" s="24" t="s">
        <v>284</v>
      </c>
      <c r="G5" s="24"/>
    </row>
    <row r="6" ht="17.5" customHeight="1" spans="1:7">
      <c r="A6" s="23"/>
      <c r="B6" s="24"/>
      <c r="C6" s="24"/>
      <c r="D6" s="24"/>
      <c r="E6" s="24" t="s">
        <v>504</v>
      </c>
      <c r="F6" s="24" t="s">
        <v>38</v>
      </c>
      <c r="G6" s="24"/>
    </row>
    <row r="7" ht="17.5" customHeight="1" spans="1:7">
      <c r="A7" s="23"/>
      <c r="B7" s="24"/>
      <c r="C7" s="24">
        <v>2023363118</v>
      </c>
      <c r="D7" s="24" t="s">
        <v>505</v>
      </c>
      <c r="E7" s="24" t="s">
        <v>286</v>
      </c>
      <c r="F7" s="24" t="s">
        <v>288</v>
      </c>
      <c r="G7" s="24">
        <v>3</v>
      </c>
    </row>
    <row r="8" ht="17.5" customHeight="1" spans="1:7">
      <c r="A8" s="23"/>
      <c r="B8" s="24"/>
      <c r="C8" s="24">
        <v>2023363109</v>
      </c>
      <c r="D8" s="24" t="s">
        <v>506</v>
      </c>
      <c r="E8" s="24" t="s">
        <v>507</v>
      </c>
      <c r="F8" s="24" t="s">
        <v>305</v>
      </c>
      <c r="G8" s="24">
        <v>5</v>
      </c>
    </row>
    <row r="9" ht="17.5" customHeight="1" spans="1:7">
      <c r="A9" s="23"/>
      <c r="B9" s="24"/>
      <c r="C9" s="24"/>
      <c r="D9" s="24"/>
      <c r="E9" s="24" t="s">
        <v>289</v>
      </c>
      <c r="F9" s="24" t="s">
        <v>326</v>
      </c>
      <c r="G9" s="24"/>
    </row>
    <row r="10" ht="17.5" customHeight="1" spans="1:7">
      <c r="A10" s="23"/>
      <c r="B10" s="24"/>
      <c r="C10" s="24">
        <v>2023363110</v>
      </c>
      <c r="D10" s="24" t="s">
        <v>508</v>
      </c>
      <c r="E10" s="24" t="s">
        <v>507</v>
      </c>
      <c r="F10" s="24" t="s">
        <v>305</v>
      </c>
      <c r="G10" s="24">
        <v>5</v>
      </c>
    </row>
    <row r="11" ht="17.5" customHeight="1" spans="1:7">
      <c r="A11" s="23"/>
      <c r="B11" s="24"/>
      <c r="C11" s="24"/>
      <c r="D11" s="24"/>
      <c r="E11" s="24" t="s">
        <v>289</v>
      </c>
      <c r="F11" s="24" t="s">
        <v>326</v>
      </c>
      <c r="G11" s="24"/>
    </row>
    <row r="12" ht="17.5" customHeight="1" spans="1:7">
      <c r="A12" s="23"/>
      <c r="B12" s="24"/>
      <c r="C12" s="24">
        <v>2023363142</v>
      </c>
      <c r="D12" s="24" t="s">
        <v>283</v>
      </c>
      <c r="E12" s="24" t="s">
        <v>507</v>
      </c>
      <c r="F12" s="24" t="s">
        <v>312</v>
      </c>
      <c r="G12" s="24">
        <v>2</v>
      </c>
    </row>
    <row r="13" ht="17.5" customHeight="1" spans="1:7">
      <c r="A13" s="23"/>
      <c r="B13" s="24" t="s">
        <v>68</v>
      </c>
      <c r="C13" s="24">
        <v>2023363241</v>
      </c>
      <c r="D13" s="24" t="s">
        <v>387</v>
      </c>
      <c r="E13" s="24" t="s">
        <v>502</v>
      </c>
      <c r="F13" s="24" t="s">
        <v>312</v>
      </c>
      <c r="G13" s="24">
        <v>7</v>
      </c>
    </row>
    <row r="14" ht="17.5" customHeight="1" spans="1:7">
      <c r="A14" s="23"/>
      <c r="B14" s="24"/>
      <c r="C14" s="24"/>
      <c r="D14" s="24"/>
      <c r="E14" s="24" t="s">
        <v>507</v>
      </c>
      <c r="F14" s="24" t="s">
        <v>312</v>
      </c>
      <c r="G14" s="24"/>
    </row>
    <row r="15" ht="17.5" customHeight="1" spans="1:7">
      <c r="A15" s="23"/>
      <c r="B15" s="24"/>
      <c r="C15" s="24"/>
      <c r="D15" s="24"/>
      <c r="E15" s="24" t="s">
        <v>509</v>
      </c>
      <c r="F15" s="24" t="s">
        <v>302</v>
      </c>
      <c r="G15" s="24"/>
    </row>
    <row r="16" ht="17.5" customHeight="1" spans="1:7">
      <c r="A16" s="23"/>
      <c r="B16" s="25" t="s">
        <v>73</v>
      </c>
      <c r="C16" s="24">
        <v>2023363715</v>
      </c>
      <c r="D16" s="24" t="s">
        <v>510</v>
      </c>
      <c r="E16" s="24" t="s">
        <v>511</v>
      </c>
      <c r="F16" s="24" t="s">
        <v>288</v>
      </c>
      <c r="G16" s="24">
        <v>3</v>
      </c>
    </row>
    <row r="17" ht="17.5" customHeight="1" spans="1:7">
      <c r="A17" s="23"/>
      <c r="B17" s="26"/>
      <c r="C17" s="24">
        <v>2023363725</v>
      </c>
      <c r="D17" s="24" t="s">
        <v>512</v>
      </c>
      <c r="E17" s="24" t="s">
        <v>511</v>
      </c>
      <c r="F17" s="24" t="s">
        <v>288</v>
      </c>
      <c r="G17" s="24">
        <v>3</v>
      </c>
    </row>
    <row r="18" ht="17.5" customHeight="1" spans="1:7">
      <c r="A18" s="23"/>
      <c r="B18" s="26"/>
      <c r="C18" s="24">
        <v>2023363727</v>
      </c>
      <c r="D18" s="24" t="s">
        <v>513</v>
      </c>
      <c r="E18" s="24" t="s">
        <v>511</v>
      </c>
      <c r="F18" s="24" t="s">
        <v>288</v>
      </c>
      <c r="G18" s="24">
        <v>3</v>
      </c>
    </row>
    <row r="19" ht="17.5" customHeight="1" spans="1:7">
      <c r="A19" s="23"/>
      <c r="B19" s="27"/>
      <c r="C19" s="24">
        <v>2023363734</v>
      </c>
      <c r="D19" s="24" t="s">
        <v>514</v>
      </c>
      <c r="E19" s="24" t="s">
        <v>511</v>
      </c>
      <c r="F19" s="24" t="s">
        <v>288</v>
      </c>
      <c r="G19" s="24">
        <v>3</v>
      </c>
    </row>
    <row r="20" ht="17.5" customHeight="1" spans="1:7">
      <c r="A20" s="23"/>
      <c r="B20" s="24" t="s">
        <v>78</v>
      </c>
      <c r="C20" s="24">
        <v>2023364436</v>
      </c>
      <c r="D20" s="24" t="s">
        <v>515</v>
      </c>
      <c r="E20" s="24" t="s">
        <v>516</v>
      </c>
      <c r="F20" s="24" t="s">
        <v>288</v>
      </c>
      <c r="G20" s="24">
        <v>3</v>
      </c>
    </row>
    <row r="21" ht="17.5" customHeight="1" spans="1:7">
      <c r="A21" s="23"/>
      <c r="B21" s="24"/>
      <c r="C21" s="24">
        <v>2023364420</v>
      </c>
      <c r="D21" s="24" t="s">
        <v>517</v>
      </c>
      <c r="E21" s="24" t="s">
        <v>516</v>
      </c>
      <c r="F21" s="24" t="s">
        <v>288</v>
      </c>
      <c r="G21" s="24">
        <v>3</v>
      </c>
    </row>
    <row r="22" ht="17.5" customHeight="1" spans="1:7">
      <c r="A22" s="23"/>
      <c r="B22" s="24"/>
      <c r="C22" s="24">
        <v>2023364441</v>
      </c>
      <c r="D22" s="24" t="s">
        <v>518</v>
      </c>
      <c r="E22" s="24" t="s">
        <v>516</v>
      </c>
      <c r="F22" s="24" t="s">
        <v>288</v>
      </c>
      <c r="G22" s="24">
        <v>3</v>
      </c>
    </row>
    <row r="23" ht="17.5" customHeight="1" spans="1:7">
      <c r="A23" s="23"/>
      <c r="B23" s="24"/>
      <c r="C23" s="24">
        <v>2023364426</v>
      </c>
      <c r="D23" s="24" t="s">
        <v>519</v>
      </c>
      <c r="E23" s="24" t="s">
        <v>520</v>
      </c>
      <c r="F23" s="24" t="s">
        <v>322</v>
      </c>
      <c r="G23" s="24">
        <v>4</v>
      </c>
    </row>
    <row r="24" ht="17.5" customHeight="1" spans="1:7">
      <c r="A24" s="23"/>
      <c r="B24" s="24"/>
      <c r="C24" s="24"/>
      <c r="D24" s="24"/>
      <c r="E24" s="24" t="s">
        <v>521</v>
      </c>
      <c r="F24" s="24" t="s">
        <v>322</v>
      </c>
      <c r="G24" s="24"/>
    </row>
    <row r="25" ht="17.5" customHeight="1" spans="1:7">
      <c r="A25" s="23"/>
      <c r="B25" s="24" t="s">
        <v>57</v>
      </c>
      <c r="C25" s="24">
        <v>2022363107</v>
      </c>
      <c r="D25" s="24" t="s">
        <v>522</v>
      </c>
      <c r="E25" s="24" t="s">
        <v>523</v>
      </c>
      <c r="F25" s="24" t="s">
        <v>35</v>
      </c>
      <c r="G25" s="24">
        <v>2</v>
      </c>
    </row>
    <row r="26" ht="17.5" customHeight="1" spans="1:7">
      <c r="A26" s="23"/>
      <c r="B26" s="24"/>
      <c r="C26" s="24">
        <v>2022363136</v>
      </c>
      <c r="D26" s="24" t="s">
        <v>524</v>
      </c>
      <c r="E26" s="24" t="s">
        <v>523</v>
      </c>
      <c r="F26" s="24" t="s">
        <v>284</v>
      </c>
      <c r="G26" s="24">
        <v>8</v>
      </c>
    </row>
    <row r="27" ht="17.5" customHeight="1" spans="1:7">
      <c r="A27" s="23"/>
      <c r="B27" s="24"/>
      <c r="C27" s="24"/>
      <c r="D27" s="24"/>
      <c r="E27" s="24" t="s">
        <v>525</v>
      </c>
      <c r="F27" s="24" t="s">
        <v>284</v>
      </c>
      <c r="G27" s="24"/>
    </row>
    <row r="28" ht="17.5" customHeight="1" spans="1:7">
      <c r="A28" s="23"/>
      <c r="B28" s="24"/>
      <c r="C28" s="24"/>
      <c r="D28" s="24"/>
      <c r="E28" s="24" t="s">
        <v>314</v>
      </c>
      <c r="F28" s="24" t="s">
        <v>38</v>
      </c>
      <c r="G28" s="24"/>
    </row>
    <row r="29" ht="17.5" customHeight="1" spans="1:7">
      <c r="A29" s="23"/>
      <c r="B29" s="24"/>
      <c r="C29" s="24"/>
      <c r="D29" s="24"/>
      <c r="E29" s="24" t="s">
        <v>507</v>
      </c>
      <c r="F29" s="24" t="s">
        <v>288</v>
      </c>
      <c r="G29" s="24"/>
    </row>
    <row r="30" ht="17.5" customHeight="1" spans="1:7">
      <c r="A30" s="23"/>
      <c r="B30" s="25" t="s">
        <v>62</v>
      </c>
      <c r="C30" s="24">
        <v>2022363601</v>
      </c>
      <c r="D30" s="24" t="s">
        <v>526</v>
      </c>
      <c r="E30" s="24" t="s">
        <v>527</v>
      </c>
      <c r="F30" s="24" t="s">
        <v>312</v>
      </c>
      <c r="G30" s="24">
        <v>2</v>
      </c>
    </row>
    <row r="31" ht="17.5" customHeight="1" spans="1:7">
      <c r="A31" s="23"/>
      <c r="B31" s="26"/>
      <c r="C31" s="25">
        <v>2022363617</v>
      </c>
      <c r="D31" s="25" t="s">
        <v>528</v>
      </c>
      <c r="E31" s="24" t="s">
        <v>527</v>
      </c>
      <c r="F31" s="24" t="s">
        <v>312</v>
      </c>
      <c r="G31" s="25">
        <v>22</v>
      </c>
    </row>
    <row r="32" ht="17.5" customHeight="1" spans="1:7">
      <c r="A32" s="23"/>
      <c r="B32" s="26"/>
      <c r="C32" s="26"/>
      <c r="D32" s="26"/>
      <c r="E32" s="24" t="s">
        <v>529</v>
      </c>
      <c r="F32" s="24" t="s">
        <v>312</v>
      </c>
      <c r="G32" s="26"/>
    </row>
    <row r="33" ht="17.5" customHeight="1" spans="1:7">
      <c r="A33" s="23"/>
      <c r="B33" s="26"/>
      <c r="C33" s="26"/>
      <c r="D33" s="26"/>
      <c r="E33" s="24" t="s">
        <v>530</v>
      </c>
      <c r="F33" s="24" t="s">
        <v>312</v>
      </c>
      <c r="G33" s="26"/>
    </row>
    <row r="34" ht="17.5" customHeight="1" spans="1:7">
      <c r="A34" s="23"/>
      <c r="B34" s="26"/>
      <c r="C34" s="26"/>
      <c r="D34" s="26"/>
      <c r="E34" s="24" t="s">
        <v>531</v>
      </c>
      <c r="F34" s="24" t="s">
        <v>35</v>
      </c>
      <c r="G34" s="26"/>
    </row>
    <row r="35" ht="17.5" customHeight="1" spans="1:7">
      <c r="A35" s="23"/>
      <c r="B35" s="26"/>
      <c r="C35" s="26"/>
      <c r="D35" s="26"/>
      <c r="E35" s="24" t="s">
        <v>532</v>
      </c>
      <c r="F35" s="24" t="s">
        <v>35</v>
      </c>
      <c r="G35" s="26"/>
    </row>
    <row r="36" ht="17.5" customHeight="1" spans="1:7">
      <c r="A36" s="23"/>
      <c r="B36" s="26"/>
      <c r="C36" s="26"/>
      <c r="D36" s="26"/>
      <c r="E36" s="24" t="s">
        <v>533</v>
      </c>
      <c r="F36" s="24" t="s">
        <v>35</v>
      </c>
      <c r="G36" s="26"/>
    </row>
    <row r="37" ht="17.5" customHeight="1" spans="1:7">
      <c r="A37" s="23"/>
      <c r="B37" s="26"/>
      <c r="C37" s="26"/>
      <c r="D37" s="26"/>
      <c r="E37" s="24" t="s">
        <v>534</v>
      </c>
      <c r="F37" s="24" t="s">
        <v>305</v>
      </c>
      <c r="G37" s="26"/>
    </row>
    <row r="38" ht="17.5" customHeight="1" spans="1:7">
      <c r="A38" s="23"/>
      <c r="B38" s="26"/>
      <c r="C38" s="26"/>
      <c r="D38" s="26"/>
      <c r="E38" s="24" t="s">
        <v>535</v>
      </c>
      <c r="F38" s="24" t="s">
        <v>284</v>
      </c>
      <c r="G38" s="26"/>
    </row>
    <row r="39" ht="17.5" customHeight="1" spans="1:7">
      <c r="A39" s="23"/>
      <c r="B39" s="26"/>
      <c r="C39" s="26"/>
      <c r="D39" s="26"/>
      <c r="E39" s="24" t="s">
        <v>533</v>
      </c>
      <c r="F39" s="24" t="s">
        <v>284</v>
      </c>
      <c r="G39" s="26"/>
    </row>
    <row r="40" ht="17.5" customHeight="1" spans="1:7">
      <c r="A40" s="23"/>
      <c r="B40" s="26"/>
      <c r="C40" s="26"/>
      <c r="D40" s="26"/>
      <c r="E40" s="24" t="s">
        <v>535</v>
      </c>
      <c r="F40" s="24" t="s">
        <v>38</v>
      </c>
      <c r="G40" s="26"/>
    </row>
    <row r="41" ht="17.5" customHeight="1" spans="1:7">
      <c r="A41" s="23"/>
      <c r="B41" s="27"/>
      <c r="C41" s="27"/>
      <c r="D41" s="27"/>
      <c r="E41" s="24" t="s">
        <v>511</v>
      </c>
      <c r="F41" s="24" t="s">
        <v>38</v>
      </c>
      <c r="G41" s="27"/>
    </row>
    <row r="42" ht="17.5" customHeight="1" spans="1:7">
      <c r="A42" s="23"/>
      <c r="B42" s="24" t="s">
        <v>63</v>
      </c>
      <c r="C42" s="24">
        <v>2022363718</v>
      </c>
      <c r="D42" s="24" t="s">
        <v>536</v>
      </c>
      <c r="E42" s="24" t="s">
        <v>537</v>
      </c>
      <c r="F42" s="24" t="s">
        <v>312</v>
      </c>
      <c r="G42" s="24">
        <v>22</v>
      </c>
    </row>
    <row r="43" ht="17.5" customHeight="1" spans="1:7">
      <c r="A43" s="23"/>
      <c r="B43" s="24"/>
      <c r="C43" s="24"/>
      <c r="D43" s="24"/>
      <c r="E43" s="24" t="s">
        <v>530</v>
      </c>
      <c r="F43" s="24" t="s">
        <v>312</v>
      </c>
      <c r="G43" s="24"/>
    </row>
    <row r="44" ht="17.5" customHeight="1" spans="1:7">
      <c r="A44" s="23"/>
      <c r="B44" s="24"/>
      <c r="C44" s="24"/>
      <c r="D44" s="24"/>
      <c r="E44" s="24" t="s">
        <v>531</v>
      </c>
      <c r="F44" s="24" t="s">
        <v>312</v>
      </c>
      <c r="G44" s="24"/>
    </row>
    <row r="45" ht="17.5" customHeight="1" spans="1:7">
      <c r="A45" s="23"/>
      <c r="B45" s="24"/>
      <c r="C45" s="24"/>
      <c r="D45" s="24"/>
      <c r="E45" s="24" t="s">
        <v>535</v>
      </c>
      <c r="F45" s="24" t="s">
        <v>35</v>
      </c>
      <c r="G45" s="24"/>
    </row>
    <row r="46" ht="17.5" customHeight="1" spans="1:7">
      <c r="A46" s="23"/>
      <c r="B46" s="24"/>
      <c r="C46" s="24"/>
      <c r="D46" s="24"/>
      <c r="E46" s="24" t="s">
        <v>533</v>
      </c>
      <c r="F46" s="24" t="s">
        <v>35</v>
      </c>
      <c r="G46" s="24"/>
    </row>
    <row r="47" ht="17.5" customHeight="1" spans="1:7">
      <c r="A47" s="23"/>
      <c r="B47" s="24"/>
      <c r="C47" s="24"/>
      <c r="D47" s="24"/>
      <c r="E47" s="24" t="s">
        <v>511</v>
      </c>
      <c r="F47" s="24" t="s">
        <v>35</v>
      </c>
      <c r="G47" s="24"/>
    </row>
    <row r="48" ht="17.5" customHeight="1" spans="1:7">
      <c r="A48" s="23"/>
      <c r="B48" s="24"/>
      <c r="C48" s="24"/>
      <c r="D48" s="24"/>
      <c r="E48" s="24" t="s">
        <v>532</v>
      </c>
      <c r="F48" s="24" t="s">
        <v>284</v>
      </c>
      <c r="G48" s="24"/>
    </row>
    <row r="49" ht="17.5" customHeight="1" spans="1:7">
      <c r="A49" s="23"/>
      <c r="B49" s="24"/>
      <c r="C49" s="24"/>
      <c r="D49" s="24"/>
      <c r="E49" s="24" t="s">
        <v>535</v>
      </c>
      <c r="F49" s="24" t="s">
        <v>284</v>
      </c>
      <c r="G49" s="24"/>
    </row>
    <row r="50" ht="17.5" customHeight="1" spans="1:7">
      <c r="A50" s="23"/>
      <c r="B50" s="24"/>
      <c r="C50" s="24"/>
      <c r="D50" s="24"/>
      <c r="E50" s="24" t="s">
        <v>527</v>
      </c>
      <c r="F50" s="24" t="s">
        <v>284</v>
      </c>
      <c r="G50" s="24"/>
    </row>
    <row r="51" ht="17.5" customHeight="1" spans="1:7">
      <c r="A51" s="23"/>
      <c r="B51" s="24"/>
      <c r="C51" s="24"/>
      <c r="D51" s="24"/>
      <c r="E51" s="24" t="s">
        <v>538</v>
      </c>
      <c r="F51" s="24" t="s">
        <v>38</v>
      </c>
      <c r="G51" s="24"/>
    </row>
    <row r="52" ht="17.5" customHeight="1" spans="1:7">
      <c r="A52" s="23"/>
      <c r="B52" s="24"/>
      <c r="C52" s="24"/>
      <c r="D52" s="24"/>
      <c r="E52" s="24" t="s">
        <v>533</v>
      </c>
      <c r="F52" s="24" t="s">
        <v>38</v>
      </c>
      <c r="G52" s="24"/>
    </row>
    <row r="53" ht="17.5" customHeight="1" spans="1:7">
      <c r="A53" s="23"/>
      <c r="B53" s="24"/>
      <c r="C53" s="24">
        <v>2022363719</v>
      </c>
      <c r="D53" s="24" t="s">
        <v>539</v>
      </c>
      <c r="E53" s="24" t="s">
        <v>537</v>
      </c>
      <c r="F53" s="24" t="s">
        <v>312</v>
      </c>
      <c r="G53" s="24">
        <v>4</v>
      </c>
    </row>
    <row r="54" ht="17.5" customHeight="1" spans="1:7">
      <c r="A54" s="23"/>
      <c r="B54" s="24"/>
      <c r="C54" s="24"/>
      <c r="D54" s="24"/>
      <c r="E54" s="24" t="s">
        <v>530</v>
      </c>
      <c r="F54" s="24" t="s">
        <v>312</v>
      </c>
      <c r="G54" s="24"/>
    </row>
    <row r="55" ht="17.5" customHeight="1" spans="1:7">
      <c r="A55" s="23"/>
      <c r="B55" s="24"/>
      <c r="C55" s="24">
        <v>2022363710</v>
      </c>
      <c r="D55" s="24" t="s">
        <v>540</v>
      </c>
      <c r="E55" s="24" t="s">
        <v>531</v>
      </c>
      <c r="F55" s="24" t="s">
        <v>312</v>
      </c>
      <c r="G55" s="24">
        <v>2</v>
      </c>
    </row>
    <row r="56" ht="17.5" customHeight="1" spans="1:7">
      <c r="A56" s="23"/>
      <c r="B56" s="24"/>
      <c r="C56" s="24">
        <v>2022363714</v>
      </c>
      <c r="D56" s="24" t="s">
        <v>541</v>
      </c>
      <c r="E56" s="24" t="s">
        <v>531</v>
      </c>
      <c r="F56" s="24" t="s">
        <v>312</v>
      </c>
      <c r="G56" s="24">
        <v>2</v>
      </c>
    </row>
    <row r="57" ht="17.5" customHeight="1" spans="1:7">
      <c r="A57" s="23"/>
      <c r="B57" s="24" t="s">
        <v>54</v>
      </c>
      <c r="C57" s="24">
        <v>2021363328</v>
      </c>
      <c r="D57" s="24" t="s">
        <v>542</v>
      </c>
      <c r="E57" s="24" t="s">
        <v>543</v>
      </c>
      <c r="F57" s="24" t="s">
        <v>305</v>
      </c>
      <c r="G57" s="24">
        <v>2</v>
      </c>
    </row>
    <row r="58" ht="17.5" customHeight="1" spans="1:7">
      <c r="A58" s="24" t="s">
        <v>3</v>
      </c>
      <c r="B58" s="24" t="s">
        <v>93</v>
      </c>
      <c r="C58" s="24">
        <v>2022273119</v>
      </c>
      <c r="D58" s="24" t="s">
        <v>544</v>
      </c>
      <c r="E58" s="24" t="s">
        <v>314</v>
      </c>
      <c r="F58" s="24" t="s">
        <v>38</v>
      </c>
      <c r="G58" s="24">
        <v>2</v>
      </c>
    </row>
    <row r="59" ht="17.5" customHeight="1" spans="1:7">
      <c r="A59" s="24"/>
      <c r="B59" s="24" t="s">
        <v>96</v>
      </c>
      <c r="C59" s="24">
        <v>2022283118</v>
      </c>
      <c r="D59" s="24" t="s">
        <v>545</v>
      </c>
      <c r="E59" s="24" t="s">
        <v>317</v>
      </c>
      <c r="F59" s="24" t="s">
        <v>546</v>
      </c>
      <c r="G59" s="24">
        <v>21</v>
      </c>
    </row>
    <row r="60" ht="17.5" customHeight="1" spans="1:7">
      <c r="A60" s="24"/>
      <c r="B60" s="24"/>
      <c r="C60" s="24"/>
      <c r="D60" s="24"/>
      <c r="E60" s="24" t="s">
        <v>547</v>
      </c>
      <c r="F60" s="24" t="s">
        <v>302</v>
      </c>
      <c r="G60" s="24"/>
    </row>
    <row r="61" ht="17.5" customHeight="1" spans="1:7">
      <c r="A61" s="24"/>
      <c r="B61" s="24"/>
      <c r="C61" s="24"/>
      <c r="D61" s="24"/>
      <c r="E61" s="24" t="s">
        <v>548</v>
      </c>
      <c r="F61" s="24" t="s">
        <v>312</v>
      </c>
      <c r="G61" s="24"/>
    </row>
    <row r="62" ht="17.5" customHeight="1" spans="1:7">
      <c r="A62" s="24"/>
      <c r="B62" s="24"/>
      <c r="C62" s="24"/>
      <c r="D62" s="24"/>
      <c r="E62" s="24" t="s">
        <v>549</v>
      </c>
      <c r="F62" s="24" t="s">
        <v>550</v>
      </c>
      <c r="G62" s="24"/>
    </row>
    <row r="63" ht="17.5" customHeight="1" spans="1:7">
      <c r="A63" s="24"/>
      <c r="B63" s="24"/>
      <c r="C63" s="24"/>
      <c r="D63" s="24"/>
      <c r="E63" s="24" t="s">
        <v>551</v>
      </c>
      <c r="F63" s="24" t="s">
        <v>326</v>
      </c>
      <c r="G63" s="24"/>
    </row>
    <row r="64" ht="17.5" customHeight="1" spans="1:7">
      <c r="A64" s="24"/>
      <c r="B64" s="24"/>
      <c r="C64" s="24"/>
      <c r="D64" s="24"/>
      <c r="E64" s="24" t="s">
        <v>314</v>
      </c>
      <c r="F64" s="24" t="s">
        <v>284</v>
      </c>
      <c r="G64" s="24"/>
    </row>
    <row r="65" ht="17.5" customHeight="1" spans="1:7">
      <c r="A65" s="24"/>
      <c r="B65" s="24"/>
      <c r="C65" s="24"/>
      <c r="D65" s="24"/>
      <c r="E65" s="24" t="s">
        <v>548</v>
      </c>
      <c r="F65" s="24" t="s">
        <v>284</v>
      </c>
      <c r="G65" s="24"/>
    </row>
    <row r="66" ht="17.5" customHeight="1" spans="1:7">
      <c r="A66" s="24"/>
      <c r="B66" s="24"/>
      <c r="C66" s="24"/>
      <c r="D66" s="24"/>
      <c r="E66" s="24" t="s">
        <v>317</v>
      </c>
      <c r="F66" s="24" t="s">
        <v>288</v>
      </c>
      <c r="G66" s="24"/>
    </row>
    <row r="67" ht="17.5" customHeight="1" spans="1:7">
      <c r="A67" s="24"/>
      <c r="B67" s="24"/>
      <c r="C67" s="24">
        <v>2022283105</v>
      </c>
      <c r="D67" s="24" t="s">
        <v>552</v>
      </c>
      <c r="E67" s="24" t="s">
        <v>317</v>
      </c>
      <c r="F67" s="24" t="s">
        <v>546</v>
      </c>
      <c r="G67" s="24">
        <v>3</v>
      </c>
    </row>
    <row r="68" ht="17.5" customHeight="1" spans="1:7">
      <c r="A68" s="24"/>
      <c r="B68" s="24"/>
      <c r="C68" s="24">
        <v>2022283108</v>
      </c>
      <c r="D68" s="24" t="s">
        <v>553</v>
      </c>
      <c r="E68" s="24" t="s">
        <v>549</v>
      </c>
      <c r="F68" s="24" t="s">
        <v>550</v>
      </c>
      <c r="G68" s="24">
        <v>3</v>
      </c>
    </row>
    <row r="69" ht="17.5" customHeight="1" spans="1:7">
      <c r="A69" s="24"/>
      <c r="B69" s="24" t="s">
        <v>100</v>
      </c>
      <c r="C69" s="24">
        <v>2022283313</v>
      </c>
      <c r="D69" s="24" t="s">
        <v>554</v>
      </c>
      <c r="E69" s="24" t="s">
        <v>555</v>
      </c>
      <c r="F69" s="24" t="s">
        <v>35</v>
      </c>
      <c r="G69" s="24">
        <v>12</v>
      </c>
    </row>
    <row r="70" ht="17.5" customHeight="1" spans="1:7">
      <c r="A70" s="24"/>
      <c r="B70" s="24"/>
      <c r="C70" s="24"/>
      <c r="D70" s="24"/>
      <c r="E70" s="24" t="s">
        <v>555</v>
      </c>
      <c r="F70" s="24" t="s">
        <v>305</v>
      </c>
      <c r="G70" s="24"/>
    </row>
    <row r="71" ht="17.5" customHeight="1" spans="1:7">
      <c r="A71" s="24"/>
      <c r="B71" s="24"/>
      <c r="C71" s="24"/>
      <c r="D71" s="24"/>
      <c r="E71" s="24" t="s">
        <v>314</v>
      </c>
      <c r="F71" s="24" t="s">
        <v>322</v>
      </c>
      <c r="G71" s="24"/>
    </row>
    <row r="72" ht="17.5" customHeight="1" spans="1:7">
      <c r="A72" s="24"/>
      <c r="B72" s="24"/>
      <c r="C72" s="24"/>
      <c r="D72" s="24"/>
      <c r="E72" s="24" t="s">
        <v>556</v>
      </c>
      <c r="F72" s="24" t="s">
        <v>312</v>
      </c>
      <c r="G72" s="24"/>
    </row>
    <row r="73" ht="17.5" customHeight="1" spans="1:7">
      <c r="A73" s="24"/>
      <c r="B73" s="24"/>
      <c r="C73" s="24"/>
      <c r="D73" s="24"/>
      <c r="E73" s="24" t="s">
        <v>557</v>
      </c>
      <c r="F73" s="24" t="s">
        <v>312</v>
      </c>
      <c r="G73" s="24"/>
    </row>
    <row r="74" ht="17.5" customHeight="1" spans="1:7">
      <c r="A74" s="24"/>
      <c r="B74" s="24"/>
      <c r="C74" s="24"/>
      <c r="D74" s="24"/>
      <c r="E74" s="24" t="s">
        <v>558</v>
      </c>
      <c r="F74" s="24" t="s">
        <v>35</v>
      </c>
      <c r="G74" s="24"/>
    </row>
    <row r="75" ht="17.5" customHeight="1" spans="1:7">
      <c r="A75" s="24"/>
      <c r="B75" s="24"/>
      <c r="C75" s="24">
        <v>2022283308</v>
      </c>
      <c r="D75" s="24" t="s">
        <v>559</v>
      </c>
      <c r="E75" s="24" t="s">
        <v>555</v>
      </c>
      <c r="F75" s="24" t="s">
        <v>35</v>
      </c>
      <c r="G75" s="24">
        <v>4</v>
      </c>
    </row>
    <row r="76" ht="17.5" customHeight="1" spans="1:7">
      <c r="A76" s="24"/>
      <c r="B76" s="24"/>
      <c r="C76" s="24"/>
      <c r="D76" s="24"/>
      <c r="E76" s="24" t="s">
        <v>558</v>
      </c>
      <c r="F76" s="24" t="s">
        <v>35</v>
      </c>
      <c r="G76" s="24"/>
    </row>
    <row r="77" ht="17.5" customHeight="1" spans="1:7">
      <c r="A77" s="24"/>
      <c r="B77" s="24"/>
      <c r="C77" s="24">
        <v>2022283315</v>
      </c>
      <c r="D77" s="24" t="s">
        <v>560</v>
      </c>
      <c r="E77" s="24" t="s">
        <v>317</v>
      </c>
      <c r="F77" s="24" t="s">
        <v>561</v>
      </c>
      <c r="G77" s="24">
        <v>5</v>
      </c>
    </row>
    <row r="78" ht="17.5" customHeight="1" spans="1:7">
      <c r="A78" s="24"/>
      <c r="B78" s="24"/>
      <c r="C78" s="24"/>
      <c r="D78" s="24"/>
      <c r="E78" s="24" t="s">
        <v>558</v>
      </c>
      <c r="F78" s="24" t="s">
        <v>284</v>
      </c>
      <c r="G78" s="24"/>
    </row>
    <row r="79" ht="17.5" customHeight="1" spans="1:7">
      <c r="A79" s="24"/>
      <c r="B79" s="24" t="s">
        <v>94</v>
      </c>
      <c r="C79" s="24">
        <v>2022273217</v>
      </c>
      <c r="D79" s="24" t="s">
        <v>562</v>
      </c>
      <c r="E79" s="24" t="s">
        <v>314</v>
      </c>
      <c r="F79" s="24" t="s">
        <v>38</v>
      </c>
      <c r="G79" s="24">
        <v>7</v>
      </c>
    </row>
    <row r="80" ht="17.5" customHeight="1" spans="1:7">
      <c r="A80" s="24"/>
      <c r="B80" s="24"/>
      <c r="C80" s="24"/>
      <c r="D80" s="24"/>
      <c r="E80" s="24" t="s">
        <v>313</v>
      </c>
      <c r="F80" s="24" t="s">
        <v>38</v>
      </c>
      <c r="G80" s="24"/>
    </row>
    <row r="81" ht="17.5" customHeight="1" spans="1:7">
      <c r="A81" s="24"/>
      <c r="B81" s="24"/>
      <c r="C81" s="24"/>
      <c r="D81" s="24"/>
      <c r="E81" s="24" t="s">
        <v>317</v>
      </c>
      <c r="F81" s="24" t="s">
        <v>561</v>
      </c>
      <c r="G81" s="24"/>
    </row>
    <row r="82" ht="17.5" customHeight="1" spans="1:7">
      <c r="A82" s="24"/>
      <c r="B82" s="24"/>
      <c r="C82" s="24">
        <v>2022273239</v>
      </c>
      <c r="D82" s="24" t="s">
        <v>563</v>
      </c>
      <c r="E82" s="24" t="s">
        <v>314</v>
      </c>
      <c r="F82" s="24" t="s">
        <v>38</v>
      </c>
      <c r="G82" s="24">
        <v>4</v>
      </c>
    </row>
    <row r="83" ht="17.5" customHeight="1" spans="1:7">
      <c r="A83" s="24"/>
      <c r="B83" s="24"/>
      <c r="C83" s="24"/>
      <c r="D83" s="24"/>
      <c r="E83" s="24" t="s">
        <v>313</v>
      </c>
      <c r="F83" s="24" t="s">
        <v>38</v>
      </c>
      <c r="G83" s="24"/>
    </row>
    <row r="84" ht="17.5" customHeight="1" spans="1:7">
      <c r="A84" s="24"/>
      <c r="B84" s="24"/>
      <c r="C84" s="24">
        <v>2022273237</v>
      </c>
      <c r="D84" s="24" t="s">
        <v>564</v>
      </c>
      <c r="E84" s="24" t="s">
        <v>317</v>
      </c>
      <c r="F84" s="24" t="s">
        <v>561</v>
      </c>
      <c r="G84" s="24">
        <v>3</v>
      </c>
    </row>
    <row r="85" ht="17.5" customHeight="1" spans="1:7">
      <c r="A85" s="24"/>
      <c r="B85" s="24"/>
      <c r="C85" s="24">
        <v>2022273234</v>
      </c>
      <c r="D85" s="24" t="s">
        <v>565</v>
      </c>
      <c r="E85" s="24" t="s">
        <v>310</v>
      </c>
      <c r="F85" s="24" t="s">
        <v>312</v>
      </c>
      <c r="G85" s="24">
        <v>6</v>
      </c>
    </row>
    <row r="86" ht="17.5" customHeight="1" spans="1:7">
      <c r="A86" s="24"/>
      <c r="B86" s="24"/>
      <c r="C86" s="24"/>
      <c r="D86" s="24"/>
      <c r="E86" s="24" t="s">
        <v>314</v>
      </c>
      <c r="F86" s="24" t="s">
        <v>322</v>
      </c>
      <c r="G86" s="24"/>
    </row>
    <row r="87" ht="17.5" customHeight="1" spans="1:7">
      <c r="A87" s="24"/>
      <c r="B87" s="24"/>
      <c r="C87" s="24"/>
      <c r="D87" s="24"/>
      <c r="E87" s="24" t="s">
        <v>313</v>
      </c>
      <c r="F87" s="24" t="s">
        <v>322</v>
      </c>
      <c r="G87" s="24"/>
    </row>
    <row r="88" ht="17.5" customHeight="1" spans="1:7">
      <c r="A88" s="24"/>
      <c r="B88" s="24"/>
      <c r="C88" s="24">
        <v>2022273233</v>
      </c>
      <c r="D88" s="24" t="s">
        <v>566</v>
      </c>
      <c r="E88" s="24" t="s">
        <v>314</v>
      </c>
      <c r="F88" s="24" t="s">
        <v>322</v>
      </c>
      <c r="G88" s="24">
        <v>4</v>
      </c>
    </row>
    <row r="89" ht="17.5" customHeight="1" spans="1:7">
      <c r="A89" s="24"/>
      <c r="B89" s="24"/>
      <c r="C89" s="24"/>
      <c r="D89" s="24"/>
      <c r="E89" s="24" t="s">
        <v>313</v>
      </c>
      <c r="F89" s="24" t="s">
        <v>322</v>
      </c>
      <c r="G89" s="24"/>
    </row>
    <row r="90" ht="17.5" customHeight="1" spans="1:7">
      <c r="A90" s="24"/>
      <c r="B90" s="24"/>
      <c r="C90" s="24">
        <v>2022273238</v>
      </c>
      <c r="D90" s="24" t="s">
        <v>567</v>
      </c>
      <c r="E90" s="24" t="s">
        <v>314</v>
      </c>
      <c r="F90" s="24" t="s">
        <v>322</v>
      </c>
      <c r="G90" s="28">
        <v>4</v>
      </c>
    </row>
    <row r="91" ht="17.5" customHeight="1" spans="1:7">
      <c r="A91" s="24"/>
      <c r="B91" s="24"/>
      <c r="C91" s="24"/>
      <c r="D91" s="24"/>
      <c r="E91" s="24" t="s">
        <v>313</v>
      </c>
      <c r="F91" s="24" t="s">
        <v>322</v>
      </c>
      <c r="G91" s="28"/>
    </row>
    <row r="92" ht="17.5" customHeight="1" spans="1:7">
      <c r="A92" s="24"/>
      <c r="B92" s="24" t="s">
        <v>98</v>
      </c>
      <c r="C92" s="24">
        <v>2022283209</v>
      </c>
      <c r="D92" s="24" t="s">
        <v>568</v>
      </c>
      <c r="E92" s="24" t="s">
        <v>314</v>
      </c>
      <c r="F92" s="24" t="s">
        <v>284</v>
      </c>
      <c r="G92" s="24">
        <v>4</v>
      </c>
    </row>
    <row r="93" ht="17.5" customHeight="1" spans="1:7">
      <c r="A93" s="24"/>
      <c r="B93" s="24"/>
      <c r="C93" s="24"/>
      <c r="D93" s="24"/>
      <c r="E93" s="24" t="s">
        <v>548</v>
      </c>
      <c r="F93" s="24" t="s">
        <v>284</v>
      </c>
      <c r="G93" s="24"/>
    </row>
    <row r="94" ht="17.5" customHeight="1" spans="1:7">
      <c r="A94" s="24"/>
      <c r="B94" s="24"/>
      <c r="C94" s="24">
        <v>2022283220</v>
      </c>
      <c r="D94" s="24" t="s">
        <v>569</v>
      </c>
      <c r="E94" s="24" t="s">
        <v>547</v>
      </c>
      <c r="F94" s="24" t="s">
        <v>302</v>
      </c>
      <c r="G94" s="24">
        <v>5</v>
      </c>
    </row>
    <row r="95" ht="17.5" customHeight="1" spans="1:7">
      <c r="A95" s="24"/>
      <c r="B95" s="24"/>
      <c r="C95" s="24"/>
      <c r="D95" s="24"/>
      <c r="E95" s="24" t="s">
        <v>548</v>
      </c>
      <c r="F95" s="24" t="s">
        <v>312</v>
      </c>
      <c r="G95" s="24"/>
    </row>
    <row r="96" ht="17.5" customHeight="1" spans="1:7">
      <c r="A96" s="24"/>
      <c r="B96" s="24" t="s">
        <v>116</v>
      </c>
      <c r="C96" s="24">
        <v>2023283326</v>
      </c>
      <c r="D96" s="24" t="s">
        <v>427</v>
      </c>
      <c r="E96" s="24" t="s">
        <v>289</v>
      </c>
      <c r="F96" s="24" t="s">
        <v>546</v>
      </c>
      <c r="G96" s="24">
        <v>11</v>
      </c>
    </row>
    <row r="97" ht="17.5" customHeight="1" spans="1:7">
      <c r="A97" s="24"/>
      <c r="B97" s="24"/>
      <c r="C97" s="24"/>
      <c r="D97" s="24"/>
      <c r="E97" s="24" t="s">
        <v>570</v>
      </c>
      <c r="F97" s="24" t="s">
        <v>322</v>
      </c>
      <c r="G97" s="24"/>
    </row>
    <row r="98" ht="17.5" customHeight="1" spans="1:7">
      <c r="A98" s="24"/>
      <c r="B98" s="24"/>
      <c r="C98" s="24"/>
      <c r="D98" s="24"/>
      <c r="E98" s="24" t="s">
        <v>571</v>
      </c>
      <c r="F98" s="24" t="s">
        <v>312</v>
      </c>
      <c r="G98" s="24"/>
    </row>
    <row r="99" ht="17.5" customHeight="1" spans="1:7">
      <c r="A99" s="24"/>
      <c r="B99" s="24"/>
      <c r="C99" s="24"/>
      <c r="D99" s="24"/>
      <c r="E99" s="24" t="s">
        <v>572</v>
      </c>
      <c r="F99" s="24" t="s">
        <v>312</v>
      </c>
      <c r="G99" s="24"/>
    </row>
    <row r="100" ht="17.5" customHeight="1" spans="1:7">
      <c r="A100" s="24"/>
      <c r="B100" s="24"/>
      <c r="C100" s="24"/>
      <c r="D100" s="24"/>
      <c r="E100" s="24" t="s">
        <v>282</v>
      </c>
      <c r="F100" s="24" t="s">
        <v>312</v>
      </c>
      <c r="G100" s="24"/>
    </row>
    <row r="101" ht="17.5" customHeight="1" spans="1:7">
      <c r="A101" s="24"/>
      <c r="B101" s="24"/>
      <c r="C101" s="24">
        <v>2023283303</v>
      </c>
      <c r="D101" s="24" t="s">
        <v>573</v>
      </c>
      <c r="E101" s="24" t="s">
        <v>570</v>
      </c>
      <c r="F101" s="24" t="s">
        <v>322</v>
      </c>
      <c r="G101" s="24">
        <v>2</v>
      </c>
    </row>
    <row r="102" ht="17.5" customHeight="1" spans="1:7">
      <c r="A102" s="24"/>
      <c r="B102" s="24"/>
      <c r="C102" s="24">
        <v>2023283313</v>
      </c>
      <c r="D102" s="24" t="s">
        <v>574</v>
      </c>
      <c r="E102" s="24" t="s">
        <v>571</v>
      </c>
      <c r="F102" s="24" t="s">
        <v>305</v>
      </c>
      <c r="G102" s="24">
        <v>5</v>
      </c>
    </row>
    <row r="103" ht="17.5" customHeight="1" spans="1:7">
      <c r="A103" s="24"/>
      <c r="B103" s="24"/>
      <c r="C103" s="24"/>
      <c r="D103" s="24"/>
      <c r="E103" s="24" t="s">
        <v>507</v>
      </c>
      <c r="F103" s="24" t="s">
        <v>326</v>
      </c>
      <c r="G103" s="24"/>
    </row>
    <row r="104" ht="17.5" customHeight="1" spans="1:7">
      <c r="A104" s="24"/>
      <c r="B104" s="24" t="s">
        <v>117</v>
      </c>
      <c r="C104" s="24">
        <v>2023283437</v>
      </c>
      <c r="D104" s="24" t="s">
        <v>431</v>
      </c>
      <c r="E104" s="24" t="s">
        <v>570</v>
      </c>
      <c r="F104" s="24" t="s">
        <v>322</v>
      </c>
      <c r="G104" s="24">
        <v>4</v>
      </c>
    </row>
    <row r="105" ht="17.5" customHeight="1" spans="1:7">
      <c r="A105" s="24"/>
      <c r="B105" s="24"/>
      <c r="C105" s="24"/>
      <c r="D105" s="24"/>
      <c r="E105" s="24" t="s">
        <v>571</v>
      </c>
      <c r="F105" s="24" t="s">
        <v>322</v>
      </c>
      <c r="G105" s="24"/>
    </row>
    <row r="106" ht="17.5" customHeight="1" spans="1:7">
      <c r="A106" s="24"/>
      <c r="B106" s="24"/>
      <c r="C106" s="24">
        <v>2023283442</v>
      </c>
      <c r="D106" s="24" t="s">
        <v>430</v>
      </c>
      <c r="E106" s="24" t="s">
        <v>571</v>
      </c>
      <c r="F106" s="24" t="s">
        <v>322</v>
      </c>
      <c r="G106" s="24">
        <v>2</v>
      </c>
    </row>
    <row r="107" ht="17.5" customHeight="1" spans="1:7">
      <c r="A107" s="24"/>
      <c r="B107" s="24" t="s">
        <v>119</v>
      </c>
      <c r="C107" s="24">
        <v>2023283624</v>
      </c>
      <c r="D107" s="24" t="s">
        <v>575</v>
      </c>
      <c r="E107" s="24" t="s">
        <v>576</v>
      </c>
      <c r="F107" s="24" t="s">
        <v>284</v>
      </c>
      <c r="G107" s="24">
        <v>5</v>
      </c>
    </row>
    <row r="108" ht="17.5" customHeight="1" spans="1:7">
      <c r="A108" s="24"/>
      <c r="B108" s="24"/>
      <c r="C108" s="24"/>
      <c r="D108" s="24"/>
      <c r="E108" s="24" t="s">
        <v>289</v>
      </c>
      <c r="F108" s="24" t="s">
        <v>561</v>
      </c>
      <c r="G108" s="24"/>
    </row>
    <row r="109" ht="17.5" customHeight="1" spans="1:7">
      <c r="A109" s="24"/>
      <c r="B109" s="24" t="s">
        <v>118</v>
      </c>
      <c r="C109" s="24">
        <v>2023283511</v>
      </c>
      <c r="D109" s="24" t="s">
        <v>437</v>
      </c>
      <c r="E109" s="23" t="s">
        <v>571</v>
      </c>
      <c r="F109" s="23" t="s">
        <v>322</v>
      </c>
      <c r="G109" s="24">
        <v>5</v>
      </c>
    </row>
    <row r="110" ht="17.5" customHeight="1" spans="1:7">
      <c r="A110" s="24"/>
      <c r="B110" s="24"/>
      <c r="C110" s="24"/>
      <c r="D110" s="24"/>
      <c r="E110" s="23" t="s">
        <v>572</v>
      </c>
      <c r="F110" s="23" t="s">
        <v>546</v>
      </c>
      <c r="G110" s="24"/>
    </row>
    <row r="111" ht="17.5" customHeight="1" spans="1:7">
      <c r="A111" s="24"/>
      <c r="B111" s="23" t="s">
        <v>105</v>
      </c>
      <c r="C111" s="23">
        <v>2022283734</v>
      </c>
      <c r="D111" s="23" t="s">
        <v>577</v>
      </c>
      <c r="E111" s="23" t="s">
        <v>511</v>
      </c>
      <c r="F111" s="23" t="s">
        <v>38</v>
      </c>
      <c r="G111" s="23">
        <v>4</v>
      </c>
    </row>
    <row r="112" ht="17.5" customHeight="1" spans="1:7">
      <c r="A112" s="24"/>
      <c r="B112" s="23"/>
      <c r="C112" s="23"/>
      <c r="D112" s="23"/>
      <c r="E112" s="23" t="s">
        <v>314</v>
      </c>
      <c r="F112" s="23" t="s">
        <v>38</v>
      </c>
      <c r="G112" s="23"/>
    </row>
    <row r="113" ht="17.5" customHeight="1" spans="1:7">
      <c r="A113" s="24"/>
      <c r="B113" s="23" t="s">
        <v>104</v>
      </c>
      <c r="C113" s="23">
        <v>2022283623</v>
      </c>
      <c r="D113" s="23" t="s">
        <v>578</v>
      </c>
      <c r="E113" s="23" t="s">
        <v>579</v>
      </c>
      <c r="F113" s="23" t="s">
        <v>312</v>
      </c>
      <c r="G113" s="23">
        <v>6</v>
      </c>
    </row>
    <row r="114" ht="17.5" customHeight="1" spans="1:7">
      <c r="A114" s="24"/>
      <c r="B114" s="23"/>
      <c r="C114" s="23"/>
      <c r="D114" s="23"/>
      <c r="E114" s="23" t="s">
        <v>304</v>
      </c>
      <c r="F114" s="23" t="s">
        <v>312</v>
      </c>
      <c r="G114" s="23"/>
    </row>
    <row r="115" ht="17.5" customHeight="1" spans="1:7">
      <c r="A115" s="24"/>
      <c r="B115" s="23"/>
      <c r="C115" s="23"/>
      <c r="D115" s="23"/>
      <c r="E115" s="23" t="s">
        <v>580</v>
      </c>
      <c r="F115" s="23" t="s">
        <v>305</v>
      </c>
      <c r="G115" s="23"/>
    </row>
    <row r="116" ht="17.5" customHeight="1" spans="1:7">
      <c r="A116" s="24"/>
      <c r="B116" s="23" t="s">
        <v>102</v>
      </c>
      <c r="C116" s="23">
        <v>2022283407</v>
      </c>
      <c r="D116" s="23" t="s">
        <v>581</v>
      </c>
      <c r="E116" s="23" t="s">
        <v>582</v>
      </c>
      <c r="F116" s="23" t="s">
        <v>35</v>
      </c>
      <c r="G116" s="23">
        <v>2</v>
      </c>
    </row>
    <row r="117" ht="17.5" customHeight="1" spans="1:7">
      <c r="A117" s="24"/>
      <c r="B117" s="24" t="s">
        <v>120</v>
      </c>
      <c r="C117" s="24">
        <v>2023283714</v>
      </c>
      <c r="D117" s="24" t="s">
        <v>583</v>
      </c>
      <c r="E117" s="24" t="s">
        <v>584</v>
      </c>
      <c r="F117" s="24" t="s">
        <v>305</v>
      </c>
      <c r="G117" s="24">
        <v>4</v>
      </c>
    </row>
    <row r="118" ht="17.5" customHeight="1" spans="1:7">
      <c r="A118" s="24"/>
      <c r="B118" s="24"/>
      <c r="C118" s="24"/>
      <c r="D118" s="24"/>
      <c r="E118" s="24" t="s">
        <v>504</v>
      </c>
      <c r="F118" s="24" t="s">
        <v>305</v>
      </c>
      <c r="G118" s="24"/>
    </row>
    <row r="119" ht="17.5" customHeight="1" spans="1:7">
      <c r="A119" s="24"/>
      <c r="B119" s="24"/>
      <c r="C119" s="24">
        <v>2023283718</v>
      </c>
      <c r="D119" s="24" t="s">
        <v>297</v>
      </c>
      <c r="E119" s="24" t="s">
        <v>584</v>
      </c>
      <c r="F119" s="24" t="s">
        <v>305</v>
      </c>
      <c r="G119" s="24">
        <v>4</v>
      </c>
    </row>
    <row r="120" ht="17.5" customHeight="1" spans="1:7">
      <c r="A120" s="24"/>
      <c r="B120" s="24"/>
      <c r="C120" s="24"/>
      <c r="D120" s="24"/>
      <c r="E120" s="24" t="s">
        <v>504</v>
      </c>
      <c r="F120" s="24" t="s">
        <v>305</v>
      </c>
      <c r="G120" s="24"/>
    </row>
    <row r="121" ht="17.5" customHeight="1" spans="1:7">
      <c r="A121" s="24"/>
      <c r="B121" s="24" t="s">
        <v>121</v>
      </c>
      <c r="C121" s="24">
        <v>2023284137</v>
      </c>
      <c r="D121" s="24" t="s">
        <v>585</v>
      </c>
      <c r="E121" s="24" t="s">
        <v>300</v>
      </c>
      <c r="F121" s="24" t="s">
        <v>302</v>
      </c>
      <c r="G121" s="24">
        <v>7</v>
      </c>
    </row>
    <row r="122" ht="17.5" customHeight="1" spans="1:7">
      <c r="A122" s="24"/>
      <c r="B122" s="24"/>
      <c r="C122" s="24"/>
      <c r="D122" s="24"/>
      <c r="E122" s="24" t="s">
        <v>586</v>
      </c>
      <c r="F122" s="24" t="s">
        <v>312</v>
      </c>
      <c r="G122" s="24"/>
    </row>
    <row r="123" ht="17.5" customHeight="1" spans="1:7">
      <c r="A123" s="24"/>
      <c r="B123" s="24"/>
      <c r="C123" s="24"/>
      <c r="D123" s="24"/>
      <c r="E123" s="24" t="s">
        <v>555</v>
      </c>
      <c r="F123" s="24" t="s">
        <v>312</v>
      </c>
      <c r="G123" s="24"/>
    </row>
    <row r="124" ht="17.5" customHeight="1" spans="1:7">
      <c r="A124" s="24"/>
      <c r="B124" s="24"/>
      <c r="C124" s="24">
        <v>2023284136</v>
      </c>
      <c r="D124" s="24" t="s">
        <v>587</v>
      </c>
      <c r="E124" s="24" t="s">
        <v>548</v>
      </c>
      <c r="F124" s="24" t="s">
        <v>38</v>
      </c>
      <c r="G124" s="24">
        <v>2</v>
      </c>
    </row>
    <row r="125" ht="17.5" customHeight="1" spans="1:7">
      <c r="A125" s="24"/>
      <c r="B125" s="24" t="s">
        <v>127</v>
      </c>
      <c r="C125" s="23">
        <v>2023284711</v>
      </c>
      <c r="D125" s="24" t="s">
        <v>588</v>
      </c>
      <c r="E125" s="24" t="s">
        <v>589</v>
      </c>
      <c r="F125" s="24" t="s">
        <v>322</v>
      </c>
      <c r="G125" s="24">
        <v>6</v>
      </c>
    </row>
    <row r="126" ht="17.5" customHeight="1" spans="1:7">
      <c r="A126" s="24"/>
      <c r="B126" s="24"/>
      <c r="C126" s="23"/>
      <c r="D126" s="24"/>
      <c r="E126" s="24" t="s">
        <v>589</v>
      </c>
      <c r="F126" s="24" t="s">
        <v>312</v>
      </c>
      <c r="G126" s="24"/>
    </row>
    <row r="127" ht="17.5" customHeight="1" spans="1:7">
      <c r="A127" s="24"/>
      <c r="B127" s="24"/>
      <c r="C127" s="23"/>
      <c r="D127" s="24"/>
      <c r="E127" s="24" t="s">
        <v>558</v>
      </c>
      <c r="F127" s="24" t="s">
        <v>312</v>
      </c>
      <c r="G127" s="24"/>
    </row>
    <row r="128" ht="17.5" customHeight="1" spans="1:7">
      <c r="A128" s="24"/>
      <c r="B128" s="24"/>
      <c r="C128" s="23">
        <v>2023284725</v>
      </c>
      <c r="D128" s="29" t="s">
        <v>590</v>
      </c>
      <c r="E128" s="24" t="s">
        <v>589</v>
      </c>
      <c r="F128" s="24" t="s">
        <v>322</v>
      </c>
      <c r="G128" s="24">
        <v>2</v>
      </c>
    </row>
    <row r="129" ht="17.5" customHeight="1" spans="1:7">
      <c r="A129" s="24"/>
      <c r="B129" s="24"/>
      <c r="C129" s="23">
        <v>2023284729</v>
      </c>
      <c r="D129" s="29" t="s">
        <v>591</v>
      </c>
      <c r="E129" s="24" t="s">
        <v>589</v>
      </c>
      <c r="F129" s="24" t="s">
        <v>38</v>
      </c>
      <c r="G129" s="24">
        <v>2</v>
      </c>
    </row>
    <row r="130" ht="17.5" customHeight="1" spans="1:7">
      <c r="A130" s="24"/>
      <c r="B130" s="24" t="s">
        <v>126</v>
      </c>
      <c r="C130" s="23">
        <v>2023284633</v>
      </c>
      <c r="D130" s="24" t="s">
        <v>592</v>
      </c>
      <c r="E130" s="24" t="s">
        <v>558</v>
      </c>
      <c r="F130" s="24" t="s">
        <v>322</v>
      </c>
      <c r="G130" s="24">
        <v>6</v>
      </c>
    </row>
    <row r="131" ht="17.5" customHeight="1" spans="1:7">
      <c r="A131" s="24"/>
      <c r="B131" s="24"/>
      <c r="C131" s="23"/>
      <c r="D131" s="24"/>
      <c r="E131" s="24" t="s">
        <v>589</v>
      </c>
      <c r="F131" s="24" t="s">
        <v>322</v>
      </c>
      <c r="G131" s="24"/>
    </row>
    <row r="132" ht="17.5" customHeight="1" spans="1:7">
      <c r="A132" s="24"/>
      <c r="B132" s="24"/>
      <c r="C132" s="23"/>
      <c r="D132" s="24"/>
      <c r="E132" s="24" t="s">
        <v>593</v>
      </c>
      <c r="F132" s="24" t="s">
        <v>322</v>
      </c>
      <c r="G132" s="24"/>
    </row>
    <row r="133" ht="17.5" customHeight="1" spans="1:7">
      <c r="A133" s="24"/>
      <c r="B133" s="24"/>
      <c r="C133" s="23">
        <v>2023284601</v>
      </c>
      <c r="D133" s="24" t="s">
        <v>594</v>
      </c>
      <c r="E133" s="24" t="s">
        <v>595</v>
      </c>
      <c r="F133" s="24" t="s">
        <v>302</v>
      </c>
      <c r="G133" s="24">
        <v>3</v>
      </c>
    </row>
    <row r="134" ht="17.5" customHeight="1" spans="1:7">
      <c r="A134" s="24"/>
      <c r="B134" s="24"/>
      <c r="C134" s="23">
        <v>2023284602</v>
      </c>
      <c r="D134" s="24" t="s">
        <v>596</v>
      </c>
      <c r="E134" s="24" t="s">
        <v>595</v>
      </c>
      <c r="F134" s="24" t="s">
        <v>302</v>
      </c>
      <c r="G134" s="24">
        <v>3</v>
      </c>
    </row>
    <row r="135" ht="17.5" customHeight="1" spans="1:7">
      <c r="A135" s="24"/>
      <c r="B135" s="24"/>
      <c r="C135" s="23">
        <v>2023284603</v>
      </c>
      <c r="D135" s="24" t="s">
        <v>597</v>
      </c>
      <c r="E135" s="24" t="s">
        <v>595</v>
      </c>
      <c r="F135" s="24" t="s">
        <v>302</v>
      </c>
      <c r="G135" s="24">
        <v>7</v>
      </c>
    </row>
    <row r="136" ht="17.5" customHeight="1" spans="1:7">
      <c r="A136" s="24"/>
      <c r="B136" s="24"/>
      <c r="C136" s="23"/>
      <c r="D136" s="24"/>
      <c r="E136" s="24" t="s">
        <v>558</v>
      </c>
      <c r="F136" s="24" t="s">
        <v>38</v>
      </c>
      <c r="G136" s="24"/>
    </row>
    <row r="137" ht="17.5" customHeight="1" spans="1:7">
      <c r="A137" s="24"/>
      <c r="B137" s="24"/>
      <c r="C137" s="23"/>
      <c r="D137" s="24"/>
      <c r="E137" s="24" t="s">
        <v>589</v>
      </c>
      <c r="F137" s="24" t="s">
        <v>38</v>
      </c>
      <c r="G137" s="24"/>
    </row>
    <row r="138" ht="17.5" customHeight="1" spans="1:7">
      <c r="A138" s="24"/>
      <c r="B138" s="24"/>
      <c r="C138" s="23">
        <v>2023284634</v>
      </c>
      <c r="D138" s="24" t="s">
        <v>598</v>
      </c>
      <c r="E138" s="24" t="s">
        <v>558</v>
      </c>
      <c r="F138" s="24" t="s">
        <v>38</v>
      </c>
      <c r="G138" s="24">
        <v>4</v>
      </c>
    </row>
    <row r="139" ht="17.5" customHeight="1" spans="1:7">
      <c r="A139" s="24"/>
      <c r="B139" s="24"/>
      <c r="C139" s="23"/>
      <c r="D139" s="24"/>
      <c r="E139" s="24" t="s">
        <v>589</v>
      </c>
      <c r="F139" s="24" t="s">
        <v>38</v>
      </c>
      <c r="G139" s="24"/>
    </row>
    <row r="140" ht="17.5" customHeight="1" spans="1:7">
      <c r="A140" s="24"/>
      <c r="B140" s="24"/>
      <c r="C140" s="23">
        <v>2023284638</v>
      </c>
      <c r="D140" s="24" t="s">
        <v>599</v>
      </c>
      <c r="E140" s="24" t="s">
        <v>593</v>
      </c>
      <c r="F140" s="24" t="s">
        <v>38</v>
      </c>
      <c r="G140" s="24">
        <v>2</v>
      </c>
    </row>
    <row r="141" ht="17.5" customHeight="1" spans="1:7">
      <c r="A141" s="24"/>
      <c r="B141" s="24" t="s">
        <v>124</v>
      </c>
      <c r="C141" s="23">
        <v>2023284405</v>
      </c>
      <c r="D141" s="24" t="s">
        <v>600</v>
      </c>
      <c r="E141" s="24" t="s">
        <v>586</v>
      </c>
      <c r="F141" s="24" t="s">
        <v>38</v>
      </c>
      <c r="G141" s="24">
        <v>11</v>
      </c>
    </row>
    <row r="142" ht="17.5" customHeight="1" spans="1:7">
      <c r="A142" s="24"/>
      <c r="B142" s="24"/>
      <c r="C142" s="23"/>
      <c r="D142" s="24"/>
      <c r="E142" s="24" t="s">
        <v>601</v>
      </c>
      <c r="F142" s="24" t="s">
        <v>38</v>
      </c>
      <c r="G142" s="24"/>
    </row>
    <row r="143" ht="17.5" customHeight="1" spans="1:7">
      <c r="A143" s="24"/>
      <c r="B143" s="24"/>
      <c r="C143" s="23"/>
      <c r="D143" s="24"/>
      <c r="E143" s="24" t="s">
        <v>300</v>
      </c>
      <c r="F143" s="24" t="s">
        <v>288</v>
      </c>
      <c r="G143" s="24"/>
    </row>
    <row r="144" ht="17.5" customHeight="1" spans="1:7">
      <c r="A144" s="24"/>
      <c r="B144" s="24"/>
      <c r="C144" s="23"/>
      <c r="D144" s="24"/>
      <c r="E144" s="24" t="s">
        <v>601</v>
      </c>
      <c r="F144" s="24" t="s">
        <v>284</v>
      </c>
      <c r="G144" s="24"/>
    </row>
    <row r="145" ht="17.5" customHeight="1" spans="1:7">
      <c r="A145" s="24"/>
      <c r="B145" s="24"/>
      <c r="C145" s="23"/>
      <c r="D145" s="24"/>
      <c r="E145" s="24" t="s">
        <v>548</v>
      </c>
      <c r="F145" s="24" t="s">
        <v>284</v>
      </c>
      <c r="G145" s="24"/>
    </row>
    <row r="146" ht="17.5" customHeight="1" spans="1:7">
      <c r="A146" s="24"/>
      <c r="B146" s="24" t="s">
        <v>125</v>
      </c>
      <c r="C146" s="23">
        <v>2023284512</v>
      </c>
      <c r="D146" s="24" t="s">
        <v>602</v>
      </c>
      <c r="E146" s="24" t="s">
        <v>603</v>
      </c>
      <c r="F146" s="24" t="s">
        <v>550</v>
      </c>
      <c r="G146" s="24">
        <v>5</v>
      </c>
    </row>
    <row r="147" ht="17.5" customHeight="1" spans="1:7">
      <c r="A147" s="24"/>
      <c r="B147" s="24"/>
      <c r="C147" s="23"/>
      <c r="D147" s="24"/>
      <c r="E147" s="24" t="s">
        <v>604</v>
      </c>
      <c r="F147" s="24" t="s">
        <v>35</v>
      </c>
      <c r="G147" s="24"/>
    </row>
    <row r="148" ht="17.5" customHeight="1" spans="1:7">
      <c r="A148" s="24"/>
      <c r="B148" s="24"/>
      <c r="C148" s="23">
        <v>2023284523</v>
      </c>
      <c r="D148" s="24" t="s">
        <v>605</v>
      </c>
      <c r="E148" s="24" t="s">
        <v>601</v>
      </c>
      <c r="F148" s="24" t="s">
        <v>284</v>
      </c>
      <c r="G148" s="24">
        <v>2</v>
      </c>
    </row>
    <row r="149" ht="17.5" customHeight="1" spans="1:7">
      <c r="A149" s="24"/>
      <c r="B149" s="23" t="s">
        <v>113</v>
      </c>
      <c r="C149" s="23">
        <v>2023273235</v>
      </c>
      <c r="D149" s="23" t="s">
        <v>606</v>
      </c>
      <c r="E149" s="23" t="s">
        <v>607</v>
      </c>
      <c r="F149" s="23" t="s">
        <v>322</v>
      </c>
      <c r="G149" s="23">
        <v>2</v>
      </c>
    </row>
    <row r="150" ht="17.5" customHeight="1" spans="1:7">
      <c r="A150" s="24"/>
      <c r="B150" s="23"/>
      <c r="C150" s="23">
        <v>2023273210</v>
      </c>
      <c r="D150" s="23" t="s">
        <v>608</v>
      </c>
      <c r="E150" s="23" t="s">
        <v>609</v>
      </c>
      <c r="F150" s="23" t="s">
        <v>312</v>
      </c>
      <c r="G150" s="23">
        <v>2</v>
      </c>
    </row>
    <row r="151" ht="17.5" customHeight="1" spans="1:7">
      <c r="A151" s="24"/>
      <c r="B151" s="23" t="s">
        <v>115</v>
      </c>
      <c r="C151" s="23">
        <v>2023283231</v>
      </c>
      <c r="D151" s="23" t="s">
        <v>610</v>
      </c>
      <c r="E151" s="23" t="s">
        <v>601</v>
      </c>
      <c r="F151" s="23" t="s">
        <v>312</v>
      </c>
      <c r="G151" s="23">
        <v>2</v>
      </c>
    </row>
    <row r="152" ht="17.5" customHeight="1" spans="1:7">
      <c r="A152" s="24"/>
      <c r="B152" s="23"/>
      <c r="C152" s="23">
        <v>2022213638</v>
      </c>
      <c r="D152" s="23" t="s">
        <v>611</v>
      </c>
      <c r="E152" s="23" t="s">
        <v>601</v>
      </c>
      <c r="F152" s="23" t="s">
        <v>305</v>
      </c>
      <c r="G152" s="23">
        <v>3</v>
      </c>
    </row>
    <row r="153" ht="17.5" customHeight="1" spans="1:7">
      <c r="A153" s="24"/>
      <c r="B153" s="23"/>
      <c r="C153" s="23">
        <v>2023283213</v>
      </c>
      <c r="D153" s="23" t="s">
        <v>425</v>
      </c>
      <c r="E153" s="23" t="s">
        <v>289</v>
      </c>
      <c r="F153" s="23" t="s">
        <v>288</v>
      </c>
      <c r="G153" s="23">
        <v>3</v>
      </c>
    </row>
    <row r="154" ht="17.5" customHeight="1" spans="1:7">
      <c r="A154" s="24"/>
      <c r="B154" s="23" t="s">
        <v>112</v>
      </c>
      <c r="C154" s="23">
        <v>2023273115</v>
      </c>
      <c r="D154" s="23" t="s">
        <v>420</v>
      </c>
      <c r="E154" s="23" t="s">
        <v>576</v>
      </c>
      <c r="F154" s="23" t="s">
        <v>612</v>
      </c>
      <c r="G154" s="23">
        <v>8</v>
      </c>
    </row>
    <row r="155" ht="17.5" customHeight="1" spans="1:7">
      <c r="A155" s="24"/>
      <c r="B155" s="23"/>
      <c r="C155" s="23"/>
      <c r="D155" s="23"/>
      <c r="E155" s="23" t="s">
        <v>507</v>
      </c>
      <c r="F155" s="23" t="s">
        <v>561</v>
      </c>
      <c r="G155" s="23"/>
    </row>
    <row r="156" ht="17.5" customHeight="1" spans="1:7">
      <c r="A156" s="24"/>
      <c r="B156" s="23"/>
      <c r="C156" s="23"/>
      <c r="D156" s="23"/>
      <c r="E156" s="23" t="s">
        <v>609</v>
      </c>
      <c r="F156" s="23" t="s">
        <v>284</v>
      </c>
      <c r="G156" s="23"/>
    </row>
    <row r="157" ht="17.5" customHeight="1" spans="1:7">
      <c r="A157" s="24"/>
      <c r="B157" s="23"/>
      <c r="C157" s="23"/>
      <c r="D157" s="23"/>
      <c r="E157" s="23" t="s">
        <v>504</v>
      </c>
      <c r="F157" s="23" t="s">
        <v>284</v>
      </c>
      <c r="G157" s="23"/>
    </row>
    <row r="158" ht="17.5" customHeight="1" spans="1:7">
      <c r="A158" s="24"/>
      <c r="B158" s="23"/>
      <c r="C158" s="23">
        <v>2023273124</v>
      </c>
      <c r="D158" s="23" t="s">
        <v>421</v>
      </c>
      <c r="E158" s="23" t="s">
        <v>507</v>
      </c>
      <c r="F158" s="23" t="s">
        <v>561</v>
      </c>
      <c r="G158" s="23">
        <v>7</v>
      </c>
    </row>
    <row r="159" ht="17.5" customHeight="1" spans="1:7">
      <c r="A159" s="24"/>
      <c r="B159" s="23"/>
      <c r="C159" s="23"/>
      <c r="D159" s="23"/>
      <c r="E159" s="23" t="s">
        <v>609</v>
      </c>
      <c r="F159" s="23" t="s">
        <v>284</v>
      </c>
      <c r="G159" s="23"/>
    </row>
    <row r="160" ht="17.5" customHeight="1" spans="1:7">
      <c r="A160" s="24"/>
      <c r="B160" s="23"/>
      <c r="C160" s="23"/>
      <c r="D160" s="23"/>
      <c r="E160" s="23" t="s">
        <v>504</v>
      </c>
      <c r="F160" s="23" t="s">
        <v>284</v>
      </c>
      <c r="G160" s="23"/>
    </row>
    <row r="161" ht="17.5" customHeight="1" spans="1:7">
      <c r="A161" s="24"/>
      <c r="B161" s="23" t="s">
        <v>114</v>
      </c>
      <c r="C161" s="23">
        <v>2023283132</v>
      </c>
      <c r="D161" s="23" t="s">
        <v>613</v>
      </c>
      <c r="E161" s="23" t="s">
        <v>576</v>
      </c>
      <c r="F161" s="23" t="s">
        <v>322</v>
      </c>
      <c r="G161" s="23">
        <v>5</v>
      </c>
    </row>
    <row r="162" ht="17.5" customHeight="1" spans="1:7">
      <c r="A162" s="24"/>
      <c r="B162" s="23"/>
      <c r="C162" s="23"/>
      <c r="D162" s="23"/>
      <c r="E162" s="23" t="s">
        <v>289</v>
      </c>
      <c r="F162" s="23" t="s">
        <v>546</v>
      </c>
      <c r="G162" s="23"/>
    </row>
    <row r="163" ht="17.5" customHeight="1" spans="1:7">
      <c r="A163" s="24"/>
      <c r="B163" s="23"/>
      <c r="C163" s="23">
        <v>2022293138</v>
      </c>
      <c r="D163" s="23" t="s">
        <v>614</v>
      </c>
      <c r="E163" s="23" t="s">
        <v>576</v>
      </c>
      <c r="F163" s="23" t="s">
        <v>322</v>
      </c>
      <c r="G163" s="23">
        <v>2</v>
      </c>
    </row>
    <row r="164" ht="17.5" customHeight="1" spans="1:7">
      <c r="A164" s="24"/>
      <c r="B164" s="23" t="s">
        <v>90</v>
      </c>
      <c r="C164" s="23">
        <v>2021283238</v>
      </c>
      <c r="D164" s="23" t="s">
        <v>615</v>
      </c>
      <c r="E164" s="23" t="s">
        <v>616</v>
      </c>
      <c r="F164" s="23" t="s">
        <v>312</v>
      </c>
      <c r="G164" s="23">
        <v>2</v>
      </c>
    </row>
    <row r="165" ht="17.5" customHeight="1" spans="1:7">
      <c r="A165" s="30" t="s">
        <v>4</v>
      </c>
      <c r="B165" s="25" t="s">
        <v>169</v>
      </c>
      <c r="C165" s="25">
        <v>2023233121</v>
      </c>
      <c r="D165" s="25" t="s">
        <v>617</v>
      </c>
      <c r="E165" s="24" t="s">
        <v>618</v>
      </c>
      <c r="F165" s="24" t="s">
        <v>38</v>
      </c>
      <c r="G165" s="25">
        <v>4</v>
      </c>
    </row>
    <row r="166" ht="17.5" customHeight="1" spans="1:7">
      <c r="A166" s="30"/>
      <c r="B166" s="26"/>
      <c r="C166" s="27"/>
      <c r="D166" s="27"/>
      <c r="E166" s="24" t="s">
        <v>619</v>
      </c>
      <c r="F166" s="24" t="s">
        <v>38</v>
      </c>
      <c r="G166" s="27"/>
    </row>
    <row r="167" ht="17.5" customHeight="1" spans="1:7">
      <c r="A167" s="30"/>
      <c r="B167" s="26"/>
      <c r="C167" s="24">
        <v>2023233128</v>
      </c>
      <c r="D167" s="24" t="s">
        <v>620</v>
      </c>
      <c r="E167" s="24" t="s">
        <v>619</v>
      </c>
      <c r="F167" s="24" t="s">
        <v>38</v>
      </c>
      <c r="G167" s="24">
        <v>2</v>
      </c>
    </row>
    <row r="168" ht="17.5" customHeight="1" spans="1:7">
      <c r="A168" s="30"/>
      <c r="B168" s="27"/>
      <c r="C168" s="24">
        <v>2023233101</v>
      </c>
      <c r="D168" s="24" t="s">
        <v>621</v>
      </c>
      <c r="E168" s="24" t="s">
        <v>511</v>
      </c>
      <c r="F168" s="24" t="s">
        <v>326</v>
      </c>
      <c r="G168" s="24">
        <v>3</v>
      </c>
    </row>
    <row r="169" ht="17.5" customHeight="1" spans="1:7">
      <c r="A169" s="30"/>
      <c r="B169" s="25" t="s">
        <v>170</v>
      </c>
      <c r="C169" s="24">
        <v>2023233216</v>
      </c>
      <c r="D169" s="24" t="s">
        <v>622</v>
      </c>
      <c r="E169" s="24" t="s">
        <v>282</v>
      </c>
      <c r="F169" s="24" t="s">
        <v>312</v>
      </c>
      <c r="G169" s="24">
        <v>2</v>
      </c>
    </row>
    <row r="170" ht="17.5" customHeight="1" spans="1:7">
      <c r="A170" s="30"/>
      <c r="B170" s="26"/>
      <c r="C170" s="24">
        <v>2023233220</v>
      </c>
      <c r="D170" s="24" t="s">
        <v>623</v>
      </c>
      <c r="E170" s="24" t="s">
        <v>282</v>
      </c>
      <c r="F170" s="24" t="s">
        <v>312</v>
      </c>
      <c r="G170" s="24">
        <v>2</v>
      </c>
    </row>
    <row r="171" ht="17.5" customHeight="1" spans="1:7">
      <c r="A171" s="30"/>
      <c r="B171" s="26"/>
      <c r="C171" s="25">
        <v>2023233219</v>
      </c>
      <c r="D171" s="25" t="s">
        <v>624</v>
      </c>
      <c r="E171" s="24" t="s">
        <v>625</v>
      </c>
      <c r="F171" s="24" t="s">
        <v>284</v>
      </c>
      <c r="G171" s="25">
        <v>6</v>
      </c>
    </row>
    <row r="172" ht="17.5" customHeight="1" spans="1:7">
      <c r="A172" s="30"/>
      <c r="B172" s="26"/>
      <c r="C172" s="26"/>
      <c r="D172" s="26"/>
      <c r="E172" s="24" t="s">
        <v>626</v>
      </c>
      <c r="F172" s="24" t="s">
        <v>284</v>
      </c>
      <c r="G172" s="26"/>
    </row>
    <row r="173" ht="17.5" customHeight="1" spans="1:7">
      <c r="A173" s="30"/>
      <c r="B173" s="26"/>
      <c r="C173" s="27"/>
      <c r="D173" s="27"/>
      <c r="E173" s="24" t="s">
        <v>627</v>
      </c>
      <c r="F173" s="24" t="s">
        <v>284</v>
      </c>
      <c r="G173" s="27"/>
    </row>
    <row r="174" ht="17.5" customHeight="1" spans="1:7">
      <c r="A174" s="30"/>
      <c r="B174" s="26"/>
      <c r="C174" s="25">
        <v>2023233231</v>
      </c>
      <c r="D174" s="25" t="s">
        <v>628</v>
      </c>
      <c r="E174" s="24" t="s">
        <v>625</v>
      </c>
      <c r="F174" s="24" t="s">
        <v>284</v>
      </c>
      <c r="G174" s="25">
        <v>8</v>
      </c>
    </row>
    <row r="175" ht="17.5" customHeight="1" spans="1:7">
      <c r="A175" s="30"/>
      <c r="B175" s="26"/>
      <c r="C175" s="26"/>
      <c r="D175" s="26"/>
      <c r="E175" s="24" t="s">
        <v>626</v>
      </c>
      <c r="F175" s="24" t="s">
        <v>284</v>
      </c>
      <c r="G175" s="26"/>
    </row>
    <row r="176" ht="17.5" customHeight="1" spans="1:7">
      <c r="A176" s="30"/>
      <c r="B176" s="26"/>
      <c r="C176" s="26"/>
      <c r="D176" s="26"/>
      <c r="E176" s="24" t="s">
        <v>627</v>
      </c>
      <c r="F176" s="24" t="s">
        <v>284</v>
      </c>
      <c r="G176" s="26"/>
    </row>
    <row r="177" ht="17.5" customHeight="1" spans="1:7">
      <c r="A177" s="30"/>
      <c r="B177" s="26"/>
      <c r="C177" s="27"/>
      <c r="D177" s="27"/>
      <c r="E177" s="24" t="s">
        <v>619</v>
      </c>
      <c r="F177" s="24" t="s">
        <v>38</v>
      </c>
      <c r="G177" s="27"/>
    </row>
    <row r="178" ht="17.5" customHeight="1" spans="1:7">
      <c r="A178" s="30"/>
      <c r="B178" s="26"/>
      <c r="C178" s="24">
        <v>2023233202</v>
      </c>
      <c r="D178" s="24" t="s">
        <v>629</v>
      </c>
      <c r="E178" s="24" t="s">
        <v>627</v>
      </c>
      <c r="F178" s="24" t="s">
        <v>284</v>
      </c>
      <c r="G178" s="24">
        <v>2</v>
      </c>
    </row>
    <row r="179" ht="17.5" customHeight="1" spans="1:7">
      <c r="A179" s="30"/>
      <c r="B179" s="26"/>
      <c r="C179" s="24">
        <v>2023233212</v>
      </c>
      <c r="D179" s="24" t="s">
        <v>630</v>
      </c>
      <c r="E179" s="24" t="s">
        <v>619</v>
      </c>
      <c r="F179" s="24" t="s">
        <v>38</v>
      </c>
      <c r="G179" s="24">
        <v>2</v>
      </c>
    </row>
    <row r="180" ht="17.5" customHeight="1" spans="1:7">
      <c r="A180" s="30"/>
      <c r="B180" s="27"/>
      <c r="C180" s="24">
        <v>2023233213</v>
      </c>
      <c r="D180" s="24" t="s">
        <v>631</v>
      </c>
      <c r="E180" s="24" t="s">
        <v>619</v>
      </c>
      <c r="F180" s="24" t="s">
        <v>38</v>
      </c>
      <c r="G180" s="24">
        <v>2</v>
      </c>
    </row>
    <row r="181" ht="17.5" customHeight="1" spans="1:7">
      <c r="A181" s="30"/>
      <c r="B181" s="25" t="s">
        <v>173</v>
      </c>
      <c r="C181" s="25">
        <v>2023293317</v>
      </c>
      <c r="D181" s="25" t="s">
        <v>632</v>
      </c>
      <c r="E181" s="24" t="s">
        <v>502</v>
      </c>
      <c r="F181" s="24" t="s">
        <v>284</v>
      </c>
      <c r="G181" s="25">
        <v>5</v>
      </c>
    </row>
    <row r="182" ht="17.5" customHeight="1" spans="1:7">
      <c r="A182" s="30"/>
      <c r="B182" s="27"/>
      <c r="C182" s="27"/>
      <c r="D182" s="27"/>
      <c r="E182" s="24" t="s">
        <v>324</v>
      </c>
      <c r="F182" s="24" t="s">
        <v>561</v>
      </c>
      <c r="G182" s="27"/>
    </row>
    <row r="183" ht="17.5" customHeight="1" spans="1:7">
      <c r="A183" s="30"/>
      <c r="B183" s="25" t="s">
        <v>176</v>
      </c>
      <c r="C183" s="25">
        <v>2023303209</v>
      </c>
      <c r="D183" s="25" t="s">
        <v>633</v>
      </c>
      <c r="E183" s="24" t="s">
        <v>282</v>
      </c>
      <c r="F183" s="24" t="s">
        <v>322</v>
      </c>
      <c r="G183" s="25">
        <v>7</v>
      </c>
    </row>
    <row r="184" ht="17.5" customHeight="1" spans="1:7">
      <c r="A184" s="30"/>
      <c r="B184" s="26"/>
      <c r="C184" s="26"/>
      <c r="D184" s="26"/>
      <c r="E184" s="24" t="s">
        <v>330</v>
      </c>
      <c r="F184" s="24" t="s">
        <v>546</v>
      </c>
      <c r="G184" s="26"/>
    </row>
    <row r="185" ht="17.5" customHeight="1" spans="1:7">
      <c r="A185" s="30"/>
      <c r="B185" s="26"/>
      <c r="C185" s="27"/>
      <c r="D185" s="27"/>
      <c r="E185" s="24" t="s">
        <v>634</v>
      </c>
      <c r="F185" s="24" t="s">
        <v>322</v>
      </c>
      <c r="G185" s="27"/>
    </row>
    <row r="186" ht="17.5" customHeight="1" spans="1:7">
      <c r="A186" s="30"/>
      <c r="B186" s="26"/>
      <c r="C186" s="25">
        <v>2023303221</v>
      </c>
      <c r="D186" s="25" t="s">
        <v>635</v>
      </c>
      <c r="E186" s="24" t="s">
        <v>282</v>
      </c>
      <c r="F186" s="24" t="s">
        <v>322</v>
      </c>
      <c r="G186" s="25">
        <v>7</v>
      </c>
    </row>
    <row r="187" ht="17.5" customHeight="1" spans="1:7">
      <c r="A187" s="30"/>
      <c r="B187" s="26"/>
      <c r="C187" s="26"/>
      <c r="D187" s="26"/>
      <c r="E187" s="24" t="s">
        <v>330</v>
      </c>
      <c r="F187" s="24" t="s">
        <v>546</v>
      </c>
      <c r="G187" s="26"/>
    </row>
    <row r="188" ht="17.5" customHeight="1" spans="1:7">
      <c r="A188" s="30"/>
      <c r="B188" s="26"/>
      <c r="C188" s="27"/>
      <c r="D188" s="27"/>
      <c r="E188" s="24" t="s">
        <v>634</v>
      </c>
      <c r="F188" s="24" t="s">
        <v>322</v>
      </c>
      <c r="G188" s="27"/>
    </row>
    <row r="189" ht="17.5" customHeight="1" spans="1:7">
      <c r="A189" s="30"/>
      <c r="B189" s="26"/>
      <c r="C189" s="25">
        <v>2023303226</v>
      </c>
      <c r="D189" s="25" t="s">
        <v>636</v>
      </c>
      <c r="E189" s="24" t="s">
        <v>282</v>
      </c>
      <c r="F189" s="24" t="s">
        <v>322</v>
      </c>
      <c r="G189" s="25">
        <v>7</v>
      </c>
    </row>
    <row r="190" ht="17.5" customHeight="1" spans="1:7">
      <c r="A190" s="30"/>
      <c r="B190" s="26"/>
      <c r="C190" s="26"/>
      <c r="D190" s="26"/>
      <c r="E190" s="24" t="s">
        <v>330</v>
      </c>
      <c r="F190" s="24" t="s">
        <v>546</v>
      </c>
      <c r="G190" s="26"/>
    </row>
    <row r="191" ht="17.5" customHeight="1" spans="1:7">
      <c r="A191" s="30"/>
      <c r="B191" s="26"/>
      <c r="C191" s="27"/>
      <c r="D191" s="27"/>
      <c r="E191" s="24" t="s">
        <v>634</v>
      </c>
      <c r="F191" s="24" t="s">
        <v>322</v>
      </c>
      <c r="G191" s="27"/>
    </row>
    <row r="192" ht="17.5" customHeight="1" spans="1:7">
      <c r="A192" s="30"/>
      <c r="B192" s="26"/>
      <c r="C192" s="25">
        <v>2023303220</v>
      </c>
      <c r="D192" s="25" t="s">
        <v>637</v>
      </c>
      <c r="E192" s="24" t="s">
        <v>282</v>
      </c>
      <c r="F192" s="24" t="s">
        <v>322</v>
      </c>
      <c r="G192" s="25">
        <v>7</v>
      </c>
    </row>
    <row r="193" ht="17.5" customHeight="1" spans="1:7">
      <c r="A193" s="30"/>
      <c r="B193" s="26"/>
      <c r="C193" s="26"/>
      <c r="D193" s="26"/>
      <c r="E193" s="24" t="s">
        <v>330</v>
      </c>
      <c r="F193" s="24" t="s">
        <v>546</v>
      </c>
      <c r="G193" s="26"/>
    </row>
    <row r="194" ht="17.5" customHeight="1" spans="1:7">
      <c r="A194" s="30"/>
      <c r="B194" s="26"/>
      <c r="C194" s="27"/>
      <c r="D194" s="27"/>
      <c r="E194" s="24" t="s">
        <v>634</v>
      </c>
      <c r="F194" s="24" t="s">
        <v>322</v>
      </c>
      <c r="G194" s="27"/>
    </row>
    <row r="195" ht="17.5" customHeight="1" spans="1:7">
      <c r="A195" s="30"/>
      <c r="B195" s="26"/>
      <c r="C195" s="25">
        <v>2023303237</v>
      </c>
      <c r="D195" s="25" t="s">
        <v>638</v>
      </c>
      <c r="E195" s="24" t="s">
        <v>282</v>
      </c>
      <c r="F195" s="24" t="s">
        <v>322</v>
      </c>
      <c r="G195" s="25">
        <v>12</v>
      </c>
    </row>
    <row r="196" ht="17.5" customHeight="1" spans="1:7">
      <c r="A196" s="30"/>
      <c r="B196" s="26"/>
      <c r="C196" s="26"/>
      <c r="D196" s="26"/>
      <c r="E196" s="24" t="s">
        <v>330</v>
      </c>
      <c r="F196" s="24" t="s">
        <v>546</v>
      </c>
      <c r="G196" s="26"/>
    </row>
    <row r="197" ht="17.5" customHeight="1" spans="1:7">
      <c r="A197" s="30"/>
      <c r="B197" s="26"/>
      <c r="C197" s="26"/>
      <c r="D197" s="26"/>
      <c r="E197" s="24" t="s">
        <v>634</v>
      </c>
      <c r="F197" s="24" t="s">
        <v>322</v>
      </c>
      <c r="G197" s="26"/>
    </row>
    <row r="198" ht="17.5" customHeight="1" spans="1:7">
      <c r="A198" s="30"/>
      <c r="B198" s="26"/>
      <c r="C198" s="26"/>
      <c r="D198" s="26"/>
      <c r="E198" s="24" t="s">
        <v>639</v>
      </c>
      <c r="F198" s="24" t="s">
        <v>312</v>
      </c>
      <c r="G198" s="26"/>
    </row>
    <row r="199" ht="17.5" customHeight="1" spans="1:7">
      <c r="A199" s="30"/>
      <c r="B199" s="26"/>
      <c r="C199" s="26"/>
      <c r="D199" s="26"/>
      <c r="E199" s="24" t="s">
        <v>511</v>
      </c>
      <c r="F199" s="24" t="s">
        <v>302</v>
      </c>
      <c r="G199" s="26"/>
    </row>
    <row r="200" ht="17.5" customHeight="1" spans="1:7">
      <c r="A200" s="30"/>
      <c r="B200" s="26"/>
      <c r="C200" s="25">
        <v>2023303213</v>
      </c>
      <c r="D200" s="25" t="s">
        <v>640</v>
      </c>
      <c r="E200" s="24" t="s">
        <v>282</v>
      </c>
      <c r="F200" s="24" t="s">
        <v>322</v>
      </c>
      <c r="G200" s="25">
        <v>7</v>
      </c>
    </row>
    <row r="201" ht="17.5" customHeight="1" spans="1:7">
      <c r="A201" s="30"/>
      <c r="B201" s="26"/>
      <c r="C201" s="26"/>
      <c r="D201" s="26"/>
      <c r="E201" s="24" t="s">
        <v>330</v>
      </c>
      <c r="F201" s="24" t="s">
        <v>546</v>
      </c>
      <c r="G201" s="26"/>
    </row>
    <row r="202" ht="17.5" customHeight="1" spans="1:7">
      <c r="A202" s="30"/>
      <c r="B202" s="26"/>
      <c r="C202" s="27"/>
      <c r="D202" s="27"/>
      <c r="E202" s="24" t="s">
        <v>634</v>
      </c>
      <c r="F202" s="24" t="s">
        <v>322</v>
      </c>
      <c r="G202" s="27"/>
    </row>
    <row r="203" ht="17.5" customHeight="1" spans="1:7">
      <c r="A203" s="30"/>
      <c r="B203" s="26"/>
      <c r="C203" s="25">
        <v>2023303214</v>
      </c>
      <c r="D203" s="25" t="s">
        <v>641</v>
      </c>
      <c r="E203" s="24" t="s">
        <v>282</v>
      </c>
      <c r="F203" s="24" t="s">
        <v>322</v>
      </c>
      <c r="G203" s="25">
        <v>7</v>
      </c>
    </row>
    <row r="204" ht="17.5" customHeight="1" spans="1:7">
      <c r="A204" s="30"/>
      <c r="B204" s="26"/>
      <c r="C204" s="26"/>
      <c r="D204" s="26"/>
      <c r="E204" s="24" t="s">
        <v>330</v>
      </c>
      <c r="F204" s="24" t="s">
        <v>546</v>
      </c>
      <c r="G204" s="26"/>
    </row>
    <row r="205" ht="17.5" customHeight="1" spans="1:7">
      <c r="A205" s="30"/>
      <c r="B205" s="26"/>
      <c r="C205" s="27"/>
      <c r="D205" s="27"/>
      <c r="E205" s="24" t="s">
        <v>634</v>
      </c>
      <c r="F205" s="24" t="s">
        <v>322</v>
      </c>
      <c r="G205" s="27"/>
    </row>
    <row r="206" ht="17.5" customHeight="1" spans="1:7">
      <c r="A206" s="30"/>
      <c r="B206" s="26"/>
      <c r="C206" s="25">
        <v>2023303239</v>
      </c>
      <c r="D206" s="25" t="s">
        <v>642</v>
      </c>
      <c r="E206" s="24" t="s">
        <v>639</v>
      </c>
      <c r="F206" s="24" t="s">
        <v>312</v>
      </c>
      <c r="G206" s="25">
        <v>9</v>
      </c>
    </row>
    <row r="207" ht="17.5" customHeight="1" spans="1:7">
      <c r="A207" s="30"/>
      <c r="B207" s="26"/>
      <c r="C207" s="26"/>
      <c r="D207" s="26"/>
      <c r="E207" s="24" t="s">
        <v>511</v>
      </c>
      <c r="F207" s="24" t="s">
        <v>302</v>
      </c>
      <c r="G207" s="26"/>
    </row>
    <row r="208" ht="17.5" customHeight="1" spans="1:7">
      <c r="A208" s="30"/>
      <c r="B208" s="26"/>
      <c r="C208" s="26"/>
      <c r="D208" s="26"/>
      <c r="E208" s="24" t="s">
        <v>643</v>
      </c>
      <c r="F208" s="24" t="s">
        <v>35</v>
      </c>
      <c r="G208" s="26"/>
    </row>
    <row r="209" ht="17.5" customHeight="1" spans="1:7">
      <c r="A209" s="30"/>
      <c r="B209" s="26"/>
      <c r="C209" s="27"/>
      <c r="D209" s="27"/>
      <c r="E209" s="24" t="s">
        <v>644</v>
      </c>
      <c r="F209" s="24" t="s">
        <v>35</v>
      </c>
      <c r="G209" s="27"/>
    </row>
    <row r="210" ht="17.5" customHeight="1" spans="1:7">
      <c r="A210" s="30"/>
      <c r="B210" s="26"/>
      <c r="C210" s="25">
        <v>2023303202</v>
      </c>
      <c r="D210" s="25" t="s">
        <v>645</v>
      </c>
      <c r="E210" s="24" t="s">
        <v>646</v>
      </c>
      <c r="F210" s="24" t="s">
        <v>305</v>
      </c>
      <c r="G210" s="25">
        <v>4</v>
      </c>
    </row>
    <row r="211" ht="17.5" customHeight="1" spans="1:7">
      <c r="A211" s="30"/>
      <c r="B211" s="26"/>
      <c r="C211" s="27"/>
      <c r="D211" s="27"/>
      <c r="E211" s="24" t="s">
        <v>647</v>
      </c>
      <c r="F211" s="24" t="s">
        <v>305</v>
      </c>
      <c r="G211" s="27"/>
    </row>
    <row r="212" ht="17.5" customHeight="1" spans="1:7">
      <c r="A212" s="30"/>
      <c r="B212" s="26"/>
      <c r="C212" s="25">
        <v>2023303228</v>
      </c>
      <c r="D212" s="25" t="s">
        <v>648</v>
      </c>
      <c r="E212" s="24" t="s">
        <v>646</v>
      </c>
      <c r="F212" s="24" t="s">
        <v>305</v>
      </c>
      <c r="G212" s="25">
        <v>4</v>
      </c>
    </row>
    <row r="213" ht="17.5" customHeight="1" spans="1:7">
      <c r="A213" s="30"/>
      <c r="B213" s="26"/>
      <c r="C213" s="27"/>
      <c r="D213" s="27"/>
      <c r="E213" s="24" t="s">
        <v>647</v>
      </c>
      <c r="F213" s="24" t="s">
        <v>305</v>
      </c>
      <c r="G213" s="27"/>
    </row>
    <row r="214" ht="17.5" customHeight="1" spans="1:7">
      <c r="A214" s="30"/>
      <c r="B214" s="26"/>
      <c r="C214" s="25">
        <v>2023303235</v>
      </c>
      <c r="D214" s="25" t="s">
        <v>649</v>
      </c>
      <c r="E214" s="24" t="s">
        <v>282</v>
      </c>
      <c r="F214" s="24" t="s">
        <v>38</v>
      </c>
      <c r="G214" s="25">
        <v>7</v>
      </c>
    </row>
    <row r="215" ht="17.5" customHeight="1" spans="1:7">
      <c r="A215" s="30"/>
      <c r="B215" s="26"/>
      <c r="C215" s="26"/>
      <c r="D215" s="26"/>
      <c r="E215" s="24" t="s">
        <v>330</v>
      </c>
      <c r="F215" s="24" t="s">
        <v>288</v>
      </c>
      <c r="G215" s="26"/>
    </row>
    <row r="216" ht="17.5" customHeight="1" spans="1:7">
      <c r="A216" s="30"/>
      <c r="B216" s="27"/>
      <c r="C216" s="27"/>
      <c r="D216" s="27"/>
      <c r="E216" s="24" t="s">
        <v>634</v>
      </c>
      <c r="F216" s="24" t="s">
        <v>38</v>
      </c>
      <c r="G216" s="27"/>
    </row>
    <row r="217" ht="17.5" customHeight="1" spans="1:7">
      <c r="A217" s="30"/>
      <c r="B217" s="24" t="s">
        <v>177</v>
      </c>
      <c r="C217" s="24">
        <v>2023303323</v>
      </c>
      <c r="D217" s="24" t="s">
        <v>650</v>
      </c>
      <c r="E217" s="24" t="s">
        <v>634</v>
      </c>
      <c r="F217" s="24" t="s">
        <v>550</v>
      </c>
      <c r="G217" s="24">
        <v>3</v>
      </c>
    </row>
    <row r="218" ht="17.5" customHeight="1" spans="1:7">
      <c r="A218" s="30"/>
      <c r="B218" s="25" t="s">
        <v>171</v>
      </c>
      <c r="C218" s="25">
        <v>2022283110</v>
      </c>
      <c r="D218" s="25" t="s">
        <v>651</v>
      </c>
      <c r="E218" s="24" t="s">
        <v>320</v>
      </c>
      <c r="F218" s="24" t="s">
        <v>322</v>
      </c>
      <c r="G218" s="25">
        <v>17</v>
      </c>
    </row>
    <row r="219" ht="17.5" customHeight="1" spans="1:7">
      <c r="A219" s="30"/>
      <c r="B219" s="26"/>
      <c r="C219" s="26"/>
      <c r="D219" s="26"/>
      <c r="E219" s="24" t="s">
        <v>324</v>
      </c>
      <c r="F219" s="24" t="s">
        <v>322</v>
      </c>
      <c r="G219" s="26"/>
    </row>
    <row r="220" ht="17.5" customHeight="1" spans="1:7">
      <c r="A220" s="30"/>
      <c r="B220" s="26"/>
      <c r="C220" s="26"/>
      <c r="D220" s="26"/>
      <c r="E220" s="24" t="s">
        <v>282</v>
      </c>
      <c r="F220" s="24" t="s">
        <v>35</v>
      </c>
      <c r="G220" s="26"/>
    </row>
    <row r="221" ht="17.5" customHeight="1" spans="1:7">
      <c r="A221" s="30"/>
      <c r="B221" s="26"/>
      <c r="C221" s="26"/>
      <c r="D221" s="26"/>
      <c r="E221" s="24" t="s">
        <v>652</v>
      </c>
      <c r="F221" s="24" t="s">
        <v>35</v>
      </c>
      <c r="G221" s="26"/>
    </row>
    <row r="222" ht="17.5" customHeight="1" spans="1:7">
      <c r="A222" s="30"/>
      <c r="B222" s="26"/>
      <c r="C222" s="26"/>
      <c r="D222" s="26"/>
      <c r="E222" s="24" t="s">
        <v>502</v>
      </c>
      <c r="F222" s="24" t="s">
        <v>35</v>
      </c>
      <c r="G222" s="26"/>
    </row>
    <row r="223" ht="17.5" customHeight="1" spans="1:7">
      <c r="A223" s="30"/>
      <c r="B223" s="26"/>
      <c r="C223" s="26"/>
      <c r="D223" s="26"/>
      <c r="E223" s="24" t="s">
        <v>325</v>
      </c>
      <c r="F223" s="24" t="s">
        <v>326</v>
      </c>
      <c r="G223" s="26"/>
    </row>
    <row r="224" ht="17.5" customHeight="1" spans="1:7">
      <c r="A224" s="30"/>
      <c r="B224" s="26"/>
      <c r="C224" s="26"/>
      <c r="D224" s="26"/>
      <c r="E224" s="24" t="s">
        <v>502</v>
      </c>
      <c r="F224" s="24" t="s">
        <v>284</v>
      </c>
      <c r="G224" s="26"/>
    </row>
    <row r="225" ht="17.5" customHeight="1" spans="1:7">
      <c r="A225" s="30"/>
      <c r="B225" s="26"/>
      <c r="C225" s="27"/>
      <c r="D225" s="27"/>
      <c r="E225" s="24" t="s">
        <v>324</v>
      </c>
      <c r="F225" s="24" t="s">
        <v>38</v>
      </c>
      <c r="G225" s="27"/>
    </row>
    <row r="226" ht="17.5" customHeight="1" spans="1:7">
      <c r="A226" s="30"/>
      <c r="B226" s="31" t="s">
        <v>167</v>
      </c>
      <c r="C226" s="25">
        <v>2022303229</v>
      </c>
      <c r="D226" s="25" t="s">
        <v>653</v>
      </c>
      <c r="E226" s="24" t="s">
        <v>654</v>
      </c>
      <c r="F226" s="24" t="s">
        <v>322</v>
      </c>
      <c r="G226" s="25">
        <v>4</v>
      </c>
    </row>
    <row r="227" ht="17.5" customHeight="1" spans="1:7">
      <c r="A227" s="30"/>
      <c r="B227" s="26"/>
      <c r="C227" s="27"/>
      <c r="D227" s="27"/>
      <c r="E227" s="24" t="s">
        <v>655</v>
      </c>
      <c r="F227" s="24" t="s">
        <v>322</v>
      </c>
      <c r="G227" s="27"/>
    </row>
    <row r="228" ht="17.5" customHeight="1" spans="1:7">
      <c r="A228" s="30"/>
      <c r="B228" s="26"/>
      <c r="C228" s="24">
        <v>2022303217</v>
      </c>
      <c r="D228" s="24" t="s">
        <v>656</v>
      </c>
      <c r="E228" s="24" t="s">
        <v>654</v>
      </c>
      <c r="F228" s="24" t="s">
        <v>322</v>
      </c>
      <c r="G228" s="24">
        <v>2</v>
      </c>
    </row>
    <row r="229" ht="17.5" customHeight="1" spans="1:7">
      <c r="A229" s="30"/>
      <c r="B229" s="26"/>
      <c r="C229" s="24">
        <v>2022303207</v>
      </c>
      <c r="D229" s="24" t="s">
        <v>657</v>
      </c>
      <c r="E229" s="24" t="s">
        <v>654</v>
      </c>
      <c r="F229" s="24" t="s">
        <v>322</v>
      </c>
      <c r="G229" s="24">
        <v>2</v>
      </c>
    </row>
    <row r="230" ht="17.5" customHeight="1" spans="1:7">
      <c r="A230" s="30"/>
      <c r="B230" s="26"/>
      <c r="C230" s="24">
        <v>2022303227</v>
      </c>
      <c r="D230" s="24" t="s">
        <v>658</v>
      </c>
      <c r="E230" s="24" t="s">
        <v>654</v>
      </c>
      <c r="F230" s="24" t="s">
        <v>322</v>
      </c>
      <c r="G230" s="24">
        <v>2</v>
      </c>
    </row>
    <row r="231" ht="17.5" customHeight="1" spans="1:7">
      <c r="A231" s="30"/>
      <c r="B231" s="26"/>
      <c r="C231" s="25">
        <v>2022303208</v>
      </c>
      <c r="D231" s="25" t="s">
        <v>659</v>
      </c>
      <c r="E231" s="24" t="s">
        <v>660</v>
      </c>
      <c r="F231" s="24" t="s">
        <v>35</v>
      </c>
      <c r="G231" s="25">
        <v>7</v>
      </c>
    </row>
    <row r="232" ht="17.5" customHeight="1" spans="1:7">
      <c r="A232" s="30"/>
      <c r="B232" s="26"/>
      <c r="C232" s="26"/>
      <c r="D232" s="26"/>
      <c r="E232" s="24" t="s">
        <v>511</v>
      </c>
      <c r="F232" s="30" t="s">
        <v>550</v>
      </c>
      <c r="G232" s="26"/>
    </row>
    <row r="233" ht="17.5" customHeight="1" spans="1:7">
      <c r="A233" s="30"/>
      <c r="B233" s="27"/>
      <c r="C233" s="27"/>
      <c r="D233" s="27"/>
      <c r="E233" s="24" t="s">
        <v>661</v>
      </c>
      <c r="F233" s="24" t="s">
        <v>35</v>
      </c>
      <c r="G233" s="27"/>
    </row>
    <row r="234" ht="17.5" customHeight="1" spans="1:7">
      <c r="A234" s="30"/>
      <c r="B234" s="25" t="s">
        <v>166</v>
      </c>
      <c r="C234" s="25">
        <v>2022303433</v>
      </c>
      <c r="D234" s="25" t="s">
        <v>662</v>
      </c>
      <c r="E234" s="24" t="s">
        <v>663</v>
      </c>
      <c r="F234" s="24" t="s">
        <v>312</v>
      </c>
      <c r="G234" s="25">
        <v>23</v>
      </c>
    </row>
    <row r="235" ht="17.5" customHeight="1" spans="1:7">
      <c r="A235" s="30"/>
      <c r="B235" s="26"/>
      <c r="C235" s="26"/>
      <c r="D235" s="26"/>
      <c r="E235" s="24" t="s">
        <v>661</v>
      </c>
      <c r="F235" s="24" t="s">
        <v>35</v>
      </c>
      <c r="G235" s="26"/>
    </row>
    <row r="236" ht="17.5" customHeight="1" spans="1:7">
      <c r="A236" s="30"/>
      <c r="B236" s="26"/>
      <c r="C236" s="26"/>
      <c r="D236" s="26"/>
      <c r="E236" s="24" t="s">
        <v>664</v>
      </c>
      <c r="F236" s="24" t="s">
        <v>35</v>
      </c>
      <c r="G236" s="26"/>
    </row>
    <row r="237" ht="17.5" customHeight="1" spans="1:7">
      <c r="A237" s="30"/>
      <c r="B237" s="26"/>
      <c r="C237" s="26"/>
      <c r="D237" s="26"/>
      <c r="E237" s="24" t="s">
        <v>665</v>
      </c>
      <c r="F237" s="24" t="s">
        <v>35</v>
      </c>
      <c r="G237" s="26"/>
    </row>
    <row r="238" ht="17.5" customHeight="1" spans="1:7">
      <c r="A238" s="30"/>
      <c r="B238" s="26"/>
      <c r="C238" s="26"/>
      <c r="D238" s="26"/>
      <c r="E238" s="24" t="s">
        <v>666</v>
      </c>
      <c r="F238" s="24" t="s">
        <v>305</v>
      </c>
      <c r="G238" s="26"/>
    </row>
    <row r="239" ht="17.5" customHeight="1" spans="1:7">
      <c r="A239" s="30"/>
      <c r="B239" s="26"/>
      <c r="C239" s="26"/>
      <c r="D239" s="26"/>
      <c r="E239" s="24" t="s">
        <v>667</v>
      </c>
      <c r="F239" s="24" t="s">
        <v>305</v>
      </c>
      <c r="G239" s="26"/>
    </row>
    <row r="240" ht="17.5" customHeight="1" spans="1:7">
      <c r="A240" s="30"/>
      <c r="B240" s="26"/>
      <c r="C240" s="26"/>
      <c r="D240" s="26"/>
      <c r="E240" s="24" t="s">
        <v>663</v>
      </c>
      <c r="F240" s="24" t="s">
        <v>284</v>
      </c>
      <c r="G240" s="26"/>
    </row>
    <row r="241" ht="17.5" customHeight="1" spans="1:7">
      <c r="A241" s="30"/>
      <c r="B241" s="26"/>
      <c r="C241" s="26"/>
      <c r="D241" s="26"/>
      <c r="E241" s="24" t="s">
        <v>654</v>
      </c>
      <c r="F241" s="24" t="s">
        <v>38</v>
      </c>
      <c r="G241" s="26"/>
    </row>
    <row r="242" ht="17.5" customHeight="1" spans="1:7">
      <c r="A242" s="30"/>
      <c r="B242" s="26"/>
      <c r="C242" s="26"/>
      <c r="D242" s="26"/>
      <c r="E242" s="24" t="s">
        <v>668</v>
      </c>
      <c r="F242" s="24" t="s">
        <v>288</v>
      </c>
      <c r="G242" s="26"/>
    </row>
    <row r="243" ht="17.5" customHeight="1" spans="1:7">
      <c r="A243" s="30"/>
      <c r="B243" s="26"/>
      <c r="C243" s="26"/>
      <c r="D243" s="26"/>
      <c r="E243" s="24" t="s">
        <v>660</v>
      </c>
      <c r="F243" s="30" t="s">
        <v>38</v>
      </c>
      <c r="G243" s="26"/>
    </row>
    <row r="244" ht="17.5" customHeight="1" spans="1:7">
      <c r="A244" s="30"/>
      <c r="B244" s="26"/>
      <c r="C244" s="27"/>
      <c r="D244" s="27"/>
      <c r="E244" s="24" t="s">
        <v>669</v>
      </c>
      <c r="F244" s="24" t="s">
        <v>38</v>
      </c>
      <c r="G244" s="27"/>
    </row>
    <row r="245" ht="17.5" customHeight="1" spans="1:7">
      <c r="A245" s="30"/>
      <c r="B245" s="27"/>
      <c r="C245" s="24">
        <v>2022303115</v>
      </c>
      <c r="D245" s="24" t="s">
        <v>670</v>
      </c>
      <c r="E245" s="24" t="s">
        <v>661</v>
      </c>
      <c r="F245" s="24" t="s">
        <v>35</v>
      </c>
      <c r="G245" s="24">
        <v>2</v>
      </c>
    </row>
    <row r="246" ht="17.5" customHeight="1" spans="1:7">
      <c r="A246" s="30"/>
      <c r="B246" s="25" t="s">
        <v>155</v>
      </c>
      <c r="C246" s="25">
        <v>2021303119</v>
      </c>
      <c r="D246" s="25" t="s">
        <v>671</v>
      </c>
      <c r="E246" s="24" t="s">
        <v>672</v>
      </c>
      <c r="F246" s="24" t="s">
        <v>284</v>
      </c>
      <c r="G246" s="25">
        <v>4</v>
      </c>
    </row>
    <row r="247" ht="17.5" customHeight="1" spans="1:7">
      <c r="A247" s="30"/>
      <c r="B247" s="27"/>
      <c r="C247" s="27"/>
      <c r="D247" s="27"/>
      <c r="E247" s="24" t="s">
        <v>673</v>
      </c>
      <c r="F247" s="24" t="s">
        <v>284</v>
      </c>
      <c r="G247" s="27"/>
    </row>
    <row r="248" ht="17.5" customHeight="1" spans="1:7">
      <c r="A248" s="30"/>
      <c r="B248" s="25" t="s">
        <v>150</v>
      </c>
      <c r="C248" s="25">
        <v>2021293137</v>
      </c>
      <c r="D248" s="25" t="s">
        <v>674</v>
      </c>
      <c r="E248" s="24" t="s">
        <v>675</v>
      </c>
      <c r="F248" s="24" t="s">
        <v>312</v>
      </c>
      <c r="G248" s="25">
        <v>14</v>
      </c>
    </row>
    <row r="249" ht="17.5" customHeight="1" spans="1:7">
      <c r="A249" s="30"/>
      <c r="B249" s="26"/>
      <c r="C249" s="26"/>
      <c r="D249" s="26"/>
      <c r="E249" s="24" t="s">
        <v>676</v>
      </c>
      <c r="F249" s="24" t="s">
        <v>312</v>
      </c>
      <c r="G249" s="26"/>
    </row>
    <row r="250" ht="17.5" customHeight="1" spans="1:7">
      <c r="A250" s="30"/>
      <c r="B250" s="26"/>
      <c r="C250" s="26"/>
      <c r="D250" s="26"/>
      <c r="E250" s="24" t="s">
        <v>677</v>
      </c>
      <c r="F250" s="24" t="s">
        <v>35</v>
      </c>
      <c r="G250" s="26"/>
    </row>
    <row r="251" ht="17.5" customHeight="1" spans="1:7">
      <c r="A251" s="30"/>
      <c r="B251" s="26"/>
      <c r="C251" s="26"/>
      <c r="D251" s="26"/>
      <c r="E251" s="24" t="s">
        <v>678</v>
      </c>
      <c r="F251" s="24" t="s">
        <v>305</v>
      </c>
      <c r="G251" s="26"/>
    </row>
    <row r="252" ht="17.5" customHeight="1" spans="1:7">
      <c r="A252" s="30"/>
      <c r="B252" s="26"/>
      <c r="C252" s="26"/>
      <c r="D252" s="26"/>
      <c r="E252" s="24" t="s">
        <v>337</v>
      </c>
      <c r="F252" s="24" t="s">
        <v>305</v>
      </c>
      <c r="G252" s="26"/>
    </row>
    <row r="253" ht="17.5" customHeight="1" spans="1:7">
      <c r="A253" s="30"/>
      <c r="B253" s="26"/>
      <c r="C253" s="26"/>
      <c r="D253" s="26"/>
      <c r="E253" s="24" t="s">
        <v>679</v>
      </c>
      <c r="F253" s="24" t="s">
        <v>284</v>
      </c>
      <c r="G253" s="26"/>
    </row>
    <row r="254" ht="17.5" customHeight="1" spans="1:7">
      <c r="A254" s="30"/>
      <c r="B254" s="26"/>
      <c r="C254" s="27"/>
      <c r="D254" s="27"/>
      <c r="E254" s="24" t="s">
        <v>680</v>
      </c>
      <c r="F254" s="24" t="s">
        <v>38</v>
      </c>
      <c r="G254" s="27"/>
    </row>
    <row r="255" ht="17.5" customHeight="1" spans="1:7">
      <c r="A255" s="30"/>
      <c r="B255" s="27"/>
      <c r="C255" s="24">
        <v>2021293113</v>
      </c>
      <c r="D255" s="24" t="s">
        <v>681</v>
      </c>
      <c r="E255" s="24" t="s">
        <v>679</v>
      </c>
      <c r="F255" s="24" t="s">
        <v>284</v>
      </c>
      <c r="G255" s="24">
        <v>2</v>
      </c>
    </row>
    <row r="256" ht="17.5" customHeight="1" spans="1:7">
      <c r="A256" s="30"/>
      <c r="B256" s="25" t="s">
        <v>156</v>
      </c>
      <c r="C256" s="25">
        <v>2021303209</v>
      </c>
      <c r="D256" s="25" t="s">
        <v>682</v>
      </c>
      <c r="E256" s="24" t="s">
        <v>683</v>
      </c>
      <c r="F256" s="24" t="s">
        <v>284</v>
      </c>
      <c r="G256" s="25">
        <v>8</v>
      </c>
    </row>
    <row r="257" ht="17.5" customHeight="1" spans="1:7">
      <c r="A257" s="30"/>
      <c r="B257" s="26"/>
      <c r="C257" s="26"/>
      <c r="D257" s="26"/>
      <c r="E257" s="24" t="s">
        <v>684</v>
      </c>
      <c r="F257" s="24" t="s">
        <v>284</v>
      </c>
      <c r="G257" s="26"/>
    </row>
    <row r="258" ht="17.5" customHeight="1" spans="1:7">
      <c r="A258" s="30"/>
      <c r="B258" s="26"/>
      <c r="C258" s="26"/>
      <c r="D258" s="26"/>
      <c r="E258" s="24" t="s">
        <v>685</v>
      </c>
      <c r="F258" s="24" t="s">
        <v>686</v>
      </c>
      <c r="G258" s="26"/>
    </row>
    <row r="259" ht="17.5" customHeight="1" spans="1:7">
      <c r="A259" s="30"/>
      <c r="B259" s="27"/>
      <c r="C259" s="27"/>
      <c r="D259" s="27"/>
      <c r="E259" s="24" t="s">
        <v>687</v>
      </c>
      <c r="F259" s="24" t="s">
        <v>686</v>
      </c>
      <c r="G259" s="27"/>
    </row>
    <row r="260" ht="17.5" customHeight="1" spans="1:7">
      <c r="A260" s="30"/>
      <c r="B260" s="24" t="s">
        <v>158</v>
      </c>
      <c r="C260" s="24">
        <v>2021303322</v>
      </c>
      <c r="D260" s="24" t="s">
        <v>688</v>
      </c>
      <c r="E260" s="24" t="s">
        <v>667</v>
      </c>
      <c r="F260" s="24" t="s">
        <v>312</v>
      </c>
      <c r="G260" s="24">
        <v>2</v>
      </c>
    </row>
    <row r="261" ht="17.5" customHeight="1" spans="1:7">
      <c r="A261" s="30"/>
      <c r="B261" s="24"/>
      <c r="C261" s="24">
        <v>2021303303</v>
      </c>
      <c r="D261" s="24" t="s">
        <v>689</v>
      </c>
      <c r="E261" s="24" t="s">
        <v>690</v>
      </c>
      <c r="F261" s="24" t="s">
        <v>691</v>
      </c>
      <c r="G261" s="24">
        <v>6</v>
      </c>
    </row>
    <row r="262" ht="17.5" customHeight="1" spans="1:7">
      <c r="A262" s="30"/>
      <c r="B262" s="24"/>
      <c r="C262" s="24"/>
      <c r="D262" s="24"/>
      <c r="E262" s="24" t="s">
        <v>692</v>
      </c>
      <c r="F262" s="24" t="s">
        <v>35</v>
      </c>
      <c r="G262" s="24"/>
    </row>
    <row r="263" ht="17.5" customHeight="1" spans="1:7">
      <c r="A263" s="30"/>
      <c r="B263" s="24"/>
      <c r="C263" s="24">
        <v>2021303304</v>
      </c>
      <c r="D263" s="24" t="s">
        <v>693</v>
      </c>
      <c r="E263" s="24" t="s">
        <v>690</v>
      </c>
      <c r="F263" s="24" t="s">
        <v>691</v>
      </c>
      <c r="G263" s="24">
        <v>6</v>
      </c>
    </row>
    <row r="264" ht="17.5" customHeight="1" spans="1:7">
      <c r="A264" s="30"/>
      <c r="B264" s="24"/>
      <c r="C264" s="24"/>
      <c r="D264" s="24"/>
      <c r="E264" s="24" t="s">
        <v>692</v>
      </c>
      <c r="F264" s="24" t="s">
        <v>35</v>
      </c>
      <c r="G264" s="24"/>
    </row>
    <row r="265" ht="17.5" customHeight="1" spans="1:7">
      <c r="A265" s="30"/>
      <c r="B265" s="24"/>
      <c r="C265" s="24">
        <v>2021303329</v>
      </c>
      <c r="D265" s="24" t="s">
        <v>694</v>
      </c>
      <c r="E265" s="24" t="s">
        <v>690</v>
      </c>
      <c r="F265" s="24" t="s">
        <v>691</v>
      </c>
      <c r="G265" s="24">
        <v>6</v>
      </c>
    </row>
    <row r="266" ht="17.5" customHeight="1" spans="1:7">
      <c r="A266" s="30"/>
      <c r="B266" s="24"/>
      <c r="C266" s="24"/>
      <c r="D266" s="24"/>
      <c r="E266" s="24" t="s">
        <v>692</v>
      </c>
      <c r="F266" s="24" t="s">
        <v>35</v>
      </c>
      <c r="G266" s="24"/>
    </row>
    <row r="267" ht="17.5" customHeight="1" spans="1:7">
      <c r="A267" s="25" t="s">
        <v>5</v>
      </c>
      <c r="B267" s="25" t="s">
        <v>352</v>
      </c>
      <c r="C267" s="25">
        <v>2023214107</v>
      </c>
      <c r="D267" s="25" t="s">
        <v>695</v>
      </c>
      <c r="E267" s="24" t="s">
        <v>511</v>
      </c>
      <c r="F267" s="24" t="s">
        <v>302</v>
      </c>
      <c r="G267" s="25">
        <v>5</v>
      </c>
    </row>
    <row r="268" ht="17.5" customHeight="1" spans="1:7">
      <c r="A268" s="26"/>
      <c r="B268" s="26"/>
      <c r="C268" s="27"/>
      <c r="D268" s="27"/>
      <c r="E268" s="24" t="s">
        <v>696</v>
      </c>
      <c r="F268" s="24" t="s">
        <v>305</v>
      </c>
      <c r="G268" s="27"/>
    </row>
    <row r="269" ht="17.5" customHeight="1" spans="1:7">
      <c r="A269" s="26"/>
      <c r="B269" s="26"/>
      <c r="C269" s="25">
        <v>2023214143</v>
      </c>
      <c r="D269" s="25" t="s">
        <v>697</v>
      </c>
      <c r="E269" s="24" t="s">
        <v>511</v>
      </c>
      <c r="F269" s="24" t="s">
        <v>302</v>
      </c>
      <c r="G269" s="25">
        <v>5</v>
      </c>
    </row>
    <row r="270" ht="17.5" customHeight="1" spans="1:7">
      <c r="A270" s="27"/>
      <c r="B270" s="27"/>
      <c r="C270" s="27"/>
      <c r="D270" s="27"/>
      <c r="E270" s="24" t="s">
        <v>696</v>
      </c>
      <c r="F270" s="24" t="s">
        <v>305</v>
      </c>
      <c r="G270" s="27"/>
    </row>
    <row r="271" ht="17.5" customHeight="1" spans="1:7">
      <c r="A271" s="23" t="s">
        <v>6</v>
      </c>
      <c r="B271" s="24" t="s">
        <v>221</v>
      </c>
      <c r="C271" s="24">
        <v>2021243127</v>
      </c>
      <c r="D271" s="24" t="s">
        <v>698</v>
      </c>
      <c r="E271" s="24" t="s">
        <v>699</v>
      </c>
      <c r="F271" s="24" t="s">
        <v>322</v>
      </c>
      <c r="G271" s="24">
        <v>4</v>
      </c>
    </row>
    <row r="272" ht="17.5" customHeight="1" spans="1:7">
      <c r="A272" s="23"/>
      <c r="B272" s="24"/>
      <c r="C272" s="24"/>
      <c r="D272" s="24"/>
      <c r="E272" s="24" t="s">
        <v>700</v>
      </c>
      <c r="F272" s="24" t="s">
        <v>322</v>
      </c>
      <c r="G272" s="24"/>
    </row>
    <row r="273" ht="17.5" customHeight="1" spans="1:7">
      <c r="A273" s="23"/>
      <c r="B273" s="24"/>
      <c r="C273" s="24">
        <v>2021243130</v>
      </c>
      <c r="D273" s="24" t="s">
        <v>701</v>
      </c>
      <c r="E273" s="24" t="s">
        <v>699</v>
      </c>
      <c r="F273" s="24" t="s">
        <v>322</v>
      </c>
      <c r="G273" s="24">
        <v>4</v>
      </c>
    </row>
    <row r="274" ht="17.5" customHeight="1" spans="1:7">
      <c r="A274" s="23"/>
      <c r="B274" s="24"/>
      <c r="C274" s="24"/>
      <c r="D274" s="24"/>
      <c r="E274" s="24" t="s">
        <v>700</v>
      </c>
      <c r="F274" s="24" t="s">
        <v>322</v>
      </c>
      <c r="G274" s="24"/>
    </row>
    <row r="275" ht="17.5" customHeight="1" spans="1:7">
      <c r="A275" s="23"/>
      <c r="B275" s="24"/>
      <c r="C275" s="24">
        <v>2021243124</v>
      </c>
      <c r="D275" s="24" t="s">
        <v>702</v>
      </c>
      <c r="E275" s="24" t="s">
        <v>699</v>
      </c>
      <c r="F275" s="24" t="s">
        <v>322</v>
      </c>
      <c r="G275" s="24">
        <v>4</v>
      </c>
    </row>
    <row r="276" ht="17.5" customHeight="1" spans="1:7">
      <c r="A276" s="23"/>
      <c r="B276" s="24"/>
      <c r="C276" s="24"/>
      <c r="D276" s="24"/>
      <c r="E276" s="24" t="s">
        <v>700</v>
      </c>
      <c r="F276" s="24" t="s">
        <v>322</v>
      </c>
      <c r="G276" s="24"/>
    </row>
    <row r="277" ht="17.5" customHeight="1" spans="1:7">
      <c r="A277" s="23"/>
      <c r="B277" s="24"/>
      <c r="C277" s="24">
        <v>2021243137</v>
      </c>
      <c r="D277" s="24" t="s">
        <v>703</v>
      </c>
      <c r="E277" s="24" t="s">
        <v>699</v>
      </c>
      <c r="F277" s="24" t="s">
        <v>322</v>
      </c>
      <c r="G277" s="24">
        <v>4</v>
      </c>
    </row>
    <row r="278" ht="17.5" customHeight="1" spans="1:7">
      <c r="A278" s="23"/>
      <c r="B278" s="24"/>
      <c r="C278" s="24"/>
      <c r="D278" s="24"/>
      <c r="E278" s="24" t="s">
        <v>700</v>
      </c>
      <c r="F278" s="24" t="s">
        <v>322</v>
      </c>
      <c r="G278" s="24"/>
    </row>
    <row r="279" ht="17.5" customHeight="1" spans="1:7">
      <c r="A279" s="23"/>
      <c r="B279" s="24"/>
      <c r="C279" s="24">
        <v>2021243128</v>
      </c>
      <c r="D279" s="24" t="s">
        <v>704</v>
      </c>
      <c r="E279" s="24" t="s">
        <v>699</v>
      </c>
      <c r="F279" s="24" t="s">
        <v>322</v>
      </c>
      <c r="G279" s="24">
        <v>4</v>
      </c>
    </row>
    <row r="280" ht="17.5" customHeight="1" spans="1:7">
      <c r="A280" s="23"/>
      <c r="B280" s="24"/>
      <c r="C280" s="24"/>
      <c r="D280" s="24"/>
      <c r="E280" s="24" t="s">
        <v>700</v>
      </c>
      <c r="F280" s="24" t="s">
        <v>322</v>
      </c>
      <c r="G280" s="24"/>
    </row>
    <row r="281" ht="17.5" customHeight="1" spans="1:7">
      <c r="A281" s="23"/>
      <c r="B281" s="24" t="s">
        <v>222</v>
      </c>
      <c r="C281" s="24">
        <v>2021213730</v>
      </c>
      <c r="D281" s="24" t="s">
        <v>705</v>
      </c>
      <c r="E281" s="24" t="s">
        <v>706</v>
      </c>
      <c r="F281" s="24" t="s">
        <v>322</v>
      </c>
      <c r="G281" s="24">
        <v>10</v>
      </c>
    </row>
    <row r="282" ht="17.5" customHeight="1" spans="1:7">
      <c r="A282" s="23"/>
      <c r="B282" s="24"/>
      <c r="C282" s="24"/>
      <c r="D282" s="24"/>
      <c r="E282" s="24" t="s">
        <v>700</v>
      </c>
      <c r="F282" s="24" t="s">
        <v>322</v>
      </c>
      <c r="G282" s="24"/>
    </row>
    <row r="283" ht="17.5" customHeight="1" spans="1:7">
      <c r="A283" s="23"/>
      <c r="B283" s="24"/>
      <c r="C283" s="24"/>
      <c r="D283" s="24"/>
      <c r="E283" s="24" t="s">
        <v>707</v>
      </c>
      <c r="F283" s="24" t="s">
        <v>312</v>
      </c>
      <c r="G283" s="24"/>
    </row>
    <row r="284" ht="17.5" customHeight="1" spans="1:7">
      <c r="A284" s="23"/>
      <c r="B284" s="24"/>
      <c r="C284" s="24"/>
      <c r="D284" s="24"/>
      <c r="E284" s="24" t="s">
        <v>708</v>
      </c>
      <c r="F284" s="24" t="s">
        <v>312</v>
      </c>
      <c r="G284" s="24"/>
    </row>
    <row r="285" ht="17.5" customHeight="1" spans="1:7">
      <c r="A285" s="23"/>
      <c r="B285" s="24"/>
      <c r="C285" s="24"/>
      <c r="D285" s="24"/>
      <c r="E285" s="24" t="s">
        <v>709</v>
      </c>
      <c r="F285" s="24" t="s">
        <v>305</v>
      </c>
      <c r="G285" s="24"/>
    </row>
    <row r="286" ht="17.5" customHeight="1" spans="1:7">
      <c r="A286" s="23"/>
      <c r="B286" s="24"/>
      <c r="C286" s="24">
        <v>2021243231</v>
      </c>
      <c r="D286" s="24" t="s">
        <v>710</v>
      </c>
      <c r="E286" s="24" t="s">
        <v>699</v>
      </c>
      <c r="F286" s="24" t="s">
        <v>35</v>
      </c>
      <c r="G286" s="24">
        <v>2</v>
      </c>
    </row>
    <row r="287" ht="17.5" customHeight="1" spans="1:7">
      <c r="A287" s="23"/>
      <c r="B287" s="24"/>
      <c r="C287" s="24">
        <v>2021243229</v>
      </c>
      <c r="D287" s="24" t="s">
        <v>711</v>
      </c>
      <c r="E287" s="24" t="s">
        <v>337</v>
      </c>
      <c r="F287" s="24" t="s">
        <v>305</v>
      </c>
      <c r="G287" s="24">
        <v>2</v>
      </c>
    </row>
    <row r="288" ht="17.5" customHeight="1" spans="1:7">
      <c r="A288" s="23"/>
      <c r="B288" s="24" t="s">
        <v>223</v>
      </c>
      <c r="C288" s="24">
        <v>2021243312</v>
      </c>
      <c r="D288" s="24" t="s">
        <v>712</v>
      </c>
      <c r="E288" s="24" t="s">
        <v>706</v>
      </c>
      <c r="F288" s="24" t="s">
        <v>35</v>
      </c>
      <c r="G288" s="24">
        <v>12</v>
      </c>
    </row>
    <row r="289" ht="17.5" customHeight="1" spans="1:7">
      <c r="A289" s="23"/>
      <c r="B289" s="24"/>
      <c r="C289" s="24"/>
      <c r="D289" s="24"/>
      <c r="E289" s="24" t="s">
        <v>700</v>
      </c>
      <c r="F289" s="24" t="s">
        <v>35</v>
      </c>
      <c r="G289" s="24"/>
    </row>
    <row r="290" ht="17.5" customHeight="1" spans="1:7">
      <c r="A290" s="23"/>
      <c r="B290" s="24"/>
      <c r="C290" s="24"/>
      <c r="D290" s="24"/>
      <c r="E290" s="24" t="s">
        <v>709</v>
      </c>
      <c r="F290" s="24" t="s">
        <v>305</v>
      </c>
      <c r="G290" s="24"/>
    </row>
    <row r="291" ht="17.5" customHeight="1" spans="1:7">
      <c r="A291" s="23"/>
      <c r="B291" s="24"/>
      <c r="C291" s="24"/>
      <c r="D291" s="24"/>
      <c r="E291" s="24" t="s">
        <v>713</v>
      </c>
      <c r="F291" s="24" t="s">
        <v>284</v>
      </c>
      <c r="G291" s="24"/>
    </row>
    <row r="292" ht="17.5" customHeight="1" spans="1:7">
      <c r="A292" s="23"/>
      <c r="B292" s="24"/>
      <c r="C292" s="24"/>
      <c r="D292" s="24"/>
      <c r="E292" s="24" t="s">
        <v>714</v>
      </c>
      <c r="F292" s="24" t="s">
        <v>38</v>
      </c>
      <c r="G292" s="24"/>
    </row>
    <row r="293" ht="17.5" customHeight="1" spans="1:7">
      <c r="A293" s="23"/>
      <c r="B293" s="24"/>
      <c r="C293" s="24"/>
      <c r="D293" s="24"/>
      <c r="E293" s="24" t="s">
        <v>715</v>
      </c>
      <c r="F293" s="24" t="s">
        <v>38</v>
      </c>
      <c r="G293" s="24"/>
    </row>
    <row r="294" ht="17.5" customHeight="1" spans="1:7">
      <c r="A294" s="23"/>
      <c r="B294" s="24"/>
      <c r="C294" s="24">
        <v>2021243320</v>
      </c>
      <c r="D294" s="24" t="s">
        <v>716</v>
      </c>
      <c r="E294" s="24" t="s">
        <v>713</v>
      </c>
      <c r="F294" s="24" t="s">
        <v>284</v>
      </c>
      <c r="G294" s="24">
        <v>6</v>
      </c>
    </row>
    <row r="295" ht="17.5" customHeight="1" spans="1:7">
      <c r="A295" s="23"/>
      <c r="B295" s="24"/>
      <c r="C295" s="24"/>
      <c r="D295" s="24"/>
      <c r="E295" s="24" t="s">
        <v>714</v>
      </c>
      <c r="F295" s="24" t="s">
        <v>38</v>
      </c>
      <c r="G295" s="24"/>
    </row>
    <row r="296" ht="17.5" customHeight="1" spans="1:7">
      <c r="A296" s="23"/>
      <c r="B296" s="24"/>
      <c r="C296" s="24"/>
      <c r="D296" s="24"/>
      <c r="E296" s="24" t="s">
        <v>715</v>
      </c>
      <c r="F296" s="24" t="s">
        <v>38</v>
      </c>
      <c r="G296" s="24"/>
    </row>
    <row r="297" ht="17.5" customHeight="1" spans="1:7">
      <c r="A297" s="23"/>
      <c r="B297" s="24"/>
      <c r="C297" s="24">
        <v>2021293216</v>
      </c>
      <c r="D297" s="24" t="s">
        <v>717</v>
      </c>
      <c r="E297" s="24" t="s">
        <v>709</v>
      </c>
      <c r="F297" s="24" t="s">
        <v>305</v>
      </c>
      <c r="G297" s="24">
        <v>2</v>
      </c>
    </row>
    <row r="298" ht="17.5" customHeight="1" spans="1:7">
      <c r="A298" s="23"/>
      <c r="B298" s="24"/>
      <c r="C298" s="24">
        <v>2021253507</v>
      </c>
      <c r="D298" s="24" t="s">
        <v>718</v>
      </c>
      <c r="E298" s="24" t="s">
        <v>709</v>
      </c>
      <c r="F298" s="24" t="s">
        <v>305</v>
      </c>
      <c r="G298" s="24">
        <v>2</v>
      </c>
    </row>
    <row r="299" ht="17.5" customHeight="1" spans="1:7">
      <c r="A299" s="23"/>
      <c r="B299" s="24"/>
      <c r="C299" s="24">
        <v>2021253515</v>
      </c>
      <c r="D299" s="24" t="s">
        <v>719</v>
      </c>
      <c r="E299" s="24" t="s">
        <v>709</v>
      </c>
      <c r="F299" s="24" t="s">
        <v>305</v>
      </c>
      <c r="G299" s="24">
        <v>2</v>
      </c>
    </row>
    <row r="300" ht="17.5" customHeight="1" spans="1:7">
      <c r="A300" s="23"/>
      <c r="B300" s="24"/>
      <c r="C300" s="24">
        <v>2021243325</v>
      </c>
      <c r="D300" s="24" t="s">
        <v>720</v>
      </c>
      <c r="E300" s="24" t="s">
        <v>714</v>
      </c>
      <c r="F300" s="24" t="s">
        <v>38</v>
      </c>
      <c r="G300" s="24">
        <v>2</v>
      </c>
    </row>
    <row r="301" ht="17.5" customHeight="1" spans="1:7">
      <c r="A301" s="23"/>
      <c r="B301" s="24"/>
      <c r="C301" s="24">
        <v>2021243340</v>
      </c>
      <c r="D301" s="24" t="s">
        <v>721</v>
      </c>
      <c r="E301" s="24" t="s">
        <v>714</v>
      </c>
      <c r="F301" s="24" t="s">
        <v>38</v>
      </c>
      <c r="G301" s="24">
        <v>2</v>
      </c>
    </row>
    <row r="302" ht="17.5" customHeight="1" spans="1:7">
      <c r="A302" s="23"/>
      <c r="B302" s="24" t="s">
        <v>224</v>
      </c>
      <c r="C302" s="24">
        <v>2021243431</v>
      </c>
      <c r="D302" s="24" t="s">
        <v>722</v>
      </c>
      <c r="E302" s="24" t="s">
        <v>715</v>
      </c>
      <c r="F302" s="24" t="s">
        <v>322</v>
      </c>
      <c r="G302" s="24">
        <v>6</v>
      </c>
    </row>
    <row r="303" ht="17.5" customHeight="1" spans="1:7">
      <c r="A303" s="23"/>
      <c r="B303" s="24"/>
      <c r="C303" s="24"/>
      <c r="D303" s="24"/>
      <c r="E303" s="24" t="s">
        <v>723</v>
      </c>
      <c r="F303" s="24" t="s">
        <v>312</v>
      </c>
      <c r="G303" s="24"/>
    </row>
    <row r="304" ht="17.5" customHeight="1" spans="1:7">
      <c r="A304" s="23"/>
      <c r="B304" s="24"/>
      <c r="C304" s="24"/>
      <c r="D304" s="24"/>
      <c r="E304" s="24" t="s">
        <v>724</v>
      </c>
      <c r="F304" s="24" t="s">
        <v>312</v>
      </c>
      <c r="G304" s="24"/>
    </row>
    <row r="305" ht="17.5" customHeight="1" spans="1:7">
      <c r="A305" s="23"/>
      <c r="B305" s="24"/>
      <c r="C305" s="24">
        <v>2021243412</v>
      </c>
      <c r="D305" s="24" t="s">
        <v>725</v>
      </c>
      <c r="E305" s="24" t="s">
        <v>715</v>
      </c>
      <c r="F305" s="24" t="s">
        <v>322</v>
      </c>
      <c r="G305" s="24">
        <v>4</v>
      </c>
    </row>
    <row r="306" ht="17.5" customHeight="1" spans="1:7">
      <c r="A306" s="23"/>
      <c r="B306" s="24"/>
      <c r="C306" s="24"/>
      <c r="D306" s="24"/>
      <c r="E306" s="24" t="s">
        <v>723</v>
      </c>
      <c r="F306" s="24" t="s">
        <v>312</v>
      </c>
      <c r="G306" s="24"/>
    </row>
    <row r="307" ht="17.5" customHeight="1" spans="1:7">
      <c r="A307" s="23"/>
      <c r="B307" s="24"/>
      <c r="C307" s="24">
        <v>2021243411</v>
      </c>
      <c r="D307" s="24" t="s">
        <v>726</v>
      </c>
      <c r="E307" s="24" t="s">
        <v>337</v>
      </c>
      <c r="F307" s="24" t="s">
        <v>305</v>
      </c>
      <c r="G307" s="24">
        <v>2</v>
      </c>
    </row>
    <row r="308" ht="17.5" customHeight="1" spans="1:7">
      <c r="A308" s="23"/>
      <c r="B308" s="24"/>
      <c r="C308" s="24">
        <v>2021303120</v>
      </c>
      <c r="D308" s="24" t="s">
        <v>727</v>
      </c>
      <c r="E308" s="24" t="s">
        <v>337</v>
      </c>
      <c r="F308" s="24" t="s">
        <v>305</v>
      </c>
      <c r="G308" s="24">
        <v>2</v>
      </c>
    </row>
    <row r="309" ht="17.5" customHeight="1" spans="1:7">
      <c r="A309" s="23"/>
      <c r="B309" s="24"/>
      <c r="C309" s="24">
        <v>2021303113</v>
      </c>
      <c r="D309" s="24" t="s">
        <v>728</v>
      </c>
      <c r="E309" s="24" t="s">
        <v>337</v>
      </c>
      <c r="F309" s="24" t="s">
        <v>305</v>
      </c>
      <c r="G309" s="24">
        <v>2</v>
      </c>
    </row>
    <row r="310" ht="17.5" customHeight="1" spans="1:7">
      <c r="A310" s="23"/>
      <c r="B310" s="24"/>
      <c r="C310" s="24">
        <v>2021313102</v>
      </c>
      <c r="D310" s="24" t="s">
        <v>729</v>
      </c>
      <c r="E310" s="24" t="s">
        <v>337</v>
      </c>
      <c r="F310" s="24" t="s">
        <v>305</v>
      </c>
      <c r="G310" s="24">
        <v>2</v>
      </c>
    </row>
    <row r="311" ht="17.5" customHeight="1" spans="1:7">
      <c r="A311" s="23"/>
      <c r="B311" s="24"/>
      <c r="C311" s="24">
        <v>2021303112</v>
      </c>
      <c r="D311" s="24" t="s">
        <v>730</v>
      </c>
      <c r="E311" s="24" t="s">
        <v>337</v>
      </c>
      <c r="F311" s="24" t="s">
        <v>305</v>
      </c>
      <c r="G311" s="24">
        <v>2</v>
      </c>
    </row>
    <row r="312" ht="17.5" customHeight="1" spans="1:7">
      <c r="A312" s="23"/>
      <c r="B312" s="24"/>
      <c r="C312" s="24">
        <v>2021243414</v>
      </c>
      <c r="D312" s="24" t="s">
        <v>731</v>
      </c>
      <c r="E312" s="24" t="s">
        <v>699</v>
      </c>
      <c r="F312" s="24" t="s">
        <v>284</v>
      </c>
      <c r="G312" s="24">
        <v>2</v>
      </c>
    </row>
    <row r="313" ht="17.5" customHeight="1" spans="1:7">
      <c r="A313" s="23"/>
      <c r="B313" s="24" t="s">
        <v>226</v>
      </c>
      <c r="C313" s="24">
        <v>2021243126</v>
      </c>
      <c r="D313" s="24" t="s">
        <v>732</v>
      </c>
      <c r="E313" s="24" t="s">
        <v>733</v>
      </c>
      <c r="F313" s="24" t="s">
        <v>322</v>
      </c>
      <c r="G313" s="24">
        <v>2</v>
      </c>
    </row>
    <row r="314" ht="17.5" customHeight="1" spans="1:7">
      <c r="A314" s="23"/>
      <c r="B314" s="24"/>
      <c r="C314" s="24">
        <v>2021253130</v>
      </c>
      <c r="D314" s="24" t="s">
        <v>734</v>
      </c>
      <c r="E314" s="24" t="s">
        <v>735</v>
      </c>
      <c r="F314" s="24" t="s">
        <v>35</v>
      </c>
      <c r="G314" s="24">
        <v>6</v>
      </c>
    </row>
    <row r="315" ht="17.5" customHeight="1" spans="1:7">
      <c r="A315" s="23"/>
      <c r="B315" s="24"/>
      <c r="C315" s="24"/>
      <c r="D315" s="24"/>
      <c r="E315" s="24" t="s">
        <v>736</v>
      </c>
      <c r="F315" s="24" t="s">
        <v>35</v>
      </c>
      <c r="G315" s="24"/>
    </row>
    <row r="316" ht="17.5" customHeight="1" spans="1:7">
      <c r="A316" s="23"/>
      <c r="B316" s="24"/>
      <c r="C316" s="24"/>
      <c r="D316" s="24"/>
      <c r="E316" s="24" t="s">
        <v>737</v>
      </c>
      <c r="F316" s="24" t="s">
        <v>35</v>
      </c>
      <c r="G316" s="24"/>
    </row>
    <row r="317" ht="17.5" customHeight="1" spans="1:7">
      <c r="A317" s="23"/>
      <c r="B317" s="24" t="s">
        <v>227</v>
      </c>
      <c r="C317" s="24">
        <v>2021253213</v>
      </c>
      <c r="D317" s="24" t="s">
        <v>738</v>
      </c>
      <c r="E317" s="24" t="s">
        <v>737</v>
      </c>
      <c r="F317" s="24" t="s">
        <v>322</v>
      </c>
      <c r="G317" s="24">
        <v>4</v>
      </c>
    </row>
    <row r="318" ht="17.5" customHeight="1" spans="1:7">
      <c r="A318" s="23"/>
      <c r="B318" s="24"/>
      <c r="C318" s="24"/>
      <c r="D318" s="24"/>
      <c r="E318" s="24" t="s">
        <v>733</v>
      </c>
      <c r="F318" s="24" t="s">
        <v>322</v>
      </c>
      <c r="G318" s="24"/>
    </row>
    <row r="319" ht="17.5" customHeight="1" spans="1:7">
      <c r="A319" s="23"/>
      <c r="B319" s="24"/>
      <c r="C319" s="23">
        <v>2021253212</v>
      </c>
      <c r="D319" s="24" t="s">
        <v>739</v>
      </c>
      <c r="E319" s="24" t="s">
        <v>740</v>
      </c>
      <c r="F319" s="24" t="s">
        <v>312</v>
      </c>
      <c r="G319" s="24">
        <v>2</v>
      </c>
    </row>
    <row r="320" ht="17.5" customHeight="1" spans="1:7">
      <c r="A320" s="23"/>
      <c r="B320" s="24" t="s">
        <v>228</v>
      </c>
      <c r="C320" s="23">
        <v>2021253326</v>
      </c>
      <c r="D320" s="24" t="s">
        <v>741</v>
      </c>
      <c r="E320" s="24" t="s">
        <v>337</v>
      </c>
      <c r="F320" s="24" t="s">
        <v>305</v>
      </c>
      <c r="G320" s="24">
        <v>6</v>
      </c>
    </row>
    <row r="321" ht="17.5" customHeight="1" spans="1:7">
      <c r="A321" s="23"/>
      <c r="B321" s="24"/>
      <c r="C321" s="23"/>
      <c r="D321" s="24"/>
      <c r="E321" s="24" t="s">
        <v>742</v>
      </c>
      <c r="F321" s="24" t="s">
        <v>284</v>
      </c>
      <c r="G321" s="24"/>
    </row>
    <row r="322" ht="17.5" customHeight="1" spans="1:7">
      <c r="A322" s="23"/>
      <c r="B322" s="24"/>
      <c r="C322" s="23"/>
      <c r="D322" s="24"/>
      <c r="E322" s="24" t="s">
        <v>743</v>
      </c>
      <c r="F322" s="24" t="s">
        <v>38</v>
      </c>
      <c r="G322" s="24"/>
    </row>
    <row r="323" ht="17.5" customHeight="1" spans="1:7">
      <c r="A323" s="23"/>
      <c r="B323" s="24"/>
      <c r="C323" s="24">
        <v>2021253303</v>
      </c>
      <c r="D323" s="24" t="s">
        <v>744</v>
      </c>
      <c r="E323" s="24" t="s">
        <v>745</v>
      </c>
      <c r="F323" s="24" t="s">
        <v>38</v>
      </c>
      <c r="G323" s="24">
        <v>2</v>
      </c>
    </row>
    <row r="324" ht="17.5" customHeight="1" spans="1:7">
      <c r="A324" s="23"/>
      <c r="B324" s="24" t="s">
        <v>229</v>
      </c>
      <c r="C324" s="24">
        <v>2021253414</v>
      </c>
      <c r="D324" s="24" t="s">
        <v>746</v>
      </c>
      <c r="E324" s="24" t="s">
        <v>747</v>
      </c>
      <c r="F324" s="24" t="s">
        <v>322</v>
      </c>
      <c r="G324" s="24">
        <v>6</v>
      </c>
    </row>
    <row r="325" ht="17.5" customHeight="1" spans="1:7">
      <c r="A325" s="23"/>
      <c r="B325" s="24"/>
      <c r="C325" s="24"/>
      <c r="D325" s="24"/>
      <c r="E325" s="24" t="s">
        <v>742</v>
      </c>
      <c r="F325" s="24" t="s">
        <v>284</v>
      </c>
      <c r="G325" s="24"/>
    </row>
    <row r="326" ht="17.5" customHeight="1" spans="1:7">
      <c r="A326" s="23"/>
      <c r="B326" s="24"/>
      <c r="C326" s="24"/>
      <c r="D326" s="24"/>
      <c r="E326" s="24" t="s">
        <v>748</v>
      </c>
      <c r="F326" s="24" t="s">
        <v>284</v>
      </c>
      <c r="G326" s="24"/>
    </row>
    <row r="327" ht="17.5" customHeight="1" spans="1:7">
      <c r="A327" s="23"/>
      <c r="B327" s="24"/>
      <c r="C327" s="24">
        <v>2021243407</v>
      </c>
      <c r="D327" s="24" t="s">
        <v>749</v>
      </c>
      <c r="E327" s="24" t="s">
        <v>747</v>
      </c>
      <c r="F327" s="24" t="s">
        <v>322</v>
      </c>
      <c r="G327" s="24">
        <v>2</v>
      </c>
    </row>
    <row r="328" ht="17.5" customHeight="1" spans="1:7">
      <c r="A328" s="23"/>
      <c r="B328" s="24"/>
      <c r="C328" s="24">
        <v>2021243437</v>
      </c>
      <c r="D328" s="24" t="s">
        <v>750</v>
      </c>
      <c r="E328" s="24" t="s">
        <v>747</v>
      </c>
      <c r="F328" s="24" t="s">
        <v>322</v>
      </c>
      <c r="G328" s="24">
        <v>2</v>
      </c>
    </row>
    <row r="329" ht="17.5" customHeight="1" spans="1:7">
      <c r="A329" s="23"/>
      <c r="B329" s="24"/>
      <c r="C329" s="24">
        <v>2021243402</v>
      </c>
      <c r="D329" s="24" t="s">
        <v>751</v>
      </c>
      <c r="E329" s="24" t="s">
        <v>747</v>
      </c>
      <c r="F329" s="24" t="s">
        <v>322</v>
      </c>
      <c r="G329" s="24">
        <v>2</v>
      </c>
    </row>
    <row r="330" ht="17.5" customHeight="1" spans="1:7">
      <c r="A330" s="23"/>
      <c r="B330" s="24"/>
      <c r="C330" s="24">
        <v>2021243408</v>
      </c>
      <c r="D330" s="24" t="s">
        <v>752</v>
      </c>
      <c r="E330" s="24" t="s">
        <v>747</v>
      </c>
      <c r="F330" s="24" t="s">
        <v>322</v>
      </c>
      <c r="G330" s="24">
        <v>2</v>
      </c>
    </row>
    <row r="331" ht="17.5" customHeight="1" spans="1:7">
      <c r="A331" s="23"/>
      <c r="B331" s="24"/>
      <c r="C331" s="24">
        <v>2021243421</v>
      </c>
      <c r="D331" s="24" t="s">
        <v>753</v>
      </c>
      <c r="E331" s="24" t="s">
        <v>747</v>
      </c>
      <c r="F331" s="24" t="s">
        <v>322</v>
      </c>
      <c r="G331" s="24">
        <v>2</v>
      </c>
    </row>
    <row r="332" ht="17.5" customHeight="1" spans="1:7">
      <c r="A332" s="23"/>
      <c r="B332" s="24"/>
      <c r="C332" s="24">
        <v>2021243420</v>
      </c>
      <c r="D332" s="24" t="s">
        <v>754</v>
      </c>
      <c r="E332" s="24" t="s">
        <v>747</v>
      </c>
      <c r="F332" s="24" t="s">
        <v>322</v>
      </c>
      <c r="G332" s="24">
        <v>2</v>
      </c>
    </row>
    <row r="333" ht="17.5" customHeight="1" spans="1:7">
      <c r="A333" s="23"/>
      <c r="B333" s="24"/>
      <c r="C333" s="24">
        <v>2021243432</v>
      </c>
      <c r="D333" s="24" t="s">
        <v>755</v>
      </c>
      <c r="E333" s="24" t="s">
        <v>709</v>
      </c>
      <c r="F333" s="24" t="s">
        <v>305</v>
      </c>
      <c r="G333" s="24">
        <v>2</v>
      </c>
    </row>
    <row r="334" ht="17.5" customHeight="1" spans="1:7">
      <c r="A334" s="23"/>
      <c r="B334" s="24"/>
      <c r="C334" s="24">
        <v>2021243429</v>
      </c>
      <c r="D334" s="24" t="s">
        <v>756</v>
      </c>
      <c r="E334" s="24" t="s">
        <v>742</v>
      </c>
      <c r="F334" s="24" t="s">
        <v>284</v>
      </c>
      <c r="G334" s="24">
        <v>6</v>
      </c>
    </row>
    <row r="335" ht="17.5" customHeight="1" spans="1:7">
      <c r="A335" s="23"/>
      <c r="B335" s="24"/>
      <c r="C335" s="24"/>
      <c r="D335" s="24"/>
      <c r="E335" s="24" t="s">
        <v>748</v>
      </c>
      <c r="F335" s="24" t="s">
        <v>284</v>
      </c>
      <c r="G335" s="24"/>
    </row>
    <row r="336" ht="17.5" customHeight="1" spans="1:7">
      <c r="A336" s="23"/>
      <c r="B336" s="24"/>
      <c r="C336" s="24"/>
      <c r="D336" s="24"/>
      <c r="E336" s="24" t="s">
        <v>747</v>
      </c>
      <c r="F336" s="24" t="s">
        <v>38</v>
      </c>
      <c r="G336" s="24"/>
    </row>
    <row r="337" ht="17.5" customHeight="1" spans="1:7">
      <c r="A337" s="23"/>
      <c r="B337" s="24"/>
      <c r="C337" s="24">
        <v>2021253427</v>
      </c>
      <c r="D337" s="24" t="s">
        <v>757</v>
      </c>
      <c r="E337" s="24" t="s">
        <v>742</v>
      </c>
      <c r="F337" s="24" t="s">
        <v>284</v>
      </c>
      <c r="G337" s="24">
        <v>6</v>
      </c>
    </row>
    <row r="338" ht="17.5" customHeight="1" spans="1:7">
      <c r="A338" s="23"/>
      <c r="B338" s="24"/>
      <c r="C338" s="24"/>
      <c r="D338" s="24"/>
      <c r="E338" s="24" t="s">
        <v>748</v>
      </c>
      <c r="F338" s="24" t="s">
        <v>284</v>
      </c>
      <c r="G338" s="24"/>
    </row>
    <row r="339" ht="17.5" customHeight="1" spans="1:7">
      <c r="A339" s="23"/>
      <c r="B339" s="24"/>
      <c r="C339" s="24"/>
      <c r="D339" s="24"/>
      <c r="E339" s="24" t="s">
        <v>747</v>
      </c>
      <c r="F339" s="24" t="s">
        <v>38</v>
      </c>
      <c r="G339" s="24"/>
    </row>
    <row r="340" ht="17.5" customHeight="1" spans="1:7">
      <c r="A340" s="23"/>
      <c r="B340" s="24" t="s">
        <v>230</v>
      </c>
      <c r="C340" s="24">
        <v>2021253502</v>
      </c>
      <c r="D340" s="24" t="s">
        <v>758</v>
      </c>
      <c r="E340" s="24" t="s">
        <v>759</v>
      </c>
      <c r="F340" s="24" t="s">
        <v>322</v>
      </c>
      <c r="G340" s="24">
        <v>2</v>
      </c>
    </row>
    <row r="341" ht="17.5" customHeight="1" spans="1:7">
      <c r="A341" s="23"/>
      <c r="B341" s="24"/>
      <c r="C341" s="24">
        <v>2021253514</v>
      </c>
      <c r="D341" s="24" t="s">
        <v>760</v>
      </c>
      <c r="E341" s="24" t="s">
        <v>761</v>
      </c>
      <c r="F341" s="24" t="s">
        <v>762</v>
      </c>
      <c r="G341" s="24">
        <v>2</v>
      </c>
    </row>
    <row r="342" ht="17.5" customHeight="1" spans="1:7">
      <c r="A342" s="23"/>
      <c r="B342" s="24"/>
      <c r="C342" s="24">
        <v>2021253524</v>
      </c>
      <c r="D342" s="24" t="s">
        <v>763</v>
      </c>
      <c r="E342" s="24" t="s">
        <v>761</v>
      </c>
      <c r="F342" s="24" t="s">
        <v>762</v>
      </c>
      <c r="G342" s="24">
        <v>2</v>
      </c>
    </row>
    <row r="343" ht="17.5" customHeight="1" spans="1:7">
      <c r="A343" s="23"/>
      <c r="B343" s="24"/>
      <c r="C343" s="24">
        <v>2021253509</v>
      </c>
      <c r="D343" s="24" t="s">
        <v>764</v>
      </c>
      <c r="E343" s="24" t="s">
        <v>765</v>
      </c>
      <c r="F343" s="24" t="s">
        <v>305</v>
      </c>
      <c r="G343" s="24">
        <v>2</v>
      </c>
    </row>
    <row r="344" ht="17.5" customHeight="1" spans="1:7">
      <c r="A344" s="23"/>
      <c r="B344" s="24"/>
      <c r="C344" s="24">
        <v>2021253510</v>
      </c>
      <c r="D344" s="24" t="s">
        <v>766</v>
      </c>
      <c r="E344" s="24" t="s">
        <v>765</v>
      </c>
      <c r="F344" s="24" t="s">
        <v>305</v>
      </c>
      <c r="G344" s="24">
        <v>2</v>
      </c>
    </row>
    <row r="345" ht="17.5" customHeight="1" spans="1:7">
      <c r="A345" s="23"/>
      <c r="B345" s="24"/>
      <c r="C345" s="24">
        <v>2021213709</v>
      </c>
      <c r="D345" s="24" t="s">
        <v>767</v>
      </c>
      <c r="E345" s="24" t="s">
        <v>768</v>
      </c>
      <c r="F345" s="24" t="s">
        <v>305</v>
      </c>
      <c r="G345" s="24">
        <v>2</v>
      </c>
    </row>
    <row r="346" ht="17.5" customHeight="1" spans="1:7">
      <c r="A346" s="23"/>
      <c r="B346" s="24"/>
      <c r="C346" s="24">
        <v>2021253512</v>
      </c>
      <c r="D346" s="24" t="s">
        <v>769</v>
      </c>
      <c r="E346" s="24" t="s">
        <v>759</v>
      </c>
      <c r="F346" s="24" t="s">
        <v>38</v>
      </c>
      <c r="G346" s="24">
        <v>2</v>
      </c>
    </row>
    <row r="347" ht="17.5" customHeight="1" spans="1:7">
      <c r="A347" s="23"/>
      <c r="B347" s="24" t="s">
        <v>231</v>
      </c>
      <c r="C347" s="24">
        <v>2021313127</v>
      </c>
      <c r="D347" s="24" t="s">
        <v>770</v>
      </c>
      <c r="E347" s="24" t="s">
        <v>771</v>
      </c>
      <c r="F347" s="24" t="s">
        <v>312</v>
      </c>
      <c r="G347" s="24">
        <v>4</v>
      </c>
    </row>
    <row r="348" ht="17.5" customHeight="1" spans="1:7">
      <c r="A348" s="23"/>
      <c r="B348" s="24"/>
      <c r="C348" s="24"/>
      <c r="D348" s="24"/>
      <c r="E348" s="24" t="s">
        <v>772</v>
      </c>
      <c r="F348" s="24" t="s">
        <v>312</v>
      </c>
      <c r="G348" s="24"/>
    </row>
    <row r="349" ht="17.5" customHeight="1" spans="1:7">
      <c r="A349" s="23"/>
      <c r="B349" s="24"/>
      <c r="C349" s="24">
        <v>2022243121</v>
      </c>
      <c r="D349" s="24" t="s">
        <v>773</v>
      </c>
      <c r="E349" s="24" t="s">
        <v>774</v>
      </c>
      <c r="F349" s="24" t="s">
        <v>284</v>
      </c>
      <c r="G349" s="24">
        <v>2</v>
      </c>
    </row>
    <row r="350" ht="17.5" customHeight="1" spans="1:7">
      <c r="A350" s="23"/>
      <c r="B350" s="24"/>
      <c r="C350" s="24">
        <v>2022243122</v>
      </c>
      <c r="D350" s="24" t="s">
        <v>775</v>
      </c>
      <c r="E350" s="24" t="s">
        <v>776</v>
      </c>
      <c r="F350" s="24" t="s">
        <v>284</v>
      </c>
      <c r="G350" s="24">
        <v>2</v>
      </c>
    </row>
    <row r="351" ht="17.5" customHeight="1" spans="1:7">
      <c r="A351" s="23"/>
      <c r="B351" s="24" t="s">
        <v>232</v>
      </c>
      <c r="C351" s="24">
        <v>2022243230</v>
      </c>
      <c r="D351" s="24" t="s">
        <v>777</v>
      </c>
      <c r="E351" s="24" t="s">
        <v>778</v>
      </c>
      <c r="F351" s="24" t="s">
        <v>312</v>
      </c>
      <c r="G351" s="24">
        <v>2</v>
      </c>
    </row>
    <row r="352" ht="17.5" customHeight="1" spans="1:7">
      <c r="A352" s="23"/>
      <c r="B352" s="24" t="s">
        <v>233</v>
      </c>
      <c r="C352" s="24">
        <v>2022243334</v>
      </c>
      <c r="D352" s="24" t="s">
        <v>779</v>
      </c>
      <c r="E352" s="24" t="s">
        <v>780</v>
      </c>
      <c r="F352" s="24" t="s">
        <v>322</v>
      </c>
      <c r="G352" s="24">
        <v>6</v>
      </c>
    </row>
    <row r="353" ht="17.5" customHeight="1" spans="1:7">
      <c r="A353" s="23"/>
      <c r="B353" s="24"/>
      <c r="C353" s="24"/>
      <c r="D353" s="24"/>
      <c r="E353" s="24" t="s">
        <v>314</v>
      </c>
      <c r="F353" s="24" t="s">
        <v>322</v>
      </c>
      <c r="G353" s="24"/>
    </row>
    <row r="354" ht="17.5" customHeight="1" spans="1:7">
      <c r="A354" s="23"/>
      <c r="B354" s="24"/>
      <c r="C354" s="24"/>
      <c r="D354" s="24"/>
      <c r="E354" s="24" t="s">
        <v>511</v>
      </c>
      <c r="F354" s="24" t="s">
        <v>326</v>
      </c>
      <c r="G354" s="24"/>
    </row>
    <row r="355" ht="17.5" customHeight="1" spans="1:7">
      <c r="A355" s="23"/>
      <c r="B355" s="24"/>
      <c r="C355" s="24">
        <v>2022243313</v>
      </c>
      <c r="D355" s="24" t="s">
        <v>781</v>
      </c>
      <c r="E355" s="24" t="s">
        <v>780</v>
      </c>
      <c r="F355" s="24" t="s">
        <v>322</v>
      </c>
      <c r="G355" s="24">
        <v>4</v>
      </c>
    </row>
    <row r="356" ht="17.5" customHeight="1" spans="1:7">
      <c r="A356" s="23"/>
      <c r="B356" s="24"/>
      <c r="C356" s="24"/>
      <c r="D356" s="24"/>
      <c r="E356" s="24" t="s">
        <v>314</v>
      </c>
      <c r="F356" s="24" t="s">
        <v>322</v>
      </c>
      <c r="G356" s="24"/>
    </row>
    <row r="357" ht="17.5" customHeight="1" spans="1:7">
      <c r="A357" s="23"/>
      <c r="B357" s="24" t="s">
        <v>234</v>
      </c>
      <c r="C357" s="24">
        <v>2022243430</v>
      </c>
      <c r="D357" s="24" t="s">
        <v>782</v>
      </c>
      <c r="E357" s="24" t="s">
        <v>314</v>
      </c>
      <c r="F357" s="24" t="s">
        <v>322</v>
      </c>
      <c r="G357" s="24">
        <v>2</v>
      </c>
    </row>
    <row r="358" ht="17.5" customHeight="1" spans="1:7">
      <c r="A358" s="23"/>
      <c r="B358" s="24" t="s">
        <v>235</v>
      </c>
      <c r="C358" s="24">
        <v>2022243510</v>
      </c>
      <c r="D358" s="24" t="s">
        <v>783</v>
      </c>
      <c r="E358" s="23" t="s">
        <v>784</v>
      </c>
      <c r="F358" s="24" t="s">
        <v>322</v>
      </c>
      <c r="G358" s="24">
        <v>6</v>
      </c>
    </row>
    <row r="359" ht="17.5" customHeight="1" spans="1:7">
      <c r="A359" s="23"/>
      <c r="B359" s="24"/>
      <c r="C359" s="24"/>
      <c r="D359" s="24"/>
      <c r="E359" s="23" t="s">
        <v>785</v>
      </c>
      <c r="F359" s="24" t="s">
        <v>322</v>
      </c>
      <c r="G359" s="24"/>
    </row>
    <row r="360" ht="17.5" customHeight="1" spans="1:7">
      <c r="A360" s="23"/>
      <c r="B360" s="24"/>
      <c r="C360" s="24"/>
      <c r="D360" s="24"/>
      <c r="E360" s="24" t="s">
        <v>786</v>
      </c>
      <c r="F360" s="24" t="s">
        <v>322</v>
      </c>
      <c r="G360" s="24"/>
    </row>
    <row r="361" ht="17.5" customHeight="1" spans="1:7">
      <c r="A361" s="23"/>
      <c r="B361" s="24" t="s">
        <v>236</v>
      </c>
      <c r="C361" s="24">
        <v>2022243635</v>
      </c>
      <c r="D361" s="24" t="s">
        <v>333</v>
      </c>
      <c r="E361" s="23" t="s">
        <v>787</v>
      </c>
      <c r="F361" s="24" t="s">
        <v>546</v>
      </c>
      <c r="G361" s="24">
        <v>3</v>
      </c>
    </row>
    <row r="362" ht="17.5" customHeight="1" spans="1:7">
      <c r="A362" s="23"/>
      <c r="B362" s="24"/>
      <c r="C362" s="24">
        <v>2022243634</v>
      </c>
      <c r="D362" s="24" t="s">
        <v>788</v>
      </c>
      <c r="E362" s="23" t="s">
        <v>787</v>
      </c>
      <c r="F362" s="24" t="s">
        <v>546</v>
      </c>
      <c r="G362" s="24">
        <v>3</v>
      </c>
    </row>
    <row r="363" ht="17.5" customHeight="1" spans="1:7">
      <c r="A363" s="23"/>
      <c r="B363" s="24"/>
      <c r="C363" s="24">
        <v>2022213333</v>
      </c>
      <c r="D363" s="24" t="s">
        <v>789</v>
      </c>
      <c r="E363" s="24" t="s">
        <v>790</v>
      </c>
      <c r="F363" s="24" t="s">
        <v>312</v>
      </c>
      <c r="G363" s="25">
        <v>6</v>
      </c>
    </row>
    <row r="364" ht="17.5" customHeight="1" spans="1:7">
      <c r="A364" s="23"/>
      <c r="B364" s="24"/>
      <c r="C364" s="24"/>
      <c r="D364" s="24"/>
      <c r="E364" s="24" t="s">
        <v>791</v>
      </c>
      <c r="F364" s="24" t="s">
        <v>312</v>
      </c>
      <c r="G364" s="26"/>
    </row>
    <row r="365" ht="17.5" customHeight="1" spans="1:7">
      <c r="A365" s="23"/>
      <c r="B365" s="24"/>
      <c r="C365" s="24"/>
      <c r="D365" s="24"/>
      <c r="E365" s="24" t="s">
        <v>792</v>
      </c>
      <c r="F365" s="24" t="s">
        <v>312</v>
      </c>
      <c r="G365" s="27"/>
    </row>
    <row r="366" ht="17.5" customHeight="1" spans="1:7">
      <c r="A366" s="23"/>
      <c r="B366" s="24"/>
      <c r="C366" s="24">
        <v>2022243633</v>
      </c>
      <c r="D366" s="24" t="s">
        <v>793</v>
      </c>
      <c r="E366" s="23" t="s">
        <v>794</v>
      </c>
      <c r="F366" s="24" t="s">
        <v>284</v>
      </c>
      <c r="G366" s="25">
        <v>12</v>
      </c>
    </row>
    <row r="367" ht="17.5" customHeight="1" spans="1:7">
      <c r="A367" s="23"/>
      <c r="B367" s="24"/>
      <c r="C367" s="24"/>
      <c r="D367" s="24"/>
      <c r="E367" s="23" t="s">
        <v>511</v>
      </c>
      <c r="F367" s="24" t="s">
        <v>284</v>
      </c>
      <c r="G367" s="26"/>
    </row>
    <row r="368" ht="17.5" customHeight="1" spans="1:7">
      <c r="A368" s="23"/>
      <c r="B368" s="24"/>
      <c r="C368" s="24"/>
      <c r="D368" s="24"/>
      <c r="E368" s="24" t="s">
        <v>795</v>
      </c>
      <c r="F368" s="24" t="s">
        <v>284</v>
      </c>
      <c r="G368" s="26"/>
    </row>
    <row r="369" ht="17.5" customHeight="1" spans="1:7">
      <c r="A369" s="23"/>
      <c r="B369" s="24"/>
      <c r="C369" s="24"/>
      <c r="D369" s="24"/>
      <c r="E369" s="23" t="s">
        <v>796</v>
      </c>
      <c r="F369" s="24" t="s">
        <v>288</v>
      </c>
      <c r="G369" s="26"/>
    </row>
    <row r="370" ht="17.5" customHeight="1" spans="1:7">
      <c r="A370" s="23"/>
      <c r="B370" s="24"/>
      <c r="C370" s="24"/>
      <c r="D370" s="24"/>
      <c r="E370" s="23" t="s">
        <v>797</v>
      </c>
      <c r="F370" s="24" t="s">
        <v>288</v>
      </c>
      <c r="G370" s="27"/>
    </row>
    <row r="371" ht="17.5" customHeight="1" spans="1:7">
      <c r="A371" s="23"/>
      <c r="B371" s="24"/>
      <c r="C371" s="24">
        <v>2022243624</v>
      </c>
      <c r="D371" s="24" t="s">
        <v>798</v>
      </c>
      <c r="E371" s="23" t="s">
        <v>796</v>
      </c>
      <c r="F371" s="24" t="s">
        <v>288</v>
      </c>
      <c r="G371" s="25">
        <v>6</v>
      </c>
    </row>
    <row r="372" ht="17.5" customHeight="1" spans="1:7">
      <c r="A372" s="23"/>
      <c r="B372" s="24"/>
      <c r="C372" s="24"/>
      <c r="D372" s="24"/>
      <c r="E372" s="23" t="s">
        <v>797</v>
      </c>
      <c r="F372" s="24" t="s">
        <v>288</v>
      </c>
      <c r="G372" s="27"/>
    </row>
    <row r="373" ht="17.5" customHeight="1" spans="1:7">
      <c r="A373" s="23"/>
      <c r="B373" s="24"/>
      <c r="C373" s="24">
        <v>2022243640</v>
      </c>
      <c r="D373" s="24" t="s">
        <v>799</v>
      </c>
      <c r="E373" s="23" t="s">
        <v>796</v>
      </c>
      <c r="F373" s="24" t="s">
        <v>288</v>
      </c>
      <c r="G373" s="25">
        <v>6</v>
      </c>
    </row>
    <row r="374" ht="17.5" customHeight="1" spans="1:7">
      <c r="A374" s="23"/>
      <c r="B374" s="24"/>
      <c r="C374" s="24"/>
      <c r="D374" s="24"/>
      <c r="E374" s="23" t="s">
        <v>797</v>
      </c>
      <c r="F374" s="24" t="s">
        <v>288</v>
      </c>
      <c r="G374" s="27"/>
    </row>
    <row r="375" ht="17.5" customHeight="1" spans="1:7">
      <c r="A375" s="23"/>
      <c r="B375" s="24"/>
      <c r="C375" s="24">
        <v>2022243643</v>
      </c>
      <c r="D375" s="24" t="s">
        <v>800</v>
      </c>
      <c r="E375" s="23" t="s">
        <v>796</v>
      </c>
      <c r="F375" s="24" t="s">
        <v>288</v>
      </c>
      <c r="G375" s="25">
        <v>6</v>
      </c>
    </row>
    <row r="376" ht="17.5" customHeight="1" spans="1:7">
      <c r="A376" s="23"/>
      <c r="B376" s="24"/>
      <c r="C376" s="24"/>
      <c r="D376" s="24"/>
      <c r="E376" s="23" t="s">
        <v>797</v>
      </c>
      <c r="F376" s="24" t="s">
        <v>288</v>
      </c>
      <c r="G376" s="27"/>
    </row>
    <row r="377" ht="17.5" customHeight="1" spans="1:7">
      <c r="A377" s="23"/>
      <c r="B377" s="24"/>
      <c r="C377" s="24">
        <v>2022243611</v>
      </c>
      <c r="D377" s="24" t="s">
        <v>801</v>
      </c>
      <c r="E377" s="23" t="s">
        <v>796</v>
      </c>
      <c r="F377" s="24" t="s">
        <v>288</v>
      </c>
      <c r="G377" s="25">
        <v>6</v>
      </c>
    </row>
    <row r="378" ht="17.5" customHeight="1" spans="1:7">
      <c r="A378" s="23"/>
      <c r="B378" s="24"/>
      <c r="C378" s="24"/>
      <c r="D378" s="24"/>
      <c r="E378" s="23" t="s">
        <v>797</v>
      </c>
      <c r="F378" s="24" t="s">
        <v>288</v>
      </c>
      <c r="G378" s="27"/>
    </row>
    <row r="379" ht="17.5" customHeight="1" spans="1:7">
      <c r="A379" s="23"/>
      <c r="B379" s="24"/>
      <c r="C379" s="24">
        <v>2022243613</v>
      </c>
      <c r="D379" s="24" t="s">
        <v>802</v>
      </c>
      <c r="E379" s="23" t="s">
        <v>796</v>
      </c>
      <c r="F379" s="24" t="s">
        <v>288</v>
      </c>
      <c r="G379" s="25">
        <v>6</v>
      </c>
    </row>
    <row r="380" ht="17.5" customHeight="1" spans="1:7">
      <c r="A380" s="23"/>
      <c r="B380" s="24"/>
      <c r="C380" s="24"/>
      <c r="D380" s="24"/>
      <c r="E380" s="23" t="s">
        <v>797</v>
      </c>
      <c r="F380" s="24" t="s">
        <v>288</v>
      </c>
      <c r="G380" s="27"/>
    </row>
    <row r="381" ht="17.5" customHeight="1" spans="1:7">
      <c r="A381" s="23"/>
      <c r="B381" s="24" t="s">
        <v>239</v>
      </c>
      <c r="C381" s="24">
        <v>2022253235</v>
      </c>
      <c r="D381" s="24" t="s">
        <v>803</v>
      </c>
      <c r="E381" s="24" t="s">
        <v>804</v>
      </c>
      <c r="F381" s="23" t="s">
        <v>546</v>
      </c>
      <c r="G381" s="24">
        <v>3</v>
      </c>
    </row>
    <row r="382" ht="17.5" customHeight="1" spans="1:7">
      <c r="A382" s="23"/>
      <c r="B382" s="24"/>
      <c r="C382" s="24">
        <v>2022253229</v>
      </c>
      <c r="D382" s="24" t="s">
        <v>805</v>
      </c>
      <c r="E382" s="24" t="s">
        <v>804</v>
      </c>
      <c r="F382" s="24" t="s">
        <v>546</v>
      </c>
      <c r="G382" s="24">
        <v>3</v>
      </c>
    </row>
    <row r="383" ht="17.5" customHeight="1" spans="1:7">
      <c r="A383" s="23"/>
      <c r="B383" s="24"/>
      <c r="C383" s="24">
        <v>2022253232</v>
      </c>
      <c r="D383" s="24" t="s">
        <v>806</v>
      </c>
      <c r="E383" s="24" t="s">
        <v>804</v>
      </c>
      <c r="F383" s="23" t="s">
        <v>546</v>
      </c>
      <c r="G383" s="24">
        <v>3</v>
      </c>
    </row>
    <row r="384" ht="17.5" customHeight="1" spans="1:7">
      <c r="A384" s="23"/>
      <c r="B384" s="24"/>
      <c r="C384" s="24">
        <v>2022253214</v>
      </c>
      <c r="D384" s="24" t="s">
        <v>807</v>
      </c>
      <c r="E384" s="24" t="s">
        <v>804</v>
      </c>
      <c r="F384" s="23" t="s">
        <v>546</v>
      </c>
      <c r="G384" s="25">
        <v>9</v>
      </c>
    </row>
    <row r="385" ht="17.5" customHeight="1" spans="1:7">
      <c r="A385" s="23"/>
      <c r="B385" s="24"/>
      <c r="C385" s="24"/>
      <c r="D385" s="24"/>
      <c r="E385" s="24" t="s">
        <v>791</v>
      </c>
      <c r="F385" s="24" t="s">
        <v>312</v>
      </c>
      <c r="G385" s="26"/>
    </row>
    <row r="386" ht="17.5" customHeight="1" spans="1:7">
      <c r="A386" s="23"/>
      <c r="B386" s="24"/>
      <c r="C386" s="24"/>
      <c r="D386" s="24"/>
      <c r="E386" s="24" t="s">
        <v>808</v>
      </c>
      <c r="F386" s="24" t="s">
        <v>312</v>
      </c>
      <c r="G386" s="26"/>
    </row>
    <row r="387" ht="17.5" customHeight="1" spans="1:7">
      <c r="A387" s="23"/>
      <c r="B387" s="24"/>
      <c r="C387" s="24"/>
      <c r="D387" s="24"/>
      <c r="E387" s="24" t="s">
        <v>742</v>
      </c>
      <c r="F387" s="24" t="s">
        <v>312</v>
      </c>
      <c r="G387" s="27"/>
    </row>
    <row r="388" ht="17.4" spans="1:7">
      <c r="A388" s="23"/>
      <c r="B388" s="24" t="s">
        <v>242</v>
      </c>
      <c r="C388" s="24">
        <v>2023243129</v>
      </c>
      <c r="D388" s="24" t="s">
        <v>809</v>
      </c>
      <c r="E388" s="24" t="s">
        <v>810</v>
      </c>
      <c r="F388" s="24" t="s">
        <v>546</v>
      </c>
      <c r="G388" s="25">
        <v>7</v>
      </c>
    </row>
    <row r="389" ht="17.4" spans="1:7">
      <c r="A389" s="23"/>
      <c r="B389" s="24"/>
      <c r="C389" s="24"/>
      <c r="D389" s="24"/>
      <c r="E389" s="24" t="s">
        <v>811</v>
      </c>
      <c r="F389" s="24" t="s">
        <v>322</v>
      </c>
      <c r="G389" s="26"/>
    </row>
    <row r="390" ht="17.4" spans="1:7">
      <c r="A390" s="23"/>
      <c r="B390" s="24"/>
      <c r="C390" s="24"/>
      <c r="D390" s="24"/>
      <c r="E390" s="24" t="s">
        <v>811</v>
      </c>
      <c r="F390" s="24" t="s">
        <v>38</v>
      </c>
      <c r="G390" s="27"/>
    </row>
    <row r="391" ht="17.4" spans="1:7">
      <c r="A391" s="23"/>
      <c r="B391" s="24"/>
      <c r="C391" s="24">
        <v>2023243127</v>
      </c>
      <c r="D391" s="24" t="s">
        <v>812</v>
      </c>
      <c r="E391" s="24" t="s">
        <v>813</v>
      </c>
      <c r="F391" s="24" t="s">
        <v>305</v>
      </c>
      <c r="G391" s="24">
        <v>2</v>
      </c>
    </row>
    <row r="392" ht="17.4" spans="1:7">
      <c r="A392" s="23"/>
      <c r="B392" s="24"/>
      <c r="C392" s="24">
        <v>2023243128</v>
      </c>
      <c r="D392" s="24" t="s">
        <v>814</v>
      </c>
      <c r="E392" s="24" t="s">
        <v>815</v>
      </c>
      <c r="F392" s="24" t="s">
        <v>284</v>
      </c>
      <c r="G392" s="25">
        <v>5</v>
      </c>
    </row>
    <row r="393" ht="17.4" spans="1:7">
      <c r="A393" s="23"/>
      <c r="B393" s="24"/>
      <c r="C393" s="24"/>
      <c r="D393" s="24"/>
      <c r="E393" s="24" t="s">
        <v>810</v>
      </c>
      <c r="F393" s="24" t="s">
        <v>288</v>
      </c>
      <c r="G393" s="27"/>
    </row>
    <row r="394" ht="17.4" spans="1:7">
      <c r="A394" s="23"/>
      <c r="B394" s="24" t="s">
        <v>244</v>
      </c>
      <c r="C394" s="24">
        <v>2023243305</v>
      </c>
      <c r="D394" s="24" t="s">
        <v>443</v>
      </c>
      <c r="E394" s="24" t="s">
        <v>816</v>
      </c>
      <c r="F394" s="24" t="s">
        <v>546</v>
      </c>
      <c r="G394" s="24">
        <v>5</v>
      </c>
    </row>
    <row r="395" ht="17.4" spans="1:7">
      <c r="A395" s="23"/>
      <c r="B395" s="24"/>
      <c r="C395" s="24"/>
      <c r="D395" s="24"/>
      <c r="E395" s="24" t="s">
        <v>282</v>
      </c>
      <c r="F395" s="24" t="s">
        <v>322</v>
      </c>
      <c r="G395" s="24"/>
    </row>
    <row r="396" ht="17.4" spans="1:7">
      <c r="A396" s="23"/>
      <c r="B396" s="24"/>
      <c r="C396" s="24">
        <v>2023243312</v>
      </c>
      <c r="D396" s="24" t="s">
        <v>817</v>
      </c>
      <c r="E396" s="24" t="s">
        <v>816</v>
      </c>
      <c r="F396" s="24" t="s">
        <v>288</v>
      </c>
      <c r="G396" s="24">
        <v>5</v>
      </c>
    </row>
    <row r="397" ht="17.4" spans="1:7">
      <c r="A397" s="23"/>
      <c r="B397" s="24"/>
      <c r="C397" s="24"/>
      <c r="D397" s="24"/>
      <c r="E397" s="24" t="s">
        <v>282</v>
      </c>
      <c r="F397" s="24" t="s">
        <v>38</v>
      </c>
      <c r="G397" s="24"/>
    </row>
    <row r="398" ht="17.4" spans="1:7">
      <c r="A398" s="23"/>
      <c r="B398" s="24"/>
      <c r="C398" s="24">
        <v>2023243330</v>
      </c>
      <c r="D398" s="24" t="s">
        <v>818</v>
      </c>
      <c r="E398" s="24" t="s">
        <v>724</v>
      </c>
      <c r="F398" s="24" t="s">
        <v>561</v>
      </c>
      <c r="G398" s="24">
        <v>3</v>
      </c>
    </row>
    <row r="399" ht="17.4" spans="1:7">
      <c r="A399" s="23"/>
      <c r="B399" s="24" t="s">
        <v>245</v>
      </c>
      <c r="C399" s="24">
        <v>2023243424</v>
      </c>
      <c r="D399" s="24" t="s">
        <v>819</v>
      </c>
      <c r="E399" s="24" t="s">
        <v>816</v>
      </c>
      <c r="F399" s="24" t="s">
        <v>302</v>
      </c>
      <c r="G399" s="25">
        <v>19</v>
      </c>
    </row>
    <row r="400" ht="17.4" spans="1:7">
      <c r="A400" s="23"/>
      <c r="B400" s="24"/>
      <c r="C400" s="24"/>
      <c r="D400" s="24"/>
      <c r="E400" s="24" t="s">
        <v>820</v>
      </c>
      <c r="F400" s="24" t="s">
        <v>312</v>
      </c>
      <c r="G400" s="26"/>
    </row>
    <row r="401" ht="17.4" spans="1:7">
      <c r="A401" s="23"/>
      <c r="B401" s="24"/>
      <c r="C401" s="24"/>
      <c r="D401" s="24"/>
      <c r="E401" s="24" t="s">
        <v>821</v>
      </c>
      <c r="F401" s="24" t="s">
        <v>305</v>
      </c>
      <c r="G401" s="26"/>
    </row>
    <row r="402" ht="17.4" spans="1:7">
      <c r="A402" s="23"/>
      <c r="B402" s="24"/>
      <c r="C402" s="24"/>
      <c r="D402" s="24"/>
      <c r="E402" s="24" t="s">
        <v>706</v>
      </c>
      <c r="F402" s="24" t="s">
        <v>326</v>
      </c>
      <c r="G402" s="26"/>
    </row>
    <row r="403" ht="17.4" spans="1:7">
      <c r="A403" s="23"/>
      <c r="B403" s="24"/>
      <c r="C403" s="24"/>
      <c r="D403" s="24"/>
      <c r="E403" s="24" t="s">
        <v>822</v>
      </c>
      <c r="F403" s="24" t="s">
        <v>284</v>
      </c>
      <c r="G403" s="26"/>
    </row>
    <row r="404" ht="17.4" spans="1:7">
      <c r="A404" s="23"/>
      <c r="B404" s="24"/>
      <c r="C404" s="24"/>
      <c r="D404" s="24"/>
      <c r="E404" s="24" t="s">
        <v>823</v>
      </c>
      <c r="F404" s="24" t="s">
        <v>284</v>
      </c>
      <c r="G404" s="26"/>
    </row>
    <row r="405" ht="17.4" spans="1:7">
      <c r="A405" s="23"/>
      <c r="B405" s="24"/>
      <c r="C405" s="24"/>
      <c r="D405" s="24"/>
      <c r="E405" s="24" t="s">
        <v>511</v>
      </c>
      <c r="F405" s="24" t="s">
        <v>288</v>
      </c>
      <c r="G405" s="26"/>
    </row>
    <row r="406" ht="17.4" spans="1:7">
      <c r="A406" s="23"/>
      <c r="B406" s="24"/>
      <c r="C406" s="24"/>
      <c r="D406" s="24"/>
      <c r="E406" s="24" t="s">
        <v>282</v>
      </c>
      <c r="F406" s="24" t="s">
        <v>38</v>
      </c>
      <c r="G406" s="27"/>
    </row>
    <row r="407" ht="17.4" spans="1:7">
      <c r="A407" s="23"/>
      <c r="B407" s="24" t="s">
        <v>246</v>
      </c>
      <c r="C407" s="24">
        <v>2023243534</v>
      </c>
      <c r="D407" s="24" t="s">
        <v>468</v>
      </c>
      <c r="E407" s="24" t="s">
        <v>824</v>
      </c>
      <c r="F407" s="24" t="s">
        <v>312</v>
      </c>
      <c r="G407" s="25">
        <v>4</v>
      </c>
    </row>
    <row r="408" ht="17.4" spans="1:7">
      <c r="A408" s="23"/>
      <c r="B408" s="24"/>
      <c r="C408" s="24"/>
      <c r="D408" s="24"/>
      <c r="E408" s="24" t="s">
        <v>282</v>
      </c>
      <c r="F408" s="24" t="s">
        <v>312</v>
      </c>
      <c r="G408" s="27"/>
    </row>
    <row r="409" ht="17.4" spans="1:7">
      <c r="A409" s="23"/>
      <c r="B409" s="24"/>
      <c r="C409" s="24">
        <v>2023243520</v>
      </c>
      <c r="D409" s="24" t="s">
        <v>473</v>
      </c>
      <c r="E409" s="24" t="s">
        <v>824</v>
      </c>
      <c r="F409" s="24" t="s">
        <v>312</v>
      </c>
      <c r="G409" s="25">
        <v>4</v>
      </c>
    </row>
    <row r="410" ht="17.4" spans="1:7">
      <c r="A410" s="23"/>
      <c r="B410" s="24"/>
      <c r="C410" s="24"/>
      <c r="D410" s="24"/>
      <c r="E410" s="24" t="s">
        <v>282</v>
      </c>
      <c r="F410" s="24" t="s">
        <v>312</v>
      </c>
      <c r="G410" s="27"/>
    </row>
    <row r="411" ht="17.4" spans="1:7">
      <c r="A411" s="23"/>
      <c r="B411" s="24"/>
      <c r="C411" s="24">
        <v>2023243529</v>
      </c>
      <c r="D411" s="24" t="s">
        <v>476</v>
      </c>
      <c r="E411" s="24" t="s">
        <v>825</v>
      </c>
      <c r="F411" s="24" t="s">
        <v>35</v>
      </c>
      <c r="G411" s="25">
        <v>6</v>
      </c>
    </row>
    <row r="412" ht="17.4" spans="1:7">
      <c r="A412" s="23"/>
      <c r="B412" s="24"/>
      <c r="C412" s="24"/>
      <c r="D412" s="24"/>
      <c r="E412" s="24" t="s">
        <v>826</v>
      </c>
      <c r="F412" s="24" t="s">
        <v>35</v>
      </c>
      <c r="G412" s="26"/>
    </row>
    <row r="413" ht="17.4" spans="1:7">
      <c r="A413" s="23"/>
      <c r="B413" s="24"/>
      <c r="C413" s="24"/>
      <c r="D413" s="24"/>
      <c r="E413" s="24" t="s">
        <v>827</v>
      </c>
      <c r="F413" s="24" t="s">
        <v>35</v>
      </c>
      <c r="G413" s="27"/>
    </row>
    <row r="414" ht="17.4" spans="1:7">
      <c r="A414" s="23"/>
      <c r="B414" s="24" t="s">
        <v>247</v>
      </c>
      <c r="C414" s="24">
        <v>2022273108</v>
      </c>
      <c r="D414" s="24" t="s">
        <v>828</v>
      </c>
      <c r="E414" s="24" t="s">
        <v>282</v>
      </c>
      <c r="F414" s="24" t="s">
        <v>312</v>
      </c>
      <c r="G414" s="24">
        <v>2</v>
      </c>
    </row>
    <row r="415" ht="17.4" spans="1:7">
      <c r="A415" s="23"/>
      <c r="B415" s="24" t="s">
        <v>248</v>
      </c>
      <c r="C415" s="24">
        <v>2023243726</v>
      </c>
      <c r="D415" s="24" t="s">
        <v>478</v>
      </c>
      <c r="E415" s="24" t="s">
        <v>810</v>
      </c>
      <c r="F415" s="24" t="s">
        <v>322</v>
      </c>
      <c r="G415" s="25">
        <v>4</v>
      </c>
    </row>
    <row r="416" ht="17.4" spans="1:7">
      <c r="A416" s="23"/>
      <c r="B416" s="24"/>
      <c r="C416" s="24"/>
      <c r="D416" s="24"/>
      <c r="E416" s="24" t="s">
        <v>822</v>
      </c>
      <c r="F416" s="24" t="s">
        <v>322</v>
      </c>
      <c r="G416" s="27"/>
    </row>
    <row r="417" ht="17.4" spans="1:7">
      <c r="A417" s="23"/>
      <c r="B417" s="24" t="s">
        <v>249</v>
      </c>
      <c r="C417" s="24">
        <v>2023243829</v>
      </c>
      <c r="D417" s="24" t="s">
        <v>829</v>
      </c>
      <c r="E417" s="24" t="s">
        <v>822</v>
      </c>
      <c r="F417" s="24" t="s">
        <v>284</v>
      </c>
      <c r="G417" s="25">
        <v>4</v>
      </c>
    </row>
    <row r="418" ht="17.4" spans="1:7">
      <c r="A418" s="23"/>
      <c r="B418" s="24"/>
      <c r="C418" s="24"/>
      <c r="D418" s="24"/>
      <c r="E418" s="24" t="s">
        <v>830</v>
      </c>
      <c r="F418" s="24" t="s">
        <v>284</v>
      </c>
      <c r="G418" s="27"/>
    </row>
    <row r="419" ht="17.4" spans="1:7">
      <c r="A419" s="23"/>
      <c r="B419" s="24" t="s">
        <v>250</v>
      </c>
      <c r="C419" s="24">
        <v>2023244114</v>
      </c>
      <c r="D419" s="24" t="s">
        <v>831</v>
      </c>
      <c r="E419" s="24" t="s">
        <v>511</v>
      </c>
      <c r="F419" s="24" t="s">
        <v>546</v>
      </c>
      <c r="G419" s="24">
        <v>3</v>
      </c>
    </row>
    <row r="420" ht="17.4" spans="1:7">
      <c r="A420" s="23"/>
      <c r="B420" s="24"/>
      <c r="C420" s="24">
        <v>2023244116</v>
      </c>
      <c r="D420" s="24" t="s">
        <v>832</v>
      </c>
      <c r="E420" s="24" t="s">
        <v>511</v>
      </c>
      <c r="F420" s="24" t="s">
        <v>546</v>
      </c>
      <c r="G420" s="24">
        <v>3</v>
      </c>
    </row>
    <row r="421" ht="17.4" spans="1:7">
      <c r="A421" s="23"/>
      <c r="B421" s="24"/>
      <c r="C421" s="24">
        <v>2023244107</v>
      </c>
      <c r="D421" s="24" t="s">
        <v>833</v>
      </c>
      <c r="E421" s="24" t="s">
        <v>511</v>
      </c>
      <c r="F421" s="24" t="s">
        <v>546</v>
      </c>
      <c r="G421" s="24">
        <v>3</v>
      </c>
    </row>
    <row r="422" ht="17.4" spans="1:7">
      <c r="A422" s="23"/>
      <c r="B422" s="24"/>
      <c r="C422" s="24">
        <v>2023244101</v>
      </c>
      <c r="D422" s="24" t="s">
        <v>834</v>
      </c>
      <c r="E422" s="24" t="s">
        <v>511</v>
      </c>
      <c r="F422" s="24" t="s">
        <v>546</v>
      </c>
      <c r="G422" s="24">
        <v>3</v>
      </c>
    </row>
    <row r="423" ht="17.4" spans="1:7">
      <c r="A423" s="23"/>
      <c r="B423" s="24" t="s">
        <v>251</v>
      </c>
      <c r="C423" s="24">
        <v>2022273207</v>
      </c>
      <c r="D423" s="24" t="s">
        <v>482</v>
      </c>
      <c r="E423" s="24" t="s">
        <v>835</v>
      </c>
      <c r="F423" s="24" t="s">
        <v>312</v>
      </c>
      <c r="G423" s="24">
        <v>2</v>
      </c>
    </row>
    <row r="424" ht="17.4" spans="1:7">
      <c r="A424" s="23"/>
      <c r="B424" s="24"/>
      <c r="C424" s="24">
        <v>2023253124</v>
      </c>
      <c r="D424" s="24" t="s">
        <v>836</v>
      </c>
      <c r="E424" s="24" t="s">
        <v>804</v>
      </c>
      <c r="F424" s="24" t="s">
        <v>561</v>
      </c>
      <c r="G424" s="24">
        <v>3</v>
      </c>
    </row>
    <row r="425" ht="17.4" spans="1:7">
      <c r="A425" s="23"/>
      <c r="B425" s="24" t="s">
        <v>252</v>
      </c>
      <c r="C425" s="24">
        <v>2023253228</v>
      </c>
      <c r="D425" s="24" t="s">
        <v>837</v>
      </c>
      <c r="E425" s="24" t="s">
        <v>282</v>
      </c>
      <c r="F425" s="24" t="s">
        <v>322</v>
      </c>
      <c r="G425" s="25">
        <v>10</v>
      </c>
    </row>
    <row r="426" ht="17.4" spans="1:7">
      <c r="A426" s="23"/>
      <c r="B426" s="24"/>
      <c r="C426" s="24"/>
      <c r="D426" s="24"/>
      <c r="E426" s="24" t="s">
        <v>804</v>
      </c>
      <c r="F426" s="24" t="s">
        <v>546</v>
      </c>
      <c r="G426" s="26"/>
    </row>
    <row r="427" ht="17.4" spans="1:7">
      <c r="A427" s="23"/>
      <c r="B427" s="24"/>
      <c r="C427" s="24"/>
      <c r="D427" s="24"/>
      <c r="E427" s="24" t="s">
        <v>282</v>
      </c>
      <c r="F427" s="24" t="s">
        <v>38</v>
      </c>
      <c r="G427" s="26"/>
    </row>
    <row r="428" ht="17.4" spans="1:7">
      <c r="A428" s="23"/>
      <c r="B428" s="24"/>
      <c r="C428" s="24"/>
      <c r="D428" s="24"/>
      <c r="E428" s="24" t="s">
        <v>804</v>
      </c>
      <c r="F428" s="24" t="s">
        <v>288</v>
      </c>
      <c r="G428" s="27"/>
    </row>
    <row r="429" ht="17.4" spans="1:7">
      <c r="A429" s="23"/>
      <c r="B429" s="24"/>
      <c r="C429" s="25">
        <v>2023253218</v>
      </c>
      <c r="D429" s="32" t="s">
        <v>838</v>
      </c>
      <c r="E429" s="24" t="s">
        <v>822</v>
      </c>
      <c r="F429" s="24" t="s">
        <v>305</v>
      </c>
      <c r="G429" s="25">
        <v>4</v>
      </c>
    </row>
    <row r="430" ht="17.4" spans="1:7">
      <c r="A430" s="23"/>
      <c r="B430" s="24"/>
      <c r="C430" s="27"/>
      <c r="D430" s="33"/>
      <c r="E430" s="34" t="s">
        <v>839</v>
      </c>
      <c r="F430" s="30" t="s">
        <v>305</v>
      </c>
      <c r="G430" s="27"/>
    </row>
    <row r="431" ht="17.4" spans="1:7">
      <c r="A431" s="23"/>
      <c r="B431" s="24"/>
      <c r="C431" s="25">
        <v>2023253220</v>
      </c>
      <c r="D431" s="32" t="s">
        <v>840</v>
      </c>
      <c r="E431" s="24" t="s">
        <v>822</v>
      </c>
      <c r="F431" s="24" t="s">
        <v>305</v>
      </c>
      <c r="G431" s="25">
        <v>4</v>
      </c>
    </row>
    <row r="432" ht="17.4" spans="1:7">
      <c r="A432" s="23"/>
      <c r="B432" s="24"/>
      <c r="C432" s="27"/>
      <c r="D432" s="33"/>
      <c r="E432" s="34" t="s">
        <v>839</v>
      </c>
      <c r="F432" s="30" t="s">
        <v>305</v>
      </c>
      <c r="G432" s="27"/>
    </row>
    <row r="433" ht="17.4" spans="1:7">
      <c r="A433" s="23"/>
      <c r="B433" s="24"/>
      <c r="C433" s="24">
        <v>2023253209</v>
      </c>
      <c r="D433" s="24" t="s">
        <v>841</v>
      </c>
      <c r="E433" s="24" t="s">
        <v>824</v>
      </c>
      <c r="F433" s="24" t="s">
        <v>38</v>
      </c>
      <c r="G433" s="24">
        <v>2</v>
      </c>
    </row>
    <row r="434" ht="17.4" spans="1:7">
      <c r="A434" s="23" t="s">
        <v>7</v>
      </c>
      <c r="B434" s="23" t="s">
        <v>258</v>
      </c>
      <c r="C434" s="23">
        <v>2021263409</v>
      </c>
      <c r="D434" s="23" t="s">
        <v>842</v>
      </c>
      <c r="E434" s="23" t="s">
        <v>736</v>
      </c>
      <c r="F434" s="35" t="s">
        <v>305</v>
      </c>
      <c r="G434" s="24">
        <v>6</v>
      </c>
    </row>
    <row r="435" ht="17.4" spans="1:7">
      <c r="A435" s="23"/>
      <c r="B435" s="23"/>
      <c r="C435" s="23"/>
      <c r="D435" s="23"/>
      <c r="E435" s="24" t="s">
        <v>843</v>
      </c>
      <c r="F435" s="24" t="s">
        <v>305</v>
      </c>
      <c r="G435" s="24"/>
    </row>
    <row r="436" ht="17.4" spans="1:7">
      <c r="A436" s="23"/>
      <c r="B436" s="23"/>
      <c r="C436" s="23">
        <v>2021263102</v>
      </c>
      <c r="D436" s="23" t="s">
        <v>844</v>
      </c>
      <c r="E436" s="24" t="s">
        <v>843</v>
      </c>
      <c r="F436" s="24" t="s">
        <v>305</v>
      </c>
      <c r="G436" s="24"/>
    </row>
    <row r="437" ht="17.4" spans="1:7">
      <c r="A437" s="23"/>
      <c r="B437" s="23" t="s">
        <v>259</v>
      </c>
      <c r="C437" s="23">
        <v>2021263204</v>
      </c>
      <c r="D437" s="23" t="s">
        <v>845</v>
      </c>
      <c r="E437" s="24" t="s">
        <v>736</v>
      </c>
      <c r="F437" s="24" t="s">
        <v>846</v>
      </c>
      <c r="G437" s="24">
        <v>6</v>
      </c>
    </row>
    <row r="438" ht="17.4" spans="1:7">
      <c r="A438" s="23"/>
      <c r="B438" s="24" t="s">
        <v>260</v>
      </c>
      <c r="C438" s="24">
        <v>2021263124</v>
      </c>
      <c r="D438" s="24" t="s">
        <v>338</v>
      </c>
      <c r="E438" s="24" t="s">
        <v>847</v>
      </c>
      <c r="F438" s="24" t="s">
        <v>848</v>
      </c>
      <c r="G438" s="24">
        <v>12</v>
      </c>
    </row>
    <row r="439" ht="17.4" spans="1:7">
      <c r="A439" s="23"/>
      <c r="B439" s="24"/>
      <c r="C439" s="24">
        <v>2021263228</v>
      </c>
      <c r="D439" s="24" t="s">
        <v>849</v>
      </c>
      <c r="E439" s="24" t="s">
        <v>337</v>
      </c>
      <c r="F439" s="24" t="s">
        <v>305</v>
      </c>
      <c r="G439" s="24"/>
    </row>
    <row r="440" ht="17.4" spans="1:7">
      <c r="A440" s="23"/>
      <c r="B440" s="24"/>
      <c r="C440" s="24">
        <v>2021263203</v>
      </c>
      <c r="D440" s="24" t="s">
        <v>850</v>
      </c>
      <c r="E440" s="24" t="s">
        <v>337</v>
      </c>
      <c r="F440" s="24" t="s">
        <v>305</v>
      </c>
      <c r="G440" s="24"/>
    </row>
    <row r="441" ht="17.4" spans="1:7">
      <c r="A441" s="23"/>
      <c r="B441" s="24"/>
      <c r="C441" s="24">
        <v>2021263301</v>
      </c>
      <c r="D441" s="24" t="s">
        <v>851</v>
      </c>
      <c r="E441" s="24" t="s">
        <v>337</v>
      </c>
      <c r="F441" s="24" t="s">
        <v>305</v>
      </c>
      <c r="G441" s="24"/>
    </row>
    <row r="442" ht="17.4" spans="1:7">
      <c r="A442" s="23"/>
      <c r="B442" s="24"/>
      <c r="C442" s="24">
        <v>2021263329</v>
      </c>
      <c r="D442" s="24" t="s">
        <v>852</v>
      </c>
      <c r="E442" s="24" t="s">
        <v>337</v>
      </c>
      <c r="F442" s="24" t="s">
        <v>305</v>
      </c>
      <c r="G442" s="24"/>
    </row>
    <row r="443" ht="17.4" spans="1:7">
      <c r="A443" s="23"/>
      <c r="B443" s="24" t="s">
        <v>261</v>
      </c>
      <c r="C443" s="24">
        <v>2021263414</v>
      </c>
      <c r="D443" s="24" t="s">
        <v>853</v>
      </c>
      <c r="E443" s="24" t="s">
        <v>847</v>
      </c>
      <c r="F443" s="24" t="s">
        <v>854</v>
      </c>
      <c r="G443" s="24">
        <v>10</v>
      </c>
    </row>
    <row r="444" ht="17.4" spans="1:7">
      <c r="A444" s="23"/>
      <c r="B444" s="24"/>
      <c r="C444" s="24">
        <v>2021263437</v>
      </c>
      <c r="D444" s="24" t="s">
        <v>855</v>
      </c>
      <c r="E444" s="24" t="s">
        <v>337</v>
      </c>
      <c r="F444" s="24" t="s">
        <v>305</v>
      </c>
      <c r="G444" s="24"/>
    </row>
    <row r="445" ht="17.4" spans="1:7">
      <c r="A445" s="23"/>
      <c r="B445" s="24" t="s">
        <v>263</v>
      </c>
      <c r="C445" s="24">
        <v>2022263402</v>
      </c>
      <c r="D445" s="24" t="s">
        <v>856</v>
      </c>
      <c r="E445" s="24" t="s">
        <v>857</v>
      </c>
      <c r="F445" s="36" t="s">
        <v>302</v>
      </c>
      <c r="G445" s="24">
        <v>38</v>
      </c>
    </row>
    <row r="446" ht="17.4" spans="1:7">
      <c r="A446" s="23"/>
      <c r="B446" s="24"/>
      <c r="C446" s="24">
        <v>2022263307</v>
      </c>
      <c r="D446" s="24" t="s">
        <v>858</v>
      </c>
      <c r="E446" s="24" t="s">
        <v>857</v>
      </c>
      <c r="F446" s="36" t="s">
        <v>302</v>
      </c>
      <c r="G446" s="24"/>
    </row>
    <row r="447" ht="17.4" spans="1:7">
      <c r="A447" s="23"/>
      <c r="B447" s="24"/>
      <c r="C447" s="24"/>
      <c r="D447" s="24"/>
      <c r="E447" s="24" t="s">
        <v>859</v>
      </c>
      <c r="F447" s="24" t="s">
        <v>854</v>
      </c>
      <c r="G447" s="24"/>
    </row>
    <row r="448" ht="17.4" spans="1:7">
      <c r="A448" s="23"/>
      <c r="B448" s="24"/>
      <c r="C448" s="24">
        <v>2022263215</v>
      </c>
      <c r="D448" s="24" t="s">
        <v>860</v>
      </c>
      <c r="E448" s="24" t="s">
        <v>857</v>
      </c>
      <c r="F448" s="24" t="s">
        <v>302</v>
      </c>
      <c r="G448" s="24"/>
    </row>
    <row r="449" ht="17.4" spans="1:7">
      <c r="A449" s="23"/>
      <c r="B449" s="24"/>
      <c r="C449" s="24"/>
      <c r="D449" s="24"/>
      <c r="E449" s="24" t="s">
        <v>859</v>
      </c>
      <c r="F449" s="24" t="s">
        <v>861</v>
      </c>
      <c r="G449" s="24"/>
    </row>
    <row r="450" ht="17.4" spans="1:7">
      <c r="A450" s="23"/>
      <c r="B450" s="24"/>
      <c r="C450" s="24"/>
      <c r="D450" s="24"/>
      <c r="E450" s="24" t="s">
        <v>862</v>
      </c>
      <c r="F450" s="24" t="s">
        <v>305</v>
      </c>
      <c r="G450" s="24"/>
    </row>
    <row r="451" ht="17.4" spans="1:7">
      <c r="A451" s="23"/>
      <c r="B451" s="24"/>
      <c r="C451" s="24"/>
      <c r="D451" s="24"/>
      <c r="E451" s="24" t="s">
        <v>863</v>
      </c>
      <c r="F451" s="24" t="s">
        <v>561</v>
      </c>
      <c r="G451" s="24"/>
    </row>
    <row r="452" ht="17.4" spans="1:7">
      <c r="A452" s="23"/>
      <c r="B452" s="24"/>
      <c r="C452" s="24"/>
      <c r="D452" s="24"/>
      <c r="E452" s="24" t="s">
        <v>859</v>
      </c>
      <c r="F452" s="24" t="s">
        <v>854</v>
      </c>
      <c r="G452" s="24"/>
    </row>
    <row r="453" ht="17.5" customHeight="1" spans="1:7">
      <c r="A453" s="23"/>
      <c r="B453" s="24" t="s">
        <v>264</v>
      </c>
      <c r="C453" s="24">
        <v>2022263216</v>
      </c>
      <c r="D453" s="24" t="s">
        <v>864</v>
      </c>
      <c r="E453" s="24" t="s">
        <v>862</v>
      </c>
      <c r="F453" s="24" t="s">
        <v>322</v>
      </c>
      <c r="G453" s="24">
        <v>9</v>
      </c>
    </row>
    <row r="454" ht="17.5" customHeight="1" spans="1:7">
      <c r="A454" s="23"/>
      <c r="B454" s="24"/>
      <c r="C454" s="24"/>
      <c r="D454" s="24"/>
      <c r="E454" s="24" t="s">
        <v>857</v>
      </c>
      <c r="F454" s="24" t="s">
        <v>546</v>
      </c>
      <c r="G454" s="24"/>
    </row>
    <row r="455" ht="17.5" customHeight="1" spans="1:7">
      <c r="A455" s="23"/>
      <c r="B455" s="24"/>
      <c r="C455" s="24">
        <v>2022263508</v>
      </c>
      <c r="D455" s="24" t="s">
        <v>865</v>
      </c>
      <c r="E455" s="24" t="s">
        <v>862</v>
      </c>
      <c r="F455" s="24" t="s">
        <v>305</v>
      </c>
      <c r="G455" s="24"/>
    </row>
    <row r="456" ht="17.5" customHeight="1" spans="1:7">
      <c r="A456" s="23"/>
      <c r="B456" s="24"/>
      <c r="C456" s="24">
        <v>2022263508</v>
      </c>
      <c r="D456" s="24" t="s">
        <v>866</v>
      </c>
      <c r="E456" s="24" t="s">
        <v>862</v>
      </c>
      <c r="F456" s="24" t="s">
        <v>305</v>
      </c>
      <c r="G456" s="24"/>
    </row>
    <row r="457" ht="17.5" customHeight="1" spans="1:7">
      <c r="A457" s="23"/>
      <c r="B457" s="24" t="s">
        <v>265</v>
      </c>
      <c r="C457" s="24">
        <v>2022263111</v>
      </c>
      <c r="D457" s="24" t="s">
        <v>867</v>
      </c>
      <c r="E457" s="24" t="s">
        <v>868</v>
      </c>
      <c r="F457" s="24" t="s">
        <v>854</v>
      </c>
      <c r="G457" s="24">
        <v>8</v>
      </c>
    </row>
    <row r="458" ht="17.5" customHeight="1" spans="1:7">
      <c r="A458" s="23"/>
      <c r="B458" s="24" t="s">
        <v>266</v>
      </c>
      <c r="C458" s="24">
        <v>2022263418</v>
      </c>
      <c r="D458" s="24" t="s">
        <v>869</v>
      </c>
      <c r="E458" s="24" t="s">
        <v>857</v>
      </c>
      <c r="F458" s="24" t="s">
        <v>322</v>
      </c>
      <c r="G458" s="24">
        <v>26</v>
      </c>
    </row>
    <row r="459" ht="17.5" customHeight="1" spans="1:7">
      <c r="A459" s="23"/>
      <c r="B459" s="24"/>
      <c r="C459" s="24">
        <v>2022263426</v>
      </c>
      <c r="D459" s="24" t="s">
        <v>870</v>
      </c>
      <c r="E459" s="24" t="s">
        <v>857</v>
      </c>
      <c r="F459" s="24" t="s">
        <v>322</v>
      </c>
      <c r="G459" s="24"/>
    </row>
    <row r="460" ht="17.4" spans="1:7">
      <c r="A460" s="23"/>
      <c r="B460" s="24"/>
      <c r="C460" s="24"/>
      <c r="D460" s="24"/>
      <c r="E460" s="24" t="s">
        <v>871</v>
      </c>
      <c r="F460" s="24" t="s">
        <v>872</v>
      </c>
      <c r="G460" s="24"/>
    </row>
    <row r="461" ht="17.4" spans="1:7">
      <c r="A461" s="23"/>
      <c r="B461" s="24"/>
      <c r="C461" s="24">
        <v>2022263234</v>
      </c>
      <c r="D461" s="24" t="s">
        <v>873</v>
      </c>
      <c r="E461" s="24" t="s">
        <v>857</v>
      </c>
      <c r="F461" s="24" t="s">
        <v>322</v>
      </c>
      <c r="G461" s="24"/>
    </row>
    <row r="462" ht="17.4" spans="1:7">
      <c r="A462" s="23"/>
      <c r="B462" s="24"/>
      <c r="C462" s="24">
        <v>2022263404</v>
      </c>
      <c r="D462" s="24" t="s">
        <v>874</v>
      </c>
      <c r="E462" s="24" t="s">
        <v>857</v>
      </c>
      <c r="F462" s="24" t="s">
        <v>322</v>
      </c>
      <c r="G462" s="24"/>
    </row>
    <row r="463" ht="17.4" spans="1:7">
      <c r="A463" s="23"/>
      <c r="B463" s="24"/>
      <c r="C463" s="24">
        <v>2022263213</v>
      </c>
      <c r="D463" s="24" t="s">
        <v>875</v>
      </c>
      <c r="E463" s="24" t="s">
        <v>871</v>
      </c>
      <c r="F463" s="24" t="s">
        <v>848</v>
      </c>
      <c r="G463" s="24"/>
    </row>
    <row r="464" ht="17.4" spans="1:7">
      <c r="A464" s="23"/>
      <c r="B464" s="24"/>
      <c r="C464" s="24">
        <v>2022263105</v>
      </c>
      <c r="D464" s="24" t="s">
        <v>876</v>
      </c>
      <c r="E464" s="24" t="s">
        <v>857</v>
      </c>
      <c r="F464" s="24" t="s">
        <v>38</v>
      </c>
      <c r="G464" s="24"/>
    </row>
    <row r="465" ht="17.4" spans="1:7">
      <c r="A465" s="23"/>
      <c r="B465" s="24" t="s">
        <v>270</v>
      </c>
      <c r="C465" s="24">
        <v>2023263228</v>
      </c>
      <c r="D465" s="24" t="s">
        <v>485</v>
      </c>
      <c r="E465" s="24" t="s">
        <v>824</v>
      </c>
      <c r="F465" s="36" t="s">
        <v>312</v>
      </c>
      <c r="G465" s="24">
        <v>18</v>
      </c>
    </row>
    <row r="466" ht="17.4" spans="1:7">
      <c r="A466" s="23"/>
      <c r="B466" s="24"/>
      <c r="C466" s="24">
        <v>2023263203</v>
      </c>
      <c r="D466" s="24" t="s">
        <v>877</v>
      </c>
      <c r="E466" s="24" t="s">
        <v>878</v>
      </c>
      <c r="F466" s="36" t="s">
        <v>691</v>
      </c>
      <c r="G466" s="24"/>
    </row>
    <row r="467" ht="17.4" spans="1:7">
      <c r="A467" s="23"/>
      <c r="B467" s="24"/>
      <c r="C467" s="24">
        <v>2023263229</v>
      </c>
      <c r="D467" s="24" t="s">
        <v>879</v>
      </c>
      <c r="E467" s="24" t="s">
        <v>878</v>
      </c>
      <c r="F467" s="36" t="s">
        <v>691</v>
      </c>
      <c r="G467" s="24"/>
    </row>
    <row r="468" ht="17.4" spans="1:7">
      <c r="A468" s="23"/>
      <c r="B468" s="24"/>
      <c r="C468" s="24">
        <v>2023263230</v>
      </c>
      <c r="D468" s="24" t="s">
        <v>880</v>
      </c>
      <c r="E468" s="24" t="s">
        <v>878</v>
      </c>
      <c r="F468" s="36" t="s">
        <v>691</v>
      </c>
      <c r="G468" s="24"/>
    </row>
    <row r="469" ht="17.4" spans="1:7">
      <c r="A469" s="23"/>
      <c r="B469" s="24"/>
      <c r="C469" s="24">
        <v>2023263226</v>
      </c>
      <c r="D469" s="24" t="s">
        <v>881</v>
      </c>
      <c r="E469" s="24" t="s">
        <v>822</v>
      </c>
      <c r="F469" s="24" t="s">
        <v>284</v>
      </c>
      <c r="G469" s="24"/>
    </row>
    <row r="470" ht="17.4" spans="1:7">
      <c r="A470" s="23"/>
      <c r="B470" s="24"/>
      <c r="C470" s="24"/>
      <c r="D470" s="24"/>
      <c r="E470" s="24" t="s">
        <v>882</v>
      </c>
      <c r="F470" s="24" t="s">
        <v>284</v>
      </c>
      <c r="G470" s="24"/>
    </row>
    <row r="471" ht="17.4" spans="1:7">
      <c r="A471" s="23"/>
      <c r="B471" s="24" t="s">
        <v>271</v>
      </c>
      <c r="C471" s="24">
        <v>2023263330</v>
      </c>
      <c r="D471" s="24" t="s">
        <v>883</v>
      </c>
      <c r="E471" s="24" t="s">
        <v>884</v>
      </c>
      <c r="F471" s="24" t="s">
        <v>872</v>
      </c>
      <c r="G471" s="24">
        <v>21</v>
      </c>
    </row>
    <row r="472" ht="17.4" spans="1:7">
      <c r="A472" s="23"/>
      <c r="B472" s="24"/>
      <c r="C472" s="24"/>
      <c r="D472" s="24"/>
      <c r="E472" s="24" t="s">
        <v>882</v>
      </c>
      <c r="F472" s="24" t="s">
        <v>35</v>
      </c>
      <c r="G472" s="24"/>
    </row>
    <row r="473" ht="17.4" spans="1:7">
      <c r="A473" s="23"/>
      <c r="B473" s="24"/>
      <c r="C473" s="24">
        <v>2023263333</v>
      </c>
      <c r="D473" s="24" t="s">
        <v>885</v>
      </c>
      <c r="E473" s="24" t="s">
        <v>282</v>
      </c>
      <c r="F473" s="24" t="s">
        <v>35</v>
      </c>
      <c r="G473" s="24"/>
    </row>
    <row r="474" ht="17.4" spans="1:7">
      <c r="A474" s="23"/>
      <c r="B474" s="24"/>
      <c r="C474" s="24"/>
      <c r="D474" s="24"/>
      <c r="E474" s="24" t="s">
        <v>511</v>
      </c>
      <c r="F474" s="24" t="s">
        <v>550</v>
      </c>
      <c r="G474" s="24"/>
    </row>
    <row r="475" ht="17.4" spans="1:7">
      <c r="A475" s="23"/>
      <c r="B475" s="24"/>
      <c r="C475" s="24">
        <v>2023263302</v>
      </c>
      <c r="D475" s="24" t="s">
        <v>886</v>
      </c>
      <c r="E475" s="24" t="s">
        <v>822</v>
      </c>
      <c r="F475" s="24" t="s">
        <v>887</v>
      </c>
      <c r="G475" s="24"/>
    </row>
    <row r="476" ht="17.4" spans="1:7">
      <c r="A476" s="23"/>
      <c r="B476" s="24"/>
      <c r="C476" s="24"/>
      <c r="D476" s="24"/>
      <c r="E476" s="24" t="s">
        <v>824</v>
      </c>
      <c r="F476" s="24" t="s">
        <v>305</v>
      </c>
      <c r="G476" s="24"/>
    </row>
    <row r="477" ht="17.4" spans="1:7">
      <c r="A477" s="23"/>
      <c r="B477" s="24" t="s">
        <v>272</v>
      </c>
      <c r="C477" s="24">
        <v>2023263402</v>
      </c>
      <c r="D477" s="24" t="s">
        <v>888</v>
      </c>
      <c r="E477" s="24" t="s">
        <v>884</v>
      </c>
      <c r="F477" s="24" t="s">
        <v>861</v>
      </c>
      <c r="G477" s="24">
        <v>18</v>
      </c>
    </row>
    <row r="478" ht="17.4" spans="1:7">
      <c r="A478" s="23"/>
      <c r="B478" s="24"/>
      <c r="C478" s="24"/>
      <c r="D478" s="24"/>
      <c r="E478" s="24" t="s">
        <v>810</v>
      </c>
      <c r="F478" s="24" t="s">
        <v>284</v>
      </c>
      <c r="G478" s="24"/>
    </row>
    <row r="479" ht="17.4" spans="1:7">
      <c r="A479" s="23"/>
      <c r="B479" s="24"/>
      <c r="C479" s="24"/>
      <c r="D479" s="24"/>
      <c r="E479" s="24" t="s">
        <v>822</v>
      </c>
      <c r="F479" s="24" t="s">
        <v>305</v>
      </c>
      <c r="G479" s="24"/>
    </row>
    <row r="480" ht="17.4" spans="1:7">
      <c r="A480" s="23"/>
      <c r="B480" s="24"/>
      <c r="C480" s="24">
        <v>2023263427</v>
      </c>
      <c r="D480" s="24" t="s">
        <v>889</v>
      </c>
      <c r="E480" s="24" t="s">
        <v>822</v>
      </c>
      <c r="F480" s="24" t="s">
        <v>305</v>
      </c>
      <c r="G480" s="24"/>
    </row>
    <row r="481" ht="17.4" spans="1:7">
      <c r="A481" s="23"/>
      <c r="B481" s="24"/>
      <c r="C481" s="24">
        <v>2023263424</v>
      </c>
      <c r="D481" s="24" t="s">
        <v>890</v>
      </c>
      <c r="E481" s="24" t="s">
        <v>822</v>
      </c>
      <c r="F481" s="24" t="s">
        <v>305</v>
      </c>
      <c r="G481" s="24"/>
    </row>
    <row r="482" ht="17.4" spans="1:7">
      <c r="A482" s="23"/>
      <c r="B482" s="24"/>
      <c r="C482" s="24">
        <v>2023263425</v>
      </c>
      <c r="D482" s="24" t="s">
        <v>891</v>
      </c>
      <c r="E482" s="24" t="s">
        <v>822</v>
      </c>
      <c r="F482" s="24" t="s">
        <v>305</v>
      </c>
      <c r="G482" s="24"/>
    </row>
    <row r="483" ht="17.4" spans="1:7">
      <c r="A483" s="23"/>
      <c r="B483" s="24" t="s">
        <v>273</v>
      </c>
      <c r="C483" s="24">
        <v>2023263529</v>
      </c>
      <c r="D483" s="24" t="s">
        <v>892</v>
      </c>
      <c r="E483" s="24" t="s">
        <v>868</v>
      </c>
      <c r="F483" s="24" t="s">
        <v>893</v>
      </c>
      <c r="G483" s="24">
        <v>10</v>
      </c>
    </row>
    <row r="484" ht="17.4" spans="1:7">
      <c r="A484" s="23"/>
      <c r="B484" s="24"/>
      <c r="C484" s="24">
        <v>2023263531</v>
      </c>
      <c r="D484" s="24" t="s">
        <v>894</v>
      </c>
      <c r="E484" s="24" t="s">
        <v>824</v>
      </c>
      <c r="F484" s="24" t="s">
        <v>305</v>
      </c>
      <c r="G484" s="24"/>
    </row>
    <row r="485" ht="17.4" spans="1:7">
      <c r="A485" s="23"/>
      <c r="B485" s="24"/>
      <c r="C485" s="24">
        <v>2023263527</v>
      </c>
      <c r="D485" s="24" t="s">
        <v>487</v>
      </c>
      <c r="E485" s="24" t="s">
        <v>824</v>
      </c>
      <c r="F485" s="24" t="s">
        <v>305</v>
      </c>
      <c r="G485" s="24"/>
    </row>
    <row r="486" ht="17.4" spans="1:7">
      <c r="A486" s="23"/>
      <c r="B486" s="24"/>
      <c r="C486" s="24">
        <v>2023263528</v>
      </c>
      <c r="D486" s="24" t="s">
        <v>895</v>
      </c>
      <c r="E486" s="24" t="s">
        <v>824</v>
      </c>
      <c r="F486" s="24" t="s">
        <v>305</v>
      </c>
      <c r="G486" s="24"/>
    </row>
    <row r="487" ht="17.4" spans="1:7">
      <c r="A487" s="23"/>
      <c r="B487" s="24" t="s">
        <v>274</v>
      </c>
      <c r="C487" s="24">
        <v>2023263628</v>
      </c>
      <c r="D487" s="24" t="s">
        <v>896</v>
      </c>
      <c r="E487" s="24" t="s">
        <v>511</v>
      </c>
      <c r="F487" s="24" t="s">
        <v>561</v>
      </c>
      <c r="G487" s="24">
        <v>3</v>
      </c>
    </row>
    <row r="488" ht="17.4" spans="1:7">
      <c r="A488" s="24" t="s">
        <v>8</v>
      </c>
      <c r="B488" s="37">
        <v>20223531</v>
      </c>
      <c r="C488" s="36" t="s">
        <v>897</v>
      </c>
      <c r="D488" s="24" t="s">
        <v>898</v>
      </c>
      <c r="E488" s="24" t="s">
        <v>899</v>
      </c>
      <c r="F488" s="36" t="s">
        <v>900</v>
      </c>
      <c r="G488" s="24">
        <v>1</v>
      </c>
    </row>
    <row r="489" ht="17.4" spans="1:7">
      <c r="A489" s="24"/>
      <c r="B489" s="38"/>
      <c r="C489" s="36" t="s">
        <v>901</v>
      </c>
      <c r="D489" s="24" t="s">
        <v>902</v>
      </c>
      <c r="E489" s="24" t="s">
        <v>899</v>
      </c>
      <c r="F489" s="36" t="s">
        <v>900</v>
      </c>
      <c r="G489" s="24">
        <v>1</v>
      </c>
    </row>
    <row r="490" ht="17.4" spans="1:7">
      <c r="A490" s="24"/>
      <c r="B490" s="38"/>
      <c r="C490" s="36" t="s">
        <v>903</v>
      </c>
      <c r="D490" s="24" t="s">
        <v>904</v>
      </c>
      <c r="E490" s="24" t="s">
        <v>905</v>
      </c>
      <c r="F490" s="36" t="s">
        <v>906</v>
      </c>
      <c r="G490" s="24">
        <v>3</v>
      </c>
    </row>
    <row r="491" ht="17.4" spans="1:7">
      <c r="A491" s="24"/>
      <c r="B491" s="38"/>
      <c r="C491" s="39" t="s">
        <v>907</v>
      </c>
      <c r="D491" s="24" t="s">
        <v>908</v>
      </c>
      <c r="E491" s="24" t="s">
        <v>909</v>
      </c>
      <c r="F491" s="36" t="s">
        <v>910</v>
      </c>
      <c r="G491" s="24">
        <v>4</v>
      </c>
    </row>
    <row r="492" ht="17.4" spans="1:7">
      <c r="A492" s="24"/>
      <c r="B492" s="38"/>
      <c r="C492" s="40" t="s">
        <v>911</v>
      </c>
      <c r="D492" s="24" t="s">
        <v>912</v>
      </c>
      <c r="E492" s="24" t="s">
        <v>913</v>
      </c>
      <c r="F492" s="36" t="s">
        <v>914</v>
      </c>
      <c r="G492" s="24">
        <v>2</v>
      </c>
    </row>
    <row r="493" ht="17.4" spans="1:7">
      <c r="A493" s="24"/>
      <c r="B493" s="41"/>
      <c r="C493" s="39" t="s">
        <v>915</v>
      </c>
      <c r="D493" s="24" t="s">
        <v>916</v>
      </c>
      <c r="E493" s="24" t="s">
        <v>913</v>
      </c>
      <c r="F493" s="36" t="s">
        <v>914</v>
      </c>
      <c r="G493" s="24">
        <v>2</v>
      </c>
    </row>
    <row r="494" ht="17.4" spans="1:7">
      <c r="A494" s="24"/>
      <c r="B494" s="42">
        <v>20233531</v>
      </c>
      <c r="C494" s="40" t="s">
        <v>917</v>
      </c>
      <c r="D494" s="24" t="s">
        <v>918</v>
      </c>
      <c r="E494" s="24" t="s">
        <v>919</v>
      </c>
      <c r="F494" s="36" t="s">
        <v>920</v>
      </c>
      <c r="G494" s="24">
        <v>3</v>
      </c>
    </row>
  </sheetData>
  <mergeCells count="432">
    <mergeCell ref="A1:G1"/>
    <mergeCell ref="A3:A57"/>
    <mergeCell ref="A58:A164"/>
    <mergeCell ref="A165:A266"/>
    <mergeCell ref="A267:A270"/>
    <mergeCell ref="A271:A433"/>
    <mergeCell ref="A434:A487"/>
    <mergeCell ref="A488:A494"/>
    <mergeCell ref="B3:B12"/>
    <mergeCell ref="B13:B15"/>
    <mergeCell ref="B16:B19"/>
    <mergeCell ref="B20:B24"/>
    <mergeCell ref="B25:B29"/>
    <mergeCell ref="B30:B41"/>
    <mergeCell ref="B42:B56"/>
    <mergeCell ref="B59:B68"/>
    <mergeCell ref="B69:B78"/>
    <mergeCell ref="B79:B91"/>
    <mergeCell ref="B92:B95"/>
    <mergeCell ref="B96:B103"/>
    <mergeCell ref="B104:B106"/>
    <mergeCell ref="B107:B108"/>
    <mergeCell ref="B109:B110"/>
    <mergeCell ref="B111:B112"/>
    <mergeCell ref="B113:B115"/>
    <mergeCell ref="B117:B120"/>
    <mergeCell ref="B121:B124"/>
    <mergeCell ref="B125:B129"/>
    <mergeCell ref="B130:B140"/>
    <mergeCell ref="B141:B145"/>
    <mergeCell ref="B146:B148"/>
    <mergeCell ref="B149:B150"/>
    <mergeCell ref="B151:B153"/>
    <mergeCell ref="B154:B160"/>
    <mergeCell ref="B161:B163"/>
    <mergeCell ref="B165:B168"/>
    <mergeCell ref="B169:B180"/>
    <mergeCell ref="B181:B182"/>
    <mergeCell ref="B183:B216"/>
    <mergeCell ref="B218:B225"/>
    <mergeCell ref="B226:B233"/>
    <mergeCell ref="B234:B245"/>
    <mergeCell ref="B246:B247"/>
    <mergeCell ref="B248:B255"/>
    <mergeCell ref="B256:B259"/>
    <mergeCell ref="B260:B266"/>
    <mergeCell ref="B267:B270"/>
    <mergeCell ref="B271:B280"/>
    <mergeCell ref="B281:B287"/>
    <mergeCell ref="B288:B301"/>
    <mergeCell ref="B302:B312"/>
    <mergeCell ref="B313:B316"/>
    <mergeCell ref="B317:B319"/>
    <mergeCell ref="B320:B323"/>
    <mergeCell ref="B324:B339"/>
    <mergeCell ref="B340:B346"/>
    <mergeCell ref="B347:B350"/>
    <mergeCell ref="B352:B356"/>
    <mergeCell ref="B358:B360"/>
    <mergeCell ref="B361:B380"/>
    <mergeCell ref="B381:B387"/>
    <mergeCell ref="B388:B393"/>
    <mergeCell ref="B394:B398"/>
    <mergeCell ref="B399:B406"/>
    <mergeCell ref="B407:B413"/>
    <mergeCell ref="B415:B416"/>
    <mergeCell ref="B417:B418"/>
    <mergeCell ref="B419:B422"/>
    <mergeCell ref="B423:B424"/>
    <mergeCell ref="B425:B433"/>
    <mergeCell ref="B434:B436"/>
    <mergeCell ref="B438:B442"/>
    <mergeCell ref="B443:B444"/>
    <mergeCell ref="B445:B452"/>
    <mergeCell ref="B453:B456"/>
    <mergeCell ref="B458:B464"/>
    <mergeCell ref="B465:B470"/>
    <mergeCell ref="B471:B476"/>
    <mergeCell ref="B477:B482"/>
    <mergeCell ref="B483:B486"/>
    <mergeCell ref="B488:B493"/>
    <mergeCell ref="C3:C6"/>
    <mergeCell ref="C8:C9"/>
    <mergeCell ref="C10:C11"/>
    <mergeCell ref="C13:C15"/>
    <mergeCell ref="C23:C24"/>
    <mergeCell ref="C26:C29"/>
    <mergeCell ref="C31:C41"/>
    <mergeCell ref="C42:C52"/>
    <mergeCell ref="C53:C54"/>
    <mergeCell ref="C59:C66"/>
    <mergeCell ref="C69:C74"/>
    <mergeCell ref="C75:C76"/>
    <mergeCell ref="C77:C78"/>
    <mergeCell ref="C79:C81"/>
    <mergeCell ref="C82:C83"/>
    <mergeCell ref="C85:C87"/>
    <mergeCell ref="C88:C89"/>
    <mergeCell ref="C90:C91"/>
    <mergeCell ref="C92:C93"/>
    <mergeCell ref="C94:C95"/>
    <mergeCell ref="C96:C100"/>
    <mergeCell ref="C102:C103"/>
    <mergeCell ref="C104:C105"/>
    <mergeCell ref="C107:C108"/>
    <mergeCell ref="C109:C110"/>
    <mergeCell ref="C111:C112"/>
    <mergeCell ref="C113:C115"/>
    <mergeCell ref="C117:C118"/>
    <mergeCell ref="C119:C120"/>
    <mergeCell ref="C121:C123"/>
    <mergeCell ref="C125:C127"/>
    <mergeCell ref="C130:C132"/>
    <mergeCell ref="C135:C137"/>
    <mergeCell ref="C138:C139"/>
    <mergeCell ref="C141:C145"/>
    <mergeCell ref="C146:C147"/>
    <mergeCell ref="C154:C157"/>
    <mergeCell ref="C158:C160"/>
    <mergeCell ref="C161:C162"/>
    <mergeCell ref="C165:C166"/>
    <mergeCell ref="C171:C173"/>
    <mergeCell ref="C174:C177"/>
    <mergeCell ref="C181:C182"/>
    <mergeCell ref="C183:C185"/>
    <mergeCell ref="C186:C188"/>
    <mergeCell ref="C189:C191"/>
    <mergeCell ref="C192:C194"/>
    <mergeCell ref="C195:C199"/>
    <mergeCell ref="C200:C202"/>
    <mergeCell ref="C203:C205"/>
    <mergeCell ref="C206:C209"/>
    <mergeCell ref="C210:C211"/>
    <mergeCell ref="C212:C213"/>
    <mergeCell ref="C214:C216"/>
    <mergeCell ref="C218:C225"/>
    <mergeCell ref="C226:C227"/>
    <mergeCell ref="C231:C233"/>
    <mergeCell ref="C234:C244"/>
    <mergeCell ref="C246:C247"/>
    <mergeCell ref="C248:C254"/>
    <mergeCell ref="C256:C259"/>
    <mergeCell ref="C261:C262"/>
    <mergeCell ref="C263:C264"/>
    <mergeCell ref="C265:C266"/>
    <mergeCell ref="C267:C268"/>
    <mergeCell ref="C269:C270"/>
    <mergeCell ref="C271:C272"/>
    <mergeCell ref="C273:C274"/>
    <mergeCell ref="C275:C276"/>
    <mergeCell ref="C277:C278"/>
    <mergeCell ref="C279:C280"/>
    <mergeCell ref="C281:C285"/>
    <mergeCell ref="C288:C293"/>
    <mergeCell ref="C294:C296"/>
    <mergeCell ref="C302:C304"/>
    <mergeCell ref="C305:C306"/>
    <mergeCell ref="C314:C316"/>
    <mergeCell ref="C317:C318"/>
    <mergeCell ref="C320:C322"/>
    <mergeCell ref="C324:C326"/>
    <mergeCell ref="C334:C336"/>
    <mergeCell ref="C337:C339"/>
    <mergeCell ref="C347:C348"/>
    <mergeCell ref="C352:C354"/>
    <mergeCell ref="C355:C356"/>
    <mergeCell ref="C358:C360"/>
    <mergeCell ref="C363:C365"/>
    <mergeCell ref="C366:C370"/>
    <mergeCell ref="C371:C372"/>
    <mergeCell ref="C373:C374"/>
    <mergeCell ref="C375:C376"/>
    <mergeCell ref="C377:C378"/>
    <mergeCell ref="C379:C380"/>
    <mergeCell ref="C384:C387"/>
    <mergeCell ref="C388:C390"/>
    <mergeCell ref="C392:C393"/>
    <mergeCell ref="C394:C395"/>
    <mergeCell ref="C396:C397"/>
    <mergeCell ref="C399:C406"/>
    <mergeCell ref="C407:C408"/>
    <mergeCell ref="C409:C410"/>
    <mergeCell ref="C411:C413"/>
    <mergeCell ref="C415:C416"/>
    <mergeCell ref="C417:C418"/>
    <mergeCell ref="C425:C428"/>
    <mergeCell ref="C429:C430"/>
    <mergeCell ref="C431:C432"/>
    <mergeCell ref="C434:C435"/>
    <mergeCell ref="C446:C447"/>
    <mergeCell ref="C448:C452"/>
    <mergeCell ref="C453:C454"/>
    <mergeCell ref="C459:C460"/>
    <mergeCell ref="C469:C470"/>
    <mergeCell ref="C471:C472"/>
    <mergeCell ref="C473:C474"/>
    <mergeCell ref="C475:C476"/>
    <mergeCell ref="C477:C479"/>
    <mergeCell ref="D3:D6"/>
    <mergeCell ref="D8:D9"/>
    <mergeCell ref="D10:D11"/>
    <mergeCell ref="D13:D15"/>
    <mergeCell ref="D23:D24"/>
    <mergeCell ref="D26:D29"/>
    <mergeCell ref="D31:D41"/>
    <mergeCell ref="D42:D52"/>
    <mergeCell ref="D53:D54"/>
    <mergeCell ref="D59:D66"/>
    <mergeCell ref="D69:D74"/>
    <mergeCell ref="D75:D76"/>
    <mergeCell ref="D77:D78"/>
    <mergeCell ref="D79:D81"/>
    <mergeCell ref="D82:D83"/>
    <mergeCell ref="D85:D87"/>
    <mergeCell ref="D88:D89"/>
    <mergeCell ref="D90:D91"/>
    <mergeCell ref="D92:D93"/>
    <mergeCell ref="D94:D95"/>
    <mergeCell ref="D96:D100"/>
    <mergeCell ref="D102:D103"/>
    <mergeCell ref="D104:D105"/>
    <mergeCell ref="D107:D108"/>
    <mergeCell ref="D109:D110"/>
    <mergeCell ref="D111:D112"/>
    <mergeCell ref="D113:D115"/>
    <mergeCell ref="D117:D118"/>
    <mergeCell ref="D119:D120"/>
    <mergeCell ref="D121:D123"/>
    <mergeCell ref="D125:D127"/>
    <mergeCell ref="D130:D132"/>
    <mergeCell ref="D135:D137"/>
    <mergeCell ref="D138:D139"/>
    <mergeCell ref="D141:D145"/>
    <mergeCell ref="D146:D147"/>
    <mergeCell ref="D154:D157"/>
    <mergeCell ref="D158:D160"/>
    <mergeCell ref="D161:D162"/>
    <mergeCell ref="D165:D166"/>
    <mergeCell ref="D171:D173"/>
    <mergeCell ref="D174:D177"/>
    <mergeCell ref="D181:D182"/>
    <mergeCell ref="D183:D185"/>
    <mergeCell ref="D186:D188"/>
    <mergeCell ref="D189:D191"/>
    <mergeCell ref="D192:D194"/>
    <mergeCell ref="D195:D199"/>
    <mergeCell ref="D200:D202"/>
    <mergeCell ref="D203:D205"/>
    <mergeCell ref="D206:D209"/>
    <mergeCell ref="D210:D211"/>
    <mergeCell ref="D212:D213"/>
    <mergeCell ref="D214:D216"/>
    <mergeCell ref="D218:D225"/>
    <mergeCell ref="D226:D227"/>
    <mergeCell ref="D231:D233"/>
    <mergeCell ref="D234:D244"/>
    <mergeCell ref="D246:D247"/>
    <mergeCell ref="D248:D254"/>
    <mergeCell ref="D256:D259"/>
    <mergeCell ref="D261:D262"/>
    <mergeCell ref="D263:D264"/>
    <mergeCell ref="D265:D266"/>
    <mergeCell ref="D267:D268"/>
    <mergeCell ref="D269:D270"/>
    <mergeCell ref="D271:D272"/>
    <mergeCell ref="D273:D274"/>
    <mergeCell ref="D275:D276"/>
    <mergeCell ref="D277:D278"/>
    <mergeCell ref="D279:D280"/>
    <mergeCell ref="D281:D285"/>
    <mergeCell ref="D288:D293"/>
    <mergeCell ref="D294:D296"/>
    <mergeCell ref="D302:D304"/>
    <mergeCell ref="D305:D306"/>
    <mergeCell ref="D314:D316"/>
    <mergeCell ref="D317:D318"/>
    <mergeCell ref="D320:D322"/>
    <mergeCell ref="D324:D326"/>
    <mergeCell ref="D334:D336"/>
    <mergeCell ref="D337:D339"/>
    <mergeCell ref="D347:D348"/>
    <mergeCell ref="D352:D354"/>
    <mergeCell ref="D355:D356"/>
    <mergeCell ref="D358:D360"/>
    <mergeCell ref="D363:D365"/>
    <mergeCell ref="D366:D370"/>
    <mergeCell ref="D371:D372"/>
    <mergeCell ref="D373:D374"/>
    <mergeCell ref="D375:D376"/>
    <mergeCell ref="D377:D378"/>
    <mergeCell ref="D379:D380"/>
    <mergeCell ref="D384:D387"/>
    <mergeCell ref="D388:D390"/>
    <mergeCell ref="D392:D393"/>
    <mergeCell ref="D394:D395"/>
    <mergeCell ref="D396:D397"/>
    <mergeCell ref="D399:D406"/>
    <mergeCell ref="D407:D408"/>
    <mergeCell ref="D409:D410"/>
    <mergeCell ref="D411:D413"/>
    <mergeCell ref="D415:D416"/>
    <mergeCell ref="D417:D418"/>
    <mergeCell ref="D425:D428"/>
    <mergeCell ref="D429:D430"/>
    <mergeCell ref="D431:D432"/>
    <mergeCell ref="D434:D435"/>
    <mergeCell ref="D446:D447"/>
    <mergeCell ref="D448:D452"/>
    <mergeCell ref="D453:D454"/>
    <mergeCell ref="D459:D460"/>
    <mergeCell ref="D469:D470"/>
    <mergeCell ref="D471:D472"/>
    <mergeCell ref="D473:D474"/>
    <mergeCell ref="D475:D476"/>
    <mergeCell ref="D477:D479"/>
    <mergeCell ref="G3:G6"/>
    <mergeCell ref="G8:G9"/>
    <mergeCell ref="G10:G11"/>
    <mergeCell ref="G13:G15"/>
    <mergeCell ref="G23:G24"/>
    <mergeCell ref="G26:G29"/>
    <mergeCell ref="G31:G41"/>
    <mergeCell ref="G42:G52"/>
    <mergeCell ref="G53:G54"/>
    <mergeCell ref="G59:G66"/>
    <mergeCell ref="G69:G74"/>
    <mergeCell ref="G75:G76"/>
    <mergeCell ref="G77:G78"/>
    <mergeCell ref="G79:G81"/>
    <mergeCell ref="G82:G83"/>
    <mergeCell ref="G85:G87"/>
    <mergeCell ref="G88:G89"/>
    <mergeCell ref="G90:G91"/>
    <mergeCell ref="G92:G93"/>
    <mergeCell ref="G94:G95"/>
    <mergeCell ref="G96:G100"/>
    <mergeCell ref="G102:G103"/>
    <mergeCell ref="G104:G105"/>
    <mergeCell ref="G107:G108"/>
    <mergeCell ref="G109:G110"/>
    <mergeCell ref="G111:G112"/>
    <mergeCell ref="G113:G115"/>
    <mergeCell ref="G117:G118"/>
    <mergeCell ref="G119:G120"/>
    <mergeCell ref="G121:G123"/>
    <mergeCell ref="G125:G127"/>
    <mergeCell ref="G130:G132"/>
    <mergeCell ref="G135:G137"/>
    <mergeCell ref="G138:G139"/>
    <mergeCell ref="G141:G145"/>
    <mergeCell ref="G146:G147"/>
    <mergeCell ref="G154:G157"/>
    <mergeCell ref="G158:G160"/>
    <mergeCell ref="G161:G162"/>
    <mergeCell ref="G165:G166"/>
    <mergeCell ref="G171:G173"/>
    <mergeCell ref="G174:G177"/>
    <mergeCell ref="G181:G182"/>
    <mergeCell ref="G183:G185"/>
    <mergeCell ref="G186:G188"/>
    <mergeCell ref="G189:G191"/>
    <mergeCell ref="G192:G194"/>
    <mergeCell ref="G195:G199"/>
    <mergeCell ref="G200:G202"/>
    <mergeCell ref="G203:G205"/>
    <mergeCell ref="G206:G209"/>
    <mergeCell ref="G210:G211"/>
    <mergeCell ref="G212:G213"/>
    <mergeCell ref="G214:G216"/>
    <mergeCell ref="G218:G225"/>
    <mergeCell ref="G226:G227"/>
    <mergeCell ref="G231:G233"/>
    <mergeCell ref="G234:G244"/>
    <mergeCell ref="G246:G247"/>
    <mergeCell ref="G248:G254"/>
    <mergeCell ref="G256:G259"/>
    <mergeCell ref="G261:G262"/>
    <mergeCell ref="G263:G264"/>
    <mergeCell ref="G265:G266"/>
    <mergeCell ref="G267:G268"/>
    <mergeCell ref="G269:G270"/>
    <mergeCell ref="G271:G272"/>
    <mergeCell ref="G273:G274"/>
    <mergeCell ref="G275:G276"/>
    <mergeCell ref="G277:G278"/>
    <mergeCell ref="G279:G280"/>
    <mergeCell ref="G281:G285"/>
    <mergeCell ref="G288:G293"/>
    <mergeCell ref="G294:G296"/>
    <mergeCell ref="G302:G304"/>
    <mergeCell ref="G305:G306"/>
    <mergeCell ref="G314:G316"/>
    <mergeCell ref="G317:G318"/>
    <mergeCell ref="G320:G322"/>
    <mergeCell ref="G324:G326"/>
    <mergeCell ref="G334:G336"/>
    <mergeCell ref="G337:G339"/>
    <mergeCell ref="G347:G348"/>
    <mergeCell ref="G352:G354"/>
    <mergeCell ref="G355:G356"/>
    <mergeCell ref="G358:G360"/>
    <mergeCell ref="G363:G365"/>
    <mergeCell ref="G366:G370"/>
    <mergeCell ref="G371:G372"/>
    <mergeCell ref="G373:G374"/>
    <mergeCell ref="G375:G376"/>
    <mergeCell ref="G377:G378"/>
    <mergeCell ref="G379:G380"/>
    <mergeCell ref="G384:G387"/>
    <mergeCell ref="G388:G390"/>
    <mergeCell ref="G392:G393"/>
    <mergeCell ref="G394:G395"/>
    <mergeCell ref="G396:G397"/>
    <mergeCell ref="G399:G406"/>
    <mergeCell ref="G407:G408"/>
    <mergeCell ref="G409:G410"/>
    <mergeCell ref="G411:G413"/>
    <mergeCell ref="G415:G416"/>
    <mergeCell ref="G417:G418"/>
    <mergeCell ref="G425:G428"/>
    <mergeCell ref="G429:G430"/>
    <mergeCell ref="G431:G432"/>
    <mergeCell ref="G434:G436"/>
    <mergeCell ref="G438:G442"/>
    <mergeCell ref="G443:G444"/>
    <mergeCell ref="G445:G452"/>
    <mergeCell ref="G453:G456"/>
    <mergeCell ref="G458:G464"/>
    <mergeCell ref="G465:G470"/>
    <mergeCell ref="G471:G476"/>
    <mergeCell ref="G477:G482"/>
    <mergeCell ref="G483:G486"/>
  </mergeCells>
  <dataValidations count="1">
    <dataValidation type="list" allowBlank="1" showErrorMessage="1" sqref="B116" errorStyle="warning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</dataValidations>
  <pageMargins left="0.75" right="0.75" top="1" bottom="1" header="0.5" footer="0.5"/>
  <pageSetup paperSize="9" orientation="portrait"/>
  <headerFooter/>
  <ignoredErrors>
    <ignoredError sqref="F488:F49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I1" sqref="I1"/>
    </sheetView>
  </sheetViews>
  <sheetFormatPr defaultColWidth="9" defaultRowHeight="14.4" outlineLevelCol="5"/>
  <cols>
    <col min="1" max="1" width="17.0925925925926" customWidth="1"/>
    <col min="2" max="2" width="10" customWidth="1"/>
    <col min="3" max="3" width="7.81481481481481" customWidth="1"/>
    <col min="4" max="6" width="7.62962962962963" customWidth="1"/>
  </cols>
  <sheetData>
    <row r="1" ht="22.2" spans="1:6">
      <c r="A1" s="18" t="s">
        <v>921</v>
      </c>
      <c r="B1" s="18"/>
      <c r="C1" s="18"/>
      <c r="D1" s="18"/>
      <c r="E1" s="18"/>
      <c r="F1" s="18"/>
    </row>
    <row r="2" ht="20.4" spans="1:6">
      <c r="A2" s="19" t="s">
        <v>22</v>
      </c>
      <c r="B2" s="19" t="s">
        <v>23</v>
      </c>
      <c r="C2" s="19" t="s">
        <v>25</v>
      </c>
      <c r="D2" s="19" t="s">
        <v>27</v>
      </c>
      <c r="E2" s="19" t="s">
        <v>28</v>
      </c>
      <c r="F2" s="19" t="s">
        <v>29</v>
      </c>
    </row>
    <row r="3" ht="15.6" spans="1:6">
      <c r="A3" s="20" t="s">
        <v>2</v>
      </c>
      <c r="B3" s="20" t="s">
        <v>67</v>
      </c>
      <c r="C3" s="20" t="s">
        <v>922</v>
      </c>
      <c r="D3" s="20" t="s">
        <v>923</v>
      </c>
      <c r="E3" s="20">
        <v>4.07</v>
      </c>
      <c r="F3" s="20" t="s">
        <v>924</v>
      </c>
    </row>
    <row r="4" ht="15.6" spans="1:6">
      <c r="A4" s="20"/>
      <c r="B4" s="20" t="s">
        <v>68</v>
      </c>
      <c r="C4" s="20" t="s">
        <v>925</v>
      </c>
      <c r="D4" s="20" t="s">
        <v>923</v>
      </c>
      <c r="E4" s="20">
        <v>4.09</v>
      </c>
      <c r="F4" s="20"/>
    </row>
    <row r="5" ht="15.6" spans="1:6">
      <c r="A5" s="20"/>
      <c r="B5" s="20"/>
      <c r="C5" s="20" t="s">
        <v>926</v>
      </c>
      <c r="D5" s="20" t="s">
        <v>923</v>
      </c>
      <c r="E5" s="20">
        <v>4.09</v>
      </c>
      <c r="F5" s="20"/>
    </row>
    <row r="6" ht="15.6" spans="1:6">
      <c r="A6" s="20" t="s">
        <v>3</v>
      </c>
      <c r="B6" s="20" t="s">
        <v>30</v>
      </c>
      <c r="C6" s="20"/>
      <c r="D6" s="20"/>
      <c r="E6" s="20"/>
      <c r="F6" s="20"/>
    </row>
    <row r="7" ht="15.6" spans="1:6">
      <c r="A7" s="20" t="s">
        <v>4</v>
      </c>
      <c r="B7" s="20"/>
      <c r="C7" s="20"/>
      <c r="D7" s="20"/>
      <c r="E7" s="20"/>
      <c r="F7" s="20"/>
    </row>
    <row r="8" ht="15.6" spans="1:6">
      <c r="A8" s="20" t="s">
        <v>5</v>
      </c>
      <c r="B8" s="20"/>
      <c r="C8" s="20"/>
      <c r="D8" s="20"/>
      <c r="E8" s="20"/>
      <c r="F8" s="20"/>
    </row>
    <row r="9" ht="15.6" spans="1:6">
      <c r="A9" s="20" t="s">
        <v>6</v>
      </c>
      <c r="B9" s="20"/>
      <c r="C9" s="20"/>
      <c r="D9" s="20"/>
      <c r="E9" s="20"/>
      <c r="F9" s="20"/>
    </row>
    <row r="10" ht="15.6" spans="1:6">
      <c r="A10" s="20" t="s">
        <v>7</v>
      </c>
      <c r="B10" s="20"/>
      <c r="C10" s="20"/>
      <c r="D10" s="20"/>
      <c r="E10" s="20"/>
      <c r="F10" s="20"/>
    </row>
    <row r="11" ht="15.6" spans="1:6">
      <c r="A11" s="20" t="s">
        <v>8</v>
      </c>
      <c r="B11" s="20"/>
      <c r="C11" s="20"/>
      <c r="D11" s="20"/>
      <c r="E11" s="20"/>
      <c r="F11" s="20"/>
    </row>
  </sheetData>
  <mergeCells count="5">
    <mergeCell ref="A1:F1"/>
    <mergeCell ref="A3:A5"/>
    <mergeCell ref="B4:B5"/>
    <mergeCell ref="F3:F5"/>
    <mergeCell ref="B6:F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日常旷课率</vt:lpstr>
      <vt:lpstr>日常旷课名单</vt:lpstr>
      <vt:lpstr>日常请假率</vt:lpstr>
      <vt:lpstr>晚自修风气统计表</vt:lpstr>
      <vt:lpstr>晚自习请假名单</vt:lpstr>
      <vt:lpstr>日常请假名单</vt:lpstr>
      <vt:lpstr>晚自习迟到早退</vt:lpstr>
      <vt:lpstr>晚自习旷课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Aries--H</cp:lastModifiedBy>
  <dcterms:created xsi:type="dcterms:W3CDTF">2023-03-06T12:32:00Z</dcterms:created>
  <dcterms:modified xsi:type="dcterms:W3CDTF">2024-06-28T02:51:44Z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82C5050186DE4B38A5F4CEBAC3548563_13</vt:lpwstr>
  </property>
  <property fmtid="{D5CDD505-2E9C-101B-9397-08002B2CF9AE}" pid="3" name="KSOProductBuildVer">
    <vt:lpwstr>2052-12.1.0.17133</vt:lpwstr>
  </property>
</Properties>
</file>