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郑\Desktop\2023-2024-2\"/>
    </mc:Choice>
  </mc:AlternateContent>
  <xr:revisionPtr revIDLastSave="0" documentId="13_ncr:1_{032E1716-BCAE-458E-B5CE-C8A649CDA15D}" xr6:coauthVersionLast="47" xr6:coauthVersionMax="47" xr10:uidLastSave="{00000000-0000-0000-0000-000000000000}"/>
  <bookViews>
    <workbookView xWindow="-110" yWindow="-110" windowWidth="25820" windowHeight="15500" tabRatio="953" xr2:uid="{00000000-000D-0000-FFFF-FFFF00000000}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旷课" sheetId="15" r:id="rId9"/>
    <sheet name="晚自习迟到早退" sheetId="16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4" l="1"/>
  <c r="O51" i="14"/>
  <c r="N51" i="14"/>
  <c r="P50" i="14"/>
  <c r="O50" i="14"/>
  <c r="N50" i="14"/>
  <c r="P49" i="14"/>
  <c r="O49" i="14"/>
  <c r="N49" i="14"/>
  <c r="P48" i="14"/>
  <c r="O48" i="14"/>
  <c r="N48" i="14"/>
  <c r="P47" i="14"/>
  <c r="O47" i="14"/>
  <c r="N47" i="14"/>
  <c r="P46" i="14"/>
  <c r="O46" i="14"/>
  <c r="N46" i="14"/>
  <c r="P45" i="14"/>
  <c r="O45" i="14"/>
  <c r="N45" i="14"/>
  <c r="P44" i="14"/>
  <c r="O44" i="14"/>
  <c r="N44" i="14"/>
  <c r="P43" i="14"/>
  <c r="O43" i="14"/>
  <c r="N43" i="14"/>
  <c r="P42" i="14"/>
  <c r="O42" i="14"/>
  <c r="N42" i="14"/>
  <c r="P41" i="14"/>
  <c r="O41" i="14"/>
  <c r="N41" i="14"/>
  <c r="P40" i="14"/>
  <c r="O40" i="14"/>
  <c r="N40" i="14"/>
  <c r="P39" i="14"/>
  <c r="O39" i="14"/>
  <c r="N39" i="14"/>
  <c r="P38" i="14"/>
  <c r="O38" i="14"/>
  <c r="N38" i="14"/>
  <c r="P37" i="14"/>
  <c r="O37" i="14"/>
  <c r="N37" i="14"/>
  <c r="P36" i="14"/>
  <c r="O36" i="14"/>
  <c r="N36" i="14"/>
  <c r="P35" i="14"/>
  <c r="O35" i="14"/>
  <c r="N35" i="14"/>
  <c r="P34" i="14"/>
  <c r="O34" i="14"/>
  <c r="N34" i="14"/>
  <c r="P33" i="14"/>
  <c r="O33" i="14"/>
  <c r="N33" i="14"/>
  <c r="P32" i="14"/>
  <c r="O32" i="14"/>
  <c r="N32" i="14"/>
  <c r="P31" i="14"/>
  <c r="O31" i="14"/>
  <c r="N31" i="14"/>
  <c r="P30" i="14"/>
  <c r="O30" i="14"/>
  <c r="N30" i="14"/>
  <c r="P29" i="14"/>
  <c r="O29" i="14"/>
  <c r="N29" i="14"/>
  <c r="P28" i="14"/>
  <c r="O28" i="14"/>
  <c r="N28" i="14"/>
  <c r="Q27" i="14"/>
  <c r="P27" i="14"/>
  <c r="O27" i="14"/>
  <c r="N27" i="14"/>
  <c r="Q26" i="14"/>
  <c r="P26" i="14"/>
  <c r="O26" i="14"/>
  <c r="N26" i="14"/>
  <c r="Q25" i="14"/>
  <c r="P25" i="14"/>
  <c r="O25" i="14"/>
  <c r="N25" i="14"/>
  <c r="Q24" i="14"/>
  <c r="P24" i="14"/>
  <c r="O24" i="14"/>
  <c r="N24" i="14"/>
  <c r="Q23" i="14"/>
  <c r="P23" i="14"/>
  <c r="O23" i="14"/>
  <c r="N23" i="14"/>
  <c r="Q22" i="14"/>
  <c r="P22" i="14"/>
  <c r="O22" i="14"/>
  <c r="N22" i="14"/>
  <c r="Q21" i="14"/>
  <c r="P21" i="14"/>
  <c r="O21" i="14"/>
  <c r="N21" i="14"/>
  <c r="Q20" i="14"/>
  <c r="P20" i="14"/>
  <c r="O20" i="14"/>
  <c r="N20" i="14"/>
  <c r="P19" i="14"/>
  <c r="O19" i="14"/>
  <c r="N19" i="14"/>
  <c r="P18" i="14"/>
  <c r="O18" i="14"/>
  <c r="N18" i="14"/>
  <c r="P17" i="14"/>
  <c r="O17" i="14"/>
  <c r="N17" i="14"/>
  <c r="P16" i="14"/>
  <c r="O16" i="14"/>
  <c r="N16" i="14"/>
  <c r="P15" i="14"/>
  <c r="O15" i="14"/>
  <c r="N15" i="14"/>
  <c r="P14" i="14"/>
  <c r="O14" i="14"/>
  <c r="N14" i="14"/>
  <c r="P13" i="14"/>
  <c r="O13" i="14"/>
  <c r="N13" i="14"/>
  <c r="P12" i="14"/>
  <c r="O12" i="14"/>
  <c r="N12" i="14"/>
  <c r="P11" i="14"/>
  <c r="O11" i="14"/>
  <c r="N11" i="14"/>
  <c r="P10" i="14"/>
  <c r="O10" i="14"/>
  <c r="N10" i="14"/>
  <c r="P9" i="14"/>
  <c r="O9" i="14"/>
  <c r="N9" i="14"/>
  <c r="P8" i="14"/>
  <c r="O8" i="14"/>
  <c r="N8" i="14"/>
  <c r="P7" i="14"/>
  <c r="N7" i="14"/>
  <c r="P6" i="14"/>
  <c r="N6" i="14"/>
  <c r="P5" i="14"/>
  <c r="O5" i="14"/>
  <c r="N5" i="14"/>
  <c r="P4" i="14"/>
  <c r="O4" i="14"/>
  <c r="N4" i="14"/>
  <c r="P3" i="14"/>
  <c r="O3" i="14"/>
  <c r="N3" i="14"/>
  <c r="G210" i="2"/>
  <c r="F210" i="2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F38" i="2"/>
  <c r="F37" i="2"/>
  <c r="F36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21" i="4"/>
  <c r="F221" i="4"/>
  <c r="G220" i="4"/>
  <c r="F220" i="4"/>
  <c r="G219" i="4"/>
  <c r="F219" i="4"/>
  <c r="G218" i="4"/>
  <c r="F218" i="4"/>
  <c r="G217" i="4"/>
  <c r="F217" i="4"/>
  <c r="G216" i="4"/>
  <c r="F216" i="4"/>
  <c r="G215" i="4"/>
  <c r="F215" i="4"/>
  <c r="G214" i="4"/>
  <c r="F214" i="4"/>
  <c r="G213" i="4"/>
  <c r="F213" i="4"/>
  <c r="G212" i="4"/>
  <c r="F212" i="4"/>
  <c r="G211" i="4"/>
  <c r="F211" i="4"/>
  <c r="G210" i="4"/>
  <c r="F210" i="4"/>
  <c r="G209" i="4"/>
  <c r="F209" i="4"/>
  <c r="G208" i="4"/>
  <c r="F208" i="4"/>
  <c r="G207" i="4"/>
  <c r="F207" i="4"/>
  <c r="G206" i="4"/>
  <c r="F206" i="4"/>
  <c r="G205" i="4"/>
  <c r="F205" i="4"/>
  <c r="G204" i="4"/>
  <c r="F204" i="4"/>
  <c r="G203" i="4"/>
  <c r="F203" i="4"/>
  <c r="G202" i="4"/>
  <c r="F202" i="4"/>
  <c r="G201" i="4"/>
  <c r="F201" i="4"/>
  <c r="G200" i="4"/>
  <c r="F200" i="4"/>
  <c r="G199" i="4"/>
  <c r="F199" i="4"/>
  <c r="G198" i="4"/>
  <c r="F198" i="4"/>
  <c r="G197" i="4"/>
  <c r="F197" i="4"/>
  <c r="G196" i="4"/>
  <c r="F196" i="4"/>
  <c r="G195" i="4"/>
  <c r="F195" i="4"/>
  <c r="G194" i="4"/>
  <c r="F194" i="4"/>
  <c r="G193" i="4"/>
  <c r="F193" i="4"/>
  <c r="G192" i="4"/>
  <c r="F192" i="4"/>
  <c r="G191" i="4"/>
  <c r="F191" i="4"/>
  <c r="G190" i="4"/>
  <c r="F190" i="4"/>
  <c r="G189" i="4"/>
  <c r="F189" i="4"/>
  <c r="G188" i="4"/>
  <c r="F188" i="4"/>
  <c r="G187" i="4"/>
  <c r="F187" i="4"/>
  <c r="G186" i="4"/>
  <c r="F186" i="4"/>
  <c r="G185" i="4"/>
  <c r="F185" i="4"/>
  <c r="G184" i="4"/>
  <c r="F184" i="4"/>
  <c r="G183" i="4"/>
  <c r="F183" i="4"/>
  <c r="G182" i="4"/>
  <c r="F182" i="4"/>
  <c r="G181" i="4"/>
  <c r="F181" i="4"/>
  <c r="G180" i="4"/>
  <c r="F180" i="4"/>
  <c r="G179" i="4"/>
  <c r="F179" i="4"/>
  <c r="G178" i="4"/>
  <c r="F178" i="4"/>
  <c r="G177" i="4"/>
  <c r="F177" i="4"/>
  <c r="G176" i="4"/>
  <c r="F176" i="4"/>
  <c r="G175" i="4"/>
  <c r="F175" i="4"/>
  <c r="G174" i="4"/>
  <c r="F174" i="4"/>
  <c r="G173" i="4"/>
  <c r="F173" i="4"/>
  <c r="G172" i="4"/>
  <c r="F172" i="4"/>
  <c r="G171" i="4"/>
  <c r="F171" i="4"/>
  <c r="G170" i="4"/>
  <c r="F170" i="4"/>
  <c r="G169" i="4"/>
  <c r="F169" i="4"/>
  <c r="G168" i="4"/>
  <c r="F168" i="4"/>
  <c r="G167" i="4"/>
  <c r="F167" i="4"/>
  <c r="G166" i="4"/>
  <c r="F166" i="4"/>
  <c r="G165" i="4"/>
  <c r="F165" i="4"/>
  <c r="G164" i="4"/>
  <c r="F164" i="4"/>
  <c r="G163" i="4"/>
  <c r="F163" i="4"/>
  <c r="G162" i="4"/>
  <c r="F162" i="4"/>
  <c r="G161" i="4"/>
  <c r="F161" i="4"/>
  <c r="G160" i="4"/>
  <c r="F160" i="4"/>
  <c r="G159" i="4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F38" i="4"/>
  <c r="F37" i="4"/>
  <c r="F36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H5" i="1"/>
  <c r="G5" i="1"/>
  <c r="F5" i="1"/>
  <c r="E5" i="1"/>
  <c r="D5" i="1"/>
  <c r="C5" i="1"/>
  <c r="B5" i="1"/>
  <c r="G3" i="1"/>
  <c r="E3" i="1"/>
  <c r="D3" i="1"/>
  <c r="C3" i="1"/>
  <c r="B3" i="1"/>
</calcChain>
</file>

<file path=xl/sharedStrings.xml><?xml version="1.0" encoding="utf-8"?>
<sst xmlns="http://schemas.openxmlformats.org/spreadsheetml/2006/main" count="2743" uniqueCount="818">
  <si>
    <t>湖州学院2023-2024学年第二学期学风建设情况通报（第12周 5月13日-5月19日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</si>
  <si>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</si>
  <si>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</si>
  <si>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</si>
  <si>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</si>
  <si>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</si>
  <si>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</si>
  <si>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</si>
  <si>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</si>
  <si>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</si>
  <si>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</si>
  <si>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</si>
  <si>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</si>
  <si>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</si>
  <si>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</si>
  <si>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</si>
  <si>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</si>
  <si>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</si>
  <si>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</si>
  <si>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</si>
  <si>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</si>
  <si>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</si>
  <si>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</si>
  <si>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</si>
  <si>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</si>
  <si>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</si>
  <si>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</si>
  <si>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</si>
  <si>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</si>
  <si>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</si>
  <si>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</si>
  <si>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湖州学院日常请假统计表</t>
  </si>
  <si>
    <t>请假节数（日期）</t>
  </si>
  <si>
    <t>累计节数</t>
  </si>
  <si>
    <t>电气2101</t>
  </si>
  <si>
    <t>张奇彬</t>
  </si>
  <si>
    <t>嵌入式系统及应用</t>
  </si>
  <si>
    <t>2（5.17）</t>
  </si>
  <si>
    <t>机械2201</t>
  </si>
  <si>
    <t>庞佳宇</t>
  </si>
  <si>
    <t>中国近代史纲要</t>
  </si>
  <si>
    <t>大学英语（3）</t>
  </si>
  <si>
    <t>3（5.17）</t>
  </si>
  <si>
    <t>材化2201</t>
  </si>
  <si>
    <t>赖馨</t>
  </si>
  <si>
    <t>电工电子基础</t>
  </si>
  <si>
    <t>2（5.13）</t>
  </si>
  <si>
    <t>高分子化学</t>
  </si>
  <si>
    <t>2（5.14）</t>
  </si>
  <si>
    <t>材料科学基础</t>
  </si>
  <si>
    <t>新能源材料2202</t>
  </si>
  <si>
    <t>李伟聪</t>
  </si>
  <si>
    <t>python与文献检索</t>
  </si>
  <si>
    <t>机械2301</t>
  </si>
  <si>
    <t>涂奥翔</t>
  </si>
  <si>
    <t>高等数学A（1）</t>
  </si>
  <si>
    <t>大学英语（1）</t>
  </si>
  <si>
    <t>3（5.13）</t>
  </si>
  <si>
    <t>高永琪</t>
  </si>
  <si>
    <t>机械2302</t>
  </si>
  <si>
    <t>陈晓婷</t>
  </si>
  <si>
    <t>高等数学A（2）</t>
  </si>
  <si>
    <t>大学英语（2）</t>
  </si>
  <si>
    <t>机械2311</t>
  </si>
  <si>
    <t>蒋迪</t>
  </si>
  <si>
    <t>机械原理</t>
  </si>
  <si>
    <t>2（5.15）</t>
  </si>
  <si>
    <t>控制工程基础</t>
  </si>
  <si>
    <t>3（5.16）</t>
  </si>
  <si>
    <t>材料力学</t>
  </si>
  <si>
    <t>2（5.16）</t>
  </si>
  <si>
    <t>计算机制图</t>
  </si>
  <si>
    <t>马慧颖</t>
  </si>
  <si>
    <t>MATLAB与系统仿真</t>
  </si>
  <si>
    <t>蒋易成</t>
  </si>
  <si>
    <t>软件工程2201</t>
  </si>
  <si>
    <t>徐欢</t>
  </si>
  <si>
    <t>电子信息2202</t>
  </si>
  <si>
    <t>蒋文涛</t>
  </si>
  <si>
    <t>面向对象程序设计</t>
  </si>
  <si>
    <t>MALAB在电子信息工程中的应用</t>
  </si>
  <si>
    <t>信号与系统</t>
  </si>
  <si>
    <t>陈锦航</t>
  </si>
  <si>
    <t>计算机2313</t>
  </si>
  <si>
    <t>毛辉</t>
  </si>
  <si>
    <t>数据结构</t>
  </si>
  <si>
    <t>软件工程2302</t>
  </si>
  <si>
    <t>刘鹏</t>
  </si>
  <si>
    <t>大学英语</t>
  </si>
  <si>
    <t>杨帅</t>
  </si>
  <si>
    <t>高等数学</t>
  </si>
  <si>
    <t>线性代数</t>
  </si>
  <si>
    <t>离散数学</t>
  </si>
  <si>
    <t>林煊涵</t>
  </si>
  <si>
    <t>数据科学导论</t>
  </si>
  <si>
    <t>大学物理</t>
  </si>
  <si>
    <t>马克思主义基本原理</t>
  </si>
  <si>
    <t>电子信息2301</t>
  </si>
  <si>
    <t>郭芮溪</t>
  </si>
  <si>
    <t>数字逻辑电路</t>
  </si>
  <si>
    <t>电子信息2302</t>
  </si>
  <si>
    <t>谭雅</t>
  </si>
  <si>
    <t>3（5.14）</t>
  </si>
  <si>
    <t>大学物理B</t>
  </si>
  <si>
    <t>电子信息2201</t>
  </si>
  <si>
    <t>郭瑞琦</t>
  </si>
  <si>
    <t>电磁场与电磁波</t>
  </si>
  <si>
    <t>计算机2202</t>
  </si>
  <si>
    <t>贺仕杰</t>
  </si>
  <si>
    <t>大学英语（跨文化交流）</t>
  </si>
  <si>
    <t>数据库系统课程设计</t>
  </si>
  <si>
    <t>4（5.17）</t>
  </si>
  <si>
    <t>潘羽铮</t>
  </si>
  <si>
    <t>陈国彬</t>
  </si>
  <si>
    <t>彭振扬</t>
  </si>
  <si>
    <t xml:space="preserve">崔凯 </t>
  </si>
  <si>
    <t>计算机网络</t>
  </si>
  <si>
    <t>光电信息2202</t>
  </si>
  <si>
    <t>袁紫文</t>
  </si>
  <si>
    <t>项霄鹏</t>
  </si>
  <si>
    <t>尚新阳</t>
  </si>
  <si>
    <t>赵帅男</t>
  </si>
  <si>
    <t>徐钰洋</t>
  </si>
  <si>
    <t>陈艺炜</t>
  </si>
  <si>
    <t>计算机2201</t>
  </si>
  <si>
    <t>吕丽嫣</t>
  </si>
  <si>
    <t>数据库课程设计</t>
  </si>
  <si>
    <t>陈刘柳</t>
  </si>
  <si>
    <t>江姝琪</t>
  </si>
  <si>
    <t>MATLAb程序设计与应用</t>
  </si>
  <si>
    <t>3（5.15）</t>
  </si>
  <si>
    <t>电子信息2101</t>
  </si>
  <si>
    <t>刘定印</t>
  </si>
  <si>
    <t>虚拟仪器技术</t>
  </si>
  <si>
    <t>传感器技术与应用</t>
  </si>
  <si>
    <t>梁佳鑫</t>
  </si>
  <si>
    <t>大学生职业规划与发展</t>
  </si>
  <si>
    <t>鲍东</t>
  </si>
  <si>
    <t>袁瑜辰</t>
  </si>
  <si>
    <t>周亚博</t>
  </si>
  <si>
    <t>电子系统设计</t>
  </si>
  <si>
    <t>光电信息2101</t>
  </si>
  <si>
    <t>李钰凡</t>
  </si>
  <si>
    <t>太阳能电池技术实验</t>
  </si>
  <si>
    <t>光电信息2201</t>
  </si>
  <si>
    <t>刘佳琳</t>
  </si>
  <si>
    <t>计算机2301</t>
  </si>
  <si>
    <t>杨晶</t>
  </si>
  <si>
    <t>汪春弟</t>
  </si>
  <si>
    <t>计算机系统基础</t>
  </si>
  <si>
    <t>黄子曦</t>
  </si>
  <si>
    <t>尹子熠</t>
  </si>
  <si>
    <t>光电信息2302</t>
  </si>
  <si>
    <t>莫佳旭</t>
  </si>
  <si>
    <t>电路分析基础</t>
  </si>
  <si>
    <t>李雪松</t>
  </si>
  <si>
    <t>基础物理学</t>
  </si>
  <si>
    <t>何富金</t>
  </si>
  <si>
    <t>计算机2101</t>
  </si>
  <si>
    <t>吴明浩</t>
  </si>
  <si>
    <t>编译原理</t>
  </si>
  <si>
    <t>智能信息处理</t>
  </si>
  <si>
    <t>大数据分析</t>
  </si>
  <si>
    <t>软件工程</t>
  </si>
  <si>
    <t>数字图像处理</t>
  </si>
  <si>
    <t>生物2202</t>
  </si>
  <si>
    <t>王瑶</t>
  </si>
  <si>
    <t>跨文化交际</t>
  </si>
  <si>
    <t>近代史纲要</t>
  </si>
  <si>
    <t>张照涵</t>
  </si>
  <si>
    <t>生物化学</t>
  </si>
  <si>
    <t>细胞生物学</t>
  </si>
  <si>
    <t>阿利亚</t>
  </si>
  <si>
    <t>细胞生物学实验</t>
  </si>
  <si>
    <t>护理2201</t>
  </si>
  <si>
    <t>倪管萧</t>
  </si>
  <si>
    <t>护理学基础</t>
  </si>
  <si>
    <t>张思慕</t>
  </si>
  <si>
    <t>中国近代史</t>
  </si>
  <si>
    <t>护理管理学</t>
  </si>
  <si>
    <t>医学统计学</t>
  </si>
  <si>
    <t>药理学</t>
  </si>
  <si>
    <t>spss应用</t>
  </si>
  <si>
    <t>护理2221</t>
  </si>
  <si>
    <t>潘心妍</t>
  </si>
  <si>
    <t>方野</t>
  </si>
  <si>
    <t>spss的应用</t>
  </si>
  <si>
    <t>社体2103</t>
  </si>
  <si>
    <t>林喆</t>
  </si>
  <si>
    <t>体育管理学</t>
  </si>
  <si>
    <t>2（5.07）</t>
  </si>
  <si>
    <t>刘欣悦</t>
  </si>
  <si>
    <t>王格</t>
  </si>
  <si>
    <t>高文奕</t>
  </si>
  <si>
    <t>体育经济导论</t>
  </si>
  <si>
    <t>2（5.09）</t>
  </si>
  <si>
    <t>体育统计学</t>
  </si>
  <si>
    <t>运动损伤与康复</t>
  </si>
  <si>
    <t>2（5.11）</t>
  </si>
  <si>
    <t>谢文逸</t>
  </si>
  <si>
    <t>张虎</t>
  </si>
  <si>
    <t>护理2121</t>
  </si>
  <si>
    <t>陈雨铃</t>
  </si>
  <si>
    <t>老年康复护理学</t>
  </si>
  <si>
    <t>内科护理学</t>
  </si>
  <si>
    <t>外科护理学</t>
  </si>
  <si>
    <t>陈慧锦</t>
  </si>
  <si>
    <t>刘小梅</t>
  </si>
  <si>
    <t>无请假</t>
  </si>
  <si>
    <t>汉语言2103</t>
  </si>
  <si>
    <t>田情雨</t>
  </si>
  <si>
    <t>新媒体文案写作</t>
  </si>
  <si>
    <t>北宋词研究</t>
  </si>
  <si>
    <t>汉语语法研究</t>
  </si>
  <si>
    <t>张宇佳</t>
  </si>
  <si>
    <t>中国当代文艺思潮</t>
  </si>
  <si>
    <t>中国古代文学（1）</t>
  </si>
  <si>
    <t>汉语言2104</t>
  </si>
  <si>
    <t>李子怡</t>
  </si>
  <si>
    <t>古代文学史</t>
  </si>
  <si>
    <t>外国文学史</t>
  </si>
  <si>
    <t>方欣瑶</t>
  </si>
  <si>
    <t>英语2301</t>
  </si>
  <si>
    <t>章佳青</t>
  </si>
  <si>
    <t>国际金融</t>
  </si>
  <si>
    <t>英语2102</t>
  </si>
  <si>
    <t>李国溪</t>
  </si>
  <si>
    <t>高级英语</t>
  </si>
  <si>
    <t>综合商务英语</t>
  </si>
  <si>
    <t>姚圆珍</t>
  </si>
  <si>
    <t>英语2103</t>
  </si>
  <si>
    <t>柯钰</t>
  </si>
  <si>
    <t>国际贸易实务</t>
  </si>
  <si>
    <t>日语2101</t>
  </si>
  <si>
    <t>潘家怡</t>
  </si>
  <si>
    <t>日本文学选读</t>
  </si>
  <si>
    <t>日语翻译理论与实践（1）</t>
  </si>
  <si>
    <t>周志远</t>
  </si>
  <si>
    <t>日语写作（1）</t>
  </si>
  <si>
    <t>郑心豪</t>
  </si>
  <si>
    <t>高级日语（2）</t>
  </si>
  <si>
    <t>学术写作与研究方法</t>
  </si>
  <si>
    <t>吴悦</t>
  </si>
  <si>
    <t>任阿薇</t>
  </si>
  <si>
    <t>汉语言2203</t>
  </si>
  <si>
    <t>曾乐</t>
  </si>
  <si>
    <t>现代汉语</t>
  </si>
  <si>
    <t>广告2201</t>
  </si>
  <si>
    <t>刘思圆</t>
  </si>
  <si>
    <t>广告策划与设计</t>
  </si>
  <si>
    <t>市场调查与统计</t>
  </si>
  <si>
    <t>广告效果</t>
  </si>
  <si>
    <t>视文瑶</t>
  </si>
  <si>
    <t>熊鑫玮</t>
  </si>
  <si>
    <t>刘佳慧</t>
  </si>
  <si>
    <t>姚佳雯</t>
  </si>
  <si>
    <t>网媒2201</t>
  </si>
  <si>
    <t>周红苗</t>
  </si>
  <si>
    <t>新闻传播伦理与法规</t>
  </si>
  <si>
    <t>王玉婷</t>
  </si>
  <si>
    <t>新媒体产品设计与项目管理</t>
  </si>
  <si>
    <t>朱海兰</t>
  </si>
  <si>
    <t>邹佳瑶</t>
  </si>
  <si>
    <t>学术论文写作</t>
  </si>
  <si>
    <t>蔡佳妮</t>
  </si>
  <si>
    <t>金佳逸</t>
  </si>
  <si>
    <t>楼佳丽</t>
  </si>
  <si>
    <t>吴丽婷</t>
  </si>
  <si>
    <t>徐磊淳</t>
  </si>
  <si>
    <t>毛泽东思想和中国特色社会主义理论体系概论</t>
  </si>
  <si>
    <t>孙若瑶</t>
  </si>
  <si>
    <t>肖子延</t>
  </si>
  <si>
    <t>伍桐</t>
  </si>
  <si>
    <t>习近平新时代中国特色社会主义思想</t>
  </si>
  <si>
    <t>新闻传播理论与法规</t>
  </si>
  <si>
    <t>英语2201</t>
  </si>
  <si>
    <t>周昶</t>
  </si>
  <si>
    <t>综合英语（4）</t>
  </si>
  <si>
    <t>英语2202</t>
  </si>
  <si>
    <t>俞跃</t>
  </si>
  <si>
    <t>英汉笔译</t>
  </si>
  <si>
    <t>曹静怡</t>
  </si>
  <si>
    <t>贾香香</t>
  </si>
  <si>
    <t>汉语言2301</t>
  </si>
  <si>
    <t>刘慧娟</t>
  </si>
  <si>
    <t>大学摄影</t>
  </si>
  <si>
    <t>卓明慧</t>
  </si>
  <si>
    <t>杨丝丽</t>
  </si>
  <si>
    <t>汉语言2302</t>
  </si>
  <si>
    <t>黄蕊</t>
  </si>
  <si>
    <t>汉语言2303</t>
  </si>
  <si>
    <t>周红梅</t>
  </si>
  <si>
    <t>汉语言2304</t>
  </si>
  <si>
    <t>骆宇杭</t>
  </si>
  <si>
    <t>中国现当代文学</t>
  </si>
  <si>
    <t>经典文学作品选读</t>
  </si>
  <si>
    <t>广告2301</t>
  </si>
  <si>
    <t>赖晨羽</t>
  </si>
  <si>
    <t>王思煜</t>
  </si>
  <si>
    <t>陈岩</t>
  </si>
  <si>
    <t>综合英语</t>
  </si>
  <si>
    <t>英语语法</t>
  </si>
  <si>
    <t>英语2303</t>
  </si>
  <si>
    <t>刘蕊</t>
  </si>
  <si>
    <t>陈文思</t>
  </si>
  <si>
    <t>英语阅读</t>
  </si>
  <si>
    <t>视传2102</t>
  </si>
  <si>
    <t>陈樱雪</t>
  </si>
  <si>
    <t>短视频拍摄与运用</t>
  </si>
  <si>
    <t>陈晗</t>
  </si>
  <si>
    <t>潘妍希</t>
  </si>
  <si>
    <t>楼晨雪</t>
  </si>
  <si>
    <t>姚俞琳</t>
  </si>
  <si>
    <t>黄昊宇</t>
  </si>
  <si>
    <t>视传2201</t>
  </si>
  <si>
    <t>田语晗</t>
  </si>
  <si>
    <t>标志设计</t>
  </si>
  <si>
    <t>8（5.13）</t>
  </si>
  <si>
    <t>习近平新时代中国特色社会主义思想概论</t>
  </si>
  <si>
    <t>大学英语（4）</t>
  </si>
  <si>
    <t>视传2202</t>
  </si>
  <si>
    <t>沈韩玥</t>
  </si>
  <si>
    <t>产设2201</t>
  </si>
  <si>
    <t>陈诺</t>
  </si>
  <si>
    <t>设计学类2302</t>
  </si>
  <si>
    <t>汪泽平</t>
  </si>
  <si>
    <t>设计学类2303</t>
  </si>
  <si>
    <t>何宇萱</t>
  </si>
  <si>
    <t>大学语文</t>
  </si>
  <si>
    <t>设计学类2304</t>
  </si>
  <si>
    <t>钟欣悦</t>
  </si>
  <si>
    <t>计算机辅助设计</t>
  </si>
  <si>
    <t>8（5.17）</t>
  </si>
  <si>
    <t>设计学类2306</t>
  </si>
  <si>
    <t>黄敏文</t>
  </si>
  <si>
    <t>徐宁</t>
  </si>
  <si>
    <t>王琪</t>
  </si>
  <si>
    <t>吴建臻</t>
  </si>
  <si>
    <t>思政2201</t>
  </si>
  <si>
    <t>2022353138</t>
  </si>
  <si>
    <t>吴咏键</t>
  </si>
  <si>
    <t>马克思主义政治经济学概论</t>
  </si>
  <si>
    <t>马克思主义经典著作选读</t>
  </si>
  <si>
    <t>中国共产党思想政治教育史</t>
  </si>
  <si>
    <t>教育心理学</t>
  </si>
  <si>
    <t>行政管理学</t>
  </si>
  <si>
    <t>伦理学</t>
  </si>
  <si>
    <t>2022353123</t>
  </si>
  <si>
    <t>吴俞褰</t>
  </si>
  <si>
    <t>2022353139</t>
  </si>
  <si>
    <t>陈俊涵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</si>
  <si>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</si>
  <si>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</si>
  <si>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</si>
  <si>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</si>
  <si>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</si>
  <si>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</si>
  <si>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</si>
  <si>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</si>
  <si>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</si>
  <si>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</si>
  <si>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</si>
  <si>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</si>
  <si>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</si>
  <si>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电气2102</t>
  </si>
  <si>
    <t>材化2101</t>
  </si>
  <si>
    <t>机械2202</t>
  </si>
  <si>
    <t>电气2201</t>
  </si>
  <si>
    <t>电气2202</t>
  </si>
  <si>
    <t>新能源材料2201</t>
  </si>
  <si>
    <t>机械2211</t>
  </si>
  <si>
    <t xml:space="preserve"> </t>
  </si>
  <si>
    <t>机械2212</t>
  </si>
  <si>
    <t>材化2211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</si>
  <si>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</si>
  <si>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</si>
  <si>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</si>
  <si>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</si>
  <si>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</si>
  <si>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</si>
  <si>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</si>
  <si>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</si>
  <si>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</si>
  <si>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</si>
  <si>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</si>
  <si>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</si>
  <si>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</si>
  <si>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</si>
  <si>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</si>
  <si>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</si>
  <si>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</si>
  <si>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</si>
  <si>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39</t>
  </si>
  <si>
    <t>40</t>
  </si>
  <si>
    <t>42</t>
  </si>
  <si>
    <t>44</t>
  </si>
  <si>
    <t>43</t>
  </si>
  <si>
    <t>45</t>
  </si>
  <si>
    <t>电子信息2203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</si>
  <si>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</si>
  <si>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</si>
  <si>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</si>
  <si>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</si>
  <si>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</si>
  <si>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</si>
  <si>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</si>
  <si>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</si>
  <si>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计算机2302</t>
  </si>
  <si>
    <t>电子信息2303</t>
  </si>
  <si>
    <t>软件工程2301</t>
  </si>
  <si>
    <t>计算机2311</t>
  </si>
  <si>
    <t>计算机2312</t>
  </si>
  <si>
    <t>计算机2314</t>
  </si>
  <si>
    <t>计算机2315</t>
  </si>
  <si>
    <t>电子信息2311</t>
  </si>
  <si>
    <t>电子信息2312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</si>
  <si>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</si>
  <si>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</si>
  <si>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</si>
  <si>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</si>
  <si>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</si>
  <si>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</si>
  <si>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</si>
  <si>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</si>
  <si>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</si>
  <si>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</si>
  <si>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</si>
  <si>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</si>
  <si>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</si>
  <si>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</si>
  <si>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</si>
  <si>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</si>
  <si>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</si>
  <si>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</si>
  <si>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</si>
  <si>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</si>
  <si>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30</t>
  </si>
  <si>
    <t>生物2101</t>
  </si>
  <si>
    <t>41</t>
  </si>
  <si>
    <t>制药2101</t>
  </si>
  <si>
    <t>制药2121</t>
  </si>
  <si>
    <t>制药2111</t>
  </si>
  <si>
    <t>护理2101</t>
  </si>
  <si>
    <t>35</t>
  </si>
  <si>
    <t>护理2122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</si>
  <si>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</si>
  <si>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</si>
  <si>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</si>
  <si>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</si>
  <si>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</si>
  <si>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</si>
  <si>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</si>
  <si>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</si>
  <si>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</si>
  <si>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</si>
  <si>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</si>
  <si>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</si>
  <si>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</si>
  <si>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</si>
  <si>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</si>
  <si>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</si>
  <si>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</si>
  <si>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</si>
  <si>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</si>
  <si>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</si>
  <si>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</si>
  <si>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</si>
  <si>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</si>
  <si>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</si>
  <si>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</si>
  <si>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</si>
  <si>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</si>
  <si>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</si>
  <si>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</si>
  <si>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</si>
  <si>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</si>
  <si>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</si>
  <si>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</si>
  <si>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</si>
  <si>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</si>
  <si>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</si>
  <si>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</si>
  <si>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</si>
  <si>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</si>
  <si>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</si>
  <si>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</si>
  <si>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</si>
  <si>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</si>
  <si>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</si>
  <si>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</si>
  <si>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</si>
  <si>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</si>
  <si>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</si>
  <si>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</si>
  <si>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</si>
  <si>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</si>
  <si>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</si>
  <si>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</si>
  <si>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</si>
  <si>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</si>
  <si>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</si>
  <si>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</si>
  <si>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</si>
  <si>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</si>
  <si>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</si>
  <si>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</si>
  <si>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</si>
  <si>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</si>
  <si>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</si>
  <si>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</si>
  <si>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</si>
  <si>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</si>
  <si>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</si>
  <si>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</si>
  <si>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</si>
  <si>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</si>
  <si>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</si>
  <si>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</si>
  <si>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广告2101</t>
  </si>
  <si>
    <t>英语2101</t>
  </si>
  <si>
    <t>商英2101</t>
  </si>
  <si>
    <t>汉语言2201</t>
  </si>
  <si>
    <t>汉语言2202</t>
  </si>
  <si>
    <t>汉语言2204</t>
  </si>
  <si>
    <t>汉语言2211</t>
  </si>
  <si>
    <t>英语2203</t>
  </si>
  <si>
    <t>英语2211</t>
  </si>
  <si>
    <t>网媒2301</t>
  </si>
  <si>
    <t>网媒2302</t>
  </si>
  <si>
    <t>网媒2303</t>
  </si>
  <si>
    <t>汉语言2311</t>
  </si>
  <si>
    <t>英语2302</t>
  </si>
  <si>
    <t>视传2001</t>
  </si>
  <si>
    <t>视传2002</t>
  </si>
  <si>
    <t>环设2001</t>
  </si>
  <si>
    <t>环设2002</t>
  </si>
  <si>
    <t>视传2101</t>
  </si>
  <si>
    <t>环设2101</t>
  </si>
  <si>
    <t>环设2102</t>
  </si>
  <si>
    <t>环设2201</t>
  </si>
  <si>
    <t>环设2202</t>
  </si>
  <si>
    <t>视传2211</t>
  </si>
  <si>
    <t>环设2211</t>
  </si>
  <si>
    <t>设计学类2301</t>
  </si>
  <si>
    <t>设计学类2305</t>
  </si>
  <si>
    <t>思政2301</t>
  </si>
  <si>
    <t>湖州学院日常旷课名单统计表</t>
  </si>
  <si>
    <t>详细节数（日期）</t>
  </si>
  <si>
    <t>旷课原因</t>
  </si>
  <si>
    <t>处理结果</t>
  </si>
  <si>
    <t>智能制造2336</t>
  </si>
  <si>
    <t>李阳</t>
  </si>
  <si>
    <t>无故旷课</t>
  </si>
  <si>
    <t>通报批评</t>
  </si>
  <si>
    <t>概率论与数理统计</t>
  </si>
  <si>
    <t>庄涵</t>
  </si>
  <si>
    <t>MATLAB在电子信息工程中的应用</t>
  </si>
  <si>
    <t>饶克松</t>
  </si>
  <si>
    <t>2（5.13)</t>
  </si>
  <si>
    <t>李陈智</t>
  </si>
  <si>
    <t>殷源泽</t>
  </si>
  <si>
    <t>刘帅</t>
  </si>
  <si>
    <t>赵可贺</t>
  </si>
  <si>
    <t>华杭杭</t>
  </si>
  <si>
    <t>苏治杰</t>
  </si>
  <si>
    <t>无旷课</t>
  </si>
  <si>
    <t>大学生心理健康教育</t>
  </si>
  <si>
    <t>冯婉晨</t>
  </si>
  <si>
    <t>睡过头</t>
  </si>
  <si>
    <t>董露</t>
  </si>
  <si>
    <t>季婷薇</t>
  </si>
  <si>
    <t>谷涵凌</t>
  </si>
  <si>
    <t>钟海添</t>
  </si>
  <si>
    <t>刘丹</t>
  </si>
  <si>
    <t>洪翰林</t>
  </si>
  <si>
    <t>王力可</t>
  </si>
  <si>
    <t>桑萌萌</t>
  </si>
  <si>
    <t>郑忆菲</t>
  </si>
  <si>
    <t>张舒健</t>
  </si>
  <si>
    <t>项琳</t>
  </si>
  <si>
    <t>廖雅轩</t>
  </si>
  <si>
    <t>谷函容</t>
  </si>
  <si>
    <t>柯佳琪</t>
  </si>
  <si>
    <t>应潇琪</t>
  </si>
  <si>
    <t>肖筝</t>
  </si>
  <si>
    <t>严林冰</t>
  </si>
  <si>
    <t>盛开</t>
  </si>
  <si>
    <t>王晗诺</t>
  </si>
  <si>
    <t>康静怡</t>
  </si>
  <si>
    <t>金领</t>
  </si>
  <si>
    <t>徐可欣</t>
  </si>
  <si>
    <t>孙立言</t>
  </si>
  <si>
    <t>汪一昕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</si>
  <si>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</si>
  <si>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</si>
  <si>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</si>
  <si>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</si>
  <si>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</si>
  <si>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</si>
  <si>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</si>
  <si>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</si>
  <si>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</si>
  <si>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</si>
  <si>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</si>
  <si>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</si>
  <si>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</si>
  <si>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</si>
  <si>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</si>
  <si>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</si>
  <si>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</si>
  <si>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</si>
  <si>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</si>
  <si>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</si>
  <si>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周一团日活动</t>
  </si>
  <si>
    <t>周日团日活动</t>
  </si>
  <si>
    <t>周日班会</t>
  </si>
  <si>
    <t>周日班会，周二班会</t>
  </si>
  <si>
    <t>周三三人玩手机</t>
  </si>
  <si>
    <t>周三七人玩手机、两人玩平板</t>
  </si>
  <si>
    <t>周三一人使用笔记本电脑、五人玩手机</t>
  </si>
  <si>
    <t>周三两人玩平板</t>
  </si>
  <si>
    <t>周三五人玩手机</t>
  </si>
  <si>
    <t>周三两人玩平板、四人玩手机、一人使用笔记本电脑</t>
  </si>
  <si>
    <t>晚自习请假名单</t>
  </si>
  <si>
    <t>班 级</t>
  </si>
  <si>
    <t>请假日期</t>
  </si>
  <si>
    <t>朱诚杰</t>
  </si>
  <si>
    <t>5.16</t>
  </si>
  <si>
    <t>事假</t>
  </si>
  <si>
    <t>贾绍涵</t>
  </si>
  <si>
    <t>病假</t>
  </si>
  <si>
    <t>杨霞</t>
  </si>
  <si>
    <t>陈浩翔</t>
  </si>
  <si>
    <t>刘埕铭</t>
  </si>
  <si>
    <t>徐昊俊</t>
  </si>
  <si>
    <t>周晓宁</t>
  </si>
  <si>
    <t>甘燕霞</t>
  </si>
  <si>
    <t>俞玥莹</t>
  </si>
  <si>
    <t>丁玉珍</t>
  </si>
  <si>
    <t>王瑞琦</t>
  </si>
  <si>
    <t>王奇</t>
  </si>
  <si>
    <t>薄思颖</t>
  </si>
  <si>
    <t>吴博文</t>
  </si>
  <si>
    <t>冯浩洋</t>
  </si>
  <si>
    <t>孙睿</t>
  </si>
  <si>
    <t>陶飞宇</t>
  </si>
  <si>
    <t>高新</t>
  </si>
  <si>
    <t>汪思安</t>
  </si>
  <si>
    <t>吴铭勇</t>
  </si>
  <si>
    <t>黄朝华</t>
  </si>
  <si>
    <t>穆锦晖</t>
  </si>
  <si>
    <t>张宸毓</t>
  </si>
  <si>
    <t>黄娴婧</t>
  </si>
  <si>
    <t>王萍</t>
  </si>
  <si>
    <t>刘勤</t>
  </si>
  <si>
    <t>高至溢</t>
  </si>
  <si>
    <t>黎川晴</t>
  </si>
  <si>
    <t>余佳洋</t>
  </si>
  <si>
    <t>余乐睿</t>
  </si>
  <si>
    <t>严锦希</t>
  </si>
  <si>
    <t>黄江</t>
  </si>
  <si>
    <t>王畅</t>
  </si>
  <si>
    <t>郑家君</t>
  </si>
  <si>
    <t>李亮</t>
  </si>
  <si>
    <t>徐竖峰</t>
  </si>
  <si>
    <t>邱晓枫</t>
  </si>
  <si>
    <t>蒋昊炜</t>
  </si>
  <si>
    <t>刘书君</t>
  </si>
  <si>
    <t>靳宇</t>
  </si>
  <si>
    <t>宋建波</t>
  </si>
  <si>
    <t>赵浩然</t>
  </si>
  <si>
    <t>郝宇杰</t>
  </si>
  <si>
    <t>薛方浩</t>
  </si>
  <si>
    <t>熊明伟</t>
  </si>
  <si>
    <t>闫兴起</t>
  </si>
  <si>
    <t>徐涛</t>
  </si>
  <si>
    <t>陈雄</t>
  </si>
  <si>
    <t>吴彤</t>
  </si>
  <si>
    <t>龚思元</t>
  </si>
  <si>
    <t>廖王</t>
  </si>
  <si>
    <t>李浩玉</t>
  </si>
  <si>
    <t>仲文静</t>
  </si>
  <si>
    <t>何佩伦</t>
  </si>
  <si>
    <t>廉智博</t>
  </si>
  <si>
    <t>吴旭杰</t>
  </si>
  <si>
    <t>熊文庆</t>
  </si>
  <si>
    <t>徐志平</t>
  </si>
  <si>
    <t>徐成飞</t>
  </si>
  <si>
    <t>陈德群</t>
  </si>
  <si>
    <t>孙健予</t>
  </si>
  <si>
    <t>贾明灯</t>
  </si>
  <si>
    <t>王庆宇</t>
  </si>
  <si>
    <t>翟帅帅</t>
  </si>
  <si>
    <t>吴宇豪</t>
  </si>
  <si>
    <t>曾思涵</t>
  </si>
  <si>
    <t>郭枫松</t>
  </si>
  <si>
    <t>郑钦中</t>
  </si>
  <si>
    <t>陆海彪</t>
  </si>
  <si>
    <t>杨可荣</t>
  </si>
  <si>
    <t>郭贤杰</t>
  </si>
  <si>
    <t>吴昊</t>
  </si>
  <si>
    <t>杨凯文</t>
  </si>
  <si>
    <t>文志杰</t>
  </si>
  <si>
    <t>江民洲</t>
  </si>
  <si>
    <t>李康源</t>
  </si>
  <si>
    <t>高天宝</t>
  </si>
  <si>
    <t>蓝印平</t>
  </si>
  <si>
    <t>张兰兰</t>
  </si>
  <si>
    <t>陈泳坤</t>
  </si>
  <si>
    <t>丁志国</t>
  </si>
  <si>
    <t>陈晓东</t>
  </si>
  <si>
    <t>杨新平</t>
  </si>
  <si>
    <t>谌子萱</t>
  </si>
  <si>
    <t>谢沁霖</t>
  </si>
  <si>
    <t>顾嘉文</t>
  </si>
  <si>
    <t>刘志雄</t>
  </si>
  <si>
    <t>屈书聿</t>
  </si>
  <si>
    <t>莫詹博</t>
  </si>
  <si>
    <t>郑杰</t>
  </si>
  <si>
    <t>范可涵</t>
  </si>
  <si>
    <t>吉丽莎</t>
  </si>
  <si>
    <t>胡家晴</t>
  </si>
  <si>
    <t>罗成蕊</t>
  </si>
  <si>
    <t>王文轩</t>
  </si>
  <si>
    <t>彭棋荣</t>
  </si>
  <si>
    <t>林亦菲</t>
  </si>
  <si>
    <t>章咏</t>
  </si>
  <si>
    <t>唐佳颖</t>
  </si>
  <si>
    <t>祝维香</t>
  </si>
  <si>
    <t>陈思雪</t>
  </si>
  <si>
    <t>陈瑶瑶</t>
  </si>
  <si>
    <t>何依慧</t>
  </si>
  <si>
    <t>邢洁洁</t>
  </si>
  <si>
    <t>蒋康烨</t>
  </si>
  <si>
    <t>商祁</t>
  </si>
  <si>
    <t>傅垚杰</t>
  </si>
  <si>
    <t>吴熠凯</t>
  </si>
  <si>
    <t>师梓羡</t>
  </si>
  <si>
    <t>查程程</t>
  </si>
  <si>
    <t>丁俊杰</t>
  </si>
  <si>
    <t>吕煜洲</t>
  </si>
  <si>
    <t>刘红炎</t>
  </si>
  <si>
    <t>刘怡明</t>
  </si>
  <si>
    <t>王诗语</t>
  </si>
  <si>
    <t>吴昕晨</t>
  </si>
  <si>
    <t>汤佳仪</t>
  </si>
  <si>
    <t>高贺爽</t>
  </si>
  <si>
    <t>朱佳敏</t>
  </si>
  <si>
    <t>罗佳怡</t>
  </si>
  <si>
    <t>施丽嘉</t>
  </si>
  <si>
    <t>耿思颖</t>
  </si>
  <si>
    <t>刘钰秋</t>
  </si>
  <si>
    <t>杨青怡</t>
  </si>
  <si>
    <t>骆宇航</t>
  </si>
  <si>
    <t>戴琪薇</t>
  </si>
  <si>
    <t>罗世希</t>
  </si>
  <si>
    <t>张非凡</t>
  </si>
  <si>
    <t>斯锦婷</t>
  </si>
  <si>
    <t>杨云超</t>
  </si>
  <si>
    <t>桂蓓</t>
  </si>
  <si>
    <t>刘礼康</t>
  </si>
  <si>
    <t>杨颖资</t>
  </si>
  <si>
    <t>徐兆丽</t>
  </si>
  <si>
    <t>邓志祥</t>
  </si>
  <si>
    <t>周怡笑</t>
  </si>
  <si>
    <t>张昊林</t>
  </si>
  <si>
    <t>魏富强</t>
  </si>
  <si>
    <t>宋佳骏</t>
  </si>
  <si>
    <t>庄子承</t>
  </si>
  <si>
    <t>金佳佳</t>
  </si>
  <si>
    <t>陈思文</t>
  </si>
  <si>
    <t>封思羽</t>
  </si>
  <si>
    <t>刘新愿</t>
  </si>
  <si>
    <t>陆彦楠</t>
  </si>
  <si>
    <t>叶子楷</t>
  </si>
  <si>
    <t>周伦绮</t>
  </si>
  <si>
    <t>郑文杰</t>
  </si>
  <si>
    <t>徐佳悦</t>
  </si>
  <si>
    <t>陈炅耀</t>
  </si>
  <si>
    <t>胡剑晨</t>
  </si>
  <si>
    <t>湖州学院晚自修旷课统计表</t>
  </si>
  <si>
    <t>易吉湘</t>
  </si>
  <si>
    <t>蔡祖东</t>
  </si>
  <si>
    <t>陈天龙</t>
  </si>
  <si>
    <t>1（5.15）</t>
  </si>
  <si>
    <t>朱朗宇</t>
  </si>
  <si>
    <t>唐伊涛</t>
  </si>
  <si>
    <t>孙雨涵</t>
  </si>
  <si>
    <t>周子淇</t>
  </si>
  <si>
    <t>吴梦婷</t>
  </si>
  <si>
    <t>2（5.19）</t>
  </si>
  <si>
    <t>上报辅导员</t>
  </si>
  <si>
    <t>张宇旋</t>
  </si>
  <si>
    <t>陈帅江</t>
  </si>
  <si>
    <t>陈浩</t>
  </si>
  <si>
    <t>朱涵宇</t>
  </si>
  <si>
    <t>李云超</t>
  </si>
  <si>
    <t>洪永昌</t>
  </si>
  <si>
    <t>余睿</t>
  </si>
  <si>
    <t>曹宏业</t>
  </si>
  <si>
    <t>王魏</t>
  </si>
  <si>
    <t>侯明辉</t>
  </si>
  <si>
    <t>刘志涛</t>
  </si>
  <si>
    <t>周彬峰</t>
  </si>
  <si>
    <t>蒋哲豪</t>
  </si>
  <si>
    <t>杨泽宇</t>
  </si>
  <si>
    <t>樊灵锋</t>
  </si>
  <si>
    <t>陈酒香</t>
  </si>
  <si>
    <t>罗定阳</t>
  </si>
  <si>
    <t>湖州学院晚自修迟到早退统计表</t>
  </si>
  <si>
    <t>迟到</t>
  </si>
  <si>
    <t>贾少尉</t>
  </si>
  <si>
    <t>周子豪</t>
  </si>
  <si>
    <t>黄钰翔</t>
  </si>
  <si>
    <t>刘广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</si>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</sst>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29" x14ac:knownFonts="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u/>
      <sz val="14"/>
      <name val="仿宋_GB2312"/>
      <charset val="134"/>
    </font>
    <font>
      <b/>
      <sz val="16"/>
      <name val="仿宋_GB2312"/>
      <charset val="134"/>
    </font>
    <font>
      <sz val="14"/>
      <color theme="1"/>
      <name val="宋体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等线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/>
    <xf numFmtId="9" fontId="2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 applyBorder="0">
      <protection locked="0"/>
    </xf>
    <xf numFmtId="0" fontId="25" fillId="0" borderId="0"/>
    <xf numFmtId="0" fontId="21" fillId="0" borderId="0" applyBorder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 applyBorder="0">
      <alignment vertical="center"/>
    </xf>
    <xf numFmtId="0" fontId="23" fillId="0" borderId="0" applyBorder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7" applyNumberFormat="1" applyFont="1" applyBorder="1" applyAlignment="1" applyProtection="1">
      <alignment horizontal="center" vertical="center"/>
    </xf>
    <xf numFmtId="178" fontId="2" fillId="0" borderId="1" xfId="7" applyNumberFormat="1" applyFont="1" applyBorder="1" applyAlignment="1" applyProtection="1">
      <alignment horizontal="center" vertical="center"/>
    </xf>
    <xf numFmtId="0" fontId="2" fillId="0" borderId="1" xfId="7" applyFont="1" applyBorder="1" applyAlignment="1" applyProtection="1">
      <alignment horizontal="center" vertical="center"/>
    </xf>
    <xf numFmtId="0" fontId="3" fillId="0" borderId="1" xfId="6" applyFont="1" applyBorder="1" applyAlignment="1">
      <alignment horizontal="center" vertical="center"/>
    </xf>
    <xf numFmtId="178" fontId="3" fillId="0" borderId="1" xfId="6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/>
    </xf>
    <xf numFmtId="2" fontId="3" fillId="0" borderId="1" xfId="14" applyNumberFormat="1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4" applyFont="1" applyBorder="1" applyAlignment="1">
      <alignment horizontal="center" vertical="center"/>
    </xf>
    <xf numFmtId="0" fontId="3" fillId="0" borderId="1" xfId="7" applyFont="1" applyBorder="1" applyAlignment="1" applyProtection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7" fillId="0" borderId="1" xfId="15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9" fillId="0" borderId="1" xfId="1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1" xfId="6" applyFont="1" applyBorder="1" applyAlignment="1">
      <alignment horizontal="center" vertical="center"/>
    </xf>
    <xf numFmtId="0" fontId="8" fillId="0" borderId="1" xfId="1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14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8" fillId="3" borderId="1" xfId="14" applyFont="1" applyFill="1" applyBorder="1" applyAlignment="1">
      <alignment horizontal="center" vertical="center"/>
    </xf>
    <xf numFmtId="0" fontId="3" fillId="3" borderId="1" xfId="14" applyFont="1" applyFill="1" applyBorder="1" applyAlignment="1">
      <alignment horizontal="center" vertical="center"/>
    </xf>
    <xf numFmtId="0" fontId="9" fillId="0" borderId="1" xfId="10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2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2" borderId="1" xfId="14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1" applyNumberFormat="1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0" fontId="3" fillId="0" borderId="1" xfId="13" applyFont="1" applyBorder="1" applyAlignment="1">
      <alignment horizontal="center" vertical="center" wrapText="1"/>
    </xf>
    <xf numFmtId="49" fontId="3" fillId="0" borderId="1" xfId="13" applyNumberFormat="1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/>
    </xf>
    <xf numFmtId="49" fontId="3" fillId="0" borderId="1" xfId="13" applyNumberFormat="1" applyFont="1" applyBorder="1" applyAlignment="1">
      <alignment horizontal="center" vertical="center"/>
    </xf>
    <xf numFmtId="49" fontId="3" fillId="0" borderId="1" xfId="1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9" fillId="0" borderId="1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5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/>
    </xf>
    <xf numFmtId="0" fontId="3" fillId="0" borderId="1" xfId="13" applyFont="1" applyBorder="1" applyAlignment="1">
      <alignment horizontal="center" vertical="center"/>
    </xf>
    <xf numFmtId="0" fontId="3" fillId="0" borderId="1" xfId="11" applyFont="1" applyBorder="1" applyAlignment="1" applyProtection="1">
      <alignment horizontal="center" vertical="center"/>
      <protection locked="0"/>
    </xf>
    <xf numFmtId="49" fontId="3" fillId="0" borderId="1" xfId="1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2" borderId="1" xfId="14" applyFont="1" applyFill="1" applyBorder="1" applyAlignment="1">
      <alignment horizontal="center" vertical="center" wrapText="1"/>
    </xf>
    <xf numFmtId="0" fontId="14" fillId="2" borderId="1" xfId="1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7" applyFont="1" applyBorder="1" applyAlignment="1" applyProtection="1">
      <alignment horizontal="center" vertical="center"/>
    </xf>
    <xf numFmtId="0" fontId="3" fillId="0" borderId="1" xfId="7" applyFont="1" applyBorder="1" applyAlignment="1" applyProtection="1">
      <alignment horizontal="center" vertical="center" wrapText="1"/>
    </xf>
    <xf numFmtId="0" fontId="3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/>
    </xf>
    <xf numFmtId="0" fontId="1" fillId="0" borderId="1" xfId="7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49" fontId="3" fillId="0" borderId="1" xfId="6" applyNumberFormat="1" applyFont="1" applyBorder="1" applyAlignment="1">
      <alignment horizontal="center" vertical="center"/>
    </xf>
    <xf numFmtId="0" fontId="4" fillId="0" borderId="1" xfId="7" applyFont="1" applyBorder="1" applyAlignment="1" applyProtection="1">
      <alignment horizontal="center" vertical="center"/>
    </xf>
  </cellXfs>
  <cellStyles count="16">
    <cellStyle name="Normal" xfId="3" xr:uid="{00000000-0005-0000-0000-000031000000}"/>
    <cellStyle name="百分比" xfId="1" builtinId="5"/>
    <cellStyle name="百分比 2" xfId="4" xr:uid="{00000000-0005-0000-0000-000032000000}"/>
    <cellStyle name="常规" xfId="0" builtinId="0"/>
    <cellStyle name="常规 10" xfId="5" xr:uid="{00000000-0005-0000-0000-000033000000}"/>
    <cellStyle name="常规 11" xfId="6" xr:uid="{00000000-0005-0000-0000-000034000000}"/>
    <cellStyle name="常规 2" xfId="7" xr:uid="{00000000-0005-0000-0000-000035000000}"/>
    <cellStyle name="常规 2 5" xfId="8" xr:uid="{00000000-0005-0000-0000-000036000000}"/>
    <cellStyle name="常规 3" xfId="9" xr:uid="{00000000-0005-0000-0000-000037000000}"/>
    <cellStyle name="常规 3 2" xfId="10" xr:uid="{00000000-0005-0000-0000-000038000000}"/>
    <cellStyle name="常规 4" xfId="11" xr:uid="{00000000-0005-0000-0000-000039000000}"/>
    <cellStyle name="常规 5" xfId="12" xr:uid="{00000000-0005-0000-0000-00003A000000}"/>
    <cellStyle name="常规 6" xfId="13" xr:uid="{00000000-0005-0000-0000-00003B000000}"/>
    <cellStyle name="常规 8" xfId="14" xr:uid="{00000000-0005-0000-0000-00003C000000}"/>
    <cellStyle name="常规 9" xfId="15" xr:uid="{00000000-0005-0000-0000-00003D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I14" sqref="I14"/>
    </sheetView>
  </sheetViews>
  <sheetFormatPr defaultColWidth="9" defaultRowHeight="14" x14ac:dyDescent="0.25"/>
  <cols>
    <col min="1" max="1" width="32.1796875" bestFit="1" customWidth="1"/>
    <col min="2" max="5" width="20.36328125" bestFit="1" customWidth="1"/>
    <col min="6" max="7" width="16.453125" bestFit="1" customWidth="1"/>
    <col min="8" max="8" width="23.6328125" bestFit="1" customWidth="1"/>
  </cols>
  <sheetData>
    <row r="1" spans="1:8" ht="23" x14ac:dyDescent="0.25">
      <c r="A1" s="72" t="s">
        <v>0</v>
      </c>
      <c r="B1" s="73"/>
      <c r="C1" s="73"/>
      <c r="D1" s="73"/>
      <c r="E1" s="73"/>
      <c r="F1" s="73"/>
      <c r="G1" s="73"/>
      <c r="H1" s="74"/>
    </row>
    <row r="2" spans="1:8" ht="21" x14ac:dyDescent="0.25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0" t="s">
        <v>8</v>
      </c>
    </row>
    <row r="3" spans="1:8" ht="21" x14ac:dyDescent="0.25">
      <c r="A3" s="69" t="s">
        <v>9</v>
      </c>
      <c r="B3" s="70">
        <f>B4/1298</f>
        <v>7.7041602465331303E-4</v>
      </c>
      <c r="C3" s="70">
        <f>C4/1444</f>
        <v>6.2326869806094204E-3</v>
      </c>
      <c r="D3" s="69">
        <f>D4/1579</f>
        <v>0</v>
      </c>
      <c r="E3" s="69">
        <f>E4/1662</f>
        <v>0</v>
      </c>
      <c r="F3" s="69">
        <v>0</v>
      </c>
      <c r="G3" s="70">
        <f>G4/775</f>
        <v>3.4838709677419401E-2</v>
      </c>
      <c r="H3" s="69">
        <v>0</v>
      </c>
    </row>
    <row r="4" spans="1:8" ht="21" x14ac:dyDescent="0.25">
      <c r="A4" s="69" t="s">
        <v>10</v>
      </c>
      <c r="B4" s="71">
        <v>1</v>
      </c>
      <c r="C4" s="71">
        <v>9</v>
      </c>
      <c r="D4" s="69">
        <v>0</v>
      </c>
      <c r="E4" s="69">
        <v>0</v>
      </c>
      <c r="F4" s="69">
        <v>0</v>
      </c>
      <c r="G4" s="71">
        <v>27</v>
      </c>
      <c r="H4" s="69">
        <v>0</v>
      </c>
    </row>
    <row r="5" spans="1:8" ht="21" x14ac:dyDescent="0.25">
      <c r="A5" s="69" t="s">
        <v>11</v>
      </c>
      <c r="B5" s="70">
        <f>B6/1298</f>
        <v>1.9260400616332801E-2</v>
      </c>
      <c r="C5" s="70">
        <f>C6/1444</f>
        <v>4.7091412742382301E-2</v>
      </c>
      <c r="D5" s="70">
        <f>D6/1579</f>
        <v>2.4065864471184299E-2</v>
      </c>
      <c r="E5" s="69">
        <f>E6/1445</f>
        <v>0</v>
      </c>
      <c r="F5" s="70">
        <f>F6/1692</f>
        <v>4.4326241134751802E-2</v>
      </c>
      <c r="G5" s="70">
        <f>G6/775</f>
        <v>2.70967741935484E-2</v>
      </c>
      <c r="H5" s="70">
        <f>H6/91</f>
        <v>0.13186813186813201</v>
      </c>
    </row>
    <row r="6" spans="1:8" ht="21" x14ac:dyDescent="0.25">
      <c r="A6" s="69" t="s">
        <v>12</v>
      </c>
      <c r="B6" s="71">
        <v>25</v>
      </c>
      <c r="C6" s="71">
        <v>68</v>
      </c>
      <c r="D6" s="71">
        <v>38</v>
      </c>
      <c r="E6" s="69">
        <v>0</v>
      </c>
      <c r="F6" s="71">
        <v>75</v>
      </c>
      <c r="G6" s="71">
        <v>21</v>
      </c>
      <c r="H6" s="71">
        <v>12</v>
      </c>
    </row>
    <row r="7" spans="1:8" ht="21" x14ac:dyDescent="0.25">
      <c r="A7" s="69" t="s">
        <v>13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</row>
    <row r="8" spans="1:8" ht="21" x14ac:dyDescent="0.25">
      <c r="A8" s="69" t="s">
        <v>14</v>
      </c>
      <c r="B8" s="71" t="s">
        <v>15</v>
      </c>
      <c r="C8" s="71" t="s">
        <v>15</v>
      </c>
      <c r="D8" s="71" t="s">
        <v>15</v>
      </c>
      <c r="E8" s="71" t="s">
        <v>15</v>
      </c>
      <c r="F8" s="71" t="s">
        <v>15</v>
      </c>
      <c r="G8" s="71" t="s">
        <v>15</v>
      </c>
      <c r="H8" s="71" t="s">
        <v>15</v>
      </c>
    </row>
    <row r="9" spans="1:8" ht="21" x14ac:dyDescent="0.25">
      <c r="A9" s="69" t="s">
        <v>16</v>
      </c>
      <c r="B9" s="71">
        <v>117</v>
      </c>
      <c r="C9" s="71">
        <v>20</v>
      </c>
      <c r="D9" s="71">
        <v>18</v>
      </c>
      <c r="E9" s="69">
        <v>0</v>
      </c>
      <c r="F9" s="71">
        <v>39</v>
      </c>
      <c r="G9" s="71">
        <v>7</v>
      </c>
      <c r="H9" s="71">
        <v>7</v>
      </c>
    </row>
    <row r="10" spans="1:8" ht="21" x14ac:dyDescent="0.25">
      <c r="A10" s="69" t="s">
        <v>17</v>
      </c>
      <c r="B10" s="71">
        <v>17</v>
      </c>
      <c r="C10" s="69">
        <v>0</v>
      </c>
      <c r="D10" s="71">
        <v>18</v>
      </c>
      <c r="E10" s="69">
        <v>0</v>
      </c>
      <c r="F10" s="69">
        <v>0</v>
      </c>
      <c r="G10" s="69">
        <v>0</v>
      </c>
      <c r="H10" s="69">
        <v>0</v>
      </c>
    </row>
    <row r="11" spans="1:8" ht="21" x14ac:dyDescent="0.25">
      <c r="A11" s="69" t="s">
        <v>18</v>
      </c>
      <c r="B11" s="71">
        <v>7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</row>
    <row r="12" spans="1:8" ht="21" x14ac:dyDescent="0.25">
      <c r="A12" s="69" t="s">
        <v>19</v>
      </c>
      <c r="B12" s="71" t="s">
        <v>20</v>
      </c>
      <c r="C12" s="71" t="s">
        <v>20</v>
      </c>
      <c r="D12" s="71" t="s">
        <v>20</v>
      </c>
      <c r="E12" s="71" t="s">
        <v>20</v>
      </c>
      <c r="F12" s="71" t="s">
        <v>20</v>
      </c>
      <c r="G12" s="71" t="s">
        <v>20</v>
      </c>
      <c r="H12" s="71" t="s">
        <v>20</v>
      </c>
    </row>
  </sheetData>
  <mergeCells count="1">
    <mergeCell ref="A1:H1"/>
  </mergeCells>
  <phoneticPr fontId="28" type="noConversion"/>
  <hyperlinks>
    <hyperlink ref="B12" location="统计表!A3" display="交齐且规范" xr:uid="{00000000-0004-0000-0000-000000000000}"/>
    <hyperlink ref="C12" location="统计表!A35" display="交齐且规范" xr:uid="{00000000-0004-0000-0000-000001000000}"/>
    <hyperlink ref="E12" location="统计表!A112" display="交齐且规范" xr:uid="{00000000-0004-0000-0000-000002000000}"/>
    <hyperlink ref="F12" location="统计表!A143" display="交齐且规范" xr:uid="{00000000-0004-0000-0000-000003000000}"/>
    <hyperlink ref="G12" location="统计表!A188" display="交齐且规范" xr:uid="{00000000-0004-0000-0000-000004000000}"/>
    <hyperlink ref="H12" location="统计表!A209" display="交齐且规范" xr:uid="{00000000-0004-0000-0000-000005000000}"/>
    <hyperlink ref="G5" location="日常请假率!A199" display="=G6/775" xr:uid="{00000000-0004-0000-0000-000006000000}"/>
    <hyperlink ref="F5" location="日常请假率!A154" display="=F6/1692" xr:uid="{00000000-0004-0000-0000-000007000000}"/>
    <hyperlink ref="C5" location="日常请假率!A35" display="=C6/1444" xr:uid="{00000000-0004-0000-0000-000008000000}"/>
    <hyperlink ref="C6" location="日常请假名单!A28" display="68" xr:uid="{00000000-0004-0000-0000-000009000000}"/>
    <hyperlink ref="D6" location="日常请假名单!A96" display="38" xr:uid="{00000000-0004-0000-0000-00000A000000}"/>
    <hyperlink ref="F6" location="日常请假名单!A135" display="75" xr:uid="{00000000-0004-0000-0000-00000B000000}"/>
    <hyperlink ref="G6" location="日常请假名单!A210" display="21" xr:uid="{00000000-0004-0000-0000-00000C000000}"/>
    <hyperlink ref="B5" location="日常请假率!A3" display="=B6/1298" xr:uid="{00000000-0004-0000-0000-00000D000000}"/>
    <hyperlink ref="B6" location="日常请假名单!A3" display="25" xr:uid="{00000000-0004-0000-0000-00000E000000}"/>
    <hyperlink ref="C8" location="晚自修风气统计表!A11" display="班级明细" xr:uid="{00000000-0004-0000-0000-00000F000000}"/>
    <hyperlink ref="D8" location="晚自修风气统计表!A20" display="班级明细" xr:uid="{00000000-0004-0000-0000-000010000000}"/>
    <hyperlink ref="E8" location="晚自修风气统计表!A28" display="班级明细" xr:uid="{00000000-0004-0000-0000-000011000000}"/>
    <hyperlink ref="F8" location="晚自修风气统计表!A34" display="班级明细" xr:uid="{00000000-0004-0000-0000-000012000000}"/>
    <hyperlink ref="G8" location="晚自修风气统计表!A45" display="班级明细" xr:uid="{00000000-0004-0000-0000-000013000000}"/>
    <hyperlink ref="H8" location="晚自修风气统计表!A51" display="班级明细" xr:uid="{00000000-0004-0000-0000-000014000000}"/>
    <hyperlink ref="C9" location="晚自习请假名单!A120" display="20" xr:uid="{00000000-0004-0000-0000-000015000000}"/>
    <hyperlink ref="F9" location="晚自习请假名单!A159" display="39" xr:uid="{00000000-0004-0000-0000-000016000000}"/>
    <hyperlink ref="H5" location="日常请假率!A220" display="=H6/91" xr:uid="{00000000-0004-0000-0000-000017000000}"/>
    <hyperlink ref="H6" location="日常请假名单!A231" display="12" xr:uid="{00000000-0004-0000-0000-000018000000}"/>
    <hyperlink ref="H9" location="晚自习请假名单!A205" display="7" xr:uid="{00000000-0004-0000-0000-000019000000}"/>
    <hyperlink ref="C3" location="日常旷课率!A35" display="=C4/1444" xr:uid="{00000000-0004-0000-0000-00001A000000}"/>
    <hyperlink ref="C4" location="日常旷课名单!A4" display="9" xr:uid="{00000000-0004-0000-0000-00001B000000}"/>
    <hyperlink ref="B8" location="晚自修风气统计表!A3" display="班级明细" xr:uid="{00000000-0004-0000-0000-00001C000000}"/>
    <hyperlink ref="D12" location="统计表!A71" display="交齐且规范" xr:uid="{00000000-0004-0000-0000-00001D000000}"/>
    <hyperlink ref="B9" location="晚自习请假名单!A3" display="117" xr:uid="{00000000-0004-0000-0000-00001E000000}"/>
    <hyperlink ref="D5" location="日常请假率!A71" display="=D6/1579" xr:uid="{00000000-0004-0000-0000-00001F000000}"/>
    <hyperlink ref="G9" location="晚自习请假名单!A198" display="7" xr:uid="{00000000-0004-0000-0000-000020000000}"/>
    <hyperlink ref="B4" location="日常旷课名单!A3" display="1" xr:uid="{00000000-0004-0000-0000-000021000000}"/>
    <hyperlink ref="B3" location="日常旷课率!A3" display="=B4/1298" xr:uid="{00000000-0004-0000-0000-000022000000}"/>
    <hyperlink ref="B10" location="晚自习旷课!A3" display="17" xr:uid="{00000000-0004-0000-0000-000023000000}"/>
    <hyperlink ref="G3" location="日常旷课率!A188" display="=G4/775" xr:uid="{00000000-0004-0000-0000-000024000000}"/>
    <hyperlink ref="G4" location="日常旷课名单!A16" display="27" xr:uid="{00000000-0004-0000-0000-000025000000}"/>
    <hyperlink ref="D9" location="晚自习请假名单!A140" display="18" xr:uid="{00000000-0004-0000-0000-000026000000}"/>
    <hyperlink ref="D10" location="晚自习旷课!A21" display="18" xr:uid="{00000000-0004-0000-0000-000027000000}"/>
    <hyperlink ref="B11" location="晚自习迟到早退!A3" display="7" xr:uid="{00000000-0004-0000-0000-000028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workbookViewId="0">
      <selection activeCell="A2" sqref="A1:F1048576"/>
    </sheetView>
  </sheetViews>
  <sheetFormatPr defaultColWidth="9" defaultRowHeight="14" x14ac:dyDescent="0.25"/>
  <cols>
    <col min="1" max="2" width="20" customWidth="1"/>
    <col min="3" max="3" width="9.08984375" bestFit="1" customWidth="1"/>
    <col min="4" max="6" width="7.6328125" bestFit="1" customWidth="1"/>
  </cols>
  <sheetData>
    <row r="1" spans="1:6" ht="23" x14ac:dyDescent="0.25">
      <c r="A1" s="117" t="s">
        <v>809</v>
      </c>
      <c r="B1" s="117"/>
      <c r="C1" s="117"/>
      <c r="D1" s="117"/>
      <c r="E1" s="117"/>
      <c r="F1" s="117"/>
    </row>
    <row r="2" spans="1:6" ht="21" x14ac:dyDescent="0.25">
      <c r="A2" s="4" t="s">
        <v>22</v>
      </c>
      <c r="B2" s="4" t="s">
        <v>23</v>
      </c>
      <c r="C2" s="4" t="s">
        <v>25</v>
      </c>
      <c r="D2" s="4" t="s">
        <v>27</v>
      </c>
      <c r="E2" s="4" t="s">
        <v>28</v>
      </c>
      <c r="F2" s="4" t="s">
        <v>29</v>
      </c>
    </row>
    <row r="3" spans="1:6" ht="17.5" x14ac:dyDescent="0.25">
      <c r="A3" s="89" t="s">
        <v>2</v>
      </c>
      <c r="B3" s="2" t="s">
        <v>53</v>
      </c>
      <c r="C3" s="2" t="s">
        <v>551</v>
      </c>
      <c r="D3" s="2" t="s">
        <v>810</v>
      </c>
      <c r="E3" s="2">
        <v>5.14</v>
      </c>
      <c r="F3" s="2"/>
    </row>
    <row r="4" spans="1:6" ht="17.5" x14ac:dyDescent="0.25">
      <c r="A4" s="89"/>
      <c r="B4" s="2" t="s">
        <v>59</v>
      </c>
      <c r="C4" s="2" t="s">
        <v>811</v>
      </c>
      <c r="D4" s="2" t="s">
        <v>810</v>
      </c>
      <c r="E4" s="2">
        <v>5.16</v>
      </c>
      <c r="F4" s="2"/>
    </row>
    <row r="5" spans="1:6" ht="17.5" x14ac:dyDescent="0.25">
      <c r="A5" s="89"/>
      <c r="B5" s="89" t="s">
        <v>375</v>
      </c>
      <c r="C5" s="2" t="s">
        <v>655</v>
      </c>
      <c r="D5" s="2" t="s">
        <v>810</v>
      </c>
      <c r="E5" s="2">
        <v>5.14</v>
      </c>
      <c r="F5" s="2"/>
    </row>
    <row r="6" spans="1:6" ht="17.5" x14ac:dyDescent="0.25">
      <c r="A6" s="89"/>
      <c r="B6" s="89"/>
      <c r="C6" s="2" t="s">
        <v>656</v>
      </c>
      <c r="D6" s="2" t="s">
        <v>810</v>
      </c>
      <c r="E6" s="2">
        <v>5.14</v>
      </c>
      <c r="F6" s="2"/>
    </row>
    <row r="7" spans="1:6" ht="17.5" x14ac:dyDescent="0.25">
      <c r="A7" s="89"/>
      <c r="B7" s="89" t="s">
        <v>376</v>
      </c>
      <c r="C7" s="2" t="s">
        <v>812</v>
      </c>
      <c r="D7" s="2" t="s">
        <v>810</v>
      </c>
      <c r="E7" s="2">
        <v>5.14</v>
      </c>
      <c r="F7" s="2"/>
    </row>
    <row r="8" spans="1:6" ht="17.5" x14ac:dyDescent="0.25">
      <c r="A8" s="89"/>
      <c r="B8" s="89"/>
      <c r="C8" s="2" t="s">
        <v>813</v>
      </c>
      <c r="D8" s="2" t="s">
        <v>810</v>
      </c>
      <c r="E8" s="2">
        <v>5.14</v>
      </c>
      <c r="F8" s="2"/>
    </row>
    <row r="9" spans="1:6" ht="17.5" x14ac:dyDescent="0.25">
      <c r="A9" s="89"/>
      <c r="B9" s="2" t="s">
        <v>378</v>
      </c>
      <c r="C9" s="2" t="s">
        <v>814</v>
      </c>
      <c r="D9" s="2" t="s">
        <v>810</v>
      </c>
      <c r="E9" s="2">
        <v>5.14</v>
      </c>
      <c r="F9" s="2"/>
    </row>
    <row r="10" spans="1:6" ht="17.5" x14ac:dyDescent="0.25">
      <c r="A10" s="2" t="s">
        <v>3</v>
      </c>
      <c r="B10" s="89" t="s">
        <v>30</v>
      </c>
      <c r="C10" s="89"/>
      <c r="D10" s="89"/>
      <c r="E10" s="89"/>
      <c r="F10" s="89"/>
    </row>
    <row r="11" spans="1:6" ht="17.5" x14ac:dyDescent="0.25">
      <c r="A11" s="2" t="s">
        <v>4</v>
      </c>
      <c r="B11" s="89"/>
      <c r="C11" s="89"/>
      <c r="D11" s="89"/>
      <c r="E11" s="89"/>
      <c r="F11" s="89"/>
    </row>
    <row r="12" spans="1:6" ht="17.5" x14ac:dyDescent="0.25">
      <c r="A12" s="2" t="s">
        <v>5</v>
      </c>
      <c r="B12" s="89"/>
      <c r="C12" s="89"/>
      <c r="D12" s="89"/>
      <c r="E12" s="89"/>
      <c r="F12" s="89"/>
    </row>
    <row r="13" spans="1:6" ht="17.5" x14ac:dyDescent="0.25">
      <c r="A13" s="2" t="s">
        <v>6</v>
      </c>
      <c r="B13" s="89"/>
      <c r="C13" s="89"/>
      <c r="D13" s="89"/>
      <c r="E13" s="89"/>
      <c r="F13" s="89"/>
    </row>
    <row r="14" spans="1:6" ht="17.5" x14ac:dyDescent="0.25">
      <c r="A14" s="2" t="s">
        <v>7</v>
      </c>
      <c r="B14" s="89"/>
      <c r="C14" s="89"/>
      <c r="D14" s="89"/>
      <c r="E14" s="89"/>
      <c r="F14" s="89"/>
    </row>
    <row r="15" spans="1:6" ht="17.5" x14ac:dyDescent="0.25">
      <c r="A15" s="2" t="s">
        <v>8</v>
      </c>
      <c r="B15" s="89"/>
      <c r="C15" s="89"/>
      <c r="D15" s="89"/>
      <c r="E15" s="89"/>
      <c r="F15" s="89"/>
    </row>
  </sheetData>
  <mergeCells count="5">
    <mergeCell ref="A1:F1"/>
    <mergeCell ref="A3:A9"/>
    <mergeCell ref="B5:B6"/>
    <mergeCell ref="B7:B8"/>
    <mergeCell ref="B10:F15"/>
  </mergeCells>
  <phoneticPr fontId="2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10"/>
  <sheetViews>
    <sheetView topLeftCell="A118" zoomScale="71" zoomScaleNormal="71" workbookViewId="0">
      <selection activeCell="A2" sqref="A1:E1048576"/>
    </sheetView>
  </sheetViews>
  <sheetFormatPr defaultColWidth="8.7265625" defaultRowHeight="14" x14ac:dyDescent="0.25"/>
  <cols>
    <col min="1" max="1" width="20.7265625" bestFit="1" customWidth="1"/>
    <col min="2" max="2" width="8.453125" bestFit="1" customWidth="1"/>
    <col min="3" max="3" width="20.7265625" customWidth="1"/>
    <col min="4" max="4" width="15.1796875" bestFit="1" customWidth="1"/>
    <col min="5" max="5" width="8.453125" bestFit="1" customWidth="1"/>
  </cols>
  <sheetData>
    <row r="1" spans="1:5" ht="23" x14ac:dyDescent="0.25">
      <c r="A1" s="85" t="s">
        <v>815</v>
      </c>
      <c r="B1" s="85"/>
      <c r="C1" s="85"/>
      <c r="D1" s="85"/>
      <c r="E1" s="85"/>
    </row>
    <row r="2" spans="1:5" ht="21" x14ac:dyDescent="0.25">
      <c r="A2" s="1" t="s">
        <v>22</v>
      </c>
      <c r="B2" s="1" t="s">
        <v>352</v>
      </c>
      <c r="C2" s="1" t="s">
        <v>23</v>
      </c>
      <c r="D2" s="1" t="s">
        <v>815</v>
      </c>
      <c r="E2" s="1" t="s">
        <v>29</v>
      </c>
    </row>
    <row r="3" spans="1:5" ht="17.5" x14ac:dyDescent="0.25">
      <c r="A3" s="89" t="s">
        <v>2</v>
      </c>
      <c r="B3" s="2">
        <v>1</v>
      </c>
      <c r="C3" s="2" t="s">
        <v>357</v>
      </c>
      <c r="D3" s="2"/>
      <c r="E3" s="2" t="s">
        <v>385</v>
      </c>
    </row>
    <row r="4" spans="1:5" ht="17.5" x14ac:dyDescent="0.25">
      <c r="A4" s="89"/>
      <c r="B4" s="2">
        <v>2</v>
      </c>
      <c r="C4" s="2" t="s">
        <v>358</v>
      </c>
      <c r="D4" s="2"/>
      <c r="E4" s="2" t="s">
        <v>385</v>
      </c>
    </row>
    <row r="5" spans="1:5" ht="17.5" x14ac:dyDescent="0.25">
      <c r="A5" s="89"/>
      <c r="B5" s="2">
        <v>3</v>
      </c>
      <c r="C5" s="2" t="s">
        <v>359</v>
      </c>
      <c r="D5" s="2"/>
      <c r="E5" s="2" t="s">
        <v>385</v>
      </c>
    </row>
    <row r="6" spans="1:5" ht="17.5" x14ac:dyDescent="0.25">
      <c r="A6" s="89"/>
      <c r="B6" s="2">
        <v>4</v>
      </c>
      <c r="C6" s="2" t="s">
        <v>360</v>
      </c>
      <c r="D6" s="2"/>
      <c r="E6" s="2" t="s">
        <v>385</v>
      </c>
    </row>
    <row r="7" spans="1:5" ht="17.5" x14ac:dyDescent="0.25">
      <c r="A7" s="89"/>
      <c r="B7" s="2">
        <v>5</v>
      </c>
      <c r="C7" s="2" t="s">
        <v>361</v>
      </c>
      <c r="D7" s="2"/>
      <c r="E7" s="2" t="s">
        <v>385</v>
      </c>
    </row>
    <row r="8" spans="1:5" ht="17.5" x14ac:dyDescent="0.25">
      <c r="A8" s="89"/>
      <c r="B8" s="2">
        <v>6</v>
      </c>
      <c r="C8" s="2" t="s">
        <v>362</v>
      </c>
      <c r="D8" s="2" t="s">
        <v>816</v>
      </c>
      <c r="E8" s="2"/>
    </row>
    <row r="9" spans="1:5" ht="17.5" x14ac:dyDescent="0.25">
      <c r="A9" s="89"/>
      <c r="B9" s="2">
        <v>7</v>
      </c>
      <c r="C9" s="2" t="s">
        <v>363</v>
      </c>
      <c r="D9" s="2" t="s">
        <v>816</v>
      </c>
      <c r="E9" s="2"/>
    </row>
    <row r="10" spans="1:5" ht="17.5" x14ac:dyDescent="0.25">
      <c r="A10" s="89"/>
      <c r="B10" s="2">
        <v>8</v>
      </c>
      <c r="C10" s="2" t="s">
        <v>34</v>
      </c>
      <c r="D10" s="2" t="s">
        <v>816</v>
      </c>
      <c r="E10" s="2"/>
    </row>
    <row r="11" spans="1:5" ht="17.5" x14ac:dyDescent="0.25">
      <c r="A11" s="89"/>
      <c r="B11" s="2">
        <v>9</v>
      </c>
      <c r="C11" s="2" t="s">
        <v>364</v>
      </c>
      <c r="D11" s="2" t="s">
        <v>816</v>
      </c>
      <c r="E11" s="2"/>
    </row>
    <row r="12" spans="1:5" ht="17.5" x14ac:dyDescent="0.25">
      <c r="A12" s="89"/>
      <c r="B12" s="2">
        <v>10</v>
      </c>
      <c r="C12" s="2" t="s">
        <v>365</v>
      </c>
      <c r="D12" s="2" t="s">
        <v>816</v>
      </c>
      <c r="E12" s="2"/>
    </row>
    <row r="13" spans="1:5" ht="17.5" x14ac:dyDescent="0.25">
      <c r="A13" s="89"/>
      <c r="B13" s="2">
        <v>11</v>
      </c>
      <c r="C13" s="2" t="s">
        <v>38</v>
      </c>
      <c r="D13" s="2" t="s">
        <v>816</v>
      </c>
      <c r="E13" s="2"/>
    </row>
    <row r="14" spans="1:5" ht="17.5" x14ac:dyDescent="0.25">
      <c r="A14" s="89"/>
      <c r="B14" s="2">
        <v>12</v>
      </c>
      <c r="C14" s="2" t="s">
        <v>366</v>
      </c>
      <c r="D14" s="2" t="s">
        <v>816</v>
      </c>
      <c r="E14" s="2"/>
    </row>
    <row r="15" spans="1:5" ht="17.5" x14ac:dyDescent="0.25">
      <c r="A15" s="89"/>
      <c r="B15" s="2">
        <v>13</v>
      </c>
      <c r="C15" s="2" t="s">
        <v>367</v>
      </c>
      <c r="D15" s="2" t="s">
        <v>816</v>
      </c>
      <c r="E15" s="2"/>
    </row>
    <row r="16" spans="1:5" ht="17.5" x14ac:dyDescent="0.25">
      <c r="A16" s="89"/>
      <c r="B16" s="2">
        <v>14</v>
      </c>
      <c r="C16" s="2" t="s">
        <v>368</v>
      </c>
      <c r="D16" s="2" t="s">
        <v>816</v>
      </c>
      <c r="E16" s="2"/>
    </row>
    <row r="17" spans="1:5" ht="17.5" x14ac:dyDescent="0.25">
      <c r="A17" s="89"/>
      <c r="B17" s="2">
        <v>15</v>
      </c>
      <c r="C17" s="2" t="s">
        <v>43</v>
      </c>
      <c r="D17" s="2" t="s">
        <v>816</v>
      </c>
      <c r="E17" s="2"/>
    </row>
    <row r="18" spans="1:5" ht="17.5" x14ac:dyDescent="0.25">
      <c r="A18" s="89"/>
      <c r="B18" s="2">
        <v>16</v>
      </c>
      <c r="C18" s="2" t="s">
        <v>369</v>
      </c>
      <c r="D18" s="2" t="s">
        <v>816</v>
      </c>
      <c r="E18" s="2"/>
    </row>
    <row r="19" spans="1:5" ht="17.5" x14ac:dyDescent="0.25">
      <c r="A19" s="89"/>
      <c r="B19" s="2">
        <v>17</v>
      </c>
      <c r="C19" s="2" t="s">
        <v>50</v>
      </c>
      <c r="D19" s="2" t="s">
        <v>816</v>
      </c>
      <c r="E19" s="2"/>
    </row>
    <row r="20" spans="1:5" ht="17.5" x14ac:dyDescent="0.25">
      <c r="A20" s="89"/>
      <c r="B20" s="2">
        <v>18</v>
      </c>
      <c r="C20" s="2" t="s">
        <v>370</v>
      </c>
      <c r="D20" s="2"/>
      <c r="E20" s="2" t="s">
        <v>385</v>
      </c>
    </row>
    <row r="21" spans="1:5" ht="17.5" x14ac:dyDescent="0.25">
      <c r="A21" s="89"/>
      <c r="B21" s="2">
        <v>19</v>
      </c>
      <c r="C21" s="2" t="s">
        <v>372</v>
      </c>
      <c r="D21" s="2"/>
      <c r="E21" s="2" t="s">
        <v>385</v>
      </c>
    </row>
    <row r="22" spans="1:5" ht="17.5" x14ac:dyDescent="0.25">
      <c r="A22" s="89"/>
      <c r="B22" s="2">
        <v>20</v>
      </c>
      <c r="C22" s="2" t="s">
        <v>373</v>
      </c>
      <c r="D22" s="2"/>
      <c r="E22" s="2" t="s">
        <v>385</v>
      </c>
    </row>
    <row r="23" spans="1:5" ht="17.5" x14ac:dyDescent="0.25">
      <c r="A23" s="89"/>
      <c r="B23" s="2">
        <v>21</v>
      </c>
      <c r="C23" s="2" t="s">
        <v>53</v>
      </c>
      <c r="D23" s="2" t="s">
        <v>816</v>
      </c>
      <c r="E23" s="2"/>
    </row>
    <row r="24" spans="1:5" ht="17.5" x14ac:dyDescent="0.25">
      <c r="A24" s="89"/>
      <c r="B24" s="2">
        <v>22</v>
      </c>
      <c r="C24" s="2" t="s">
        <v>59</v>
      </c>
      <c r="D24" s="2" t="s">
        <v>816</v>
      </c>
      <c r="E24" s="2"/>
    </row>
    <row r="25" spans="1:5" ht="17.5" x14ac:dyDescent="0.25">
      <c r="A25" s="89"/>
      <c r="B25" s="2">
        <v>23</v>
      </c>
      <c r="C25" s="2" t="s">
        <v>374</v>
      </c>
      <c r="D25" s="2" t="s">
        <v>816</v>
      </c>
      <c r="E25" s="2"/>
    </row>
    <row r="26" spans="1:5" ht="17.5" x14ac:dyDescent="0.25">
      <c r="A26" s="89"/>
      <c r="B26" s="2">
        <v>24</v>
      </c>
      <c r="C26" s="2" t="s">
        <v>375</v>
      </c>
      <c r="D26" s="2" t="s">
        <v>816</v>
      </c>
      <c r="E26" s="2"/>
    </row>
    <row r="27" spans="1:5" ht="17.5" x14ac:dyDescent="0.25">
      <c r="A27" s="89"/>
      <c r="B27" s="2">
        <v>25</v>
      </c>
      <c r="C27" s="2" t="s">
        <v>376</v>
      </c>
      <c r="D27" s="2" t="s">
        <v>816</v>
      </c>
      <c r="E27" s="2"/>
    </row>
    <row r="28" spans="1:5" ht="17.5" x14ac:dyDescent="0.25">
      <c r="A28" s="89"/>
      <c r="B28" s="2">
        <v>26</v>
      </c>
      <c r="C28" s="2" t="s">
        <v>377</v>
      </c>
      <c r="D28" s="2" t="s">
        <v>816</v>
      </c>
      <c r="E28" s="2"/>
    </row>
    <row r="29" spans="1:5" ht="17.5" x14ac:dyDescent="0.25">
      <c r="A29" s="89"/>
      <c r="B29" s="2">
        <v>27</v>
      </c>
      <c r="C29" s="2" t="s">
        <v>378</v>
      </c>
      <c r="D29" s="2" t="s">
        <v>816</v>
      </c>
      <c r="E29" s="2"/>
    </row>
    <row r="30" spans="1:5" ht="17.5" x14ac:dyDescent="0.25">
      <c r="A30" s="89"/>
      <c r="B30" s="2">
        <v>28</v>
      </c>
      <c r="C30" s="2" t="s">
        <v>379</v>
      </c>
      <c r="D30" s="2" t="s">
        <v>816</v>
      </c>
      <c r="E30" s="2"/>
    </row>
    <row r="31" spans="1:5" ht="17.5" x14ac:dyDescent="0.25">
      <c r="A31" s="89"/>
      <c r="B31" s="2">
        <v>29</v>
      </c>
      <c r="C31" s="2" t="s">
        <v>63</v>
      </c>
      <c r="D31" s="2" t="s">
        <v>816</v>
      </c>
      <c r="E31" s="2"/>
    </row>
    <row r="32" spans="1:5" ht="17.5" x14ac:dyDescent="0.25">
      <c r="A32" s="89"/>
      <c r="B32" s="2">
        <v>30</v>
      </c>
      <c r="C32" s="2" t="s">
        <v>380</v>
      </c>
      <c r="D32" s="2" t="s">
        <v>816</v>
      </c>
      <c r="E32" s="2"/>
    </row>
    <row r="33" spans="1:5" ht="17.5" x14ac:dyDescent="0.25">
      <c r="A33" s="89"/>
      <c r="B33" s="2">
        <v>31</v>
      </c>
      <c r="C33" s="2" t="s">
        <v>381</v>
      </c>
      <c r="D33" s="2" t="s">
        <v>816</v>
      </c>
      <c r="E33" s="2"/>
    </row>
    <row r="34" spans="1:5" ht="17.5" x14ac:dyDescent="0.25">
      <c r="A34" s="89"/>
      <c r="B34" s="2">
        <v>32</v>
      </c>
      <c r="C34" s="2" t="s">
        <v>382</v>
      </c>
      <c r="D34" s="2" t="s">
        <v>816</v>
      </c>
      <c r="E34" s="2"/>
    </row>
    <row r="35" spans="1:5" ht="17.5" x14ac:dyDescent="0.25">
      <c r="A35" s="89" t="s">
        <v>3</v>
      </c>
      <c r="B35" s="2">
        <v>33</v>
      </c>
      <c r="C35" s="2" t="s">
        <v>383</v>
      </c>
      <c r="D35" s="2"/>
      <c r="E35" s="2" t="s">
        <v>385</v>
      </c>
    </row>
    <row r="36" spans="1:5" ht="17.5" x14ac:dyDescent="0.25">
      <c r="A36" s="89"/>
      <c r="B36" s="2">
        <v>34</v>
      </c>
      <c r="C36" s="2" t="s">
        <v>386</v>
      </c>
      <c r="D36" s="2"/>
      <c r="E36" s="2" t="s">
        <v>385</v>
      </c>
    </row>
    <row r="37" spans="1:5" ht="17.5" x14ac:dyDescent="0.25">
      <c r="A37" s="89"/>
      <c r="B37" s="2">
        <v>35</v>
      </c>
      <c r="C37" s="2" t="s">
        <v>388</v>
      </c>
      <c r="D37" s="2"/>
      <c r="E37" s="2" t="s">
        <v>385</v>
      </c>
    </row>
    <row r="38" spans="1:5" ht="17.5" x14ac:dyDescent="0.25">
      <c r="A38" s="89"/>
      <c r="B38" s="2">
        <v>36</v>
      </c>
      <c r="C38" s="2" t="s">
        <v>390</v>
      </c>
      <c r="D38" s="2"/>
      <c r="E38" s="2" t="s">
        <v>385</v>
      </c>
    </row>
    <row r="39" spans="1:5" ht="17.5" x14ac:dyDescent="0.25">
      <c r="A39" s="89"/>
      <c r="B39" s="2">
        <v>37</v>
      </c>
      <c r="C39" s="2" t="s">
        <v>141</v>
      </c>
      <c r="D39" s="2" t="s">
        <v>816</v>
      </c>
      <c r="E39" s="2"/>
    </row>
    <row r="40" spans="1:5" ht="17.5" x14ac:dyDescent="0.25">
      <c r="A40" s="89"/>
      <c r="B40" s="2">
        <v>38</v>
      </c>
      <c r="C40" s="2" t="s">
        <v>158</v>
      </c>
      <c r="D40" s="2" t="s">
        <v>816</v>
      </c>
      <c r="E40" s="2"/>
    </row>
    <row r="41" spans="1:5" ht="17.5" x14ac:dyDescent="0.25">
      <c r="A41" s="89"/>
      <c r="B41" s="2">
        <v>39</v>
      </c>
      <c r="C41" s="2" t="s">
        <v>131</v>
      </c>
      <c r="D41" s="2" t="s">
        <v>816</v>
      </c>
      <c r="E41" s="2"/>
    </row>
    <row r="42" spans="1:5" ht="17.5" x14ac:dyDescent="0.25">
      <c r="A42" s="89"/>
      <c r="B42" s="2">
        <v>40</v>
      </c>
      <c r="C42" s="2" t="s">
        <v>144</v>
      </c>
      <c r="D42" s="2" t="s">
        <v>816</v>
      </c>
      <c r="E42" s="2"/>
    </row>
    <row r="43" spans="1:5" ht="17.5" x14ac:dyDescent="0.25">
      <c r="A43" s="89"/>
      <c r="B43" s="2">
        <v>41</v>
      </c>
      <c r="C43" s="2" t="s">
        <v>117</v>
      </c>
      <c r="D43" s="2" t="s">
        <v>816</v>
      </c>
      <c r="E43" s="2"/>
    </row>
    <row r="44" spans="1:5" ht="17.5" x14ac:dyDescent="0.25">
      <c r="A44" s="89"/>
      <c r="B44" s="2">
        <v>42</v>
      </c>
      <c r="C44" s="2" t="s">
        <v>124</v>
      </c>
      <c r="D44" s="2" t="s">
        <v>816</v>
      </c>
      <c r="E44" s="2"/>
    </row>
    <row r="45" spans="1:5" ht="17.5" x14ac:dyDescent="0.25">
      <c r="A45" s="89"/>
      <c r="B45" s="2">
        <v>43</v>
      </c>
      <c r="C45" s="2" t="s">
        <v>107</v>
      </c>
      <c r="D45" s="2" t="s">
        <v>816</v>
      </c>
      <c r="E45" s="2"/>
    </row>
    <row r="46" spans="1:5" ht="17.5" x14ac:dyDescent="0.25">
      <c r="A46" s="89"/>
      <c r="B46" s="2">
        <v>44</v>
      </c>
      <c r="C46" s="2" t="s">
        <v>104</v>
      </c>
      <c r="D46" s="2" t="s">
        <v>816</v>
      </c>
      <c r="E46" s="2"/>
    </row>
    <row r="47" spans="1:5" ht="17.5" x14ac:dyDescent="0.25">
      <c r="A47" s="89"/>
      <c r="B47" s="2">
        <v>45</v>
      </c>
      <c r="C47" s="2" t="s">
        <v>77</v>
      </c>
      <c r="D47" s="2" t="s">
        <v>816</v>
      </c>
      <c r="E47" s="2"/>
    </row>
    <row r="48" spans="1:5" ht="17.5" x14ac:dyDescent="0.25">
      <c r="A48" s="89"/>
      <c r="B48" s="2">
        <v>46</v>
      </c>
      <c r="C48" s="2" t="s">
        <v>398</v>
      </c>
      <c r="D48" s="2" t="s">
        <v>816</v>
      </c>
      <c r="E48" s="2"/>
    </row>
    <row r="49" spans="1:5" ht="17.5" x14ac:dyDescent="0.25">
      <c r="A49" s="89"/>
      <c r="B49" s="2">
        <v>47</v>
      </c>
      <c r="C49" s="2" t="s">
        <v>75</v>
      </c>
      <c r="D49" s="2" t="s">
        <v>816</v>
      </c>
      <c r="E49" s="2"/>
    </row>
    <row r="50" spans="1:5" ht="17.5" x14ac:dyDescent="0.25">
      <c r="A50" s="89"/>
      <c r="B50" s="2">
        <v>48</v>
      </c>
      <c r="C50" s="2" t="s">
        <v>399</v>
      </c>
      <c r="D50" s="2" t="s">
        <v>816</v>
      </c>
      <c r="E50" s="2"/>
    </row>
    <row r="51" spans="1:5" ht="17.5" x14ac:dyDescent="0.25">
      <c r="A51" s="89"/>
      <c r="B51" s="2">
        <v>49</v>
      </c>
      <c r="C51" s="2" t="s">
        <v>400</v>
      </c>
      <c r="D51" s="2" t="s">
        <v>816</v>
      </c>
      <c r="E51" s="2"/>
    </row>
    <row r="52" spans="1:5" ht="17.5" x14ac:dyDescent="0.25">
      <c r="A52" s="89"/>
      <c r="B52" s="2">
        <v>50</v>
      </c>
      <c r="C52" s="2" t="s">
        <v>402</v>
      </c>
      <c r="D52" s="2" t="s">
        <v>816</v>
      </c>
      <c r="E52" s="2"/>
    </row>
    <row r="53" spans="1:5" ht="17.5" x14ac:dyDescent="0.25">
      <c r="A53" s="89"/>
      <c r="B53" s="2">
        <v>51</v>
      </c>
      <c r="C53" s="2" t="s">
        <v>404</v>
      </c>
      <c r="D53" s="2" t="s">
        <v>816</v>
      </c>
      <c r="E53" s="2"/>
    </row>
    <row r="54" spans="1:5" ht="17.5" x14ac:dyDescent="0.25">
      <c r="A54" s="89"/>
      <c r="B54" s="2">
        <v>52</v>
      </c>
      <c r="C54" s="2" t="s">
        <v>405</v>
      </c>
      <c r="D54" s="2" t="s">
        <v>816</v>
      </c>
      <c r="E54" s="2"/>
    </row>
    <row r="55" spans="1:5" ht="17.5" x14ac:dyDescent="0.25">
      <c r="A55" s="89"/>
      <c r="B55" s="2">
        <v>53</v>
      </c>
      <c r="C55" s="2" t="s">
        <v>406</v>
      </c>
      <c r="D55" s="2" t="s">
        <v>816</v>
      </c>
      <c r="E55" s="2"/>
    </row>
    <row r="56" spans="1:5" ht="17.5" x14ac:dyDescent="0.25">
      <c r="A56" s="89"/>
      <c r="B56" s="2">
        <v>54</v>
      </c>
      <c r="C56" s="2" t="s">
        <v>152</v>
      </c>
      <c r="D56" s="2" t="s">
        <v>816</v>
      </c>
      <c r="E56" s="2"/>
    </row>
    <row r="57" spans="1:5" ht="17.5" x14ac:dyDescent="0.25">
      <c r="A57" s="89"/>
      <c r="B57" s="2">
        <v>55</v>
      </c>
      <c r="C57" s="2" t="s">
        <v>146</v>
      </c>
      <c r="D57" s="2" t="s">
        <v>816</v>
      </c>
      <c r="E57" s="2"/>
    </row>
    <row r="58" spans="1:5" ht="17.5" x14ac:dyDescent="0.25">
      <c r="A58" s="89"/>
      <c r="B58" s="2">
        <v>56</v>
      </c>
      <c r="C58" s="2" t="s">
        <v>407</v>
      </c>
      <c r="D58" s="2" t="s">
        <v>816</v>
      </c>
      <c r="E58" s="2"/>
    </row>
    <row r="59" spans="1:5" ht="17.5" x14ac:dyDescent="0.25">
      <c r="A59" s="89"/>
      <c r="B59" s="2">
        <v>57</v>
      </c>
      <c r="C59" s="2" t="s">
        <v>97</v>
      </c>
      <c r="D59" s="2" t="s">
        <v>816</v>
      </c>
      <c r="E59" s="2"/>
    </row>
    <row r="60" spans="1:5" ht="17.5" x14ac:dyDescent="0.25">
      <c r="A60" s="89"/>
      <c r="B60" s="2">
        <v>58</v>
      </c>
      <c r="C60" s="2" t="s">
        <v>100</v>
      </c>
      <c r="D60" s="2" t="s">
        <v>816</v>
      </c>
      <c r="E60" s="2"/>
    </row>
    <row r="61" spans="1:5" ht="17.5" x14ac:dyDescent="0.25">
      <c r="A61" s="89"/>
      <c r="B61" s="2">
        <v>59</v>
      </c>
      <c r="C61" s="2" t="s">
        <v>408</v>
      </c>
      <c r="D61" s="2" t="s">
        <v>816</v>
      </c>
      <c r="E61" s="2"/>
    </row>
    <row r="62" spans="1:5" ht="17.5" x14ac:dyDescent="0.25">
      <c r="A62" s="89"/>
      <c r="B62" s="2">
        <v>60</v>
      </c>
      <c r="C62" s="2" t="s">
        <v>409</v>
      </c>
      <c r="D62" s="2" t="s">
        <v>816</v>
      </c>
      <c r="E62" s="2"/>
    </row>
    <row r="63" spans="1:5" ht="17.5" x14ac:dyDescent="0.25">
      <c r="A63" s="89"/>
      <c r="B63" s="2">
        <v>61</v>
      </c>
      <c r="C63" s="2" t="s">
        <v>86</v>
      </c>
      <c r="D63" s="2" t="s">
        <v>816</v>
      </c>
      <c r="E63" s="2"/>
    </row>
    <row r="64" spans="1:5" ht="17.5" x14ac:dyDescent="0.25">
      <c r="A64" s="89"/>
      <c r="B64" s="2">
        <v>62</v>
      </c>
      <c r="C64" s="2" t="s">
        <v>410</v>
      </c>
      <c r="D64" s="2" t="s">
        <v>816</v>
      </c>
      <c r="E64" s="2"/>
    </row>
    <row r="65" spans="1:5" ht="17.5" x14ac:dyDescent="0.25">
      <c r="A65" s="89"/>
      <c r="B65" s="2">
        <v>63</v>
      </c>
      <c r="C65" s="2" t="s">
        <v>411</v>
      </c>
      <c r="D65" s="2" t="s">
        <v>816</v>
      </c>
      <c r="E65" s="2"/>
    </row>
    <row r="66" spans="1:5" ht="17.5" x14ac:dyDescent="0.25">
      <c r="A66" s="89"/>
      <c r="B66" s="2">
        <v>64</v>
      </c>
      <c r="C66" s="2" t="s">
        <v>83</v>
      </c>
      <c r="D66" s="2" t="s">
        <v>816</v>
      </c>
      <c r="E66" s="2"/>
    </row>
    <row r="67" spans="1:5" ht="17.5" x14ac:dyDescent="0.25">
      <c r="A67" s="89"/>
      <c r="B67" s="2">
        <v>65</v>
      </c>
      <c r="C67" s="2" t="s">
        <v>412</v>
      </c>
      <c r="D67" s="2" t="s">
        <v>816</v>
      </c>
      <c r="E67" s="2"/>
    </row>
    <row r="68" spans="1:5" ht="17.5" x14ac:dyDescent="0.25">
      <c r="A68" s="89"/>
      <c r="B68" s="2">
        <v>66</v>
      </c>
      <c r="C68" s="2" t="s">
        <v>413</v>
      </c>
      <c r="D68" s="2" t="s">
        <v>816</v>
      </c>
      <c r="E68" s="2"/>
    </row>
    <row r="69" spans="1:5" ht="17.5" x14ac:dyDescent="0.25">
      <c r="A69" s="89"/>
      <c r="B69" s="2">
        <v>67</v>
      </c>
      <c r="C69" s="2" t="s">
        <v>414</v>
      </c>
      <c r="D69" s="2" t="s">
        <v>816</v>
      </c>
      <c r="E69" s="2"/>
    </row>
    <row r="70" spans="1:5" ht="17.5" x14ac:dyDescent="0.25">
      <c r="A70" s="89"/>
      <c r="B70" s="2">
        <v>68</v>
      </c>
      <c r="C70" s="2" t="s">
        <v>415</v>
      </c>
      <c r="D70" s="2" t="s">
        <v>816</v>
      </c>
      <c r="E70" s="2"/>
    </row>
    <row r="71" spans="1:5" ht="17.5" x14ac:dyDescent="0.25">
      <c r="A71" s="89" t="s">
        <v>4</v>
      </c>
      <c r="B71" s="2">
        <v>69</v>
      </c>
      <c r="C71" s="2" t="s">
        <v>416</v>
      </c>
      <c r="D71" s="2" t="s">
        <v>816</v>
      </c>
      <c r="E71" s="2"/>
    </row>
    <row r="72" spans="1:5" ht="17.5" x14ac:dyDescent="0.25">
      <c r="A72" s="89"/>
      <c r="B72" s="2">
        <v>70</v>
      </c>
      <c r="C72" s="2" t="s">
        <v>417</v>
      </c>
      <c r="D72" s="2" t="s">
        <v>816</v>
      </c>
      <c r="E72" s="2"/>
    </row>
    <row r="73" spans="1:5" ht="17.5" x14ac:dyDescent="0.25">
      <c r="A73" s="89"/>
      <c r="B73" s="2">
        <v>71</v>
      </c>
      <c r="C73" s="2" t="s">
        <v>418</v>
      </c>
      <c r="D73" s="2"/>
      <c r="E73" s="2" t="s">
        <v>385</v>
      </c>
    </row>
    <row r="74" spans="1:5" ht="17.5" x14ac:dyDescent="0.25">
      <c r="A74" s="89"/>
      <c r="B74" s="2">
        <v>72</v>
      </c>
      <c r="C74" s="2" t="s">
        <v>420</v>
      </c>
      <c r="D74" s="2"/>
      <c r="E74" s="2" t="s">
        <v>385</v>
      </c>
    </row>
    <row r="75" spans="1:5" ht="17.5" x14ac:dyDescent="0.25">
      <c r="A75" s="89"/>
      <c r="B75" s="2">
        <v>73</v>
      </c>
      <c r="C75" s="2" t="s">
        <v>421</v>
      </c>
      <c r="D75" s="2"/>
      <c r="E75" s="2" t="s">
        <v>385</v>
      </c>
    </row>
    <row r="76" spans="1:5" ht="17.5" x14ac:dyDescent="0.25">
      <c r="A76" s="89"/>
      <c r="B76" s="2">
        <v>74</v>
      </c>
      <c r="C76" s="2" t="s">
        <v>423</v>
      </c>
      <c r="D76" s="2"/>
      <c r="E76" s="2" t="s">
        <v>385</v>
      </c>
    </row>
    <row r="77" spans="1:5" ht="17.5" x14ac:dyDescent="0.25">
      <c r="A77" s="89"/>
      <c r="B77" s="2">
        <v>75</v>
      </c>
      <c r="C77" s="2" t="s">
        <v>425</v>
      </c>
      <c r="D77" s="2"/>
      <c r="E77" s="2" t="s">
        <v>385</v>
      </c>
    </row>
    <row r="78" spans="1:5" ht="17.5" x14ac:dyDescent="0.25">
      <c r="A78" s="89"/>
      <c r="B78" s="2">
        <v>76</v>
      </c>
      <c r="C78" s="2" t="s">
        <v>427</v>
      </c>
      <c r="D78" s="2"/>
      <c r="E78" s="2" t="s">
        <v>385</v>
      </c>
    </row>
    <row r="79" spans="1:5" ht="17.5" x14ac:dyDescent="0.25">
      <c r="A79" s="89"/>
      <c r="B79" s="2">
        <v>77</v>
      </c>
      <c r="C79" s="2" t="s">
        <v>428</v>
      </c>
      <c r="D79" s="2"/>
      <c r="E79" s="2" t="s">
        <v>385</v>
      </c>
    </row>
    <row r="80" spans="1:5" ht="17.5" x14ac:dyDescent="0.25">
      <c r="A80" s="89"/>
      <c r="B80" s="2">
        <v>78</v>
      </c>
      <c r="C80" s="2" t="s">
        <v>430</v>
      </c>
      <c r="D80" s="2"/>
      <c r="E80" s="2" t="s">
        <v>385</v>
      </c>
    </row>
    <row r="81" spans="1:5" ht="17.5" x14ac:dyDescent="0.25">
      <c r="A81" s="89"/>
      <c r="B81" s="2">
        <v>79</v>
      </c>
      <c r="C81" s="2" t="s">
        <v>431</v>
      </c>
      <c r="D81" s="2"/>
      <c r="E81" s="2" t="s">
        <v>385</v>
      </c>
    </row>
    <row r="82" spans="1:5" ht="17.5" x14ac:dyDescent="0.25">
      <c r="A82" s="89"/>
      <c r="B82" s="2">
        <v>80</v>
      </c>
      <c r="C82" s="2" t="s">
        <v>433</v>
      </c>
      <c r="D82" s="2" t="s">
        <v>816</v>
      </c>
      <c r="E82" s="2"/>
    </row>
    <row r="83" spans="1:5" ht="17.5" x14ac:dyDescent="0.25">
      <c r="A83" s="89"/>
      <c r="B83" s="2">
        <v>81</v>
      </c>
      <c r="C83" s="2" t="s">
        <v>435</v>
      </c>
      <c r="D83" s="2" t="s">
        <v>816</v>
      </c>
      <c r="E83" s="2"/>
    </row>
    <row r="84" spans="1:5" ht="17.5" x14ac:dyDescent="0.25">
      <c r="A84" s="89"/>
      <c r="B84" s="2">
        <v>82</v>
      </c>
      <c r="C84" s="2" t="s">
        <v>187</v>
      </c>
      <c r="D84" s="2" t="s">
        <v>816</v>
      </c>
      <c r="E84" s="2"/>
    </row>
    <row r="85" spans="1:5" ht="17.5" x14ac:dyDescent="0.25">
      <c r="A85" s="89"/>
      <c r="B85" s="2">
        <v>83</v>
      </c>
      <c r="C85" s="2" t="s">
        <v>437</v>
      </c>
      <c r="D85" s="2" t="s">
        <v>816</v>
      </c>
      <c r="E85" s="2"/>
    </row>
    <row r="86" spans="1:5" ht="17.5" x14ac:dyDescent="0.25">
      <c r="A86" s="89"/>
      <c r="B86" s="2">
        <v>84</v>
      </c>
      <c r="C86" s="2" t="s">
        <v>439</v>
      </c>
      <c r="D86" s="2" t="s">
        <v>816</v>
      </c>
      <c r="E86" s="2"/>
    </row>
    <row r="87" spans="1:5" ht="17.5" x14ac:dyDescent="0.25">
      <c r="A87" s="89"/>
      <c r="B87" s="2">
        <v>85</v>
      </c>
      <c r="C87" s="2" t="s">
        <v>440</v>
      </c>
      <c r="D87" s="2" t="s">
        <v>816</v>
      </c>
      <c r="E87" s="2"/>
    </row>
    <row r="88" spans="1:5" ht="17.5" x14ac:dyDescent="0.25">
      <c r="A88" s="89"/>
      <c r="B88" s="2">
        <v>86</v>
      </c>
      <c r="C88" s="2" t="s">
        <v>441</v>
      </c>
      <c r="D88" s="2"/>
      <c r="E88" s="2" t="s">
        <v>817</v>
      </c>
    </row>
    <row r="89" spans="1:5" ht="17.5" x14ac:dyDescent="0.25">
      <c r="A89" s="89"/>
      <c r="B89" s="2">
        <v>87</v>
      </c>
      <c r="C89" s="2" t="s">
        <v>442</v>
      </c>
      <c r="D89" s="2" t="s">
        <v>816</v>
      </c>
      <c r="E89" s="2"/>
    </row>
    <row r="90" spans="1:5" ht="17.5" x14ac:dyDescent="0.25">
      <c r="A90" s="89"/>
      <c r="B90" s="2">
        <v>88</v>
      </c>
      <c r="C90" s="2" t="s">
        <v>201</v>
      </c>
      <c r="D90" s="2" t="s">
        <v>816</v>
      </c>
      <c r="E90" s="2"/>
    </row>
    <row r="91" spans="1:5" ht="17.5" x14ac:dyDescent="0.25">
      <c r="A91" s="89"/>
      <c r="B91" s="2">
        <v>89</v>
      </c>
      <c r="C91" s="2" t="s">
        <v>444</v>
      </c>
      <c r="D91" s="2" t="s">
        <v>816</v>
      </c>
      <c r="E91" s="2"/>
    </row>
    <row r="92" spans="1:5" ht="17.5" x14ac:dyDescent="0.25">
      <c r="A92" s="89"/>
      <c r="B92" s="2">
        <v>90</v>
      </c>
      <c r="C92" s="2" t="s">
        <v>445</v>
      </c>
      <c r="D92" s="2" t="s">
        <v>816</v>
      </c>
      <c r="E92" s="2"/>
    </row>
    <row r="93" spans="1:5" ht="17.5" x14ac:dyDescent="0.25">
      <c r="A93" s="89"/>
      <c r="B93" s="2">
        <v>91</v>
      </c>
      <c r="C93" s="2" t="s">
        <v>446</v>
      </c>
      <c r="D93" s="2" t="s">
        <v>816</v>
      </c>
      <c r="E93" s="2"/>
    </row>
    <row r="94" spans="1:5" ht="17.5" x14ac:dyDescent="0.25">
      <c r="A94" s="89"/>
      <c r="B94" s="2">
        <v>92</v>
      </c>
      <c r="C94" s="2" t="s">
        <v>447</v>
      </c>
      <c r="D94" s="2" t="s">
        <v>816</v>
      </c>
      <c r="E94" s="2"/>
    </row>
    <row r="95" spans="1:5" ht="17.5" x14ac:dyDescent="0.25">
      <c r="A95" s="89"/>
      <c r="B95" s="2">
        <v>93</v>
      </c>
      <c r="C95" s="2" t="s">
        <v>448</v>
      </c>
      <c r="D95" s="2" t="s">
        <v>816</v>
      </c>
      <c r="E95" s="2"/>
    </row>
    <row r="96" spans="1:5" ht="17.5" x14ac:dyDescent="0.25">
      <c r="A96" s="89"/>
      <c r="B96" s="2">
        <v>94</v>
      </c>
      <c r="C96" s="2" t="s">
        <v>165</v>
      </c>
      <c r="D96" s="2" t="s">
        <v>816</v>
      </c>
      <c r="E96" s="2"/>
    </row>
    <row r="97" spans="1:5" ht="17.5" x14ac:dyDescent="0.25">
      <c r="A97" s="89"/>
      <c r="B97" s="2">
        <v>95</v>
      </c>
      <c r="C97" s="2" t="s">
        <v>449</v>
      </c>
      <c r="D97" s="2" t="s">
        <v>816</v>
      </c>
      <c r="E97" s="2"/>
    </row>
    <row r="98" spans="1:5" ht="17.5" x14ac:dyDescent="0.25">
      <c r="A98" s="89"/>
      <c r="B98" s="2">
        <v>96</v>
      </c>
      <c r="C98" s="2" t="s">
        <v>450</v>
      </c>
      <c r="D98" s="2" t="s">
        <v>816</v>
      </c>
      <c r="E98" s="2"/>
    </row>
    <row r="99" spans="1:5" ht="17.5" x14ac:dyDescent="0.25">
      <c r="A99" s="89"/>
      <c r="B99" s="2">
        <v>97</v>
      </c>
      <c r="C99" s="2" t="s">
        <v>451</v>
      </c>
      <c r="D99" s="2" t="s">
        <v>816</v>
      </c>
      <c r="E99" s="2"/>
    </row>
    <row r="100" spans="1:5" ht="17.5" x14ac:dyDescent="0.25">
      <c r="A100" s="89"/>
      <c r="B100" s="2">
        <v>98</v>
      </c>
      <c r="C100" s="2" t="s">
        <v>174</v>
      </c>
      <c r="D100" s="2" t="s">
        <v>816</v>
      </c>
      <c r="E100" s="2"/>
    </row>
    <row r="101" spans="1:5" ht="17.5" x14ac:dyDescent="0.25">
      <c r="A101" s="89"/>
      <c r="B101" s="2">
        <v>99</v>
      </c>
      <c r="C101" s="2" t="s">
        <v>183</v>
      </c>
      <c r="D101" s="2" t="s">
        <v>816</v>
      </c>
      <c r="E101" s="2"/>
    </row>
    <row r="102" spans="1:5" ht="17.5" x14ac:dyDescent="0.25">
      <c r="A102" s="89"/>
      <c r="B102" s="2">
        <v>100</v>
      </c>
      <c r="C102" s="2" t="s">
        <v>452</v>
      </c>
      <c r="D102" s="2" t="s">
        <v>816</v>
      </c>
      <c r="E102" s="2"/>
    </row>
    <row r="103" spans="1:5" ht="17.5" x14ac:dyDescent="0.25">
      <c r="A103" s="89"/>
      <c r="B103" s="2">
        <v>101</v>
      </c>
      <c r="C103" s="2" t="s">
        <v>453</v>
      </c>
      <c r="D103" s="2" t="s">
        <v>816</v>
      </c>
      <c r="E103" s="2"/>
    </row>
    <row r="104" spans="1:5" ht="17.5" x14ac:dyDescent="0.25">
      <c r="A104" s="89"/>
      <c r="B104" s="2">
        <v>102</v>
      </c>
      <c r="C104" s="2" t="s">
        <v>454</v>
      </c>
      <c r="D104" s="2" t="s">
        <v>816</v>
      </c>
      <c r="E104" s="2"/>
    </row>
    <row r="105" spans="1:5" ht="17.5" x14ac:dyDescent="0.25">
      <c r="A105" s="89"/>
      <c r="B105" s="2">
        <v>103</v>
      </c>
      <c r="C105" s="2" t="s">
        <v>455</v>
      </c>
      <c r="D105" s="2" t="s">
        <v>816</v>
      </c>
      <c r="E105" s="2"/>
    </row>
    <row r="106" spans="1:5" ht="17.5" x14ac:dyDescent="0.25">
      <c r="A106" s="89"/>
      <c r="B106" s="2">
        <v>104</v>
      </c>
      <c r="C106" s="2" t="s">
        <v>456</v>
      </c>
      <c r="D106" s="2" t="s">
        <v>816</v>
      </c>
      <c r="E106" s="2"/>
    </row>
    <row r="107" spans="1:5" ht="17.5" x14ac:dyDescent="0.25">
      <c r="A107" s="89"/>
      <c r="B107" s="2">
        <v>105</v>
      </c>
      <c r="C107" s="2" t="s">
        <v>457</v>
      </c>
      <c r="D107" s="2" t="s">
        <v>816</v>
      </c>
      <c r="E107" s="2"/>
    </row>
    <row r="108" spans="1:5" ht="17.5" x14ac:dyDescent="0.25">
      <c r="A108" s="89"/>
      <c r="B108" s="2">
        <v>106</v>
      </c>
      <c r="C108" s="2" t="s">
        <v>458</v>
      </c>
      <c r="D108" s="2" t="s">
        <v>816</v>
      </c>
      <c r="E108" s="2"/>
    </row>
    <row r="109" spans="1:5" ht="17.5" x14ac:dyDescent="0.25">
      <c r="A109" s="89"/>
      <c r="B109" s="2">
        <v>107</v>
      </c>
      <c r="C109" s="2" t="s">
        <v>459</v>
      </c>
      <c r="D109" s="2" t="s">
        <v>816</v>
      </c>
      <c r="E109" s="2"/>
    </row>
    <row r="110" spans="1:5" ht="17.5" x14ac:dyDescent="0.25">
      <c r="A110" s="89"/>
      <c r="B110" s="2">
        <v>108</v>
      </c>
      <c r="C110" s="2" t="s">
        <v>460</v>
      </c>
      <c r="D110" s="2" t="s">
        <v>816</v>
      </c>
      <c r="E110" s="2"/>
    </row>
    <row r="111" spans="1:5" ht="17.5" x14ac:dyDescent="0.25">
      <c r="A111" s="89"/>
      <c r="B111" s="2">
        <v>109</v>
      </c>
      <c r="C111" s="2" t="s">
        <v>461</v>
      </c>
      <c r="D111" s="2" t="s">
        <v>816</v>
      </c>
      <c r="E111" s="2"/>
    </row>
    <row r="112" spans="1:5" ht="17.5" x14ac:dyDescent="0.25">
      <c r="A112" s="89" t="s">
        <v>5</v>
      </c>
      <c r="B112" s="2">
        <v>110</v>
      </c>
      <c r="C112" s="2" t="s">
        <v>462</v>
      </c>
      <c r="D112" s="2" t="s">
        <v>816</v>
      </c>
      <c r="E112" s="2"/>
    </row>
    <row r="113" spans="1:5" ht="17.5" x14ac:dyDescent="0.25">
      <c r="A113" s="89"/>
      <c r="B113" s="2">
        <v>111</v>
      </c>
      <c r="C113" s="2" t="s">
        <v>463</v>
      </c>
      <c r="D113" s="2" t="s">
        <v>816</v>
      </c>
      <c r="E113" s="2"/>
    </row>
    <row r="114" spans="1:5" ht="17.5" x14ac:dyDescent="0.25">
      <c r="A114" s="89"/>
      <c r="B114" s="2">
        <v>112</v>
      </c>
      <c r="C114" s="2" t="s">
        <v>464</v>
      </c>
      <c r="D114" s="2" t="s">
        <v>816</v>
      </c>
      <c r="E114" s="2"/>
    </row>
    <row r="115" spans="1:5" ht="17.5" x14ac:dyDescent="0.25">
      <c r="A115" s="89"/>
      <c r="B115" s="2">
        <v>113</v>
      </c>
      <c r="C115" s="2" t="s">
        <v>465</v>
      </c>
      <c r="D115" s="2" t="s">
        <v>816</v>
      </c>
      <c r="E115" s="2"/>
    </row>
    <row r="116" spans="1:5" ht="17.5" x14ac:dyDescent="0.25">
      <c r="A116" s="89"/>
      <c r="B116" s="2">
        <v>114</v>
      </c>
      <c r="C116" s="2" t="s">
        <v>466</v>
      </c>
      <c r="D116" s="2" t="s">
        <v>816</v>
      </c>
      <c r="E116" s="2"/>
    </row>
    <row r="117" spans="1:5" ht="17.5" x14ac:dyDescent="0.25">
      <c r="A117" s="89"/>
      <c r="B117" s="2">
        <v>115</v>
      </c>
      <c r="C117" s="2" t="s">
        <v>467</v>
      </c>
      <c r="D117" s="2" t="s">
        <v>816</v>
      </c>
      <c r="E117" s="2"/>
    </row>
    <row r="118" spans="1:5" ht="17.5" x14ac:dyDescent="0.25">
      <c r="A118" s="89"/>
      <c r="B118" s="2">
        <v>116</v>
      </c>
      <c r="C118" s="2" t="s">
        <v>468</v>
      </c>
      <c r="D118" s="2" t="s">
        <v>816</v>
      </c>
      <c r="E118" s="2"/>
    </row>
    <row r="119" spans="1:5" ht="17.5" x14ac:dyDescent="0.25">
      <c r="A119" s="89"/>
      <c r="B119" s="2">
        <v>117</v>
      </c>
      <c r="C119" s="2" t="s">
        <v>469</v>
      </c>
      <c r="D119" s="2" t="s">
        <v>816</v>
      </c>
      <c r="E119" s="2"/>
    </row>
    <row r="120" spans="1:5" ht="17.5" x14ac:dyDescent="0.25">
      <c r="A120" s="89"/>
      <c r="B120" s="2">
        <v>118</v>
      </c>
      <c r="C120" s="2" t="s">
        <v>470</v>
      </c>
      <c r="D120" s="2" t="s">
        <v>816</v>
      </c>
      <c r="E120" s="2"/>
    </row>
    <row r="121" spans="1:5" ht="17.5" x14ac:dyDescent="0.25">
      <c r="A121" s="89"/>
      <c r="B121" s="2">
        <v>119</v>
      </c>
      <c r="C121" s="2" t="s">
        <v>471</v>
      </c>
      <c r="D121" s="2" t="s">
        <v>816</v>
      </c>
      <c r="E121" s="2"/>
    </row>
    <row r="122" spans="1:5" ht="17.5" x14ac:dyDescent="0.25">
      <c r="A122" s="89"/>
      <c r="B122" s="2">
        <v>120</v>
      </c>
      <c r="C122" s="2" t="s">
        <v>472</v>
      </c>
      <c r="D122" s="2" t="s">
        <v>816</v>
      </c>
      <c r="E122" s="2"/>
    </row>
    <row r="123" spans="1:5" ht="17.5" x14ac:dyDescent="0.25">
      <c r="A123" s="89"/>
      <c r="B123" s="2">
        <v>121</v>
      </c>
      <c r="C123" s="2" t="s">
        <v>473</v>
      </c>
      <c r="D123" s="2" t="s">
        <v>816</v>
      </c>
      <c r="E123" s="2"/>
    </row>
    <row r="124" spans="1:5" ht="17.5" x14ac:dyDescent="0.25">
      <c r="A124" s="89"/>
      <c r="B124" s="2">
        <v>122</v>
      </c>
      <c r="C124" s="2" t="s">
        <v>474</v>
      </c>
      <c r="D124" s="2" t="s">
        <v>816</v>
      </c>
      <c r="E124" s="2"/>
    </row>
    <row r="125" spans="1:5" ht="17.5" x14ac:dyDescent="0.25">
      <c r="A125" s="89"/>
      <c r="B125" s="2">
        <v>123</v>
      </c>
      <c r="C125" s="2" t="s">
        <v>475</v>
      </c>
      <c r="D125" s="2" t="s">
        <v>816</v>
      </c>
      <c r="E125" s="2"/>
    </row>
    <row r="126" spans="1:5" ht="17.5" x14ac:dyDescent="0.25">
      <c r="A126" s="89"/>
      <c r="B126" s="2">
        <v>124</v>
      </c>
      <c r="C126" s="2" t="s">
        <v>476</v>
      </c>
      <c r="D126" s="2" t="s">
        <v>816</v>
      </c>
      <c r="E126" s="2"/>
    </row>
    <row r="127" spans="1:5" ht="17.5" x14ac:dyDescent="0.25">
      <c r="A127" s="89"/>
      <c r="B127" s="2">
        <v>125</v>
      </c>
      <c r="C127" s="2" t="s">
        <v>477</v>
      </c>
      <c r="D127" s="2" t="s">
        <v>816</v>
      </c>
      <c r="E127" s="2"/>
    </row>
    <row r="128" spans="1:5" ht="17.5" x14ac:dyDescent="0.25">
      <c r="A128" s="89"/>
      <c r="B128" s="2">
        <v>126</v>
      </c>
      <c r="C128" s="2" t="s">
        <v>478</v>
      </c>
      <c r="D128" s="2" t="s">
        <v>816</v>
      </c>
      <c r="E128" s="2"/>
    </row>
    <row r="129" spans="1:5" ht="17.5" x14ac:dyDescent="0.25">
      <c r="A129" s="89"/>
      <c r="B129" s="2">
        <v>127</v>
      </c>
      <c r="C129" s="2" t="s">
        <v>479</v>
      </c>
      <c r="D129" s="2" t="s">
        <v>816</v>
      </c>
      <c r="E129" s="2"/>
    </row>
    <row r="130" spans="1:5" ht="17.5" x14ac:dyDescent="0.25">
      <c r="A130" s="89"/>
      <c r="B130" s="2">
        <v>128</v>
      </c>
      <c r="C130" s="2" t="s">
        <v>480</v>
      </c>
      <c r="D130" s="2" t="s">
        <v>816</v>
      </c>
      <c r="E130" s="2"/>
    </row>
    <row r="131" spans="1:5" ht="17.5" x14ac:dyDescent="0.25">
      <c r="A131" s="89"/>
      <c r="B131" s="2">
        <v>129</v>
      </c>
      <c r="C131" s="2" t="s">
        <v>481</v>
      </c>
      <c r="D131" s="2" t="s">
        <v>816</v>
      </c>
      <c r="E131" s="2"/>
    </row>
    <row r="132" spans="1:5" ht="17.5" x14ac:dyDescent="0.25">
      <c r="A132" s="89"/>
      <c r="B132" s="2">
        <v>130</v>
      </c>
      <c r="C132" s="2" t="s">
        <v>482</v>
      </c>
      <c r="D132" s="2" t="s">
        <v>816</v>
      </c>
      <c r="E132" s="2"/>
    </row>
    <row r="133" spans="1:5" ht="17.5" x14ac:dyDescent="0.25">
      <c r="A133" s="89"/>
      <c r="B133" s="2">
        <v>131</v>
      </c>
      <c r="C133" s="2" t="s">
        <v>483</v>
      </c>
      <c r="D133" s="2" t="s">
        <v>816</v>
      </c>
      <c r="E133" s="2"/>
    </row>
    <row r="134" spans="1:5" ht="17.5" x14ac:dyDescent="0.25">
      <c r="A134" s="89"/>
      <c r="B134" s="2">
        <v>132</v>
      </c>
      <c r="C134" s="2" t="s">
        <v>484</v>
      </c>
      <c r="D134" s="2" t="s">
        <v>816</v>
      </c>
      <c r="E134" s="2"/>
    </row>
    <row r="135" spans="1:5" ht="17.5" x14ac:dyDescent="0.25">
      <c r="A135" s="89"/>
      <c r="B135" s="2">
        <v>133</v>
      </c>
      <c r="C135" s="2" t="s">
        <v>485</v>
      </c>
      <c r="D135" s="2" t="s">
        <v>816</v>
      </c>
      <c r="E135" s="2"/>
    </row>
    <row r="136" spans="1:5" ht="17.5" x14ac:dyDescent="0.25">
      <c r="A136" s="89"/>
      <c r="B136" s="2">
        <v>134</v>
      </c>
      <c r="C136" s="2" t="s">
        <v>486</v>
      </c>
      <c r="D136" s="2" t="s">
        <v>816</v>
      </c>
      <c r="E136" s="2"/>
    </row>
    <row r="137" spans="1:5" ht="17.5" x14ac:dyDescent="0.25">
      <c r="A137" s="89"/>
      <c r="B137" s="2">
        <v>135</v>
      </c>
      <c r="C137" s="2" t="s">
        <v>487</v>
      </c>
      <c r="D137" s="2" t="s">
        <v>816</v>
      </c>
      <c r="E137" s="2"/>
    </row>
    <row r="138" spans="1:5" ht="17.5" x14ac:dyDescent="0.25">
      <c r="A138" s="89"/>
      <c r="B138" s="2">
        <v>136</v>
      </c>
      <c r="C138" s="2" t="s">
        <v>488</v>
      </c>
      <c r="D138" s="2" t="s">
        <v>816</v>
      </c>
      <c r="E138" s="2"/>
    </row>
    <row r="139" spans="1:5" ht="17.5" x14ac:dyDescent="0.25">
      <c r="A139" s="89"/>
      <c r="B139" s="2">
        <v>137</v>
      </c>
      <c r="C139" s="2" t="s">
        <v>489</v>
      </c>
      <c r="D139" s="2" t="s">
        <v>816</v>
      </c>
      <c r="E139" s="2"/>
    </row>
    <row r="140" spans="1:5" ht="17.5" x14ac:dyDescent="0.25">
      <c r="A140" s="89"/>
      <c r="B140" s="2">
        <v>138</v>
      </c>
      <c r="C140" s="2" t="s">
        <v>490</v>
      </c>
      <c r="D140" s="2" t="s">
        <v>816</v>
      </c>
      <c r="E140" s="2"/>
    </row>
    <row r="141" spans="1:5" ht="17.5" x14ac:dyDescent="0.25">
      <c r="A141" s="89"/>
      <c r="B141" s="2">
        <v>139</v>
      </c>
      <c r="C141" s="2" t="s">
        <v>491</v>
      </c>
      <c r="D141" s="2" t="s">
        <v>816</v>
      </c>
      <c r="E141" s="2"/>
    </row>
    <row r="142" spans="1:5" ht="17.5" x14ac:dyDescent="0.25">
      <c r="A142" s="89"/>
      <c r="B142" s="2">
        <v>140</v>
      </c>
      <c r="C142" s="2" t="s">
        <v>492</v>
      </c>
      <c r="D142" s="2" t="s">
        <v>816</v>
      </c>
      <c r="E142" s="2"/>
    </row>
    <row r="143" spans="1:5" ht="17.5" x14ac:dyDescent="0.25">
      <c r="A143" s="89" t="s">
        <v>6</v>
      </c>
      <c r="B143" s="2">
        <v>141</v>
      </c>
      <c r="C143" s="3" t="s">
        <v>504</v>
      </c>
      <c r="D143" s="2" t="s">
        <v>816</v>
      </c>
      <c r="E143" s="2"/>
    </row>
    <row r="144" spans="1:5" ht="17.5" x14ac:dyDescent="0.25">
      <c r="A144" s="89"/>
      <c r="B144" s="2">
        <v>142</v>
      </c>
      <c r="C144" s="3" t="s">
        <v>505</v>
      </c>
      <c r="D144" s="2" t="s">
        <v>816</v>
      </c>
      <c r="E144" s="2"/>
    </row>
    <row r="145" spans="1:5" ht="17.5" x14ac:dyDescent="0.25">
      <c r="A145" s="89"/>
      <c r="B145" s="2">
        <v>143</v>
      </c>
      <c r="C145" s="3" t="s">
        <v>506</v>
      </c>
      <c r="D145" s="2" t="s">
        <v>816</v>
      </c>
      <c r="E145" s="2"/>
    </row>
    <row r="146" spans="1:5" ht="17.5" x14ac:dyDescent="0.25">
      <c r="A146" s="89"/>
      <c r="B146" s="2">
        <v>144</v>
      </c>
      <c r="C146" s="3" t="s">
        <v>507</v>
      </c>
      <c r="D146" s="2" t="s">
        <v>816</v>
      </c>
      <c r="E146" s="2"/>
    </row>
    <row r="147" spans="1:5" ht="17.5" x14ac:dyDescent="0.25">
      <c r="A147" s="89"/>
      <c r="B147" s="2">
        <v>145</v>
      </c>
      <c r="C147" s="3" t="s">
        <v>508</v>
      </c>
      <c r="D147" s="2" t="s">
        <v>816</v>
      </c>
      <c r="E147" s="2"/>
    </row>
    <row r="148" spans="1:5" ht="17.5" x14ac:dyDescent="0.25">
      <c r="A148" s="89"/>
      <c r="B148" s="2">
        <v>146</v>
      </c>
      <c r="C148" s="3" t="s">
        <v>509</v>
      </c>
      <c r="D148" s="2" t="s">
        <v>816</v>
      </c>
      <c r="E148" s="2"/>
    </row>
    <row r="149" spans="1:5" ht="17.5" x14ac:dyDescent="0.25">
      <c r="A149" s="89"/>
      <c r="B149" s="2">
        <v>147</v>
      </c>
      <c r="C149" s="3" t="s">
        <v>510</v>
      </c>
      <c r="D149" s="2" t="s">
        <v>816</v>
      </c>
      <c r="E149" s="2"/>
    </row>
    <row r="150" spans="1:5" ht="17.5" x14ac:dyDescent="0.25">
      <c r="A150" s="89"/>
      <c r="B150" s="2">
        <v>148</v>
      </c>
      <c r="C150" s="3" t="s">
        <v>511</v>
      </c>
      <c r="D150" s="2" t="s">
        <v>816</v>
      </c>
      <c r="E150" s="2"/>
    </row>
    <row r="151" spans="1:5" ht="17.5" x14ac:dyDescent="0.25">
      <c r="A151" s="89"/>
      <c r="B151" s="2">
        <v>149</v>
      </c>
      <c r="C151" s="3" t="s">
        <v>512</v>
      </c>
      <c r="D151" s="2" t="s">
        <v>816</v>
      </c>
      <c r="E151" s="2"/>
    </row>
    <row r="152" spans="1:5" ht="17.5" x14ac:dyDescent="0.25">
      <c r="A152" s="89"/>
      <c r="B152" s="2">
        <v>150</v>
      </c>
      <c r="C152" s="3" t="s">
        <v>513</v>
      </c>
      <c r="D152" s="2" t="s">
        <v>816</v>
      </c>
      <c r="E152" s="2"/>
    </row>
    <row r="153" spans="1:5" ht="17.5" x14ac:dyDescent="0.25">
      <c r="A153" s="89"/>
      <c r="B153" s="2">
        <v>151</v>
      </c>
      <c r="C153" s="3" t="s">
        <v>514</v>
      </c>
      <c r="D153" s="2" t="s">
        <v>816</v>
      </c>
      <c r="E153" s="2"/>
    </row>
    <row r="154" spans="1:5" ht="17.5" x14ac:dyDescent="0.25">
      <c r="A154" s="89"/>
      <c r="B154" s="2">
        <v>152</v>
      </c>
      <c r="C154" s="3" t="s">
        <v>515</v>
      </c>
      <c r="D154" s="2" t="s">
        <v>816</v>
      </c>
      <c r="E154" s="2"/>
    </row>
    <row r="155" spans="1:5" ht="17.5" x14ac:dyDescent="0.25">
      <c r="A155" s="89"/>
      <c r="B155" s="2">
        <v>153</v>
      </c>
      <c r="C155" s="3" t="s">
        <v>516</v>
      </c>
      <c r="D155" s="2" t="s">
        <v>816</v>
      </c>
      <c r="E155" s="2"/>
    </row>
    <row r="156" spans="1:5" ht="17.5" x14ac:dyDescent="0.25">
      <c r="A156" s="89"/>
      <c r="B156" s="2">
        <v>154</v>
      </c>
      <c r="C156" s="3" t="s">
        <v>517</v>
      </c>
      <c r="D156" s="2" t="s">
        <v>816</v>
      </c>
      <c r="E156" s="2"/>
    </row>
    <row r="157" spans="1:5" ht="17.5" x14ac:dyDescent="0.25">
      <c r="A157" s="89"/>
      <c r="B157" s="2">
        <v>155</v>
      </c>
      <c r="C157" s="3" t="s">
        <v>209</v>
      </c>
      <c r="D157" s="2" t="s">
        <v>816</v>
      </c>
      <c r="E157" s="2"/>
    </row>
    <row r="158" spans="1:5" ht="17.5" x14ac:dyDescent="0.25">
      <c r="A158" s="89"/>
      <c r="B158" s="2">
        <v>156</v>
      </c>
      <c r="C158" s="3" t="s">
        <v>217</v>
      </c>
      <c r="D158" s="2" t="s">
        <v>816</v>
      </c>
      <c r="E158" s="2"/>
    </row>
    <row r="159" spans="1:5" ht="17.5" x14ac:dyDescent="0.25">
      <c r="A159" s="89"/>
      <c r="B159" s="2">
        <v>157</v>
      </c>
      <c r="C159" s="3" t="s">
        <v>518</v>
      </c>
      <c r="D159" s="2" t="s">
        <v>816</v>
      </c>
      <c r="E159" s="2"/>
    </row>
    <row r="160" spans="1:5" ht="17.5" x14ac:dyDescent="0.25">
      <c r="A160" s="89"/>
      <c r="B160" s="2">
        <v>158</v>
      </c>
      <c r="C160" s="3" t="s">
        <v>519</v>
      </c>
      <c r="D160" s="2" t="s">
        <v>816</v>
      </c>
      <c r="E160" s="2"/>
    </row>
    <row r="161" spans="1:5" ht="14.15" customHeight="1" x14ac:dyDescent="0.25">
      <c r="A161" s="89"/>
      <c r="B161" s="2">
        <v>159</v>
      </c>
      <c r="C161" s="3" t="s">
        <v>225</v>
      </c>
      <c r="D161" s="2" t="s">
        <v>816</v>
      </c>
      <c r="E161" s="2"/>
    </row>
    <row r="162" spans="1:5" ht="14.15" customHeight="1" x14ac:dyDescent="0.25">
      <c r="A162" s="89"/>
      <c r="B162" s="2">
        <v>160</v>
      </c>
      <c r="C162" s="3" t="s">
        <v>230</v>
      </c>
      <c r="D162" s="2" t="s">
        <v>816</v>
      </c>
      <c r="E162" s="2"/>
    </row>
    <row r="163" spans="1:5" ht="14.15" customHeight="1" x14ac:dyDescent="0.25">
      <c r="A163" s="89"/>
      <c r="B163" s="2">
        <v>161</v>
      </c>
      <c r="C163" s="3" t="s">
        <v>520</v>
      </c>
      <c r="D163" s="2" t="s">
        <v>816</v>
      </c>
      <c r="E163" s="2"/>
    </row>
    <row r="164" spans="1:5" ht="17.5" x14ac:dyDescent="0.25">
      <c r="A164" s="89"/>
      <c r="B164" s="2">
        <v>162</v>
      </c>
      <c r="C164" s="3" t="s">
        <v>233</v>
      </c>
      <c r="D164" s="2" t="s">
        <v>816</v>
      </c>
      <c r="E164" s="2"/>
    </row>
    <row r="165" spans="1:5" ht="17.5" x14ac:dyDescent="0.25">
      <c r="A165" s="89"/>
      <c r="B165" s="2">
        <v>163</v>
      </c>
      <c r="C165" s="3" t="s">
        <v>521</v>
      </c>
      <c r="D165" s="2" t="s">
        <v>816</v>
      </c>
      <c r="E165" s="2"/>
    </row>
    <row r="166" spans="1:5" ht="17.5" x14ac:dyDescent="0.25">
      <c r="A166" s="89"/>
      <c r="B166" s="2">
        <v>164</v>
      </c>
      <c r="C166" s="3" t="s">
        <v>522</v>
      </c>
      <c r="D166" s="2" t="s">
        <v>816</v>
      </c>
      <c r="E166" s="2"/>
    </row>
    <row r="167" spans="1:5" ht="17.5" x14ac:dyDescent="0.25">
      <c r="A167" s="89"/>
      <c r="B167" s="2">
        <v>165</v>
      </c>
      <c r="C167" s="3" t="s">
        <v>244</v>
      </c>
      <c r="D167" s="2" t="s">
        <v>816</v>
      </c>
      <c r="E167" s="2"/>
    </row>
    <row r="168" spans="1:5" ht="17.5" x14ac:dyDescent="0.25">
      <c r="A168" s="89"/>
      <c r="B168" s="2">
        <v>166</v>
      </c>
      <c r="C168" s="3" t="s">
        <v>523</v>
      </c>
      <c r="D168" s="2" t="s">
        <v>816</v>
      </c>
      <c r="E168" s="2"/>
    </row>
    <row r="169" spans="1:5" ht="17.5" x14ac:dyDescent="0.25">
      <c r="A169" s="89"/>
      <c r="B169" s="2">
        <v>167</v>
      </c>
      <c r="C169" s="3" t="s">
        <v>247</v>
      </c>
      <c r="D169" s="2" t="s">
        <v>816</v>
      </c>
      <c r="E169" s="2"/>
    </row>
    <row r="170" spans="1:5" ht="17.5" x14ac:dyDescent="0.25">
      <c r="A170" s="89"/>
      <c r="B170" s="2">
        <v>168</v>
      </c>
      <c r="C170" s="3" t="s">
        <v>256</v>
      </c>
      <c r="D170" s="2" t="s">
        <v>816</v>
      </c>
      <c r="E170" s="2"/>
    </row>
    <row r="171" spans="1:5" ht="17.5" x14ac:dyDescent="0.25">
      <c r="A171" s="89"/>
      <c r="B171" s="2">
        <v>169</v>
      </c>
      <c r="C171" s="3" t="s">
        <v>524</v>
      </c>
      <c r="D171" s="2" t="s">
        <v>816</v>
      </c>
      <c r="E171" s="2"/>
    </row>
    <row r="172" spans="1:5" ht="17.5" x14ac:dyDescent="0.25">
      <c r="A172" s="89"/>
      <c r="B172" s="2">
        <v>170</v>
      </c>
      <c r="C172" s="3" t="s">
        <v>275</v>
      </c>
      <c r="D172" s="2" t="s">
        <v>816</v>
      </c>
      <c r="E172" s="2"/>
    </row>
    <row r="173" spans="1:5" ht="17.5" x14ac:dyDescent="0.25">
      <c r="A173" s="89"/>
      <c r="B173" s="2">
        <v>171</v>
      </c>
      <c r="C173" s="3" t="s">
        <v>278</v>
      </c>
      <c r="D173" s="2" t="s">
        <v>816</v>
      </c>
      <c r="E173" s="2"/>
    </row>
    <row r="174" spans="1:5" ht="17.5" x14ac:dyDescent="0.25">
      <c r="A174" s="89"/>
      <c r="B174" s="2">
        <v>172</v>
      </c>
      <c r="C174" s="3" t="s">
        <v>525</v>
      </c>
      <c r="D174" s="2" t="s">
        <v>816</v>
      </c>
      <c r="E174" s="2"/>
    </row>
    <row r="175" spans="1:5" ht="17.5" x14ac:dyDescent="0.25">
      <c r="A175" s="89"/>
      <c r="B175" s="2">
        <v>173</v>
      </c>
      <c r="C175" s="3" t="s">
        <v>526</v>
      </c>
      <c r="D175" s="2" t="s">
        <v>816</v>
      </c>
      <c r="E175" s="2"/>
    </row>
    <row r="176" spans="1:5" ht="17.5" x14ac:dyDescent="0.25">
      <c r="A176" s="89"/>
      <c r="B176" s="2">
        <v>174</v>
      </c>
      <c r="C176" s="3" t="s">
        <v>283</v>
      </c>
      <c r="D176" s="2" t="s">
        <v>816</v>
      </c>
      <c r="E176" s="2"/>
    </row>
    <row r="177" spans="1:5" ht="17.5" x14ac:dyDescent="0.25">
      <c r="A177" s="89"/>
      <c r="B177" s="2">
        <v>175</v>
      </c>
      <c r="C177" s="3" t="s">
        <v>288</v>
      </c>
      <c r="D177" s="2" t="s">
        <v>816</v>
      </c>
      <c r="E177" s="2"/>
    </row>
    <row r="178" spans="1:5" ht="17.5" x14ac:dyDescent="0.25">
      <c r="A178" s="89"/>
      <c r="B178" s="2">
        <v>176</v>
      </c>
      <c r="C178" s="3" t="s">
        <v>290</v>
      </c>
      <c r="D178" s="2" t="s">
        <v>816</v>
      </c>
      <c r="E178" s="2"/>
    </row>
    <row r="179" spans="1:5" ht="17.5" x14ac:dyDescent="0.25">
      <c r="A179" s="89"/>
      <c r="B179" s="2">
        <v>177</v>
      </c>
      <c r="C179" s="3" t="s">
        <v>292</v>
      </c>
      <c r="D179" s="2" t="s">
        <v>816</v>
      </c>
      <c r="E179" s="2"/>
    </row>
    <row r="180" spans="1:5" ht="17.5" x14ac:dyDescent="0.25">
      <c r="A180" s="89"/>
      <c r="B180" s="2">
        <v>178</v>
      </c>
      <c r="C180" s="3" t="s">
        <v>296</v>
      </c>
      <c r="D180" s="2" t="s">
        <v>816</v>
      </c>
      <c r="E180" s="2"/>
    </row>
    <row r="181" spans="1:5" ht="17.5" x14ac:dyDescent="0.25">
      <c r="A181" s="89"/>
      <c r="B181" s="2">
        <v>179</v>
      </c>
      <c r="C181" s="3" t="s">
        <v>527</v>
      </c>
      <c r="D181" s="2" t="s">
        <v>816</v>
      </c>
      <c r="E181" s="2"/>
    </row>
    <row r="182" spans="1:5" ht="17.5" x14ac:dyDescent="0.25">
      <c r="A182" s="89"/>
      <c r="B182" s="2">
        <v>180</v>
      </c>
      <c r="C182" s="3" t="s">
        <v>528</v>
      </c>
      <c r="D182" s="2" t="s">
        <v>816</v>
      </c>
      <c r="E182" s="2"/>
    </row>
    <row r="183" spans="1:5" ht="17.5" x14ac:dyDescent="0.25">
      <c r="A183" s="89"/>
      <c r="B183" s="2">
        <v>181</v>
      </c>
      <c r="C183" s="3" t="s">
        <v>529</v>
      </c>
      <c r="D183" s="2" t="s">
        <v>816</v>
      </c>
      <c r="E183" s="2"/>
    </row>
    <row r="184" spans="1:5" ht="17.5" x14ac:dyDescent="0.25">
      <c r="A184" s="89"/>
      <c r="B184" s="2">
        <v>182</v>
      </c>
      <c r="C184" s="2" t="s">
        <v>530</v>
      </c>
      <c r="D184" s="2" t="s">
        <v>816</v>
      </c>
      <c r="E184" s="2"/>
    </row>
    <row r="185" spans="1:5" ht="17.5" x14ac:dyDescent="0.25">
      <c r="A185" s="89"/>
      <c r="B185" s="2">
        <v>183</v>
      </c>
      <c r="C185" s="3" t="s">
        <v>222</v>
      </c>
      <c r="D185" s="2" t="s">
        <v>816</v>
      </c>
      <c r="E185" s="2"/>
    </row>
    <row r="186" spans="1:5" ht="17.5" x14ac:dyDescent="0.25">
      <c r="A186" s="89"/>
      <c r="B186" s="2">
        <v>184</v>
      </c>
      <c r="C186" s="3" t="s">
        <v>531</v>
      </c>
      <c r="D186" s="2" t="s">
        <v>816</v>
      </c>
      <c r="E186" s="2"/>
    </row>
    <row r="187" spans="1:5" ht="17.5" x14ac:dyDescent="0.25">
      <c r="A187" s="89"/>
      <c r="B187" s="2">
        <v>185</v>
      </c>
      <c r="C187" s="3" t="s">
        <v>302</v>
      </c>
      <c r="D187" s="2" t="s">
        <v>816</v>
      </c>
      <c r="E187" s="2"/>
    </row>
    <row r="188" spans="1:5" ht="17.5" x14ac:dyDescent="0.25">
      <c r="A188" s="89" t="s">
        <v>7</v>
      </c>
      <c r="B188" s="2">
        <v>1</v>
      </c>
      <c r="C188" s="3" t="s">
        <v>532</v>
      </c>
      <c r="D188" s="2" t="s">
        <v>816</v>
      </c>
      <c r="E188" s="2"/>
    </row>
    <row r="189" spans="1:5" ht="17.5" x14ac:dyDescent="0.25">
      <c r="A189" s="89"/>
      <c r="B189" s="2">
        <v>2</v>
      </c>
      <c r="C189" s="3" t="s">
        <v>533</v>
      </c>
      <c r="D189" s="2" t="s">
        <v>816</v>
      </c>
      <c r="E189" s="2"/>
    </row>
    <row r="190" spans="1:5" ht="17.5" x14ac:dyDescent="0.25">
      <c r="A190" s="89"/>
      <c r="B190" s="2">
        <v>3</v>
      </c>
      <c r="C190" s="3" t="s">
        <v>534</v>
      </c>
      <c r="D190" s="2" t="s">
        <v>816</v>
      </c>
      <c r="E190" s="2"/>
    </row>
    <row r="191" spans="1:5" ht="17.5" x14ac:dyDescent="0.25">
      <c r="A191" s="89"/>
      <c r="B191" s="2">
        <v>4</v>
      </c>
      <c r="C191" s="3" t="s">
        <v>535</v>
      </c>
      <c r="D191" s="2" t="s">
        <v>816</v>
      </c>
      <c r="E191" s="2"/>
    </row>
    <row r="192" spans="1:5" ht="17.5" x14ac:dyDescent="0.25">
      <c r="A192" s="89"/>
      <c r="B192" s="2">
        <v>5</v>
      </c>
      <c r="C192" s="3" t="s">
        <v>536</v>
      </c>
      <c r="D192" s="2" t="s">
        <v>816</v>
      </c>
      <c r="E192" s="2"/>
    </row>
    <row r="193" spans="1:5" ht="17.5" x14ac:dyDescent="0.25">
      <c r="A193" s="89"/>
      <c r="B193" s="2">
        <v>6</v>
      </c>
      <c r="C193" s="3" t="s">
        <v>306</v>
      </c>
      <c r="D193" s="2" t="s">
        <v>816</v>
      </c>
      <c r="E193" s="2"/>
    </row>
    <row r="194" spans="1:5" ht="17.5" x14ac:dyDescent="0.25">
      <c r="A194" s="89"/>
      <c r="B194" s="2">
        <v>7</v>
      </c>
      <c r="C194" s="3" t="s">
        <v>537</v>
      </c>
      <c r="D194" s="2" t="s">
        <v>816</v>
      </c>
      <c r="E194" s="2"/>
    </row>
    <row r="195" spans="1:5" ht="17.5" x14ac:dyDescent="0.25">
      <c r="A195" s="89"/>
      <c r="B195" s="2">
        <v>8</v>
      </c>
      <c r="C195" s="3" t="s">
        <v>538</v>
      </c>
      <c r="D195" s="2" t="s">
        <v>816</v>
      </c>
      <c r="E195" s="2"/>
    </row>
    <row r="196" spans="1:5" ht="17.5" x14ac:dyDescent="0.25">
      <c r="A196" s="89"/>
      <c r="B196" s="2">
        <v>9</v>
      </c>
      <c r="C196" s="3" t="s">
        <v>314</v>
      </c>
      <c r="D196" s="2" t="s">
        <v>816</v>
      </c>
      <c r="E196" s="2"/>
    </row>
    <row r="197" spans="1:5" ht="17.5" x14ac:dyDescent="0.25">
      <c r="A197" s="89"/>
      <c r="B197" s="2">
        <v>10</v>
      </c>
      <c r="C197" s="3" t="s">
        <v>320</v>
      </c>
      <c r="D197" s="2" t="s">
        <v>816</v>
      </c>
      <c r="E197" s="2"/>
    </row>
    <row r="198" spans="1:5" ht="17.5" x14ac:dyDescent="0.25">
      <c r="A198" s="89"/>
      <c r="B198" s="2">
        <v>11</v>
      </c>
      <c r="C198" s="3" t="s">
        <v>539</v>
      </c>
      <c r="D198" s="2" t="s">
        <v>816</v>
      </c>
      <c r="E198" s="2"/>
    </row>
    <row r="199" spans="1:5" ht="17.5" x14ac:dyDescent="0.25">
      <c r="A199" s="89"/>
      <c r="B199" s="2">
        <v>12</v>
      </c>
      <c r="C199" s="3" t="s">
        <v>540</v>
      </c>
      <c r="D199" s="2" t="s">
        <v>816</v>
      </c>
      <c r="E199" s="2"/>
    </row>
    <row r="200" spans="1:5" ht="17.5" x14ac:dyDescent="0.25">
      <c r="A200" s="89"/>
      <c r="B200" s="2">
        <v>13</v>
      </c>
      <c r="C200" s="3" t="s">
        <v>322</v>
      </c>
      <c r="D200" s="2" t="s">
        <v>816</v>
      </c>
      <c r="E200" s="2"/>
    </row>
    <row r="201" spans="1:5" ht="17.5" x14ac:dyDescent="0.25">
      <c r="A201" s="89"/>
      <c r="B201" s="2">
        <v>14</v>
      </c>
      <c r="C201" s="3" t="s">
        <v>541</v>
      </c>
      <c r="D201" s="2" t="s">
        <v>816</v>
      </c>
      <c r="E201" s="2"/>
    </row>
    <row r="202" spans="1:5" ht="17.5" x14ac:dyDescent="0.25">
      <c r="A202" s="89"/>
      <c r="B202" s="2">
        <v>15</v>
      </c>
      <c r="C202" s="3" t="s">
        <v>542</v>
      </c>
      <c r="D202" s="2" t="s">
        <v>816</v>
      </c>
      <c r="E202" s="2"/>
    </row>
    <row r="203" spans="1:5" ht="17.5" x14ac:dyDescent="0.25">
      <c r="A203" s="89"/>
      <c r="B203" s="2">
        <v>16</v>
      </c>
      <c r="C203" s="3" t="s">
        <v>543</v>
      </c>
      <c r="D203" s="2" t="s">
        <v>816</v>
      </c>
      <c r="E203" s="2"/>
    </row>
    <row r="204" spans="1:5" ht="17.5" x14ac:dyDescent="0.25">
      <c r="A204" s="89"/>
      <c r="B204" s="2">
        <v>17</v>
      </c>
      <c r="C204" s="3" t="s">
        <v>324</v>
      </c>
      <c r="D204" s="2" t="s">
        <v>816</v>
      </c>
      <c r="E204" s="2"/>
    </row>
    <row r="205" spans="1:5" ht="17.5" x14ac:dyDescent="0.25">
      <c r="A205" s="89"/>
      <c r="B205" s="2">
        <v>18</v>
      </c>
      <c r="C205" s="3" t="s">
        <v>326</v>
      </c>
      <c r="D205" s="2" t="s">
        <v>816</v>
      </c>
      <c r="E205" s="2"/>
    </row>
    <row r="206" spans="1:5" ht="17.5" x14ac:dyDescent="0.25">
      <c r="A206" s="89"/>
      <c r="B206" s="2">
        <v>19</v>
      </c>
      <c r="C206" s="3" t="s">
        <v>329</v>
      </c>
      <c r="D206" s="2" t="s">
        <v>816</v>
      </c>
      <c r="E206" s="2"/>
    </row>
    <row r="207" spans="1:5" ht="17.5" x14ac:dyDescent="0.25">
      <c r="A207" s="89"/>
      <c r="B207" s="2">
        <v>20</v>
      </c>
      <c r="C207" s="3" t="s">
        <v>544</v>
      </c>
      <c r="D207" s="2" t="s">
        <v>816</v>
      </c>
      <c r="E207" s="2"/>
    </row>
    <row r="208" spans="1:5" ht="17.5" x14ac:dyDescent="0.25">
      <c r="A208" s="89"/>
      <c r="B208" s="2">
        <v>21</v>
      </c>
      <c r="C208" s="3" t="s">
        <v>333</v>
      </c>
      <c r="D208" s="2" t="s">
        <v>816</v>
      </c>
      <c r="E208" s="2"/>
    </row>
    <row r="209" spans="1:5" ht="17.5" x14ac:dyDescent="0.25">
      <c r="A209" s="89" t="s">
        <v>8</v>
      </c>
      <c r="B209" s="2">
        <v>1</v>
      </c>
      <c r="C209" s="2" t="s">
        <v>338</v>
      </c>
      <c r="D209" s="2" t="s">
        <v>816</v>
      </c>
      <c r="E209" s="2"/>
    </row>
    <row r="210" spans="1:5" ht="17.5" x14ac:dyDescent="0.25">
      <c r="A210" s="89"/>
      <c r="B210" s="2">
        <v>2</v>
      </c>
      <c r="C210" s="2" t="s">
        <v>545</v>
      </c>
      <c r="D210" s="2" t="s">
        <v>816</v>
      </c>
      <c r="E210" s="2"/>
    </row>
  </sheetData>
  <mergeCells count="8">
    <mergeCell ref="A143:A187"/>
    <mergeCell ref="A188:A208"/>
    <mergeCell ref="A209:A210"/>
    <mergeCell ref="A1:E1"/>
    <mergeCell ref="A3:A34"/>
    <mergeCell ref="A35:A70"/>
    <mergeCell ref="A71:A111"/>
    <mergeCell ref="A112:A142"/>
  </mergeCells>
  <phoneticPr fontId="28" type="noConversion"/>
  <dataValidations count="1">
    <dataValidation type="list" allowBlank="1" showInputMessage="1" showErrorMessage="1" sqref="D71:D113" xr:uid="{00000000-0002-0000-0A00-000000000000}">
      <formula1>"齐全,未上交"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A2" sqref="A1:H1048576"/>
    </sheetView>
  </sheetViews>
  <sheetFormatPr defaultColWidth="8.7265625" defaultRowHeight="14" x14ac:dyDescent="0.25"/>
  <cols>
    <col min="1" max="1" width="20" bestFit="1" customWidth="1"/>
    <col min="2" max="8" width="6.7265625" bestFit="1" customWidth="1"/>
  </cols>
  <sheetData>
    <row r="1" spans="1:8" ht="17.5" x14ac:dyDescent="0.25">
      <c r="A1" s="75" t="s">
        <v>21</v>
      </c>
      <c r="B1" s="75"/>
      <c r="C1" s="75"/>
      <c r="D1" s="75"/>
      <c r="E1" s="75"/>
      <c r="F1" s="75"/>
      <c r="G1" s="75"/>
      <c r="H1" s="75"/>
    </row>
    <row r="2" spans="1:8" ht="17.5" x14ac:dyDescent="0.25">
      <c r="A2" s="67" t="s">
        <v>22</v>
      </c>
      <c r="B2" s="67" t="s">
        <v>23</v>
      </c>
      <c r="C2" s="67" t="s">
        <v>24</v>
      </c>
      <c r="D2" s="67" t="s">
        <v>25</v>
      </c>
      <c r="E2" s="67" t="s">
        <v>26</v>
      </c>
      <c r="F2" s="67" t="s">
        <v>27</v>
      </c>
      <c r="G2" s="68" t="s">
        <v>28</v>
      </c>
      <c r="H2" s="67" t="s">
        <v>29</v>
      </c>
    </row>
    <row r="3" spans="1:8" ht="15" customHeight="1" x14ac:dyDescent="0.25">
      <c r="A3" s="2" t="s">
        <v>2</v>
      </c>
      <c r="B3" s="76" t="s">
        <v>30</v>
      </c>
      <c r="C3" s="77"/>
      <c r="D3" s="77"/>
      <c r="E3" s="77"/>
      <c r="F3" s="77"/>
      <c r="G3" s="77"/>
      <c r="H3" s="78"/>
    </row>
    <row r="4" spans="1:8" ht="17.5" x14ac:dyDescent="0.25">
      <c r="A4" s="2" t="s">
        <v>3</v>
      </c>
      <c r="B4" s="79"/>
      <c r="C4" s="80"/>
      <c r="D4" s="80"/>
      <c r="E4" s="80"/>
      <c r="F4" s="80"/>
      <c r="G4" s="80"/>
      <c r="H4" s="81"/>
    </row>
    <row r="5" spans="1:8" ht="17.5" x14ac:dyDescent="0.25">
      <c r="A5" s="2" t="s">
        <v>4</v>
      </c>
      <c r="B5" s="79"/>
      <c r="C5" s="80"/>
      <c r="D5" s="80"/>
      <c r="E5" s="80"/>
      <c r="F5" s="80"/>
      <c r="G5" s="80"/>
      <c r="H5" s="81"/>
    </row>
    <row r="6" spans="1:8" ht="17.5" x14ac:dyDescent="0.25">
      <c r="A6" s="2" t="s">
        <v>5</v>
      </c>
      <c r="B6" s="79"/>
      <c r="C6" s="80"/>
      <c r="D6" s="80"/>
      <c r="E6" s="80"/>
      <c r="F6" s="80"/>
      <c r="G6" s="80"/>
      <c r="H6" s="81"/>
    </row>
    <row r="7" spans="1:8" ht="17.5" x14ac:dyDescent="0.25">
      <c r="A7" s="2" t="s">
        <v>6</v>
      </c>
      <c r="B7" s="79"/>
      <c r="C7" s="80"/>
      <c r="D7" s="80"/>
      <c r="E7" s="80"/>
      <c r="F7" s="80"/>
      <c r="G7" s="80"/>
      <c r="H7" s="81"/>
    </row>
    <row r="8" spans="1:8" ht="17.5" x14ac:dyDescent="0.25">
      <c r="A8" s="2" t="s">
        <v>7</v>
      </c>
      <c r="B8" s="79"/>
      <c r="C8" s="80"/>
      <c r="D8" s="80"/>
      <c r="E8" s="80"/>
      <c r="F8" s="80"/>
      <c r="G8" s="80"/>
      <c r="H8" s="81"/>
    </row>
    <row r="9" spans="1:8" ht="17.5" x14ac:dyDescent="0.25">
      <c r="A9" s="2" t="s">
        <v>8</v>
      </c>
      <c r="B9" s="82"/>
      <c r="C9" s="83"/>
      <c r="D9" s="83"/>
      <c r="E9" s="83"/>
      <c r="F9" s="83"/>
      <c r="G9" s="83"/>
      <c r="H9" s="84"/>
    </row>
  </sheetData>
  <mergeCells count="2">
    <mergeCell ref="A1:H1"/>
    <mergeCell ref="B3:H9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11"/>
  <sheetViews>
    <sheetView zoomScale="69" zoomScaleNormal="69" workbookViewId="0">
      <selection activeCell="A2" sqref="A1:G1048576"/>
    </sheetView>
  </sheetViews>
  <sheetFormatPr defaultColWidth="8.7265625" defaultRowHeight="14" x14ac:dyDescent="0.25"/>
  <cols>
    <col min="1" max="2" width="21.26953125" bestFit="1" customWidth="1"/>
    <col min="3" max="3" width="17" bestFit="1" customWidth="1"/>
    <col min="4" max="4" width="9.7265625" bestFit="1" customWidth="1"/>
    <col min="5" max="5" width="59.26953125" bestFit="1" customWidth="1"/>
    <col min="6" max="6" width="27.7265625" bestFit="1" customWidth="1"/>
    <col min="7" max="7" width="14.36328125" bestFit="1" customWidth="1"/>
  </cols>
  <sheetData>
    <row r="1" spans="1:7" ht="23.15" customHeight="1" x14ac:dyDescent="0.25">
      <c r="A1" s="85" t="s">
        <v>31</v>
      </c>
      <c r="B1" s="85"/>
      <c r="C1" s="85"/>
      <c r="D1" s="85"/>
      <c r="E1" s="85"/>
      <c r="F1" s="85"/>
      <c r="G1" s="85"/>
    </row>
    <row r="2" spans="1:7" ht="21" customHeight="1" x14ac:dyDescent="0.25">
      <c r="A2" s="59" t="s">
        <v>22</v>
      </c>
      <c r="B2" s="59" t="s">
        <v>23</v>
      </c>
      <c r="C2" s="59" t="s">
        <v>24</v>
      </c>
      <c r="D2" s="59" t="s">
        <v>25</v>
      </c>
      <c r="E2" s="59" t="s">
        <v>26</v>
      </c>
      <c r="F2" s="60" t="s">
        <v>32</v>
      </c>
      <c r="G2" s="59" t="s">
        <v>33</v>
      </c>
    </row>
    <row r="3" spans="1:7" ht="17.5" customHeight="1" x14ac:dyDescent="0.25">
      <c r="A3" s="89" t="s">
        <v>2</v>
      </c>
      <c r="B3" s="52" t="s">
        <v>34</v>
      </c>
      <c r="C3" s="52">
        <v>2021363321</v>
      </c>
      <c r="D3" s="52" t="s">
        <v>35</v>
      </c>
      <c r="E3" s="52" t="s">
        <v>36</v>
      </c>
      <c r="F3" s="61" t="s">
        <v>37</v>
      </c>
      <c r="G3" s="52">
        <v>2</v>
      </c>
    </row>
    <row r="4" spans="1:7" ht="17.5" customHeight="1" x14ac:dyDescent="0.25">
      <c r="A4" s="89"/>
      <c r="B4" s="93" t="s">
        <v>38</v>
      </c>
      <c r="C4" s="93">
        <v>2022363107</v>
      </c>
      <c r="D4" s="93" t="s">
        <v>39</v>
      </c>
      <c r="E4" s="52" t="s">
        <v>40</v>
      </c>
      <c r="F4" s="61" t="s">
        <v>37</v>
      </c>
      <c r="G4" s="93">
        <v>5</v>
      </c>
    </row>
    <row r="5" spans="1:7" ht="17.5" customHeight="1" x14ac:dyDescent="0.25">
      <c r="A5" s="89"/>
      <c r="B5" s="93"/>
      <c r="C5" s="93"/>
      <c r="D5" s="93"/>
      <c r="E5" s="52" t="s">
        <v>41</v>
      </c>
      <c r="F5" s="61" t="s">
        <v>42</v>
      </c>
      <c r="G5" s="93"/>
    </row>
    <row r="6" spans="1:7" ht="17.5" customHeight="1" x14ac:dyDescent="0.25">
      <c r="A6" s="89"/>
      <c r="B6" s="93" t="s">
        <v>43</v>
      </c>
      <c r="C6" s="93">
        <v>2022363506</v>
      </c>
      <c r="D6" s="93" t="s">
        <v>44</v>
      </c>
      <c r="E6" s="52" t="s">
        <v>45</v>
      </c>
      <c r="F6" s="61" t="s">
        <v>46</v>
      </c>
      <c r="G6" s="93">
        <v>6</v>
      </c>
    </row>
    <row r="7" spans="1:7" ht="17.5" customHeight="1" x14ac:dyDescent="0.25">
      <c r="A7" s="89"/>
      <c r="B7" s="93"/>
      <c r="C7" s="93"/>
      <c r="D7" s="93"/>
      <c r="E7" s="52" t="s">
        <v>47</v>
      </c>
      <c r="F7" s="61" t="s">
        <v>48</v>
      </c>
      <c r="G7" s="93"/>
    </row>
    <row r="8" spans="1:7" ht="17.5" customHeight="1" x14ac:dyDescent="0.25">
      <c r="A8" s="89"/>
      <c r="B8" s="93"/>
      <c r="C8" s="93"/>
      <c r="D8" s="93"/>
      <c r="E8" s="52" t="s">
        <v>49</v>
      </c>
      <c r="F8" s="61" t="s">
        <v>48</v>
      </c>
      <c r="G8" s="93"/>
    </row>
    <row r="9" spans="1:7" ht="17.5" customHeight="1" x14ac:dyDescent="0.25">
      <c r="A9" s="89"/>
      <c r="B9" s="52" t="s">
        <v>50</v>
      </c>
      <c r="C9" s="52">
        <v>20222363721</v>
      </c>
      <c r="D9" s="52" t="s">
        <v>51</v>
      </c>
      <c r="E9" s="52" t="s">
        <v>52</v>
      </c>
      <c r="F9" s="61" t="s">
        <v>46</v>
      </c>
      <c r="G9" s="52">
        <v>2</v>
      </c>
    </row>
    <row r="10" spans="1:7" ht="17.5" customHeight="1" x14ac:dyDescent="0.25">
      <c r="A10" s="89"/>
      <c r="B10" s="93" t="s">
        <v>53</v>
      </c>
      <c r="C10" s="93">
        <v>2023363116</v>
      </c>
      <c r="D10" s="93" t="s">
        <v>54</v>
      </c>
      <c r="E10" s="52" t="s">
        <v>55</v>
      </c>
      <c r="F10" s="61" t="s">
        <v>46</v>
      </c>
      <c r="G10" s="93">
        <v>5</v>
      </c>
    </row>
    <row r="11" spans="1:7" ht="17.5" customHeight="1" x14ac:dyDescent="0.25">
      <c r="A11" s="89"/>
      <c r="B11" s="93"/>
      <c r="C11" s="93"/>
      <c r="D11" s="93"/>
      <c r="E11" s="52" t="s">
        <v>56</v>
      </c>
      <c r="F11" s="61" t="s">
        <v>57</v>
      </c>
      <c r="G11" s="93"/>
    </row>
    <row r="12" spans="1:7" ht="17.5" customHeight="1" x14ac:dyDescent="0.25">
      <c r="A12" s="89"/>
      <c r="B12" s="93"/>
      <c r="C12" s="52">
        <v>2023363143</v>
      </c>
      <c r="D12" s="52" t="s">
        <v>58</v>
      </c>
      <c r="E12" s="52" t="s">
        <v>56</v>
      </c>
      <c r="F12" s="61" t="s">
        <v>57</v>
      </c>
      <c r="G12" s="52">
        <v>3</v>
      </c>
    </row>
    <row r="13" spans="1:7" ht="17.5" customHeight="1" x14ac:dyDescent="0.25">
      <c r="A13" s="89"/>
      <c r="B13" s="93" t="s">
        <v>59</v>
      </c>
      <c r="C13" s="93">
        <v>2023363204</v>
      </c>
      <c r="D13" s="93" t="s">
        <v>60</v>
      </c>
      <c r="E13" s="52" t="s">
        <v>61</v>
      </c>
      <c r="F13" s="61" t="s">
        <v>46</v>
      </c>
      <c r="G13" s="93">
        <v>4</v>
      </c>
    </row>
    <row r="14" spans="1:7" ht="17.5" customHeight="1" x14ac:dyDescent="0.25">
      <c r="A14" s="89"/>
      <c r="B14" s="93"/>
      <c r="C14" s="93"/>
      <c r="D14" s="93"/>
      <c r="E14" s="52" t="s">
        <v>62</v>
      </c>
      <c r="F14" s="61" t="s">
        <v>57</v>
      </c>
      <c r="G14" s="93"/>
    </row>
    <row r="15" spans="1:7" ht="17.5" customHeight="1" x14ac:dyDescent="0.25">
      <c r="A15" s="89"/>
      <c r="B15" s="93" t="s">
        <v>63</v>
      </c>
      <c r="C15" s="93">
        <v>2023364120</v>
      </c>
      <c r="D15" s="93" t="s">
        <v>64</v>
      </c>
      <c r="E15" s="52" t="s">
        <v>65</v>
      </c>
      <c r="F15" s="61" t="s">
        <v>66</v>
      </c>
      <c r="G15" s="52">
        <v>2</v>
      </c>
    </row>
    <row r="16" spans="1:7" ht="17.5" customHeight="1" x14ac:dyDescent="0.25">
      <c r="A16" s="89"/>
      <c r="B16" s="93"/>
      <c r="C16" s="93"/>
      <c r="D16" s="93"/>
      <c r="E16" s="52" t="s">
        <v>67</v>
      </c>
      <c r="F16" s="61" t="s">
        <v>68</v>
      </c>
      <c r="G16" s="93">
        <v>9</v>
      </c>
    </row>
    <row r="17" spans="1:7" ht="17.5" customHeight="1" x14ac:dyDescent="0.25">
      <c r="A17" s="89"/>
      <c r="B17" s="93"/>
      <c r="C17" s="93"/>
      <c r="D17" s="93"/>
      <c r="E17" s="52" t="s">
        <v>69</v>
      </c>
      <c r="F17" s="61" t="s">
        <v>70</v>
      </c>
      <c r="G17" s="93"/>
    </row>
    <row r="18" spans="1:7" ht="17.5" customHeight="1" x14ac:dyDescent="0.25">
      <c r="A18" s="89"/>
      <c r="B18" s="93"/>
      <c r="C18" s="93"/>
      <c r="D18" s="93"/>
      <c r="E18" s="52" t="s">
        <v>71</v>
      </c>
      <c r="F18" s="61" t="s">
        <v>37</v>
      </c>
      <c r="G18" s="93"/>
    </row>
    <row r="19" spans="1:7" ht="17.5" customHeight="1" x14ac:dyDescent="0.25">
      <c r="A19" s="89"/>
      <c r="B19" s="93"/>
      <c r="C19" s="93"/>
      <c r="D19" s="93"/>
      <c r="E19" s="52" t="s">
        <v>65</v>
      </c>
      <c r="F19" s="61" t="s">
        <v>37</v>
      </c>
      <c r="G19" s="93"/>
    </row>
    <row r="20" spans="1:7" ht="17.5" customHeight="1" x14ac:dyDescent="0.25">
      <c r="A20" s="89"/>
      <c r="B20" s="93"/>
      <c r="C20" s="93">
        <v>2023364102</v>
      </c>
      <c r="D20" s="93" t="s">
        <v>72</v>
      </c>
      <c r="E20" s="52" t="s">
        <v>71</v>
      </c>
      <c r="F20" s="61" t="s">
        <v>37</v>
      </c>
      <c r="G20" s="93">
        <v>8</v>
      </c>
    </row>
    <row r="21" spans="1:7" ht="17.5" customHeight="1" x14ac:dyDescent="0.25">
      <c r="A21" s="89"/>
      <c r="B21" s="93"/>
      <c r="C21" s="93"/>
      <c r="D21" s="93"/>
      <c r="E21" s="52" t="s">
        <v>65</v>
      </c>
      <c r="F21" s="61" t="s">
        <v>37</v>
      </c>
      <c r="G21" s="93"/>
    </row>
    <row r="22" spans="1:7" ht="17.5" customHeight="1" x14ac:dyDescent="0.25">
      <c r="A22" s="89"/>
      <c r="B22" s="93"/>
      <c r="C22" s="93"/>
      <c r="D22" s="93"/>
      <c r="E22" s="52" t="s">
        <v>73</v>
      </c>
      <c r="F22" s="61" t="s">
        <v>48</v>
      </c>
      <c r="G22" s="93"/>
    </row>
    <row r="23" spans="1:7" ht="17.5" customHeight="1" x14ac:dyDescent="0.25">
      <c r="A23" s="89"/>
      <c r="B23" s="93"/>
      <c r="C23" s="93"/>
      <c r="D23" s="93"/>
      <c r="E23" s="52" t="s">
        <v>69</v>
      </c>
      <c r="F23" s="61" t="s">
        <v>48</v>
      </c>
      <c r="G23" s="93"/>
    </row>
    <row r="24" spans="1:7" ht="17.5" customHeight="1" x14ac:dyDescent="0.25">
      <c r="A24" s="89"/>
      <c r="B24" s="93"/>
      <c r="C24" s="93">
        <v>2023364126</v>
      </c>
      <c r="D24" s="93" t="s">
        <v>74</v>
      </c>
      <c r="E24" s="52" t="s">
        <v>71</v>
      </c>
      <c r="F24" s="61" t="s">
        <v>37</v>
      </c>
      <c r="G24" s="93">
        <v>8</v>
      </c>
    </row>
    <row r="25" spans="1:7" ht="17.5" customHeight="1" x14ac:dyDescent="0.25">
      <c r="A25" s="89"/>
      <c r="B25" s="93"/>
      <c r="C25" s="93"/>
      <c r="D25" s="93"/>
      <c r="E25" s="52" t="s">
        <v>65</v>
      </c>
      <c r="F25" s="61" t="s">
        <v>37</v>
      </c>
      <c r="G25" s="93"/>
    </row>
    <row r="26" spans="1:7" ht="17.5" customHeight="1" x14ac:dyDescent="0.25">
      <c r="A26" s="89"/>
      <c r="B26" s="93"/>
      <c r="C26" s="93"/>
      <c r="D26" s="93"/>
      <c r="E26" s="52" t="s">
        <v>73</v>
      </c>
      <c r="F26" s="61" t="s">
        <v>48</v>
      </c>
      <c r="G26" s="93"/>
    </row>
    <row r="27" spans="1:7" ht="17.5" customHeight="1" x14ac:dyDescent="0.25">
      <c r="A27" s="89"/>
      <c r="B27" s="93"/>
      <c r="C27" s="93"/>
      <c r="D27" s="93"/>
      <c r="E27" s="52" t="s">
        <v>69</v>
      </c>
      <c r="F27" s="61" t="s">
        <v>48</v>
      </c>
      <c r="G27" s="93"/>
    </row>
    <row r="28" spans="1:7" ht="17.5" customHeight="1" x14ac:dyDescent="0.25">
      <c r="A28" s="89" t="s">
        <v>3</v>
      </c>
      <c r="B28" s="3" t="s">
        <v>75</v>
      </c>
      <c r="C28" s="3">
        <v>2022283613</v>
      </c>
      <c r="D28" s="3" t="s">
        <v>76</v>
      </c>
      <c r="E28" s="3" t="s">
        <v>40</v>
      </c>
      <c r="F28" s="3" t="s">
        <v>37</v>
      </c>
      <c r="G28" s="3">
        <v>2</v>
      </c>
    </row>
    <row r="29" spans="1:7" ht="17.5" customHeight="1" x14ac:dyDescent="0.25">
      <c r="A29" s="89"/>
      <c r="B29" s="94" t="s">
        <v>77</v>
      </c>
      <c r="C29" s="94">
        <v>2022283416</v>
      </c>
      <c r="D29" s="94" t="s">
        <v>78</v>
      </c>
      <c r="E29" s="3" t="s">
        <v>79</v>
      </c>
      <c r="F29" s="3" t="s">
        <v>66</v>
      </c>
      <c r="G29" s="94">
        <v>8</v>
      </c>
    </row>
    <row r="30" spans="1:7" ht="17.5" customHeight="1" x14ac:dyDescent="0.25">
      <c r="A30" s="89"/>
      <c r="B30" s="94"/>
      <c r="C30" s="94"/>
      <c r="D30" s="94"/>
      <c r="E30" s="3" t="s">
        <v>40</v>
      </c>
      <c r="F30" s="3" t="s">
        <v>70</v>
      </c>
      <c r="G30" s="94"/>
    </row>
    <row r="31" spans="1:7" ht="17.5" customHeight="1" x14ac:dyDescent="0.25">
      <c r="A31" s="89"/>
      <c r="B31" s="94"/>
      <c r="C31" s="94"/>
      <c r="D31" s="94"/>
      <c r="E31" s="3" t="s">
        <v>80</v>
      </c>
      <c r="F31" s="3" t="s">
        <v>70</v>
      </c>
      <c r="G31" s="94"/>
    </row>
    <row r="32" spans="1:7" ht="17.5" customHeight="1" x14ac:dyDescent="0.25">
      <c r="A32" s="89"/>
      <c r="B32" s="94"/>
      <c r="C32" s="94"/>
      <c r="D32" s="94"/>
      <c r="E32" s="3" t="s">
        <v>81</v>
      </c>
      <c r="F32" s="3" t="s">
        <v>37</v>
      </c>
      <c r="G32" s="94"/>
    </row>
    <row r="33" spans="1:7" ht="17.5" customHeight="1" x14ac:dyDescent="0.25">
      <c r="A33" s="89"/>
      <c r="B33" s="94"/>
      <c r="C33" s="94">
        <v>2022283426</v>
      </c>
      <c r="D33" s="94" t="s">
        <v>82</v>
      </c>
      <c r="E33" s="3" t="s">
        <v>40</v>
      </c>
      <c r="F33" s="3" t="s">
        <v>70</v>
      </c>
      <c r="G33" s="94">
        <v>6</v>
      </c>
    </row>
    <row r="34" spans="1:7" ht="17.5" customHeight="1" x14ac:dyDescent="0.25">
      <c r="A34" s="89"/>
      <c r="B34" s="94"/>
      <c r="C34" s="94"/>
      <c r="D34" s="94"/>
      <c r="E34" s="3" t="s">
        <v>80</v>
      </c>
      <c r="F34" s="3" t="s">
        <v>70</v>
      </c>
      <c r="G34" s="94"/>
    </row>
    <row r="35" spans="1:7" ht="17.5" customHeight="1" x14ac:dyDescent="0.25">
      <c r="A35" s="89"/>
      <c r="B35" s="94"/>
      <c r="C35" s="94"/>
      <c r="D35" s="94"/>
      <c r="E35" s="3" t="s">
        <v>81</v>
      </c>
      <c r="F35" s="3" t="s">
        <v>37</v>
      </c>
      <c r="G35" s="94"/>
    </row>
    <row r="36" spans="1:7" ht="17.5" customHeight="1" x14ac:dyDescent="0.25">
      <c r="A36" s="89"/>
      <c r="B36" s="3" t="s">
        <v>83</v>
      </c>
      <c r="C36" s="3">
        <v>2023284334</v>
      </c>
      <c r="D36" s="3" t="s">
        <v>84</v>
      </c>
      <c r="E36" s="3" t="s">
        <v>85</v>
      </c>
      <c r="F36" s="3" t="s">
        <v>66</v>
      </c>
      <c r="G36" s="3">
        <v>2</v>
      </c>
    </row>
    <row r="37" spans="1:7" ht="17.5" customHeight="1" x14ac:dyDescent="0.25">
      <c r="A37" s="89"/>
      <c r="B37" s="94" t="s">
        <v>86</v>
      </c>
      <c r="C37" s="3">
        <v>2023283734</v>
      </c>
      <c r="D37" s="3" t="s">
        <v>87</v>
      </c>
      <c r="E37" s="3" t="s">
        <v>88</v>
      </c>
      <c r="F37" s="3" t="s">
        <v>57</v>
      </c>
      <c r="G37" s="3">
        <v>3</v>
      </c>
    </row>
    <row r="38" spans="1:7" ht="17.5" customHeight="1" x14ac:dyDescent="0.25">
      <c r="A38" s="89"/>
      <c r="B38" s="94"/>
      <c r="C38" s="94">
        <v>2022293141</v>
      </c>
      <c r="D38" s="94" t="s">
        <v>89</v>
      </c>
      <c r="E38" s="3" t="s">
        <v>90</v>
      </c>
      <c r="F38" s="3" t="s">
        <v>48</v>
      </c>
      <c r="G38" s="94">
        <v>7</v>
      </c>
    </row>
    <row r="39" spans="1:7" ht="17.5" customHeight="1" x14ac:dyDescent="0.25">
      <c r="A39" s="89"/>
      <c r="B39" s="94"/>
      <c r="C39" s="94"/>
      <c r="D39" s="94"/>
      <c r="E39" s="3" t="s">
        <v>91</v>
      </c>
      <c r="F39" s="3" t="s">
        <v>48</v>
      </c>
      <c r="G39" s="94"/>
    </row>
    <row r="40" spans="1:7" ht="17.5" customHeight="1" x14ac:dyDescent="0.25">
      <c r="A40" s="89"/>
      <c r="B40" s="94"/>
      <c r="C40" s="94"/>
      <c r="D40" s="94"/>
      <c r="E40" s="3" t="s">
        <v>92</v>
      </c>
      <c r="F40" s="3" t="s">
        <v>42</v>
      </c>
      <c r="G40" s="94"/>
    </row>
    <row r="41" spans="1:7" ht="17.5" customHeight="1" x14ac:dyDescent="0.25">
      <c r="A41" s="89"/>
      <c r="B41" s="94"/>
      <c r="C41" s="94">
        <v>2023283728</v>
      </c>
      <c r="D41" s="94" t="s">
        <v>93</v>
      </c>
      <c r="E41" s="3" t="s">
        <v>94</v>
      </c>
      <c r="F41" s="3" t="s">
        <v>66</v>
      </c>
      <c r="G41" s="94">
        <v>14</v>
      </c>
    </row>
    <row r="42" spans="1:7" ht="17.5" customHeight="1" x14ac:dyDescent="0.25">
      <c r="A42" s="89"/>
      <c r="B42" s="94"/>
      <c r="C42" s="94"/>
      <c r="D42" s="94"/>
      <c r="E42" s="3" t="s">
        <v>95</v>
      </c>
      <c r="F42" s="3" t="s">
        <v>66</v>
      </c>
      <c r="G42" s="94"/>
    </row>
    <row r="43" spans="1:7" ht="17.5" customHeight="1" x14ac:dyDescent="0.25">
      <c r="A43" s="89"/>
      <c r="B43" s="94"/>
      <c r="C43" s="94"/>
      <c r="D43" s="94"/>
      <c r="E43" s="3" t="s">
        <v>90</v>
      </c>
      <c r="F43" s="3" t="s">
        <v>70</v>
      </c>
      <c r="G43" s="94"/>
    </row>
    <row r="44" spans="1:7" ht="17.5" customHeight="1" x14ac:dyDescent="0.25">
      <c r="A44" s="89"/>
      <c r="B44" s="94"/>
      <c r="C44" s="94"/>
      <c r="D44" s="94"/>
      <c r="E44" s="3" t="s">
        <v>96</v>
      </c>
      <c r="F44" s="3" t="s">
        <v>68</v>
      </c>
      <c r="G44" s="94"/>
    </row>
    <row r="45" spans="1:7" ht="17.5" customHeight="1" x14ac:dyDescent="0.25">
      <c r="A45" s="89"/>
      <c r="B45" s="94"/>
      <c r="C45" s="94"/>
      <c r="D45" s="94"/>
      <c r="E45" s="3" t="s">
        <v>95</v>
      </c>
      <c r="F45" s="3" t="s">
        <v>37</v>
      </c>
      <c r="G45" s="94"/>
    </row>
    <row r="46" spans="1:7" ht="17.5" customHeight="1" x14ac:dyDescent="0.25">
      <c r="A46" s="89"/>
      <c r="B46" s="94"/>
      <c r="C46" s="94"/>
      <c r="D46" s="94"/>
      <c r="E46" s="3" t="s">
        <v>92</v>
      </c>
      <c r="F46" s="3" t="s">
        <v>42</v>
      </c>
      <c r="G46" s="94"/>
    </row>
    <row r="47" spans="1:7" ht="17.5" customHeight="1" x14ac:dyDescent="0.25">
      <c r="A47" s="89"/>
      <c r="B47" s="3" t="s">
        <v>97</v>
      </c>
      <c r="C47" s="3">
        <v>2023283304</v>
      </c>
      <c r="D47" s="3" t="s">
        <v>98</v>
      </c>
      <c r="E47" s="3" t="s">
        <v>99</v>
      </c>
      <c r="F47" s="3" t="s">
        <v>46</v>
      </c>
      <c r="G47" s="3">
        <v>2</v>
      </c>
    </row>
    <row r="48" spans="1:7" ht="17.5" customHeight="1" x14ac:dyDescent="0.25">
      <c r="A48" s="89"/>
      <c r="B48" s="94" t="s">
        <v>100</v>
      </c>
      <c r="C48" s="94">
        <v>2023283409</v>
      </c>
      <c r="D48" s="94" t="s">
        <v>101</v>
      </c>
      <c r="E48" s="3" t="s">
        <v>61</v>
      </c>
      <c r="F48" s="3" t="s">
        <v>48</v>
      </c>
      <c r="G48" s="94">
        <v>7</v>
      </c>
    </row>
    <row r="49" spans="1:7" ht="17.5" customHeight="1" x14ac:dyDescent="0.25">
      <c r="A49" s="89"/>
      <c r="B49" s="94"/>
      <c r="C49" s="94"/>
      <c r="D49" s="94"/>
      <c r="E49" s="3" t="s">
        <v>62</v>
      </c>
      <c r="F49" s="3" t="s">
        <v>102</v>
      </c>
      <c r="G49" s="94"/>
    </row>
    <row r="50" spans="1:7" ht="17.5" customHeight="1" x14ac:dyDescent="0.25">
      <c r="A50" s="89"/>
      <c r="B50" s="94"/>
      <c r="C50" s="94"/>
      <c r="D50" s="94"/>
      <c r="E50" s="3" t="s">
        <v>103</v>
      </c>
      <c r="F50" s="3" t="s">
        <v>48</v>
      </c>
      <c r="G50" s="94"/>
    </row>
    <row r="51" spans="1:7" ht="17.5" customHeight="1" x14ac:dyDescent="0.25">
      <c r="A51" s="89"/>
      <c r="B51" s="3" t="s">
        <v>104</v>
      </c>
      <c r="C51" s="3">
        <v>2022283319</v>
      </c>
      <c r="D51" s="3" t="s">
        <v>105</v>
      </c>
      <c r="E51" s="3" t="s">
        <v>106</v>
      </c>
      <c r="F51" s="3" t="s">
        <v>46</v>
      </c>
      <c r="G51" s="3">
        <v>2</v>
      </c>
    </row>
    <row r="52" spans="1:7" ht="17.5" customHeight="1" x14ac:dyDescent="0.25">
      <c r="A52" s="89"/>
      <c r="B52" s="95" t="s">
        <v>107</v>
      </c>
      <c r="C52" s="94">
        <v>2022283234</v>
      </c>
      <c r="D52" s="94" t="s">
        <v>108</v>
      </c>
      <c r="E52" s="3" t="s">
        <v>109</v>
      </c>
      <c r="F52" s="3" t="s">
        <v>42</v>
      </c>
      <c r="G52" s="94">
        <v>7</v>
      </c>
    </row>
    <row r="53" spans="1:7" ht="17.5" customHeight="1" x14ac:dyDescent="0.25">
      <c r="A53" s="89"/>
      <c r="B53" s="94"/>
      <c r="C53" s="94"/>
      <c r="D53" s="94"/>
      <c r="E53" s="3" t="s">
        <v>110</v>
      </c>
      <c r="F53" s="3" t="s">
        <v>111</v>
      </c>
      <c r="G53" s="94"/>
    </row>
    <row r="54" spans="1:7" ht="17.5" customHeight="1" x14ac:dyDescent="0.25">
      <c r="A54" s="89"/>
      <c r="B54" s="94"/>
      <c r="C54" s="94">
        <v>2022213530</v>
      </c>
      <c r="D54" s="94" t="s">
        <v>112</v>
      </c>
      <c r="E54" s="3" t="s">
        <v>109</v>
      </c>
      <c r="F54" s="3" t="s">
        <v>42</v>
      </c>
      <c r="G54" s="94">
        <v>7</v>
      </c>
    </row>
    <row r="55" spans="1:7" ht="17.5" customHeight="1" x14ac:dyDescent="0.25">
      <c r="A55" s="89"/>
      <c r="B55" s="94"/>
      <c r="C55" s="94"/>
      <c r="D55" s="94"/>
      <c r="E55" s="3" t="s">
        <v>110</v>
      </c>
      <c r="F55" s="3" t="s">
        <v>111</v>
      </c>
      <c r="G55" s="94"/>
    </row>
    <row r="56" spans="1:7" ht="17.5" customHeight="1" x14ac:dyDescent="0.25">
      <c r="A56" s="89"/>
      <c r="B56" s="94"/>
      <c r="C56" s="94">
        <v>2022283235</v>
      </c>
      <c r="D56" s="94" t="s">
        <v>113</v>
      </c>
      <c r="E56" s="3" t="s">
        <v>109</v>
      </c>
      <c r="F56" s="3" t="s">
        <v>42</v>
      </c>
      <c r="G56" s="94">
        <v>7</v>
      </c>
    </row>
    <row r="57" spans="1:7" ht="17.5" customHeight="1" x14ac:dyDescent="0.25">
      <c r="A57" s="89"/>
      <c r="B57" s="94"/>
      <c r="C57" s="94"/>
      <c r="D57" s="94"/>
      <c r="E57" s="3" t="s">
        <v>110</v>
      </c>
      <c r="F57" s="3" t="s">
        <v>111</v>
      </c>
      <c r="G57" s="94"/>
    </row>
    <row r="58" spans="1:7" ht="17.5" customHeight="1" x14ac:dyDescent="0.25">
      <c r="A58" s="89"/>
      <c r="B58" s="94"/>
      <c r="C58" s="3">
        <v>2022273222</v>
      </c>
      <c r="D58" s="3" t="s">
        <v>114</v>
      </c>
      <c r="E58" s="3" t="s">
        <v>110</v>
      </c>
      <c r="F58" s="3" t="s">
        <v>111</v>
      </c>
      <c r="G58" s="3">
        <v>4</v>
      </c>
    </row>
    <row r="59" spans="1:7" ht="17.5" customHeight="1" x14ac:dyDescent="0.25">
      <c r="A59" s="89"/>
      <c r="B59" s="94"/>
      <c r="C59" s="94">
        <v>2022283230</v>
      </c>
      <c r="D59" s="94" t="s">
        <v>115</v>
      </c>
      <c r="E59" s="3" t="s">
        <v>40</v>
      </c>
      <c r="F59" s="3" t="s">
        <v>70</v>
      </c>
      <c r="G59" s="94">
        <v>4</v>
      </c>
    </row>
    <row r="60" spans="1:7" ht="17.5" customHeight="1" x14ac:dyDescent="0.25">
      <c r="A60" s="89"/>
      <c r="B60" s="94"/>
      <c r="C60" s="94"/>
      <c r="D60" s="94"/>
      <c r="E60" s="3" t="s">
        <v>116</v>
      </c>
      <c r="F60" s="3" t="s">
        <v>70</v>
      </c>
      <c r="G60" s="94"/>
    </row>
    <row r="61" spans="1:7" ht="17.5" customHeight="1" x14ac:dyDescent="0.25">
      <c r="A61" s="89"/>
      <c r="B61" s="95" t="s">
        <v>117</v>
      </c>
      <c r="C61" s="3">
        <v>2022273216</v>
      </c>
      <c r="D61" s="3" t="s">
        <v>118</v>
      </c>
      <c r="E61" s="3" t="s">
        <v>109</v>
      </c>
      <c r="F61" s="3" t="s">
        <v>68</v>
      </c>
      <c r="G61" s="3">
        <v>3</v>
      </c>
    </row>
    <row r="62" spans="1:7" ht="17.5" customHeight="1" x14ac:dyDescent="0.25">
      <c r="A62" s="89"/>
      <c r="B62" s="94"/>
      <c r="C62" s="3">
        <v>2022273238</v>
      </c>
      <c r="D62" s="3" t="s">
        <v>119</v>
      </c>
      <c r="E62" s="3" t="s">
        <v>40</v>
      </c>
      <c r="F62" s="3" t="s">
        <v>37</v>
      </c>
      <c r="G62" s="3">
        <v>2</v>
      </c>
    </row>
    <row r="63" spans="1:7" ht="17.5" customHeight="1" x14ac:dyDescent="0.25">
      <c r="A63" s="89"/>
      <c r="B63" s="94"/>
      <c r="C63" s="3">
        <v>2022273237</v>
      </c>
      <c r="D63" s="3" t="s">
        <v>120</v>
      </c>
      <c r="E63" s="3" t="s">
        <v>40</v>
      </c>
      <c r="F63" s="3" t="s">
        <v>37</v>
      </c>
      <c r="G63" s="3">
        <v>2</v>
      </c>
    </row>
    <row r="64" spans="1:7" ht="17.5" customHeight="1" x14ac:dyDescent="0.25">
      <c r="A64" s="89"/>
      <c r="B64" s="94"/>
      <c r="C64" s="3">
        <v>2022273239</v>
      </c>
      <c r="D64" s="3" t="s">
        <v>121</v>
      </c>
      <c r="E64" s="3" t="s">
        <v>40</v>
      </c>
      <c r="F64" s="3" t="s">
        <v>37</v>
      </c>
      <c r="G64" s="3">
        <v>2</v>
      </c>
    </row>
    <row r="65" spans="1:7" ht="17.5" customHeight="1" x14ac:dyDescent="0.25">
      <c r="A65" s="89"/>
      <c r="B65" s="94"/>
      <c r="C65" s="3">
        <v>2022273242</v>
      </c>
      <c r="D65" s="3" t="s">
        <v>122</v>
      </c>
      <c r="E65" s="3" t="s">
        <v>40</v>
      </c>
      <c r="F65" s="3" t="s">
        <v>37</v>
      </c>
      <c r="G65" s="3">
        <v>2</v>
      </c>
    </row>
    <row r="66" spans="1:7" ht="17.5" customHeight="1" x14ac:dyDescent="0.25">
      <c r="A66" s="89"/>
      <c r="B66" s="94"/>
      <c r="C66" s="3">
        <v>2022273240</v>
      </c>
      <c r="D66" s="3" t="s">
        <v>123</v>
      </c>
      <c r="E66" s="3" t="s">
        <v>40</v>
      </c>
      <c r="F66" s="3" t="s">
        <v>37</v>
      </c>
      <c r="G66" s="3">
        <v>2</v>
      </c>
    </row>
    <row r="67" spans="1:7" ht="17.5" customHeight="1" x14ac:dyDescent="0.25">
      <c r="A67" s="89"/>
      <c r="B67" s="94" t="s">
        <v>124</v>
      </c>
      <c r="C67" s="3">
        <v>2022283105</v>
      </c>
      <c r="D67" s="3" t="s">
        <v>125</v>
      </c>
      <c r="E67" s="3" t="s">
        <v>126</v>
      </c>
      <c r="F67" s="3" t="s">
        <v>70</v>
      </c>
      <c r="G67" s="3">
        <v>2</v>
      </c>
    </row>
    <row r="68" spans="1:7" ht="17.5" customHeight="1" x14ac:dyDescent="0.25">
      <c r="A68" s="89"/>
      <c r="B68" s="94"/>
      <c r="C68" s="3">
        <v>2022283102</v>
      </c>
      <c r="D68" s="3" t="s">
        <v>127</v>
      </c>
      <c r="E68" s="3" t="s">
        <v>126</v>
      </c>
      <c r="F68" s="3" t="s">
        <v>70</v>
      </c>
      <c r="G68" s="3">
        <v>2</v>
      </c>
    </row>
    <row r="69" spans="1:7" ht="17.5" customHeight="1" x14ac:dyDescent="0.25">
      <c r="A69" s="89"/>
      <c r="B69" s="94"/>
      <c r="C69" s="3">
        <v>2022283107</v>
      </c>
      <c r="D69" s="3" t="s">
        <v>128</v>
      </c>
      <c r="E69" s="3" t="s">
        <v>129</v>
      </c>
      <c r="F69" s="3" t="s">
        <v>130</v>
      </c>
      <c r="G69" s="3">
        <v>3</v>
      </c>
    </row>
    <row r="70" spans="1:7" ht="17.5" customHeight="1" x14ac:dyDescent="0.25">
      <c r="A70" s="89"/>
      <c r="B70" s="94" t="s">
        <v>131</v>
      </c>
      <c r="C70" s="94">
        <v>2019283331</v>
      </c>
      <c r="D70" s="94" t="s">
        <v>132</v>
      </c>
      <c r="E70" s="3" t="s">
        <v>133</v>
      </c>
      <c r="F70" s="3" t="s">
        <v>46</v>
      </c>
      <c r="G70" s="94">
        <v>7</v>
      </c>
    </row>
    <row r="71" spans="1:7" ht="17.5" customHeight="1" x14ac:dyDescent="0.25">
      <c r="A71" s="89"/>
      <c r="B71" s="94"/>
      <c r="C71" s="94"/>
      <c r="D71" s="94"/>
      <c r="E71" s="3" t="s">
        <v>134</v>
      </c>
      <c r="F71" s="3" t="s">
        <v>102</v>
      </c>
      <c r="G71" s="94"/>
    </row>
    <row r="72" spans="1:7" ht="17.5" customHeight="1" x14ac:dyDescent="0.25">
      <c r="A72" s="89"/>
      <c r="B72" s="94"/>
      <c r="C72" s="94"/>
      <c r="D72" s="94"/>
      <c r="E72" s="3" t="s">
        <v>36</v>
      </c>
      <c r="F72" s="3" t="s">
        <v>48</v>
      </c>
      <c r="G72" s="94"/>
    </row>
    <row r="73" spans="1:7" ht="17.5" customHeight="1" x14ac:dyDescent="0.25">
      <c r="A73" s="89"/>
      <c r="B73" s="94"/>
      <c r="C73" s="3">
        <v>2021283213</v>
      </c>
      <c r="D73" s="3" t="s">
        <v>135</v>
      </c>
      <c r="E73" s="3" t="s">
        <v>136</v>
      </c>
      <c r="F73" s="3" t="s">
        <v>70</v>
      </c>
      <c r="G73" s="3">
        <v>2</v>
      </c>
    </row>
    <row r="74" spans="1:7" ht="17.5" customHeight="1" x14ac:dyDescent="0.25">
      <c r="A74" s="89"/>
      <c r="B74" s="94"/>
      <c r="C74" s="3">
        <v>2021283212</v>
      </c>
      <c r="D74" s="3" t="s">
        <v>137</v>
      </c>
      <c r="E74" s="3" t="s">
        <v>136</v>
      </c>
      <c r="F74" s="3" t="s">
        <v>70</v>
      </c>
      <c r="G74" s="3">
        <v>2</v>
      </c>
    </row>
    <row r="75" spans="1:7" ht="17.5" customHeight="1" x14ac:dyDescent="0.25">
      <c r="A75" s="89"/>
      <c r="B75" s="94"/>
      <c r="C75" s="3">
        <v>2021283225</v>
      </c>
      <c r="D75" s="3" t="s">
        <v>138</v>
      </c>
      <c r="E75" s="3" t="s">
        <v>136</v>
      </c>
      <c r="F75" s="3" t="s">
        <v>70</v>
      </c>
      <c r="G75" s="3">
        <v>2</v>
      </c>
    </row>
    <row r="76" spans="1:7" ht="17.5" customHeight="1" x14ac:dyDescent="0.25">
      <c r="A76" s="89"/>
      <c r="B76" s="94"/>
      <c r="C76" s="3">
        <v>2021283218</v>
      </c>
      <c r="D76" s="3" t="s">
        <v>139</v>
      </c>
      <c r="E76" s="3" t="s">
        <v>140</v>
      </c>
      <c r="F76" s="3" t="s">
        <v>37</v>
      </c>
      <c r="G76" s="3">
        <v>2</v>
      </c>
    </row>
    <row r="77" spans="1:7" ht="17.5" customHeight="1" x14ac:dyDescent="0.25">
      <c r="A77" s="89"/>
      <c r="B77" s="3" t="s">
        <v>141</v>
      </c>
      <c r="C77" s="3">
        <v>2021273101</v>
      </c>
      <c r="D77" s="3" t="s">
        <v>142</v>
      </c>
      <c r="E77" s="3" t="s">
        <v>143</v>
      </c>
      <c r="F77" s="3" t="s">
        <v>42</v>
      </c>
      <c r="G77" s="3">
        <v>3</v>
      </c>
    </row>
    <row r="78" spans="1:7" ht="17.5" customHeight="1" x14ac:dyDescent="0.25">
      <c r="A78" s="89"/>
      <c r="B78" s="3" t="s">
        <v>144</v>
      </c>
      <c r="C78" s="3">
        <v>2022273110</v>
      </c>
      <c r="D78" s="3" t="s">
        <v>145</v>
      </c>
      <c r="E78" s="3" t="s">
        <v>40</v>
      </c>
      <c r="F78" s="3" t="s">
        <v>37</v>
      </c>
      <c r="G78" s="3">
        <v>2</v>
      </c>
    </row>
    <row r="79" spans="1:7" ht="17.5" customHeight="1" x14ac:dyDescent="0.25">
      <c r="A79" s="89"/>
      <c r="B79" s="94" t="s">
        <v>146</v>
      </c>
      <c r="C79" s="3">
        <v>2023283138</v>
      </c>
      <c r="D79" s="3" t="s">
        <v>147</v>
      </c>
      <c r="E79" s="3" t="s">
        <v>91</v>
      </c>
      <c r="F79" s="3" t="s">
        <v>46</v>
      </c>
      <c r="G79" s="3">
        <v>2</v>
      </c>
    </row>
    <row r="80" spans="1:7" ht="17.5" customHeight="1" x14ac:dyDescent="0.25">
      <c r="A80" s="89"/>
      <c r="B80" s="94"/>
      <c r="C80" s="94">
        <v>2023283129</v>
      </c>
      <c r="D80" s="94" t="s">
        <v>148</v>
      </c>
      <c r="E80" s="3" t="s">
        <v>95</v>
      </c>
      <c r="F80" s="3" t="s">
        <v>48</v>
      </c>
      <c r="G80" s="94">
        <v>9</v>
      </c>
    </row>
    <row r="81" spans="1:7" ht="17.5" customHeight="1" x14ac:dyDescent="0.25">
      <c r="A81" s="89"/>
      <c r="B81" s="94"/>
      <c r="C81" s="94"/>
      <c r="D81" s="94"/>
      <c r="E81" s="3" t="s">
        <v>85</v>
      </c>
      <c r="F81" s="3" t="s">
        <v>66</v>
      </c>
      <c r="G81" s="94"/>
    </row>
    <row r="82" spans="1:7" ht="17.5" customHeight="1" x14ac:dyDescent="0.25">
      <c r="A82" s="89"/>
      <c r="B82" s="94"/>
      <c r="C82" s="94"/>
      <c r="D82" s="94"/>
      <c r="E82" s="3" t="s">
        <v>149</v>
      </c>
      <c r="F82" s="3" t="s">
        <v>68</v>
      </c>
      <c r="G82" s="94"/>
    </row>
    <row r="83" spans="1:7" ht="17.5" customHeight="1" x14ac:dyDescent="0.25">
      <c r="A83" s="89"/>
      <c r="B83" s="94"/>
      <c r="C83" s="94"/>
      <c r="D83" s="94"/>
      <c r="E83" s="3" t="s">
        <v>95</v>
      </c>
      <c r="F83" s="3" t="s">
        <v>70</v>
      </c>
      <c r="G83" s="94"/>
    </row>
    <row r="84" spans="1:7" ht="17.5" customHeight="1" x14ac:dyDescent="0.25">
      <c r="A84" s="89"/>
      <c r="B84" s="94"/>
      <c r="C84" s="3">
        <v>2023283116</v>
      </c>
      <c r="D84" s="3" t="s">
        <v>150</v>
      </c>
      <c r="E84" s="3" t="s">
        <v>95</v>
      </c>
      <c r="F84" s="3" t="s">
        <v>70</v>
      </c>
      <c r="G84" s="3">
        <v>2</v>
      </c>
    </row>
    <row r="85" spans="1:7" ht="17.5" customHeight="1" x14ac:dyDescent="0.25">
      <c r="A85" s="89"/>
      <c r="B85" s="94"/>
      <c r="C85" s="3">
        <v>2023283114</v>
      </c>
      <c r="D85" s="3" t="s">
        <v>151</v>
      </c>
      <c r="E85" s="3" t="s">
        <v>95</v>
      </c>
      <c r="F85" s="3" t="s">
        <v>70</v>
      </c>
      <c r="G85" s="3">
        <v>2</v>
      </c>
    </row>
    <row r="86" spans="1:7" ht="17.5" customHeight="1" x14ac:dyDescent="0.25">
      <c r="A86" s="89"/>
      <c r="B86" s="94" t="s">
        <v>152</v>
      </c>
      <c r="C86" s="94">
        <v>2023273233</v>
      </c>
      <c r="D86" s="94" t="s">
        <v>153</v>
      </c>
      <c r="E86" s="3" t="s">
        <v>154</v>
      </c>
      <c r="F86" s="3" t="s">
        <v>46</v>
      </c>
      <c r="G86" s="94">
        <v>4</v>
      </c>
    </row>
    <row r="87" spans="1:7" ht="17.5" customHeight="1" x14ac:dyDescent="0.25">
      <c r="A87" s="89"/>
      <c r="B87" s="94"/>
      <c r="C87" s="94"/>
      <c r="D87" s="94"/>
      <c r="E87" s="3" t="s">
        <v>61</v>
      </c>
      <c r="F87" s="3" t="s">
        <v>46</v>
      </c>
      <c r="G87" s="94"/>
    </row>
    <row r="88" spans="1:7" ht="17.5" customHeight="1" x14ac:dyDescent="0.25">
      <c r="A88" s="89"/>
      <c r="B88" s="94"/>
      <c r="C88" s="94">
        <v>2023273240</v>
      </c>
      <c r="D88" s="94" t="s">
        <v>155</v>
      </c>
      <c r="E88" s="3" t="s">
        <v>156</v>
      </c>
      <c r="F88" s="3" t="s">
        <v>70</v>
      </c>
      <c r="G88" s="94">
        <v>4</v>
      </c>
    </row>
    <row r="89" spans="1:7" ht="17.5" customHeight="1" x14ac:dyDescent="0.25">
      <c r="A89" s="89"/>
      <c r="B89" s="94"/>
      <c r="C89" s="94"/>
      <c r="D89" s="94"/>
      <c r="E89" s="3" t="s">
        <v>154</v>
      </c>
      <c r="F89" s="3" t="s">
        <v>70</v>
      </c>
      <c r="G89" s="94"/>
    </row>
    <row r="90" spans="1:7" ht="17.5" customHeight="1" x14ac:dyDescent="0.25">
      <c r="A90" s="89"/>
      <c r="B90" s="94"/>
      <c r="C90" s="3">
        <v>2023283217</v>
      </c>
      <c r="D90" s="3" t="s">
        <v>157</v>
      </c>
      <c r="E90" s="3" t="s">
        <v>154</v>
      </c>
      <c r="F90" s="3" t="s">
        <v>70</v>
      </c>
      <c r="G90" s="3">
        <v>2</v>
      </c>
    </row>
    <row r="91" spans="1:7" ht="17.5" customHeight="1" x14ac:dyDescent="0.25">
      <c r="A91" s="89"/>
      <c r="B91" s="94" t="s">
        <v>158</v>
      </c>
      <c r="C91" s="94">
        <v>2019293134</v>
      </c>
      <c r="D91" s="94" t="s">
        <v>159</v>
      </c>
      <c r="E91" s="3" t="s">
        <v>160</v>
      </c>
      <c r="F91" s="3" t="s">
        <v>46</v>
      </c>
      <c r="G91" s="94">
        <v>11</v>
      </c>
    </row>
    <row r="92" spans="1:7" ht="17.5" customHeight="1" x14ac:dyDescent="0.25">
      <c r="A92" s="89"/>
      <c r="B92" s="94"/>
      <c r="C92" s="94"/>
      <c r="D92" s="94"/>
      <c r="E92" s="3" t="s">
        <v>161</v>
      </c>
      <c r="F92" s="3" t="s">
        <v>46</v>
      </c>
      <c r="G92" s="94"/>
    </row>
    <row r="93" spans="1:7" ht="17.5" customHeight="1" x14ac:dyDescent="0.25">
      <c r="A93" s="89"/>
      <c r="B93" s="94"/>
      <c r="C93" s="94"/>
      <c r="D93" s="94"/>
      <c r="E93" s="3" t="s">
        <v>162</v>
      </c>
      <c r="F93" s="3" t="s">
        <v>102</v>
      </c>
      <c r="G93" s="94"/>
    </row>
    <row r="94" spans="1:7" ht="17.5" customHeight="1" x14ac:dyDescent="0.25">
      <c r="A94" s="89"/>
      <c r="B94" s="94"/>
      <c r="C94" s="94"/>
      <c r="D94" s="94"/>
      <c r="E94" s="3" t="s">
        <v>163</v>
      </c>
      <c r="F94" s="3" t="s">
        <v>66</v>
      </c>
      <c r="G94" s="94"/>
    </row>
    <row r="95" spans="1:7" ht="17.5" customHeight="1" x14ac:dyDescent="0.25">
      <c r="A95" s="89"/>
      <c r="B95" s="94"/>
      <c r="C95" s="94"/>
      <c r="D95" s="94"/>
      <c r="E95" s="3" t="s">
        <v>164</v>
      </c>
      <c r="F95" s="3" t="s">
        <v>70</v>
      </c>
      <c r="G95" s="94"/>
    </row>
    <row r="96" spans="1:7" ht="17.5" customHeight="1" x14ac:dyDescent="0.25">
      <c r="A96" s="89" t="s">
        <v>4</v>
      </c>
      <c r="B96" s="89" t="s">
        <v>165</v>
      </c>
      <c r="C96" s="89">
        <v>2022293211</v>
      </c>
      <c r="D96" s="89" t="s">
        <v>166</v>
      </c>
      <c r="E96" s="3" t="s">
        <v>167</v>
      </c>
      <c r="F96" s="2" t="s">
        <v>48</v>
      </c>
      <c r="G96" s="89">
        <v>4</v>
      </c>
    </row>
    <row r="97" spans="1:7" ht="17.5" customHeight="1" x14ac:dyDescent="0.25">
      <c r="A97" s="89"/>
      <c r="B97" s="89"/>
      <c r="C97" s="89"/>
      <c r="D97" s="89"/>
      <c r="E97" s="2" t="s">
        <v>168</v>
      </c>
      <c r="F97" s="2" t="s">
        <v>37</v>
      </c>
      <c r="G97" s="89"/>
    </row>
    <row r="98" spans="1:7" ht="17.5" customHeight="1" x14ac:dyDescent="0.25">
      <c r="A98" s="89"/>
      <c r="B98" s="89"/>
      <c r="C98" s="89">
        <v>2022293218</v>
      </c>
      <c r="D98" s="89" t="s">
        <v>169</v>
      </c>
      <c r="E98" s="3" t="s">
        <v>167</v>
      </c>
      <c r="F98" s="2" t="s">
        <v>48</v>
      </c>
      <c r="G98" s="89">
        <v>6</v>
      </c>
    </row>
    <row r="99" spans="1:7" ht="17.5" customHeight="1" x14ac:dyDescent="0.25">
      <c r="A99" s="89"/>
      <c r="B99" s="89"/>
      <c r="C99" s="89"/>
      <c r="D99" s="89"/>
      <c r="E99" s="2" t="s">
        <v>170</v>
      </c>
      <c r="F99" s="2" t="s">
        <v>48</v>
      </c>
      <c r="G99" s="89"/>
    </row>
    <row r="100" spans="1:7" ht="17.5" customHeight="1" x14ac:dyDescent="0.25">
      <c r="A100" s="89"/>
      <c r="B100" s="89"/>
      <c r="C100" s="89"/>
      <c r="D100" s="89"/>
      <c r="E100" s="3" t="s">
        <v>171</v>
      </c>
      <c r="F100" s="2" t="s">
        <v>48</v>
      </c>
      <c r="G100" s="89"/>
    </row>
    <row r="101" spans="1:7" ht="17.5" customHeight="1" x14ac:dyDescent="0.25">
      <c r="A101" s="89"/>
      <c r="B101" s="89"/>
      <c r="C101" s="89">
        <v>2022293241</v>
      </c>
      <c r="D101" s="89" t="s">
        <v>172</v>
      </c>
      <c r="E101" s="2" t="s">
        <v>171</v>
      </c>
      <c r="F101" s="2" t="s">
        <v>70</v>
      </c>
      <c r="G101" s="89">
        <v>5</v>
      </c>
    </row>
    <row r="102" spans="1:7" ht="17.5" customHeight="1" x14ac:dyDescent="0.25">
      <c r="A102" s="89"/>
      <c r="B102" s="89"/>
      <c r="C102" s="89"/>
      <c r="D102" s="89"/>
      <c r="E102" s="2" t="s">
        <v>173</v>
      </c>
      <c r="F102" s="2" t="s">
        <v>68</v>
      </c>
      <c r="G102" s="89"/>
    </row>
    <row r="103" spans="1:7" ht="17.5" customHeight="1" x14ac:dyDescent="0.25">
      <c r="A103" s="89"/>
      <c r="B103" s="89" t="s">
        <v>174</v>
      </c>
      <c r="C103" s="2">
        <v>2022303111</v>
      </c>
      <c r="D103" s="2" t="s">
        <v>175</v>
      </c>
      <c r="E103" s="2" t="s">
        <v>176</v>
      </c>
      <c r="F103" s="2" t="s">
        <v>70</v>
      </c>
      <c r="G103" s="2">
        <v>2</v>
      </c>
    </row>
    <row r="104" spans="1:7" ht="17.5" customHeight="1" x14ac:dyDescent="0.25">
      <c r="A104" s="89"/>
      <c r="B104" s="89"/>
      <c r="C104" s="89">
        <v>2022303433</v>
      </c>
      <c r="D104" s="89" t="s">
        <v>177</v>
      </c>
      <c r="E104" s="2" t="s">
        <v>178</v>
      </c>
      <c r="F104" s="2" t="s">
        <v>37</v>
      </c>
      <c r="G104" s="89">
        <v>17</v>
      </c>
    </row>
    <row r="105" spans="1:7" ht="17.5" customHeight="1" x14ac:dyDescent="0.25">
      <c r="A105" s="89"/>
      <c r="B105" s="89"/>
      <c r="C105" s="89"/>
      <c r="D105" s="89"/>
      <c r="E105" s="2" t="s">
        <v>88</v>
      </c>
      <c r="F105" s="2" t="s">
        <v>42</v>
      </c>
      <c r="G105" s="89"/>
    </row>
    <row r="106" spans="1:7" ht="17.5" customHeight="1" x14ac:dyDescent="0.25">
      <c r="A106" s="89"/>
      <c r="B106" s="89"/>
      <c r="C106" s="89"/>
      <c r="D106" s="89"/>
      <c r="E106" s="2" t="s">
        <v>179</v>
      </c>
      <c r="F106" s="2" t="s">
        <v>37</v>
      </c>
      <c r="G106" s="89"/>
    </row>
    <row r="107" spans="1:7" ht="17.5" customHeight="1" x14ac:dyDescent="0.25">
      <c r="A107" s="89"/>
      <c r="B107" s="89"/>
      <c r="C107" s="89"/>
      <c r="D107" s="89"/>
      <c r="E107" s="2" t="s">
        <v>176</v>
      </c>
      <c r="F107" s="2" t="s">
        <v>46</v>
      </c>
      <c r="G107" s="89"/>
    </row>
    <row r="108" spans="1:7" ht="17.5" customHeight="1" x14ac:dyDescent="0.25">
      <c r="A108" s="89"/>
      <c r="B108" s="89"/>
      <c r="C108" s="89"/>
      <c r="D108" s="89"/>
      <c r="E108" s="2" t="s">
        <v>180</v>
      </c>
      <c r="F108" s="2" t="s">
        <v>48</v>
      </c>
      <c r="G108" s="89"/>
    </row>
    <row r="109" spans="1:7" ht="17.5" customHeight="1" x14ac:dyDescent="0.25">
      <c r="A109" s="89"/>
      <c r="B109" s="89"/>
      <c r="C109" s="89"/>
      <c r="D109" s="89"/>
      <c r="E109" s="2" t="s">
        <v>181</v>
      </c>
      <c r="F109" s="2" t="s">
        <v>48</v>
      </c>
      <c r="G109" s="89"/>
    </row>
    <row r="110" spans="1:7" ht="17.5" customHeight="1" x14ac:dyDescent="0.25">
      <c r="A110" s="89"/>
      <c r="B110" s="89"/>
      <c r="C110" s="89"/>
      <c r="D110" s="89"/>
      <c r="E110" s="2" t="s">
        <v>182</v>
      </c>
      <c r="F110" s="2" t="s">
        <v>66</v>
      </c>
      <c r="G110" s="89"/>
    </row>
    <row r="111" spans="1:7" ht="17.5" customHeight="1" x14ac:dyDescent="0.25">
      <c r="A111" s="89"/>
      <c r="B111" s="89"/>
      <c r="C111" s="89"/>
      <c r="D111" s="89"/>
      <c r="E111" s="2" t="s">
        <v>176</v>
      </c>
      <c r="F111" s="2" t="s">
        <v>70</v>
      </c>
      <c r="G111" s="89"/>
    </row>
    <row r="112" spans="1:7" ht="17.5" customHeight="1" x14ac:dyDescent="0.25">
      <c r="A112" s="89"/>
      <c r="B112" s="89" t="s">
        <v>183</v>
      </c>
      <c r="C112" s="2">
        <v>2022303203</v>
      </c>
      <c r="D112" s="2" t="s">
        <v>184</v>
      </c>
      <c r="E112" s="2" t="s">
        <v>181</v>
      </c>
      <c r="F112" s="2" t="s">
        <v>130</v>
      </c>
      <c r="G112" s="2">
        <v>3</v>
      </c>
    </row>
    <row r="113" spans="1:7" ht="17.5" customHeight="1" x14ac:dyDescent="0.25">
      <c r="A113" s="89"/>
      <c r="B113" s="89"/>
      <c r="C113" s="89">
        <v>2022303229</v>
      </c>
      <c r="D113" s="89" t="s">
        <v>185</v>
      </c>
      <c r="E113" s="2" t="s">
        <v>178</v>
      </c>
      <c r="F113" s="2" t="s">
        <v>37</v>
      </c>
      <c r="G113" s="89">
        <v>4</v>
      </c>
    </row>
    <row r="114" spans="1:7" ht="17.5" customHeight="1" x14ac:dyDescent="0.25">
      <c r="A114" s="89"/>
      <c r="B114" s="89"/>
      <c r="C114" s="89"/>
      <c r="D114" s="89"/>
      <c r="E114" s="2" t="s">
        <v>186</v>
      </c>
      <c r="F114" s="2" t="s">
        <v>37</v>
      </c>
      <c r="G114" s="89"/>
    </row>
    <row r="115" spans="1:7" ht="17.5" customHeight="1" x14ac:dyDescent="0.25">
      <c r="A115" s="89"/>
      <c r="B115" s="89" t="s">
        <v>187</v>
      </c>
      <c r="C115" s="2">
        <v>2021233117</v>
      </c>
      <c r="D115" s="2" t="s">
        <v>188</v>
      </c>
      <c r="E115" s="2" t="s">
        <v>189</v>
      </c>
      <c r="F115" s="2" t="s">
        <v>190</v>
      </c>
      <c r="G115" s="2">
        <v>2</v>
      </c>
    </row>
    <row r="116" spans="1:7" ht="17.5" customHeight="1" x14ac:dyDescent="0.25">
      <c r="A116" s="89"/>
      <c r="B116" s="89"/>
      <c r="C116" s="2">
        <v>2021233104</v>
      </c>
      <c r="D116" s="2" t="s">
        <v>191</v>
      </c>
      <c r="E116" s="2" t="s">
        <v>189</v>
      </c>
      <c r="F116" s="2" t="s">
        <v>190</v>
      </c>
      <c r="G116" s="2">
        <v>2</v>
      </c>
    </row>
    <row r="117" spans="1:7" ht="17.5" customHeight="1" x14ac:dyDescent="0.25">
      <c r="A117" s="89"/>
      <c r="B117" s="89"/>
      <c r="C117" s="2">
        <v>2021233110</v>
      </c>
      <c r="D117" s="2" t="s">
        <v>192</v>
      </c>
      <c r="E117" s="2" t="s">
        <v>189</v>
      </c>
      <c r="F117" s="2" t="s">
        <v>190</v>
      </c>
      <c r="G117" s="2">
        <v>2</v>
      </c>
    </row>
    <row r="118" spans="1:7" ht="17.5" customHeight="1" x14ac:dyDescent="0.25">
      <c r="A118" s="89"/>
      <c r="B118" s="89"/>
      <c r="C118" s="89">
        <v>2021233106</v>
      </c>
      <c r="D118" s="89" t="s">
        <v>193</v>
      </c>
      <c r="E118" s="2" t="s">
        <v>189</v>
      </c>
      <c r="F118" s="2" t="s">
        <v>190</v>
      </c>
      <c r="G118" s="89">
        <v>8</v>
      </c>
    </row>
    <row r="119" spans="1:7" ht="17.5" customHeight="1" x14ac:dyDescent="0.25">
      <c r="A119" s="89"/>
      <c r="B119" s="89"/>
      <c r="C119" s="89"/>
      <c r="D119" s="89"/>
      <c r="E119" s="2" t="s">
        <v>194</v>
      </c>
      <c r="F119" s="2" t="s">
        <v>195</v>
      </c>
      <c r="G119" s="89"/>
    </row>
    <row r="120" spans="1:7" ht="17.5" customHeight="1" x14ac:dyDescent="0.25">
      <c r="A120" s="89"/>
      <c r="B120" s="89"/>
      <c r="C120" s="89"/>
      <c r="D120" s="89"/>
      <c r="E120" s="2" t="s">
        <v>196</v>
      </c>
      <c r="F120" s="2" t="s">
        <v>195</v>
      </c>
      <c r="G120" s="89"/>
    </row>
    <row r="121" spans="1:7" ht="17.5" customHeight="1" x14ac:dyDescent="0.25">
      <c r="A121" s="89"/>
      <c r="B121" s="89"/>
      <c r="C121" s="89"/>
      <c r="D121" s="89"/>
      <c r="E121" s="2" t="s">
        <v>197</v>
      </c>
      <c r="F121" s="2" t="s">
        <v>198</v>
      </c>
      <c r="G121" s="89"/>
    </row>
    <row r="122" spans="1:7" ht="17.5" customHeight="1" x14ac:dyDescent="0.25">
      <c r="A122" s="89"/>
      <c r="B122" s="89"/>
      <c r="C122" s="89">
        <v>2021233112</v>
      </c>
      <c r="D122" s="89" t="s">
        <v>199</v>
      </c>
      <c r="E122" s="2" t="s">
        <v>194</v>
      </c>
      <c r="F122" s="2" t="s">
        <v>195</v>
      </c>
      <c r="G122" s="89">
        <v>8</v>
      </c>
    </row>
    <row r="123" spans="1:7" ht="17.5" customHeight="1" x14ac:dyDescent="0.25">
      <c r="A123" s="89"/>
      <c r="B123" s="89"/>
      <c r="C123" s="89"/>
      <c r="D123" s="89"/>
      <c r="E123" s="2" t="s">
        <v>196</v>
      </c>
      <c r="F123" s="2" t="s">
        <v>195</v>
      </c>
      <c r="G123" s="89"/>
    </row>
    <row r="124" spans="1:7" ht="17.5" customHeight="1" x14ac:dyDescent="0.25">
      <c r="A124" s="89"/>
      <c r="B124" s="89"/>
      <c r="C124" s="2">
        <v>2021233118</v>
      </c>
      <c r="D124" s="2" t="s">
        <v>200</v>
      </c>
      <c r="E124" s="2" t="s">
        <v>197</v>
      </c>
      <c r="F124" s="2" t="s">
        <v>198</v>
      </c>
      <c r="G124" s="2">
        <v>2</v>
      </c>
    </row>
    <row r="125" spans="1:7" ht="17.5" customHeight="1" x14ac:dyDescent="0.25">
      <c r="A125" s="89"/>
      <c r="B125" s="89" t="s">
        <v>201</v>
      </c>
      <c r="C125" s="89">
        <v>2021303207</v>
      </c>
      <c r="D125" s="89" t="s">
        <v>202</v>
      </c>
      <c r="E125" s="2" t="s">
        <v>203</v>
      </c>
      <c r="F125" s="2" t="s">
        <v>46</v>
      </c>
      <c r="G125" s="89">
        <v>8</v>
      </c>
    </row>
    <row r="126" spans="1:7" ht="17.5" customHeight="1" x14ac:dyDescent="0.25">
      <c r="A126" s="89"/>
      <c r="B126" s="89"/>
      <c r="C126" s="89"/>
      <c r="D126" s="89"/>
      <c r="E126" s="2" t="s">
        <v>204</v>
      </c>
      <c r="F126" s="2" t="s">
        <v>46</v>
      </c>
      <c r="G126" s="89"/>
    </row>
    <row r="127" spans="1:7" ht="17.5" customHeight="1" x14ac:dyDescent="0.25">
      <c r="A127" s="89"/>
      <c r="B127" s="89"/>
      <c r="C127" s="89"/>
      <c r="D127" s="89"/>
      <c r="E127" s="2" t="s">
        <v>205</v>
      </c>
      <c r="F127" s="2" t="s">
        <v>46</v>
      </c>
      <c r="G127" s="89"/>
    </row>
    <row r="128" spans="1:7" ht="17.5" customHeight="1" x14ac:dyDescent="0.25">
      <c r="A128" s="89"/>
      <c r="B128" s="89"/>
      <c r="C128" s="89">
        <v>2021303210</v>
      </c>
      <c r="D128" s="89" t="s">
        <v>206</v>
      </c>
      <c r="E128" s="2" t="s">
        <v>203</v>
      </c>
      <c r="F128" s="2" t="s">
        <v>46</v>
      </c>
      <c r="G128" s="89">
        <v>8</v>
      </c>
    </row>
    <row r="129" spans="1:7" ht="17.5" customHeight="1" x14ac:dyDescent="0.25">
      <c r="A129" s="89"/>
      <c r="B129" s="89"/>
      <c r="C129" s="89"/>
      <c r="D129" s="89"/>
      <c r="E129" s="2" t="s">
        <v>204</v>
      </c>
      <c r="F129" s="2" t="s">
        <v>46</v>
      </c>
      <c r="G129" s="89"/>
    </row>
    <row r="130" spans="1:7" ht="17.5" customHeight="1" x14ac:dyDescent="0.25">
      <c r="A130" s="89"/>
      <c r="B130" s="89"/>
      <c r="C130" s="89"/>
      <c r="D130" s="89"/>
      <c r="E130" s="2" t="s">
        <v>205</v>
      </c>
      <c r="F130" s="2" t="s">
        <v>46</v>
      </c>
      <c r="G130" s="89"/>
    </row>
    <row r="131" spans="1:7" ht="17.5" customHeight="1" x14ac:dyDescent="0.25">
      <c r="A131" s="89"/>
      <c r="B131" s="89"/>
      <c r="C131" s="89">
        <v>2021303227</v>
      </c>
      <c r="D131" s="89" t="s">
        <v>207</v>
      </c>
      <c r="E131" s="2" t="s">
        <v>203</v>
      </c>
      <c r="F131" s="2" t="s">
        <v>46</v>
      </c>
      <c r="G131" s="89">
        <v>8</v>
      </c>
    </row>
    <row r="132" spans="1:7" ht="17.5" customHeight="1" x14ac:dyDescent="0.25">
      <c r="A132" s="89"/>
      <c r="B132" s="89"/>
      <c r="C132" s="89"/>
      <c r="D132" s="89"/>
      <c r="E132" s="2" t="s">
        <v>204</v>
      </c>
      <c r="F132" s="2" t="s">
        <v>46</v>
      </c>
      <c r="G132" s="89"/>
    </row>
    <row r="133" spans="1:7" ht="17.5" customHeight="1" x14ac:dyDescent="0.25">
      <c r="A133" s="89"/>
      <c r="B133" s="89"/>
      <c r="C133" s="89"/>
      <c r="D133" s="89"/>
      <c r="E133" s="2" t="s">
        <v>205</v>
      </c>
      <c r="F133" s="2" t="s">
        <v>46</v>
      </c>
      <c r="G133" s="89"/>
    </row>
    <row r="134" spans="1:7" ht="17.5" customHeight="1" x14ac:dyDescent="0.25">
      <c r="A134" s="2" t="s">
        <v>5</v>
      </c>
      <c r="B134" s="86" t="s">
        <v>208</v>
      </c>
      <c r="C134" s="87"/>
      <c r="D134" s="87"/>
      <c r="E134" s="87"/>
      <c r="F134" s="87"/>
      <c r="G134" s="88"/>
    </row>
    <row r="135" spans="1:7" ht="17.5" customHeight="1" x14ac:dyDescent="0.25">
      <c r="A135" s="90" t="s">
        <v>6</v>
      </c>
      <c r="B135" s="96" t="s">
        <v>209</v>
      </c>
      <c r="C135" s="96">
        <v>2021243301</v>
      </c>
      <c r="D135" s="96" t="s">
        <v>210</v>
      </c>
      <c r="E135" s="18" t="s">
        <v>211</v>
      </c>
      <c r="F135" s="18" t="s">
        <v>37</v>
      </c>
      <c r="G135" s="96">
        <v>6</v>
      </c>
    </row>
    <row r="136" spans="1:7" ht="17.5" customHeight="1" x14ac:dyDescent="0.25">
      <c r="A136" s="90"/>
      <c r="B136" s="96"/>
      <c r="C136" s="96"/>
      <c r="D136" s="96"/>
      <c r="E136" s="18" t="s">
        <v>212</v>
      </c>
      <c r="F136" s="18" t="s">
        <v>37</v>
      </c>
      <c r="G136" s="96"/>
    </row>
    <row r="137" spans="1:7" ht="17.5" customHeight="1" x14ac:dyDescent="0.25">
      <c r="A137" s="90"/>
      <c r="B137" s="96"/>
      <c r="C137" s="96"/>
      <c r="D137" s="96"/>
      <c r="E137" s="18" t="s">
        <v>213</v>
      </c>
      <c r="F137" s="18" t="s">
        <v>70</v>
      </c>
      <c r="G137" s="96"/>
    </row>
    <row r="138" spans="1:7" ht="17.5" customHeight="1" x14ac:dyDescent="0.25">
      <c r="A138" s="90"/>
      <c r="B138" s="96"/>
      <c r="C138" s="96">
        <v>2021243340</v>
      </c>
      <c r="D138" s="96" t="s">
        <v>214</v>
      </c>
      <c r="E138" s="18" t="s">
        <v>215</v>
      </c>
      <c r="F138" s="18" t="s">
        <v>46</v>
      </c>
      <c r="G138" s="96">
        <v>4</v>
      </c>
    </row>
    <row r="139" spans="1:7" ht="17.5" customHeight="1" x14ac:dyDescent="0.25">
      <c r="A139" s="90"/>
      <c r="B139" s="96"/>
      <c r="C139" s="96"/>
      <c r="D139" s="96"/>
      <c r="E139" s="18" t="s">
        <v>216</v>
      </c>
      <c r="F139" s="18" t="s">
        <v>46</v>
      </c>
      <c r="G139" s="96"/>
    </row>
    <row r="140" spans="1:7" ht="17.5" customHeight="1" x14ac:dyDescent="0.25">
      <c r="A140" s="90"/>
      <c r="B140" s="96" t="s">
        <v>217</v>
      </c>
      <c r="C140" s="96">
        <v>2021243404</v>
      </c>
      <c r="D140" s="96" t="s">
        <v>218</v>
      </c>
      <c r="E140" s="18" t="s">
        <v>219</v>
      </c>
      <c r="F140" s="18" t="s">
        <v>46</v>
      </c>
      <c r="G140" s="96">
        <v>8</v>
      </c>
    </row>
    <row r="141" spans="1:7" ht="17.5" customHeight="1" x14ac:dyDescent="0.25">
      <c r="A141" s="90"/>
      <c r="B141" s="96"/>
      <c r="C141" s="96"/>
      <c r="D141" s="96"/>
      <c r="E141" s="18" t="s">
        <v>215</v>
      </c>
      <c r="F141" s="18" t="s">
        <v>48</v>
      </c>
      <c r="G141" s="96"/>
    </row>
    <row r="142" spans="1:7" ht="17.5" customHeight="1" x14ac:dyDescent="0.25">
      <c r="A142" s="90"/>
      <c r="B142" s="96"/>
      <c r="C142" s="96"/>
      <c r="D142" s="96"/>
      <c r="E142" s="18" t="s">
        <v>211</v>
      </c>
      <c r="F142" s="18" t="s">
        <v>48</v>
      </c>
      <c r="G142" s="96"/>
    </row>
    <row r="143" spans="1:7" ht="17.5" customHeight="1" x14ac:dyDescent="0.25">
      <c r="A143" s="90"/>
      <c r="B143" s="96"/>
      <c r="C143" s="96"/>
      <c r="D143" s="96"/>
      <c r="E143" s="18" t="s">
        <v>220</v>
      </c>
      <c r="F143" s="18" t="s">
        <v>48</v>
      </c>
      <c r="G143" s="96"/>
    </row>
    <row r="144" spans="1:7" ht="17.5" customHeight="1" x14ac:dyDescent="0.25">
      <c r="A144" s="90"/>
      <c r="B144" s="96"/>
      <c r="C144" s="18">
        <v>2021243434</v>
      </c>
      <c r="D144" s="18" t="s">
        <v>221</v>
      </c>
      <c r="E144" s="18" t="s">
        <v>212</v>
      </c>
      <c r="F144" s="18" t="s">
        <v>37</v>
      </c>
      <c r="G144" s="18">
        <v>2</v>
      </c>
    </row>
    <row r="145" spans="1:7" ht="17.5" customHeight="1" x14ac:dyDescent="0.25">
      <c r="A145" s="90"/>
      <c r="B145" s="18" t="s">
        <v>222</v>
      </c>
      <c r="C145" s="18">
        <v>2021253101</v>
      </c>
      <c r="D145" s="18" t="s">
        <v>223</v>
      </c>
      <c r="E145" s="18" t="s">
        <v>224</v>
      </c>
      <c r="F145" s="18" t="s">
        <v>66</v>
      </c>
      <c r="G145" s="18">
        <v>2</v>
      </c>
    </row>
    <row r="146" spans="1:7" ht="17.5" customHeight="1" x14ac:dyDescent="0.25">
      <c r="A146" s="90"/>
      <c r="B146" s="96" t="s">
        <v>225</v>
      </c>
      <c r="C146" s="96">
        <v>2021253232</v>
      </c>
      <c r="D146" s="96" t="s">
        <v>226</v>
      </c>
      <c r="E146" s="18" t="s">
        <v>227</v>
      </c>
      <c r="F146" s="18" t="s">
        <v>46</v>
      </c>
      <c r="G146" s="96">
        <v>4</v>
      </c>
    </row>
    <row r="147" spans="1:7" ht="17.5" customHeight="1" x14ac:dyDescent="0.25">
      <c r="A147" s="90"/>
      <c r="B147" s="96"/>
      <c r="C147" s="96"/>
      <c r="D147" s="96"/>
      <c r="E147" s="18" t="s">
        <v>228</v>
      </c>
      <c r="F147" s="18" t="s">
        <v>46</v>
      </c>
      <c r="G147" s="96"/>
    </row>
    <row r="148" spans="1:7" ht="17.5" customHeight="1" x14ac:dyDescent="0.25">
      <c r="A148" s="90"/>
      <c r="B148" s="96"/>
      <c r="C148" s="18">
        <v>2021253211</v>
      </c>
      <c r="D148" s="18" t="s">
        <v>229</v>
      </c>
      <c r="E148" s="18" t="s">
        <v>228</v>
      </c>
      <c r="F148" s="18" t="s">
        <v>46</v>
      </c>
      <c r="G148" s="18">
        <v>2</v>
      </c>
    </row>
    <row r="149" spans="1:7" ht="17.5" customHeight="1" x14ac:dyDescent="0.25">
      <c r="A149" s="90"/>
      <c r="B149" s="18" t="s">
        <v>230</v>
      </c>
      <c r="C149" s="18">
        <v>2021253301</v>
      </c>
      <c r="D149" s="18" t="s">
        <v>231</v>
      </c>
      <c r="E149" s="18" t="s">
        <v>232</v>
      </c>
      <c r="F149" s="18" t="s">
        <v>46</v>
      </c>
      <c r="G149" s="18">
        <v>2</v>
      </c>
    </row>
    <row r="150" spans="1:7" ht="17.5" customHeight="1" x14ac:dyDescent="0.25">
      <c r="A150" s="90"/>
      <c r="B150" s="96" t="s">
        <v>233</v>
      </c>
      <c r="C150" s="96">
        <v>2021253506</v>
      </c>
      <c r="D150" s="96" t="s">
        <v>234</v>
      </c>
      <c r="E150" s="18" t="s">
        <v>235</v>
      </c>
      <c r="F150" s="18" t="s">
        <v>66</v>
      </c>
      <c r="G150" s="96">
        <v>4</v>
      </c>
    </row>
    <row r="151" spans="1:7" ht="17.5" customHeight="1" x14ac:dyDescent="0.25">
      <c r="A151" s="90"/>
      <c r="B151" s="96"/>
      <c r="C151" s="96"/>
      <c r="D151" s="96"/>
      <c r="E151" s="18" t="s">
        <v>236</v>
      </c>
      <c r="F151" s="18" t="s">
        <v>37</v>
      </c>
      <c r="G151" s="96"/>
    </row>
    <row r="152" spans="1:7" ht="17.5" customHeight="1" x14ac:dyDescent="0.25">
      <c r="A152" s="90"/>
      <c r="B152" s="96"/>
      <c r="C152" s="18">
        <v>2021253533</v>
      </c>
      <c r="D152" s="18" t="s">
        <v>237</v>
      </c>
      <c r="E152" s="18" t="s">
        <v>238</v>
      </c>
      <c r="F152" s="18" t="s">
        <v>46</v>
      </c>
      <c r="G152" s="18">
        <v>2</v>
      </c>
    </row>
    <row r="153" spans="1:7" ht="17.5" customHeight="1" x14ac:dyDescent="0.25">
      <c r="A153" s="90"/>
      <c r="B153" s="96"/>
      <c r="C153" s="96">
        <v>2021253526</v>
      </c>
      <c r="D153" s="96" t="s">
        <v>239</v>
      </c>
      <c r="E153" s="18" t="s">
        <v>240</v>
      </c>
      <c r="F153" s="18" t="s">
        <v>102</v>
      </c>
      <c r="G153" s="96">
        <v>5</v>
      </c>
    </row>
    <row r="154" spans="1:7" ht="17.5" customHeight="1" x14ac:dyDescent="0.25">
      <c r="A154" s="90"/>
      <c r="B154" s="96"/>
      <c r="C154" s="96"/>
      <c r="D154" s="96"/>
      <c r="E154" s="18" t="s">
        <v>241</v>
      </c>
      <c r="F154" s="18" t="s">
        <v>48</v>
      </c>
      <c r="G154" s="96"/>
    </row>
    <row r="155" spans="1:7" ht="17.5" customHeight="1" x14ac:dyDescent="0.25">
      <c r="A155" s="90"/>
      <c r="B155" s="96"/>
      <c r="C155" s="96">
        <v>2021213509</v>
      </c>
      <c r="D155" s="96" t="s">
        <v>242</v>
      </c>
      <c r="E155" s="18" t="s">
        <v>240</v>
      </c>
      <c r="F155" s="18" t="s">
        <v>102</v>
      </c>
      <c r="G155" s="90">
        <v>5</v>
      </c>
    </row>
    <row r="156" spans="1:7" ht="17.5" customHeight="1" x14ac:dyDescent="0.25">
      <c r="A156" s="90"/>
      <c r="B156" s="96"/>
      <c r="C156" s="96"/>
      <c r="D156" s="96"/>
      <c r="E156" s="18" t="s">
        <v>235</v>
      </c>
      <c r="F156" s="18" t="s">
        <v>66</v>
      </c>
      <c r="G156" s="90"/>
    </row>
    <row r="157" spans="1:7" ht="17.5" customHeight="1" x14ac:dyDescent="0.25">
      <c r="A157" s="90"/>
      <c r="B157" s="96"/>
      <c r="C157" s="18">
        <v>2021253510</v>
      </c>
      <c r="D157" s="18" t="s">
        <v>243</v>
      </c>
      <c r="E157" s="18" t="s">
        <v>240</v>
      </c>
      <c r="F157" s="18" t="s">
        <v>68</v>
      </c>
      <c r="G157" s="18">
        <v>3</v>
      </c>
    </row>
    <row r="158" spans="1:7" ht="17.5" customHeight="1" x14ac:dyDescent="0.25">
      <c r="A158" s="90"/>
      <c r="B158" s="96" t="s">
        <v>244</v>
      </c>
      <c r="C158" s="96">
        <v>2022253117</v>
      </c>
      <c r="D158" s="96" t="s">
        <v>245</v>
      </c>
      <c r="E158" s="18" t="s">
        <v>246</v>
      </c>
      <c r="F158" s="18" t="s">
        <v>70</v>
      </c>
      <c r="G158" s="96">
        <v>4</v>
      </c>
    </row>
    <row r="159" spans="1:7" ht="17.5" customHeight="1" x14ac:dyDescent="0.25">
      <c r="A159" s="90"/>
      <c r="B159" s="96"/>
      <c r="C159" s="96"/>
      <c r="D159" s="96"/>
      <c r="E159" s="18" t="s">
        <v>216</v>
      </c>
      <c r="F159" s="18" t="s">
        <v>70</v>
      </c>
      <c r="G159" s="96"/>
    </row>
    <row r="160" spans="1:7" ht="17.5" customHeight="1" x14ac:dyDescent="0.25">
      <c r="A160" s="90"/>
      <c r="B160" s="96" t="s">
        <v>247</v>
      </c>
      <c r="C160" s="96">
        <v>2022243510</v>
      </c>
      <c r="D160" s="96" t="s">
        <v>248</v>
      </c>
      <c r="E160" s="18" t="s">
        <v>249</v>
      </c>
      <c r="F160" s="18" t="s">
        <v>37</v>
      </c>
      <c r="G160" s="96">
        <v>6</v>
      </c>
    </row>
    <row r="161" spans="1:7" ht="17.5" customHeight="1" x14ac:dyDescent="0.25">
      <c r="A161" s="90"/>
      <c r="B161" s="96"/>
      <c r="C161" s="96"/>
      <c r="D161" s="96"/>
      <c r="E161" s="18" t="s">
        <v>250</v>
      </c>
      <c r="F161" s="18" t="s">
        <v>37</v>
      </c>
      <c r="G161" s="96"/>
    </row>
    <row r="162" spans="1:7" ht="17.5" customHeight="1" x14ac:dyDescent="0.25">
      <c r="A162" s="90"/>
      <c r="B162" s="96"/>
      <c r="C162" s="96"/>
      <c r="D162" s="96"/>
      <c r="E162" s="18" t="s">
        <v>251</v>
      </c>
      <c r="F162" s="18" t="s">
        <v>37</v>
      </c>
      <c r="G162" s="96"/>
    </row>
    <row r="163" spans="1:7" ht="17.5" customHeight="1" x14ac:dyDescent="0.25">
      <c r="A163" s="90"/>
      <c r="B163" s="96"/>
      <c r="C163" s="18">
        <v>2022243519</v>
      </c>
      <c r="D163" s="18" t="s">
        <v>252</v>
      </c>
      <c r="E163" s="18" t="s">
        <v>251</v>
      </c>
      <c r="F163" s="18" t="s">
        <v>37</v>
      </c>
      <c r="G163" s="18">
        <v>2</v>
      </c>
    </row>
    <row r="164" spans="1:7" ht="17.5" customHeight="1" x14ac:dyDescent="0.25">
      <c r="A164" s="90"/>
      <c r="B164" s="96"/>
      <c r="C164" s="18">
        <v>2022243532</v>
      </c>
      <c r="D164" s="18" t="s">
        <v>253</v>
      </c>
      <c r="E164" s="18" t="s">
        <v>251</v>
      </c>
      <c r="F164" s="18" t="s">
        <v>37</v>
      </c>
      <c r="G164" s="18">
        <v>2</v>
      </c>
    </row>
    <row r="165" spans="1:7" ht="17.5" customHeight="1" x14ac:dyDescent="0.25">
      <c r="A165" s="90"/>
      <c r="B165" s="96"/>
      <c r="C165" s="18">
        <v>2022243520</v>
      </c>
      <c r="D165" s="18" t="s">
        <v>254</v>
      </c>
      <c r="E165" s="18" t="s">
        <v>251</v>
      </c>
      <c r="F165" s="18" t="s">
        <v>37</v>
      </c>
      <c r="G165" s="18">
        <v>2</v>
      </c>
    </row>
    <row r="166" spans="1:7" ht="17.5" customHeight="1" x14ac:dyDescent="0.25">
      <c r="A166" s="90"/>
      <c r="B166" s="96"/>
      <c r="C166" s="18">
        <v>2022243529</v>
      </c>
      <c r="D166" s="18" t="s">
        <v>255</v>
      </c>
      <c r="E166" s="18" t="s">
        <v>251</v>
      </c>
      <c r="F166" s="18" t="s">
        <v>37</v>
      </c>
      <c r="G166" s="18">
        <v>2</v>
      </c>
    </row>
    <row r="167" spans="1:7" ht="17.5" customHeight="1" x14ac:dyDescent="0.25">
      <c r="A167" s="90"/>
      <c r="B167" s="96" t="s">
        <v>256</v>
      </c>
      <c r="C167" s="96">
        <v>2022243625</v>
      </c>
      <c r="D167" s="96" t="s">
        <v>257</v>
      </c>
      <c r="E167" s="18" t="s">
        <v>258</v>
      </c>
      <c r="F167" s="18" t="s">
        <v>70</v>
      </c>
      <c r="G167" s="96">
        <v>5</v>
      </c>
    </row>
    <row r="168" spans="1:7" ht="17.5" customHeight="1" x14ac:dyDescent="0.25">
      <c r="A168" s="90"/>
      <c r="B168" s="96"/>
      <c r="C168" s="96"/>
      <c r="D168" s="96"/>
      <c r="E168" s="18" t="s">
        <v>88</v>
      </c>
      <c r="F168" s="18" t="s">
        <v>68</v>
      </c>
      <c r="G168" s="96"/>
    </row>
    <row r="169" spans="1:7" ht="17.5" customHeight="1" x14ac:dyDescent="0.25">
      <c r="A169" s="90"/>
      <c r="B169" s="96"/>
      <c r="C169" s="18">
        <v>2022243622</v>
      </c>
      <c r="D169" s="18" t="s">
        <v>259</v>
      </c>
      <c r="E169" s="18" t="s">
        <v>260</v>
      </c>
      <c r="F169" s="18" t="s">
        <v>42</v>
      </c>
      <c r="G169" s="18">
        <v>3</v>
      </c>
    </row>
    <row r="170" spans="1:7" ht="17.5" customHeight="1" x14ac:dyDescent="0.25">
      <c r="A170" s="90"/>
      <c r="B170" s="96"/>
      <c r="C170" s="18">
        <v>2022243627</v>
      </c>
      <c r="D170" s="18" t="s">
        <v>261</v>
      </c>
      <c r="E170" s="18" t="s">
        <v>260</v>
      </c>
      <c r="F170" s="18" t="s">
        <v>42</v>
      </c>
      <c r="G170" s="18">
        <v>3</v>
      </c>
    </row>
    <row r="171" spans="1:7" ht="17.5" customHeight="1" x14ac:dyDescent="0.25">
      <c r="A171" s="90"/>
      <c r="B171" s="96"/>
      <c r="C171" s="96">
        <v>2022243607</v>
      </c>
      <c r="D171" s="96" t="s">
        <v>262</v>
      </c>
      <c r="E171" s="18" t="s">
        <v>258</v>
      </c>
      <c r="F171" s="18" t="s">
        <v>70</v>
      </c>
      <c r="G171" s="96">
        <v>7</v>
      </c>
    </row>
    <row r="172" spans="1:7" ht="17.5" customHeight="1" x14ac:dyDescent="0.25">
      <c r="A172" s="90"/>
      <c r="B172" s="96"/>
      <c r="C172" s="96"/>
      <c r="D172" s="96"/>
      <c r="E172" s="18" t="s">
        <v>88</v>
      </c>
      <c r="F172" s="18" t="s">
        <v>68</v>
      </c>
      <c r="G172" s="96"/>
    </row>
    <row r="173" spans="1:7" ht="17.5" customHeight="1" x14ac:dyDescent="0.25">
      <c r="A173" s="90"/>
      <c r="B173" s="96"/>
      <c r="C173" s="96"/>
      <c r="D173" s="96"/>
      <c r="E173" s="17" t="s">
        <v>263</v>
      </c>
      <c r="F173" s="18" t="s">
        <v>70</v>
      </c>
      <c r="G173" s="96"/>
    </row>
    <row r="174" spans="1:7" ht="17.5" customHeight="1" x14ac:dyDescent="0.25">
      <c r="A174" s="90"/>
      <c r="B174" s="96"/>
      <c r="C174" s="18">
        <v>2022243606</v>
      </c>
      <c r="D174" s="18" t="s">
        <v>264</v>
      </c>
      <c r="E174" s="18" t="s">
        <v>260</v>
      </c>
      <c r="F174" s="18" t="s">
        <v>42</v>
      </c>
      <c r="G174" s="18">
        <v>3</v>
      </c>
    </row>
    <row r="175" spans="1:7" ht="17.5" customHeight="1" x14ac:dyDescent="0.25">
      <c r="A175" s="90"/>
      <c r="B175" s="96"/>
      <c r="C175" s="18">
        <v>2022243604</v>
      </c>
      <c r="D175" s="18" t="s">
        <v>265</v>
      </c>
      <c r="E175" s="18" t="s">
        <v>260</v>
      </c>
      <c r="F175" s="18" t="s">
        <v>42</v>
      </c>
      <c r="G175" s="18">
        <v>3</v>
      </c>
    </row>
    <row r="176" spans="1:7" ht="17.5" customHeight="1" x14ac:dyDescent="0.25">
      <c r="A176" s="90"/>
      <c r="B176" s="96"/>
      <c r="C176" s="18">
        <v>2022243604</v>
      </c>
      <c r="D176" s="18" t="s">
        <v>266</v>
      </c>
      <c r="E176" s="18" t="s">
        <v>260</v>
      </c>
      <c r="F176" s="18" t="s">
        <v>42</v>
      </c>
      <c r="G176" s="18">
        <v>3</v>
      </c>
    </row>
    <row r="177" spans="1:7" ht="17.5" customHeight="1" x14ac:dyDescent="0.25">
      <c r="A177" s="90"/>
      <c r="B177" s="96"/>
      <c r="C177" s="18">
        <v>2022243612</v>
      </c>
      <c r="D177" s="18" t="s">
        <v>267</v>
      </c>
      <c r="E177" s="18" t="s">
        <v>260</v>
      </c>
      <c r="F177" s="18" t="s">
        <v>42</v>
      </c>
      <c r="G177" s="18">
        <v>3</v>
      </c>
    </row>
    <row r="178" spans="1:7" ht="17.5" customHeight="1" x14ac:dyDescent="0.25">
      <c r="A178" s="90"/>
      <c r="B178" s="96"/>
      <c r="C178" s="18">
        <v>2022213333</v>
      </c>
      <c r="D178" s="18" t="s">
        <v>268</v>
      </c>
      <c r="E178" s="18" t="s">
        <v>269</v>
      </c>
      <c r="F178" s="18" t="s">
        <v>66</v>
      </c>
      <c r="G178" s="18">
        <v>2</v>
      </c>
    </row>
    <row r="179" spans="1:7" ht="17.5" customHeight="1" x14ac:dyDescent="0.25">
      <c r="A179" s="90"/>
      <c r="B179" s="96"/>
      <c r="C179" s="18">
        <v>2022243613</v>
      </c>
      <c r="D179" s="18" t="s">
        <v>270</v>
      </c>
      <c r="E179" s="18" t="s">
        <v>260</v>
      </c>
      <c r="F179" s="18" t="s">
        <v>42</v>
      </c>
      <c r="G179" s="18">
        <v>3</v>
      </c>
    </row>
    <row r="180" spans="1:7" ht="17.5" customHeight="1" x14ac:dyDescent="0.25">
      <c r="A180" s="90"/>
      <c r="B180" s="96"/>
      <c r="C180" s="18">
        <v>2022243642</v>
      </c>
      <c r="D180" s="18" t="s">
        <v>271</v>
      </c>
      <c r="E180" s="18" t="s">
        <v>260</v>
      </c>
      <c r="F180" s="18" t="s">
        <v>42</v>
      </c>
      <c r="G180" s="18">
        <v>3</v>
      </c>
    </row>
    <row r="181" spans="1:7" ht="17.5" customHeight="1" x14ac:dyDescent="0.25">
      <c r="A181" s="90"/>
      <c r="B181" s="96"/>
      <c r="C181" s="96">
        <v>2022243640</v>
      </c>
      <c r="D181" s="96" t="s">
        <v>272</v>
      </c>
      <c r="E181" s="18" t="s">
        <v>273</v>
      </c>
      <c r="F181" s="18" t="s">
        <v>48</v>
      </c>
      <c r="G181" s="96">
        <v>10</v>
      </c>
    </row>
    <row r="182" spans="1:7" ht="17.5" customHeight="1" x14ac:dyDescent="0.25">
      <c r="A182" s="90"/>
      <c r="B182" s="96"/>
      <c r="C182" s="96"/>
      <c r="D182" s="96"/>
      <c r="E182" s="18" t="s">
        <v>88</v>
      </c>
      <c r="F182" s="18" t="s">
        <v>68</v>
      </c>
      <c r="G182" s="96"/>
    </row>
    <row r="183" spans="1:7" ht="17.5" customHeight="1" x14ac:dyDescent="0.25">
      <c r="A183" s="90"/>
      <c r="B183" s="96"/>
      <c r="C183" s="96"/>
      <c r="D183" s="96"/>
      <c r="E183" s="18" t="s">
        <v>274</v>
      </c>
      <c r="F183" s="18" t="s">
        <v>70</v>
      </c>
      <c r="G183" s="96"/>
    </row>
    <row r="184" spans="1:7" ht="17.5" customHeight="1" x14ac:dyDescent="0.25">
      <c r="A184" s="90"/>
      <c r="B184" s="96"/>
      <c r="C184" s="96"/>
      <c r="D184" s="96"/>
      <c r="E184" s="18" t="s">
        <v>260</v>
      </c>
      <c r="F184" s="18" t="s">
        <v>42</v>
      </c>
      <c r="G184" s="96"/>
    </row>
    <row r="185" spans="1:7" ht="17.5" customHeight="1" x14ac:dyDescent="0.25">
      <c r="A185" s="90"/>
      <c r="B185" s="96" t="s">
        <v>275</v>
      </c>
      <c r="C185" s="96">
        <v>2022253129</v>
      </c>
      <c r="D185" s="96" t="s">
        <v>276</v>
      </c>
      <c r="E185" s="18" t="s">
        <v>277</v>
      </c>
      <c r="F185" s="18" t="s">
        <v>68</v>
      </c>
      <c r="G185" s="96">
        <v>8</v>
      </c>
    </row>
    <row r="186" spans="1:7" ht="17.5" customHeight="1" x14ac:dyDescent="0.25">
      <c r="A186" s="90"/>
      <c r="B186" s="96"/>
      <c r="C186" s="96"/>
      <c r="D186" s="96"/>
      <c r="E186" s="18" t="s">
        <v>269</v>
      </c>
      <c r="F186" s="18" t="s">
        <v>37</v>
      </c>
      <c r="G186" s="96"/>
    </row>
    <row r="187" spans="1:7" ht="17.5" customHeight="1" x14ac:dyDescent="0.25">
      <c r="A187" s="90"/>
      <c r="B187" s="96"/>
      <c r="C187" s="96"/>
      <c r="D187" s="96"/>
      <c r="E187" s="18" t="s">
        <v>277</v>
      </c>
      <c r="F187" s="18" t="s">
        <v>42</v>
      </c>
      <c r="G187" s="96"/>
    </row>
    <row r="188" spans="1:7" ht="17.5" customHeight="1" x14ac:dyDescent="0.25">
      <c r="A188" s="90"/>
      <c r="B188" s="96" t="s">
        <v>278</v>
      </c>
      <c r="C188" s="96">
        <v>2022253232</v>
      </c>
      <c r="D188" s="96" t="s">
        <v>279</v>
      </c>
      <c r="E188" s="18" t="s">
        <v>269</v>
      </c>
      <c r="F188" s="18" t="s">
        <v>46</v>
      </c>
      <c r="G188" s="96">
        <v>7</v>
      </c>
    </row>
    <row r="189" spans="1:7" ht="17.5" customHeight="1" x14ac:dyDescent="0.25">
      <c r="A189" s="90"/>
      <c r="B189" s="96"/>
      <c r="C189" s="96"/>
      <c r="D189" s="96"/>
      <c r="E189" s="18" t="s">
        <v>280</v>
      </c>
      <c r="F189" s="18" t="s">
        <v>46</v>
      </c>
      <c r="G189" s="96"/>
    </row>
    <row r="190" spans="1:7" ht="17.5" customHeight="1" x14ac:dyDescent="0.25">
      <c r="A190" s="90"/>
      <c r="B190" s="96"/>
      <c r="C190" s="96"/>
      <c r="D190" s="96"/>
      <c r="E190" s="18" t="s">
        <v>277</v>
      </c>
      <c r="F190" s="18" t="s">
        <v>42</v>
      </c>
      <c r="G190" s="96"/>
    </row>
    <row r="191" spans="1:7" ht="17.5" customHeight="1" x14ac:dyDescent="0.25">
      <c r="A191" s="90"/>
      <c r="B191" s="96"/>
      <c r="C191" s="18">
        <v>2022253213</v>
      </c>
      <c r="D191" s="18" t="s">
        <v>281</v>
      </c>
      <c r="E191" s="18" t="s">
        <v>277</v>
      </c>
      <c r="F191" s="18" t="s">
        <v>42</v>
      </c>
      <c r="G191" s="18">
        <v>3</v>
      </c>
    </row>
    <row r="192" spans="1:7" ht="17.5" customHeight="1" x14ac:dyDescent="0.25">
      <c r="A192" s="90"/>
      <c r="B192" s="96"/>
      <c r="C192" s="18">
        <v>2022253225</v>
      </c>
      <c r="D192" s="18" t="s">
        <v>282</v>
      </c>
      <c r="E192" s="18" t="s">
        <v>277</v>
      </c>
      <c r="F192" s="18" t="s">
        <v>42</v>
      </c>
      <c r="G192" s="18">
        <v>3</v>
      </c>
    </row>
    <row r="193" spans="1:7" ht="17.5" customHeight="1" x14ac:dyDescent="0.25">
      <c r="A193" s="90"/>
      <c r="B193" s="96" t="s">
        <v>283</v>
      </c>
      <c r="C193" s="96">
        <v>2023243118</v>
      </c>
      <c r="D193" s="96" t="s">
        <v>284</v>
      </c>
      <c r="E193" s="18" t="s">
        <v>285</v>
      </c>
      <c r="F193" s="18" t="s">
        <v>66</v>
      </c>
      <c r="G193" s="96">
        <v>5</v>
      </c>
    </row>
    <row r="194" spans="1:7" ht="17.5" customHeight="1" x14ac:dyDescent="0.25">
      <c r="A194" s="90"/>
      <c r="B194" s="96"/>
      <c r="C194" s="96"/>
      <c r="D194" s="96"/>
      <c r="E194" s="18" t="s">
        <v>216</v>
      </c>
      <c r="F194" s="18" t="s">
        <v>130</v>
      </c>
      <c r="G194" s="96"/>
    </row>
    <row r="195" spans="1:7" ht="17.5" customHeight="1" x14ac:dyDescent="0.25">
      <c r="A195" s="90"/>
      <c r="B195" s="96"/>
      <c r="C195" s="96">
        <v>2023243110</v>
      </c>
      <c r="D195" s="96" t="s">
        <v>286</v>
      </c>
      <c r="E195" s="18" t="s">
        <v>285</v>
      </c>
      <c r="F195" s="18" t="s">
        <v>66</v>
      </c>
      <c r="G195" s="96">
        <v>5</v>
      </c>
    </row>
    <row r="196" spans="1:7" ht="17.5" customHeight="1" x14ac:dyDescent="0.25">
      <c r="A196" s="90"/>
      <c r="B196" s="96"/>
      <c r="C196" s="96"/>
      <c r="D196" s="96"/>
      <c r="E196" s="18" t="s">
        <v>216</v>
      </c>
      <c r="F196" s="18" t="s">
        <v>130</v>
      </c>
      <c r="G196" s="96"/>
    </row>
    <row r="197" spans="1:7" ht="17.5" customHeight="1" x14ac:dyDescent="0.25">
      <c r="A197" s="90"/>
      <c r="B197" s="96"/>
      <c r="C197" s="18">
        <v>2023243119</v>
      </c>
      <c r="D197" s="18" t="s">
        <v>287</v>
      </c>
      <c r="E197" s="18" t="s">
        <v>246</v>
      </c>
      <c r="F197" s="18" t="s">
        <v>68</v>
      </c>
      <c r="G197" s="18">
        <v>3</v>
      </c>
    </row>
    <row r="198" spans="1:7" ht="17.5" customHeight="1" x14ac:dyDescent="0.25">
      <c r="A198" s="90"/>
      <c r="B198" s="18" t="s">
        <v>288</v>
      </c>
      <c r="C198" s="18">
        <v>2023243221</v>
      </c>
      <c r="D198" s="18" t="s">
        <v>289</v>
      </c>
      <c r="E198" s="18" t="s">
        <v>88</v>
      </c>
      <c r="F198" s="18" t="s">
        <v>57</v>
      </c>
      <c r="G198" s="18">
        <v>3</v>
      </c>
    </row>
    <row r="199" spans="1:7" ht="17.5" customHeight="1" x14ac:dyDescent="0.25">
      <c r="A199" s="90"/>
      <c r="B199" s="18" t="s">
        <v>290</v>
      </c>
      <c r="C199" s="18">
        <v>2023243319</v>
      </c>
      <c r="D199" s="18" t="s">
        <v>291</v>
      </c>
      <c r="E199" s="18" t="s">
        <v>285</v>
      </c>
      <c r="F199" s="18" t="s">
        <v>48</v>
      </c>
      <c r="G199" s="18">
        <v>2</v>
      </c>
    </row>
    <row r="200" spans="1:7" ht="17.5" customHeight="1" x14ac:dyDescent="0.25">
      <c r="A200" s="90"/>
      <c r="B200" s="96" t="s">
        <v>292</v>
      </c>
      <c r="C200" s="96">
        <v>2023243424</v>
      </c>
      <c r="D200" s="96" t="s">
        <v>293</v>
      </c>
      <c r="E200" s="18" t="s">
        <v>246</v>
      </c>
      <c r="F200" s="18" t="s">
        <v>57</v>
      </c>
      <c r="G200" s="96">
        <v>9</v>
      </c>
    </row>
    <row r="201" spans="1:7" ht="17.5" customHeight="1" x14ac:dyDescent="0.25">
      <c r="A201" s="90"/>
      <c r="B201" s="96"/>
      <c r="C201" s="96"/>
      <c r="D201" s="96"/>
      <c r="E201" s="18" t="s">
        <v>294</v>
      </c>
      <c r="F201" s="18" t="s">
        <v>46</v>
      </c>
      <c r="G201" s="96"/>
    </row>
    <row r="202" spans="1:7" ht="17.5" customHeight="1" x14ac:dyDescent="0.25">
      <c r="A202" s="90"/>
      <c r="B202" s="96"/>
      <c r="C202" s="96"/>
      <c r="D202" s="96"/>
      <c r="E202" s="18" t="s">
        <v>285</v>
      </c>
      <c r="F202" s="18" t="s">
        <v>48</v>
      </c>
      <c r="G202" s="96"/>
    </row>
    <row r="203" spans="1:7" ht="17.5" customHeight="1" x14ac:dyDescent="0.25">
      <c r="A203" s="90"/>
      <c r="B203" s="96"/>
      <c r="C203" s="96"/>
      <c r="D203" s="96"/>
      <c r="E203" s="18" t="s">
        <v>295</v>
      </c>
      <c r="F203" s="18" t="s">
        <v>48</v>
      </c>
      <c r="G203" s="96"/>
    </row>
    <row r="204" spans="1:7" ht="17.5" customHeight="1" x14ac:dyDescent="0.25">
      <c r="A204" s="90"/>
      <c r="B204" s="96" t="s">
        <v>296</v>
      </c>
      <c r="C204" s="18">
        <v>2023243531</v>
      </c>
      <c r="D204" s="18" t="s">
        <v>297</v>
      </c>
      <c r="E204" s="18" t="s">
        <v>88</v>
      </c>
      <c r="F204" s="18" t="s">
        <v>42</v>
      </c>
      <c r="G204" s="18">
        <v>3</v>
      </c>
    </row>
    <row r="205" spans="1:7" ht="17.5" customHeight="1" x14ac:dyDescent="0.25">
      <c r="A205" s="90"/>
      <c r="B205" s="96"/>
      <c r="C205" s="18">
        <v>2023243536</v>
      </c>
      <c r="D205" s="18" t="s">
        <v>298</v>
      </c>
      <c r="E205" s="18" t="s">
        <v>88</v>
      </c>
      <c r="F205" s="18" t="s">
        <v>42</v>
      </c>
      <c r="G205" s="18">
        <v>3</v>
      </c>
    </row>
    <row r="206" spans="1:7" ht="17.5" customHeight="1" x14ac:dyDescent="0.25">
      <c r="A206" s="90"/>
      <c r="B206" s="96" t="s">
        <v>222</v>
      </c>
      <c r="C206" s="96">
        <v>2023253124</v>
      </c>
      <c r="D206" s="96" t="s">
        <v>299</v>
      </c>
      <c r="E206" s="18" t="s">
        <v>300</v>
      </c>
      <c r="F206" s="18" t="s">
        <v>68</v>
      </c>
      <c r="G206" s="96">
        <v>5</v>
      </c>
    </row>
    <row r="207" spans="1:7" ht="17.5" customHeight="1" x14ac:dyDescent="0.25">
      <c r="A207" s="90"/>
      <c r="B207" s="96"/>
      <c r="C207" s="96"/>
      <c r="D207" s="96"/>
      <c r="E207" s="18" t="s">
        <v>301</v>
      </c>
      <c r="F207" s="18" t="s">
        <v>70</v>
      </c>
      <c r="G207" s="96"/>
    </row>
    <row r="208" spans="1:7" ht="17.5" customHeight="1" x14ac:dyDescent="0.25">
      <c r="A208" s="90"/>
      <c r="B208" s="96" t="s">
        <v>302</v>
      </c>
      <c r="C208" s="18">
        <v>2023253322</v>
      </c>
      <c r="D208" s="18" t="s">
        <v>303</v>
      </c>
      <c r="E208" s="18" t="s">
        <v>300</v>
      </c>
      <c r="F208" s="18" t="s">
        <v>57</v>
      </c>
      <c r="G208" s="18">
        <v>3</v>
      </c>
    </row>
    <row r="209" spans="1:7" ht="17.5" customHeight="1" x14ac:dyDescent="0.25">
      <c r="A209" s="90"/>
      <c r="B209" s="96"/>
      <c r="C209" s="18">
        <v>2023253303</v>
      </c>
      <c r="D209" s="18" t="s">
        <v>304</v>
      </c>
      <c r="E209" s="18" t="s">
        <v>305</v>
      </c>
      <c r="F209" s="18" t="s">
        <v>70</v>
      </c>
      <c r="G209" s="18">
        <v>2</v>
      </c>
    </row>
    <row r="210" spans="1:7" ht="17.5" customHeight="1" x14ac:dyDescent="0.25">
      <c r="A210" s="91" t="s">
        <v>7</v>
      </c>
      <c r="B210" s="91" t="s">
        <v>306</v>
      </c>
      <c r="C210" s="62">
        <v>2021263201</v>
      </c>
      <c r="D210" s="62" t="s">
        <v>307</v>
      </c>
      <c r="E210" s="62" t="s">
        <v>308</v>
      </c>
      <c r="F210" s="63" t="s">
        <v>37</v>
      </c>
      <c r="G210" s="97">
        <v>12</v>
      </c>
    </row>
    <row r="211" spans="1:7" ht="17.5" customHeight="1" x14ac:dyDescent="0.25">
      <c r="A211" s="91"/>
      <c r="B211" s="91"/>
      <c r="C211" s="62">
        <v>2021263311</v>
      </c>
      <c r="D211" s="62" t="s">
        <v>309</v>
      </c>
      <c r="E211" s="64" t="s">
        <v>308</v>
      </c>
      <c r="F211" s="64" t="s">
        <v>37</v>
      </c>
      <c r="G211" s="97"/>
    </row>
    <row r="212" spans="1:7" ht="17.5" customHeight="1" x14ac:dyDescent="0.25">
      <c r="A212" s="91"/>
      <c r="B212" s="91"/>
      <c r="C212" s="62">
        <v>2021263318</v>
      </c>
      <c r="D212" s="62" t="s">
        <v>310</v>
      </c>
      <c r="E212" s="64" t="s">
        <v>308</v>
      </c>
      <c r="F212" s="64" t="s">
        <v>37</v>
      </c>
      <c r="G212" s="97"/>
    </row>
    <row r="213" spans="1:7" ht="17.5" customHeight="1" x14ac:dyDescent="0.25">
      <c r="A213" s="91"/>
      <c r="B213" s="91"/>
      <c r="C213" s="62">
        <v>2021263418</v>
      </c>
      <c r="D213" s="62" t="s">
        <v>311</v>
      </c>
      <c r="E213" s="64" t="s">
        <v>308</v>
      </c>
      <c r="F213" s="64" t="s">
        <v>37</v>
      </c>
      <c r="G213" s="97"/>
    </row>
    <row r="214" spans="1:7" ht="17.5" customHeight="1" x14ac:dyDescent="0.25">
      <c r="A214" s="91"/>
      <c r="B214" s="91"/>
      <c r="C214" s="62">
        <v>2021263206</v>
      </c>
      <c r="D214" s="62" t="s">
        <v>312</v>
      </c>
      <c r="E214" s="64" t="s">
        <v>308</v>
      </c>
      <c r="F214" s="64" t="s">
        <v>37</v>
      </c>
      <c r="G214" s="97"/>
    </row>
    <row r="215" spans="1:7" ht="17.5" customHeight="1" x14ac:dyDescent="0.25">
      <c r="A215" s="91"/>
      <c r="B215" s="91"/>
      <c r="C215" s="62">
        <v>2021263235</v>
      </c>
      <c r="D215" s="62" t="s">
        <v>313</v>
      </c>
      <c r="E215" s="64" t="s">
        <v>308</v>
      </c>
      <c r="F215" s="64" t="s">
        <v>37</v>
      </c>
      <c r="G215" s="97"/>
    </row>
    <row r="216" spans="1:7" ht="17.5" customHeight="1" x14ac:dyDescent="0.25">
      <c r="A216" s="91"/>
      <c r="B216" s="97" t="s">
        <v>314</v>
      </c>
      <c r="C216" s="97">
        <v>2022263415</v>
      </c>
      <c r="D216" s="97" t="s">
        <v>315</v>
      </c>
      <c r="E216" s="64" t="s">
        <v>316</v>
      </c>
      <c r="F216" s="65" t="s">
        <v>317</v>
      </c>
      <c r="G216" s="97">
        <v>18</v>
      </c>
    </row>
    <row r="217" spans="1:7" ht="17.5" customHeight="1" x14ac:dyDescent="0.25">
      <c r="A217" s="91"/>
      <c r="B217" s="97"/>
      <c r="C217" s="97"/>
      <c r="D217" s="97"/>
      <c r="E217" s="64" t="s">
        <v>318</v>
      </c>
      <c r="F217" s="65" t="s">
        <v>102</v>
      </c>
      <c r="G217" s="97"/>
    </row>
    <row r="218" spans="1:7" ht="17.5" customHeight="1" x14ac:dyDescent="0.25">
      <c r="A218" s="91"/>
      <c r="B218" s="97"/>
      <c r="C218" s="97"/>
      <c r="D218" s="97"/>
      <c r="E218" s="64" t="s">
        <v>319</v>
      </c>
      <c r="F218" s="64" t="s">
        <v>130</v>
      </c>
      <c r="G218" s="97"/>
    </row>
    <row r="219" spans="1:7" ht="17.5" customHeight="1" x14ac:dyDescent="0.25">
      <c r="A219" s="91"/>
      <c r="B219" s="97"/>
      <c r="C219" s="97"/>
      <c r="D219" s="97"/>
      <c r="E219" s="64" t="s">
        <v>269</v>
      </c>
      <c r="F219" s="64" t="s">
        <v>66</v>
      </c>
      <c r="G219" s="97"/>
    </row>
    <row r="220" spans="1:7" ht="17.5" customHeight="1" x14ac:dyDescent="0.25">
      <c r="A220" s="91"/>
      <c r="B220" s="97"/>
      <c r="C220" s="97"/>
      <c r="D220" s="97"/>
      <c r="E220" s="64" t="s">
        <v>269</v>
      </c>
      <c r="F220" s="64" t="s">
        <v>37</v>
      </c>
      <c r="G220" s="97"/>
    </row>
    <row r="221" spans="1:7" ht="17.5" customHeight="1" x14ac:dyDescent="0.25">
      <c r="A221" s="91"/>
      <c r="B221" s="64" t="s">
        <v>320</v>
      </c>
      <c r="C221" s="64">
        <v>2022263315</v>
      </c>
      <c r="D221" s="64" t="s">
        <v>321</v>
      </c>
      <c r="E221" s="64" t="s">
        <v>319</v>
      </c>
      <c r="F221" s="64" t="s">
        <v>57</v>
      </c>
      <c r="G221" s="64">
        <v>3</v>
      </c>
    </row>
    <row r="222" spans="1:7" ht="17.5" customHeight="1" x14ac:dyDescent="0.25">
      <c r="A222" s="91"/>
      <c r="B222" s="97" t="s">
        <v>322</v>
      </c>
      <c r="C222" s="97">
        <v>2022263514</v>
      </c>
      <c r="D222" s="97" t="s">
        <v>323</v>
      </c>
      <c r="E222" s="64" t="s">
        <v>319</v>
      </c>
      <c r="F222" s="64" t="s">
        <v>48</v>
      </c>
      <c r="G222" s="97">
        <v>4</v>
      </c>
    </row>
    <row r="223" spans="1:7" ht="17.5" customHeight="1" x14ac:dyDescent="0.25">
      <c r="A223" s="91"/>
      <c r="B223" s="97"/>
      <c r="C223" s="97"/>
      <c r="D223" s="97"/>
      <c r="E223" s="64" t="s">
        <v>319</v>
      </c>
      <c r="F223" s="64" t="s">
        <v>37</v>
      </c>
      <c r="G223" s="97"/>
    </row>
    <row r="224" spans="1:7" ht="17.5" customHeight="1" x14ac:dyDescent="0.25">
      <c r="A224" s="91"/>
      <c r="B224" s="64" t="s">
        <v>324</v>
      </c>
      <c r="C224" s="64">
        <v>2023263228</v>
      </c>
      <c r="D224" s="64" t="s">
        <v>325</v>
      </c>
      <c r="E224" s="64" t="s">
        <v>62</v>
      </c>
      <c r="F224" s="65" t="s">
        <v>130</v>
      </c>
      <c r="G224" s="64">
        <v>3</v>
      </c>
    </row>
    <row r="225" spans="1:7" ht="17.5" customHeight="1" x14ac:dyDescent="0.25">
      <c r="A225" s="91"/>
      <c r="B225" s="64" t="s">
        <v>326</v>
      </c>
      <c r="C225" s="64">
        <v>2023263305</v>
      </c>
      <c r="D225" s="64" t="s">
        <v>327</v>
      </c>
      <c r="E225" s="64" t="s">
        <v>328</v>
      </c>
      <c r="F225" s="65" t="s">
        <v>66</v>
      </c>
      <c r="G225" s="64">
        <v>2</v>
      </c>
    </row>
    <row r="226" spans="1:7" ht="17.5" customHeight="1" x14ac:dyDescent="0.25">
      <c r="A226" s="91"/>
      <c r="B226" s="64" t="s">
        <v>329</v>
      </c>
      <c r="C226" s="64">
        <v>2023263418</v>
      </c>
      <c r="D226" s="64" t="s">
        <v>330</v>
      </c>
      <c r="E226" s="64" t="s">
        <v>331</v>
      </c>
      <c r="F226" s="65" t="s">
        <v>332</v>
      </c>
      <c r="G226" s="64">
        <v>8</v>
      </c>
    </row>
    <row r="227" spans="1:7" ht="17.5" customHeight="1" x14ac:dyDescent="0.25">
      <c r="A227" s="91"/>
      <c r="B227" s="97" t="s">
        <v>333</v>
      </c>
      <c r="C227" s="64">
        <v>2023263632</v>
      </c>
      <c r="D227" s="64" t="s">
        <v>334</v>
      </c>
      <c r="E227" s="64" t="s">
        <v>328</v>
      </c>
      <c r="F227" s="64" t="s">
        <v>66</v>
      </c>
      <c r="G227" s="97">
        <v>10</v>
      </c>
    </row>
    <row r="228" spans="1:7" ht="17.5" customHeight="1" x14ac:dyDescent="0.25">
      <c r="A228" s="91"/>
      <c r="B228" s="97"/>
      <c r="C228" s="64">
        <v>2023263633</v>
      </c>
      <c r="D228" s="64" t="s">
        <v>335</v>
      </c>
      <c r="E228" s="64" t="s">
        <v>328</v>
      </c>
      <c r="F228" s="64" t="s">
        <v>66</v>
      </c>
      <c r="G228" s="97"/>
    </row>
    <row r="229" spans="1:7" ht="17.5" customHeight="1" x14ac:dyDescent="0.25">
      <c r="A229" s="91"/>
      <c r="B229" s="97"/>
      <c r="C229" s="64">
        <v>2023263630</v>
      </c>
      <c r="D229" s="64" t="s">
        <v>336</v>
      </c>
      <c r="E229" s="64" t="s">
        <v>62</v>
      </c>
      <c r="F229" s="64" t="s">
        <v>68</v>
      </c>
      <c r="G229" s="97"/>
    </row>
    <row r="230" spans="1:7" ht="17.5" customHeight="1" x14ac:dyDescent="0.25">
      <c r="A230" s="91"/>
      <c r="B230" s="97"/>
      <c r="C230" s="64">
        <v>2023263629</v>
      </c>
      <c r="D230" s="64" t="s">
        <v>337</v>
      </c>
      <c r="E230" s="64" t="s">
        <v>62</v>
      </c>
      <c r="F230" s="64" t="s">
        <v>68</v>
      </c>
      <c r="G230" s="97"/>
    </row>
    <row r="231" spans="1:7" ht="17.5" customHeight="1" x14ac:dyDescent="0.25">
      <c r="A231" s="92" t="s">
        <v>8</v>
      </c>
      <c r="B231" s="98" t="s">
        <v>338</v>
      </c>
      <c r="C231" s="99" t="s">
        <v>339</v>
      </c>
      <c r="D231" s="92" t="s">
        <v>340</v>
      </c>
      <c r="E231" s="58" t="s">
        <v>341</v>
      </c>
      <c r="F231" s="66" t="s">
        <v>57</v>
      </c>
      <c r="G231" s="92">
        <v>23</v>
      </c>
    </row>
    <row r="232" spans="1:7" ht="17.5" customHeight="1" x14ac:dyDescent="0.25">
      <c r="A232" s="92"/>
      <c r="B232" s="98"/>
      <c r="C232" s="99"/>
      <c r="D232" s="92"/>
      <c r="E232" s="58" t="s">
        <v>342</v>
      </c>
      <c r="F232" s="66" t="s">
        <v>46</v>
      </c>
      <c r="G232" s="92"/>
    </row>
    <row r="233" spans="1:7" ht="17.5" customHeight="1" x14ac:dyDescent="0.25">
      <c r="A233" s="92"/>
      <c r="B233" s="98"/>
      <c r="C233" s="99"/>
      <c r="D233" s="92"/>
      <c r="E233" s="58" t="s">
        <v>343</v>
      </c>
      <c r="F233" s="58" t="s">
        <v>48</v>
      </c>
      <c r="G233" s="92"/>
    </row>
    <row r="234" spans="1:7" ht="17.5" customHeight="1" x14ac:dyDescent="0.25">
      <c r="A234" s="92"/>
      <c r="B234" s="98"/>
      <c r="C234" s="99"/>
      <c r="D234" s="92"/>
      <c r="E234" s="58" t="s">
        <v>344</v>
      </c>
      <c r="F234" s="58" t="s">
        <v>102</v>
      </c>
      <c r="G234" s="92"/>
    </row>
    <row r="235" spans="1:7" ht="17.5" customHeight="1" x14ac:dyDescent="0.25">
      <c r="A235" s="92"/>
      <c r="B235" s="98"/>
      <c r="C235" s="99"/>
      <c r="D235" s="92"/>
      <c r="E235" s="58" t="s">
        <v>345</v>
      </c>
      <c r="F235" s="58" t="s">
        <v>66</v>
      </c>
      <c r="G235" s="92"/>
    </row>
    <row r="236" spans="1:7" ht="17.5" customHeight="1" x14ac:dyDescent="0.25">
      <c r="A236" s="92"/>
      <c r="B236" s="98"/>
      <c r="C236" s="99"/>
      <c r="D236" s="92"/>
      <c r="E236" s="58" t="s">
        <v>318</v>
      </c>
      <c r="F236" s="58" t="s">
        <v>130</v>
      </c>
      <c r="G236" s="92"/>
    </row>
    <row r="237" spans="1:7" ht="17.5" customHeight="1" x14ac:dyDescent="0.25">
      <c r="A237" s="92"/>
      <c r="B237" s="98"/>
      <c r="C237" s="99"/>
      <c r="D237" s="92"/>
      <c r="E237" s="58" t="s">
        <v>342</v>
      </c>
      <c r="F237" s="58" t="s">
        <v>70</v>
      </c>
      <c r="G237" s="92"/>
    </row>
    <row r="238" spans="1:7" ht="17.5" customHeight="1" x14ac:dyDescent="0.25">
      <c r="A238" s="92"/>
      <c r="B238" s="98"/>
      <c r="C238" s="99"/>
      <c r="D238" s="92"/>
      <c r="E238" s="58" t="s">
        <v>346</v>
      </c>
      <c r="F238" s="58" t="s">
        <v>68</v>
      </c>
      <c r="G238" s="92"/>
    </row>
    <row r="239" spans="1:7" ht="17.5" customHeight="1" x14ac:dyDescent="0.25">
      <c r="A239" s="92"/>
      <c r="B239" s="98"/>
      <c r="C239" s="99"/>
      <c r="D239" s="92"/>
      <c r="E239" s="58" t="s">
        <v>88</v>
      </c>
      <c r="F239" s="66" t="s">
        <v>42</v>
      </c>
      <c r="G239" s="92"/>
    </row>
    <row r="240" spans="1:7" ht="17.5" customHeight="1" x14ac:dyDescent="0.25">
      <c r="A240" s="92"/>
      <c r="B240" s="98"/>
      <c r="C240" s="99" t="s">
        <v>347</v>
      </c>
      <c r="D240" s="92" t="s">
        <v>348</v>
      </c>
      <c r="E240" s="58" t="s">
        <v>345</v>
      </c>
      <c r="F240" s="58" t="s">
        <v>66</v>
      </c>
      <c r="G240" s="92">
        <v>4</v>
      </c>
    </row>
    <row r="241" spans="1:7" ht="17.5" customHeight="1" x14ac:dyDescent="0.25">
      <c r="A241" s="92"/>
      <c r="B241" s="98"/>
      <c r="C241" s="99"/>
      <c r="D241" s="92"/>
      <c r="E241" s="58" t="s">
        <v>342</v>
      </c>
      <c r="F241" s="58" t="s">
        <v>70</v>
      </c>
      <c r="G241" s="92"/>
    </row>
    <row r="242" spans="1:7" ht="17.5" customHeight="1" x14ac:dyDescent="0.25">
      <c r="A242" s="92"/>
      <c r="B242" s="98"/>
      <c r="C242" s="66" t="s">
        <v>349</v>
      </c>
      <c r="D242" s="58" t="s">
        <v>350</v>
      </c>
      <c r="E242" s="58" t="s">
        <v>342</v>
      </c>
      <c r="F242" s="58" t="s">
        <v>70</v>
      </c>
      <c r="G242" s="58">
        <v>2</v>
      </c>
    </row>
    <row r="243" spans="1:7" ht="17.5" customHeight="1" x14ac:dyDescent="0.25"/>
    <row r="244" spans="1:7" ht="17.5" customHeight="1" x14ac:dyDescent="0.25"/>
    <row r="245" spans="1:7" ht="17.5" customHeight="1" x14ac:dyDescent="0.25"/>
    <row r="246" spans="1:7" ht="17.5" customHeight="1" x14ac:dyDescent="0.25"/>
    <row r="247" spans="1:7" ht="17.5" customHeight="1" x14ac:dyDescent="0.25"/>
    <row r="248" spans="1:7" ht="17.5" customHeight="1" x14ac:dyDescent="0.25"/>
    <row r="249" spans="1:7" ht="17.5" customHeight="1" x14ac:dyDescent="0.25"/>
    <row r="250" spans="1:7" ht="17.5" customHeight="1" x14ac:dyDescent="0.25"/>
    <row r="251" spans="1:7" ht="17.5" customHeight="1" x14ac:dyDescent="0.25"/>
    <row r="252" spans="1:7" ht="17.5" customHeight="1" x14ac:dyDescent="0.25"/>
    <row r="253" spans="1:7" ht="17.5" customHeight="1" x14ac:dyDescent="0.25"/>
    <row r="254" spans="1:7" ht="17.5" customHeight="1" x14ac:dyDescent="0.25"/>
    <row r="255" spans="1:7" ht="17.5" customHeight="1" x14ac:dyDescent="0.25"/>
    <row r="256" spans="1:7" ht="17.5" customHeight="1" x14ac:dyDescent="0.25"/>
    <row r="257" ht="17.5" customHeight="1" x14ac:dyDescent="0.25"/>
    <row r="258" ht="17.5" customHeight="1" x14ac:dyDescent="0.25"/>
    <row r="259" ht="17.5" customHeight="1" x14ac:dyDescent="0.25"/>
    <row r="260" ht="17.5" customHeight="1" x14ac:dyDescent="0.25"/>
    <row r="261" ht="17.5" customHeight="1" x14ac:dyDescent="0.25"/>
    <row r="262" ht="17.5" customHeight="1" x14ac:dyDescent="0.25"/>
    <row r="263" ht="17.5" customHeight="1" x14ac:dyDescent="0.25"/>
    <row r="264" ht="17.5" customHeight="1" x14ac:dyDescent="0.25"/>
    <row r="265" ht="17.5" customHeight="1" x14ac:dyDescent="0.25"/>
    <row r="266" ht="17.5" customHeight="1" x14ac:dyDescent="0.25"/>
    <row r="267" ht="17.5" customHeight="1" x14ac:dyDescent="0.25"/>
    <row r="268" ht="17.5" customHeight="1" x14ac:dyDescent="0.25"/>
    <row r="269" ht="17.5" customHeight="1" x14ac:dyDescent="0.25"/>
    <row r="270" ht="17.5" customHeight="1" x14ac:dyDescent="0.25"/>
    <row r="271" ht="17.5" customHeight="1" x14ac:dyDescent="0.25"/>
    <row r="272" ht="17.5" customHeight="1" x14ac:dyDescent="0.25"/>
    <row r="273" ht="17.5" customHeight="1" x14ac:dyDescent="0.25"/>
    <row r="274" ht="17.5" customHeight="1" x14ac:dyDescent="0.25"/>
    <row r="275" ht="17.5" customHeight="1" x14ac:dyDescent="0.25"/>
    <row r="276" ht="17.5" customHeight="1" x14ac:dyDescent="0.25"/>
    <row r="277" ht="17.5" customHeight="1" x14ac:dyDescent="0.25"/>
    <row r="278" ht="17.5" customHeight="1" x14ac:dyDescent="0.25"/>
    <row r="279" ht="17.5" customHeight="1" x14ac:dyDescent="0.25"/>
    <row r="280" ht="17.5" customHeight="1" x14ac:dyDescent="0.25"/>
    <row r="281" ht="17.5" customHeight="1" x14ac:dyDescent="0.25"/>
    <row r="282" ht="17.5" customHeight="1" x14ac:dyDescent="0.25"/>
    <row r="283" ht="17.5" customHeight="1" x14ac:dyDescent="0.25"/>
    <row r="284" ht="17.5" customHeight="1" x14ac:dyDescent="0.25"/>
    <row r="285" ht="17.5" customHeight="1" x14ac:dyDescent="0.25"/>
    <row r="286" ht="17.5" customHeight="1" x14ac:dyDescent="0.25"/>
    <row r="287" ht="17.5" customHeight="1" x14ac:dyDescent="0.25"/>
    <row r="288" ht="17.5" customHeight="1" x14ac:dyDescent="0.25"/>
    <row r="289" ht="17.5" customHeight="1" x14ac:dyDescent="0.25"/>
    <row r="290" ht="17.5" customHeight="1" x14ac:dyDescent="0.25"/>
    <row r="291" ht="17.5" customHeight="1" x14ac:dyDescent="0.25"/>
    <row r="292" ht="17.5" customHeight="1" x14ac:dyDescent="0.25"/>
    <row r="293" ht="17.5" customHeight="1" x14ac:dyDescent="0.25"/>
    <row r="294" ht="17.5" customHeight="1" x14ac:dyDescent="0.25"/>
    <row r="295" ht="17.5" customHeight="1" x14ac:dyDescent="0.25"/>
    <row r="296" ht="17.5" customHeight="1" x14ac:dyDescent="0.25"/>
    <row r="297" ht="17.5" customHeight="1" x14ac:dyDescent="0.25"/>
    <row r="298" ht="17.5" customHeight="1" x14ac:dyDescent="0.25"/>
    <row r="299" ht="17.5" customHeight="1" x14ac:dyDescent="0.25"/>
    <row r="300" ht="17.5" customHeight="1" x14ac:dyDescent="0.25"/>
    <row r="301" ht="17.5" customHeight="1" x14ac:dyDescent="0.25"/>
    <row r="302" ht="17.5" customHeight="1" x14ac:dyDescent="0.25"/>
    <row r="303" ht="17.5" customHeight="1" x14ac:dyDescent="0.25"/>
    <row r="304" ht="17.5" customHeight="1" x14ac:dyDescent="0.25"/>
    <row r="305" ht="17.5" customHeight="1" x14ac:dyDescent="0.25"/>
    <row r="306" ht="17.5" customHeight="1" x14ac:dyDescent="0.25"/>
    <row r="307" ht="17.5" customHeight="1" x14ac:dyDescent="0.25"/>
    <row r="308" ht="17.5" customHeight="1" x14ac:dyDescent="0.25"/>
    <row r="309" ht="17.5" customHeight="1" x14ac:dyDescent="0.25"/>
    <row r="310" ht="17.5" customHeight="1" x14ac:dyDescent="0.25"/>
    <row r="311" ht="17.5" customHeight="1" x14ac:dyDescent="0.25"/>
    <row r="312" ht="17.5" customHeight="1" x14ac:dyDescent="0.25"/>
    <row r="313" ht="17.5" customHeight="1" x14ac:dyDescent="0.25"/>
    <row r="314" ht="17.5" customHeight="1" x14ac:dyDescent="0.25"/>
    <row r="315" ht="17.5" customHeight="1" x14ac:dyDescent="0.25"/>
    <row r="316" ht="17.5" customHeight="1" x14ac:dyDescent="0.25"/>
    <row r="317" ht="17.5" customHeight="1" x14ac:dyDescent="0.25"/>
    <row r="318" ht="17.5" customHeight="1" x14ac:dyDescent="0.25"/>
    <row r="319" ht="17.5" customHeight="1" x14ac:dyDescent="0.25"/>
    <row r="320" ht="17.5" customHeight="1" x14ac:dyDescent="0.25"/>
    <row r="321" ht="17.5" customHeight="1" x14ac:dyDescent="0.25"/>
    <row r="322" ht="17.5" customHeight="1" x14ac:dyDescent="0.25"/>
    <row r="323" ht="17.5" customHeight="1" x14ac:dyDescent="0.25"/>
    <row r="324" ht="17.5" customHeight="1" x14ac:dyDescent="0.25"/>
    <row r="325" ht="17.5" customHeight="1" x14ac:dyDescent="0.25"/>
    <row r="326" ht="17.5" customHeight="1" x14ac:dyDescent="0.25"/>
    <row r="327" ht="17.5" customHeight="1" x14ac:dyDescent="0.25"/>
    <row r="328" ht="17.5" customHeight="1" x14ac:dyDescent="0.25"/>
    <row r="329" ht="17.5" customHeight="1" x14ac:dyDescent="0.25"/>
    <row r="330" ht="17.5" customHeight="1" x14ac:dyDescent="0.25"/>
    <row r="331" ht="17.5" customHeight="1" x14ac:dyDescent="0.25"/>
    <row r="332" ht="17.5" customHeight="1" x14ac:dyDescent="0.25"/>
    <row r="333" ht="17.5" customHeight="1" x14ac:dyDescent="0.25"/>
    <row r="334" ht="17.5" customHeight="1" x14ac:dyDescent="0.25"/>
    <row r="335" ht="17.5" customHeight="1" x14ac:dyDescent="0.25"/>
    <row r="336" ht="17.5" customHeight="1" x14ac:dyDescent="0.25"/>
    <row r="337" ht="17.5" customHeight="1" x14ac:dyDescent="0.25"/>
    <row r="338" ht="17.5" customHeight="1" x14ac:dyDescent="0.25"/>
    <row r="339" ht="17.5" customHeight="1" x14ac:dyDescent="0.25"/>
    <row r="340" ht="17.5" customHeight="1" x14ac:dyDescent="0.25"/>
    <row r="341" ht="17.5" customHeight="1" x14ac:dyDescent="0.25"/>
    <row r="342" ht="17.5" customHeight="1" x14ac:dyDescent="0.25"/>
    <row r="343" ht="17.5" customHeight="1" x14ac:dyDescent="0.25"/>
    <row r="344" ht="17.5" customHeight="1" x14ac:dyDescent="0.25"/>
    <row r="345" ht="17.5" customHeight="1" x14ac:dyDescent="0.25"/>
    <row r="346" ht="17.5" customHeight="1" x14ac:dyDescent="0.25"/>
    <row r="347" ht="17.5" customHeight="1" x14ac:dyDescent="0.25"/>
    <row r="348" ht="17.5" customHeight="1" x14ac:dyDescent="0.25"/>
    <row r="349" ht="17.5" customHeight="1" x14ac:dyDescent="0.25"/>
    <row r="350" ht="17.5" customHeight="1" x14ac:dyDescent="0.25"/>
    <row r="351" ht="17.5" customHeight="1" x14ac:dyDescent="0.25"/>
    <row r="352" ht="17.5" customHeight="1" x14ac:dyDescent="0.25"/>
    <row r="353" ht="17.5" customHeight="1" x14ac:dyDescent="0.25"/>
    <row r="354" ht="17.5" customHeight="1" x14ac:dyDescent="0.25"/>
    <row r="355" ht="17.5" customHeight="1" x14ac:dyDescent="0.25"/>
    <row r="356" ht="17.5" customHeight="1" x14ac:dyDescent="0.25"/>
    <row r="357" ht="17.5" customHeight="1" x14ac:dyDescent="0.25"/>
    <row r="358" ht="17.5" customHeight="1" x14ac:dyDescent="0.25"/>
    <row r="359" ht="17.5" customHeight="1" x14ac:dyDescent="0.25"/>
    <row r="360" ht="17.5" customHeight="1" x14ac:dyDescent="0.25"/>
    <row r="361" ht="17.5" customHeight="1" x14ac:dyDescent="0.25"/>
    <row r="362" ht="17.5" customHeight="1" x14ac:dyDescent="0.25"/>
    <row r="363" ht="17.5" customHeight="1" x14ac:dyDescent="0.25"/>
    <row r="364" ht="17.5" customHeight="1" x14ac:dyDescent="0.25"/>
    <row r="365" ht="17.5" customHeight="1" x14ac:dyDescent="0.25"/>
    <row r="366" ht="17.5" customHeight="1" x14ac:dyDescent="0.25"/>
    <row r="367" ht="17.5" customHeight="1" x14ac:dyDescent="0.25"/>
    <row r="368" ht="17.5" customHeight="1" x14ac:dyDescent="0.25"/>
    <row r="369" ht="17.5" customHeight="1" x14ac:dyDescent="0.25"/>
    <row r="370" ht="17.5" customHeight="1" x14ac:dyDescent="0.25"/>
    <row r="371" ht="17.5" customHeight="1" x14ac:dyDescent="0.25"/>
    <row r="372" ht="17.5" customHeight="1" x14ac:dyDescent="0.25"/>
    <row r="373" ht="17.5" customHeight="1" x14ac:dyDescent="0.25"/>
    <row r="374" ht="17.5" customHeight="1" x14ac:dyDescent="0.25"/>
    <row r="375" ht="17.5" customHeight="1" x14ac:dyDescent="0.25"/>
    <row r="376" ht="17.5" customHeight="1" x14ac:dyDescent="0.25"/>
    <row r="377" ht="17.5" customHeight="1" x14ac:dyDescent="0.25"/>
    <row r="378" ht="17.5" customHeight="1" x14ac:dyDescent="0.25"/>
    <row r="379" ht="17.5" customHeight="1" x14ac:dyDescent="0.25"/>
    <row r="380" ht="17.5" customHeight="1" x14ac:dyDescent="0.25"/>
    <row r="381" ht="17.5" customHeight="1" x14ac:dyDescent="0.25"/>
    <row r="382" ht="17.5" customHeight="1" x14ac:dyDescent="0.25"/>
    <row r="383" ht="17.5" customHeight="1" x14ac:dyDescent="0.25"/>
    <row r="384" ht="17.5" customHeight="1" x14ac:dyDescent="0.25"/>
    <row r="385" ht="17.5" customHeight="1" x14ac:dyDescent="0.25"/>
    <row r="386" ht="17.5" customHeight="1" x14ac:dyDescent="0.25"/>
    <row r="387" ht="17.5" customHeight="1" x14ac:dyDescent="0.25"/>
    <row r="453" ht="17.5" customHeight="1" x14ac:dyDescent="0.25"/>
    <row r="454" ht="17.5" customHeight="1" x14ac:dyDescent="0.25"/>
    <row r="455" ht="17.5" customHeight="1" x14ac:dyDescent="0.25"/>
    <row r="456" ht="17.5" customHeight="1" x14ac:dyDescent="0.25"/>
    <row r="457" ht="17.5" customHeight="1" x14ac:dyDescent="0.25"/>
    <row r="458" ht="17.5" customHeight="1" x14ac:dyDescent="0.25"/>
    <row r="459" ht="17.5" customHeight="1" x14ac:dyDescent="0.25"/>
    <row r="708" ht="14.15" customHeight="1" x14ac:dyDescent="0.25"/>
    <row r="709" ht="14.5" customHeight="1" x14ac:dyDescent="0.25"/>
    <row r="711" ht="14.15" customHeight="1" x14ac:dyDescent="0.25"/>
  </sheetData>
  <mergeCells count="208">
    <mergeCell ref="G240:G241"/>
    <mergeCell ref="G193:G194"/>
    <mergeCell ref="G195:G196"/>
    <mergeCell ref="G200:G203"/>
    <mergeCell ref="G206:G207"/>
    <mergeCell ref="G210:G215"/>
    <mergeCell ref="G216:G220"/>
    <mergeCell ref="G222:G223"/>
    <mergeCell ref="G227:G230"/>
    <mergeCell ref="G231:G239"/>
    <mergeCell ref="G153:G154"/>
    <mergeCell ref="G155:G156"/>
    <mergeCell ref="G158:G159"/>
    <mergeCell ref="G160:G162"/>
    <mergeCell ref="G167:G168"/>
    <mergeCell ref="G171:G173"/>
    <mergeCell ref="G181:G184"/>
    <mergeCell ref="G185:G187"/>
    <mergeCell ref="G188:G190"/>
    <mergeCell ref="G122:G123"/>
    <mergeCell ref="G125:G127"/>
    <mergeCell ref="G128:G130"/>
    <mergeCell ref="G131:G133"/>
    <mergeCell ref="G135:G137"/>
    <mergeCell ref="G138:G139"/>
    <mergeCell ref="G140:G143"/>
    <mergeCell ref="G146:G147"/>
    <mergeCell ref="G150:G151"/>
    <mergeCell ref="G86:G87"/>
    <mergeCell ref="G88:G89"/>
    <mergeCell ref="G91:G95"/>
    <mergeCell ref="G96:G97"/>
    <mergeCell ref="G98:G100"/>
    <mergeCell ref="G101:G102"/>
    <mergeCell ref="G104:G111"/>
    <mergeCell ref="G113:G114"/>
    <mergeCell ref="G118:G121"/>
    <mergeCell ref="G38:G40"/>
    <mergeCell ref="G41:G46"/>
    <mergeCell ref="G48:G50"/>
    <mergeCell ref="G52:G53"/>
    <mergeCell ref="G54:G55"/>
    <mergeCell ref="G56:G57"/>
    <mergeCell ref="G59:G60"/>
    <mergeCell ref="G70:G72"/>
    <mergeCell ref="G80:G83"/>
    <mergeCell ref="G4:G5"/>
    <mergeCell ref="G6:G8"/>
    <mergeCell ref="G10:G11"/>
    <mergeCell ref="G13:G14"/>
    <mergeCell ref="G16:G19"/>
    <mergeCell ref="G20:G23"/>
    <mergeCell ref="G24:G27"/>
    <mergeCell ref="G29:G32"/>
    <mergeCell ref="G33:G35"/>
    <mergeCell ref="D188:D190"/>
    <mergeCell ref="D193:D194"/>
    <mergeCell ref="D195:D196"/>
    <mergeCell ref="D200:D203"/>
    <mergeCell ref="D206:D207"/>
    <mergeCell ref="D216:D220"/>
    <mergeCell ref="D222:D223"/>
    <mergeCell ref="D231:D239"/>
    <mergeCell ref="D240:D241"/>
    <mergeCell ref="D150:D151"/>
    <mergeCell ref="D153:D154"/>
    <mergeCell ref="D155:D156"/>
    <mergeCell ref="D158:D159"/>
    <mergeCell ref="D160:D162"/>
    <mergeCell ref="D167:D168"/>
    <mergeCell ref="D171:D173"/>
    <mergeCell ref="D181:D184"/>
    <mergeCell ref="D185:D187"/>
    <mergeCell ref="D118:D121"/>
    <mergeCell ref="D122:D123"/>
    <mergeCell ref="D125:D127"/>
    <mergeCell ref="D128:D130"/>
    <mergeCell ref="D131:D133"/>
    <mergeCell ref="D135:D137"/>
    <mergeCell ref="D138:D139"/>
    <mergeCell ref="D140:D143"/>
    <mergeCell ref="D146:D147"/>
    <mergeCell ref="D80:D83"/>
    <mergeCell ref="D86:D87"/>
    <mergeCell ref="D88:D89"/>
    <mergeCell ref="D91:D95"/>
    <mergeCell ref="D96:D97"/>
    <mergeCell ref="D98:D100"/>
    <mergeCell ref="D101:D102"/>
    <mergeCell ref="D104:D111"/>
    <mergeCell ref="D113:D114"/>
    <mergeCell ref="C195:C196"/>
    <mergeCell ref="C200:C203"/>
    <mergeCell ref="C206:C207"/>
    <mergeCell ref="C216:C220"/>
    <mergeCell ref="C222:C223"/>
    <mergeCell ref="C231:C239"/>
    <mergeCell ref="C240:C241"/>
    <mergeCell ref="D4:D5"/>
    <mergeCell ref="D6:D8"/>
    <mergeCell ref="D10:D11"/>
    <mergeCell ref="D13:D14"/>
    <mergeCell ref="D15:D19"/>
    <mergeCell ref="D20:D23"/>
    <mergeCell ref="D24:D27"/>
    <mergeCell ref="D29:D32"/>
    <mergeCell ref="D33:D35"/>
    <mergeCell ref="D38:D40"/>
    <mergeCell ref="D41:D46"/>
    <mergeCell ref="D48:D50"/>
    <mergeCell ref="D52:D53"/>
    <mergeCell ref="D54:D55"/>
    <mergeCell ref="D56:D57"/>
    <mergeCell ref="D59:D60"/>
    <mergeCell ref="D70:D72"/>
    <mergeCell ref="C155:C156"/>
    <mergeCell ref="C158:C159"/>
    <mergeCell ref="C160:C162"/>
    <mergeCell ref="C167:C168"/>
    <mergeCell ref="C171:C173"/>
    <mergeCell ref="C181:C184"/>
    <mergeCell ref="C185:C187"/>
    <mergeCell ref="C188:C190"/>
    <mergeCell ref="C193:C194"/>
    <mergeCell ref="C125:C127"/>
    <mergeCell ref="C128:C130"/>
    <mergeCell ref="C131:C133"/>
    <mergeCell ref="C135:C137"/>
    <mergeCell ref="C138:C139"/>
    <mergeCell ref="C140:C143"/>
    <mergeCell ref="C146:C147"/>
    <mergeCell ref="C150:C151"/>
    <mergeCell ref="C153:C154"/>
    <mergeCell ref="C88:C89"/>
    <mergeCell ref="C91:C95"/>
    <mergeCell ref="C96:C97"/>
    <mergeCell ref="C98:C100"/>
    <mergeCell ref="C101:C102"/>
    <mergeCell ref="C104:C111"/>
    <mergeCell ref="C113:C114"/>
    <mergeCell ref="C118:C121"/>
    <mergeCell ref="C122:C123"/>
    <mergeCell ref="B210:B215"/>
    <mergeCell ref="B216:B220"/>
    <mergeCell ref="B222:B223"/>
    <mergeCell ref="B227:B230"/>
    <mergeCell ref="B231:B242"/>
    <mergeCell ref="C4:C5"/>
    <mergeCell ref="C6:C8"/>
    <mergeCell ref="C10:C11"/>
    <mergeCell ref="C13:C14"/>
    <mergeCell ref="C15:C19"/>
    <mergeCell ref="C20:C23"/>
    <mergeCell ref="C24:C27"/>
    <mergeCell ref="C29:C32"/>
    <mergeCell ref="C33:C35"/>
    <mergeCell ref="C38:C40"/>
    <mergeCell ref="C41:C46"/>
    <mergeCell ref="C48:C50"/>
    <mergeCell ref="C52:C53"/>
    <mergeCell ref="C54:C55"/>
    <mergeCell ref="C56:C57"/>
    <mergeCell ref="C59:C60"/>
    <mergeCell ref="C70:C72"/>
    <mergeCell ref="C80:C83"/>
    <mergeCell ref="C86:C87"/>
    <mergeCell ref="B160:B166"/>
    <mergeCell ref="B167:B184"/>
    <mergeCell ref="B185:B187"/>
    <mergeCell ref="B188:B192"/>
    <mergeCell ref="B193:B197"/>
    <mergeCell ref="B200:B203"/>
    <mergeCell ref="B204:B205"/>
    <mergeCell ref="B206:B207"/>
    <mergeCell ref="B208:B209"/>
    <mergeCell ref="B103:B111"/>
    <mergeCell ref="B112:B114"/>
    <mergeCell ref="B115:B124"/>
    <mergeCell ref="B125:B133"/>
    <mergeCell ref="B135:B139"/>
    <mergeCell ref="B140:B144"/>
    <mergeCell ref="B146:B148"/>
    <mergeCell ref="B150:B157"/>
    <mergeCell ref="B158:B159"/>
    <mergeCell ref="A1:G1"/>
    <mergeCell ref="B134:G134"/>
    <mergeCell ref="A3:A27"/>
    <mergeCell ref="A28:A95"/>
    <mergeCell ref="A96:A133"/>
    <mergeCell ref="A135:A209"/>
    <mergeCell ref="A210:A230"/>
    <mergeCell ref="A231:A242"/>
    <mergeCell ref="B4:B5"/>
    <mergeCell ref="B6:B8"/>
    <mergeCell ref="B10:B12"/>
    <mergeCell ref="B13:B14"/>
    <mergeCell ref="B15:B27"/>
    <mergeCell ref="B29:B35"/>
    <mergeCell ref="B37:B46"/>
    <mergeCell ref="B48:B50"/>
    <mergeCell ref="B52:B60"/>
    <mergeCell ref="B61:B66"/>
    <mergeCell ref="B67:B69"/>
    <mergeCell ref="B70:B76"/>
    <mergeCell ref="B79:B85"/>
    <mergeCell ref="B86:B90"/>
    <mergeCell ref="B91:B95"/>
    <mergeCell ref="B96:B102"/>
  </mergeCells>
  <phoneticPr fontId="28" type="noConversion"/>
  <dataValidations count="1">
    <dataValidation type="list" errorStyle="warning" allowBlank="1" showErrorMessage="1" sqref="B34:B35" xr:uid="{00000000-0002-0000-0200-000000000000}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pageSetup paperSize="9" orientation="portrait"/>
  <ignoredErrors>
    <ignoredError sqref="C231:C2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8"/>
  <sheetViews>
    <sheetView zoomScale="69" zoomScaleNormal="69" workbookViewId="0">
      <selection activeCell="A2" sqref="A1:H1048576"/>
    </sheetView>
  </sheetViews>
  <sheetFormatPr defaultColWidth="8.7265625" defaultRowHeight="14" x14ac:dyDescent="0.25"/>
  <cols>
    <col min="1" max="1" width="21.26953125" bestFit="1" customWidth="1"/>
    <col min="2" max="2" width="7.90625" customWidth="1"/>
    <col min="3" max="3" width="21.26953125" bestFit="1" customWidth="1"/>
    <col min="4" max="4" width="14.36328125" bestFit="1" customWidth="1"/>
    <col min="5" max="5" width="17.6328125" bestFit="1" customWidth="1"/>
    <col min="6" max="6" width="10.90625" bestFit="1" customWidth="1"/>
    <col min="7" max="7" width="17.6328125" bestFit="1" customWidth="1"/>
    <col min="8" max="8" width="7.90625" bestFit="1" customWidth="1"/>
  </cols>
  <sheetData>
    <row r="1" spans="1:8" ht="23" x14ac:dyDescent="0.25">
      <c r="A1" s="85" t="s">
        <v>351</v>
      </c>
      <c r="B1" s="85"/>
      <c r="C1" s="85"/>
      <c r="D1" s="85"/>
      <c r="E1" s="85"/>
      <c r="F1" s="85"/>
      <c r="G1" s="85"/>
      <c r="H1" s="85"/>
    </row>
    <row r="2" spans="1:8" ht="21" x14ac:dyDescent="0.25">
      <c r="A2" s="50" t="s">
        <v>22</v>
      </c>
      <c r="B2" s="50" t="s">
        <v>352</v>
      </c>
      <c r="C2" s="50" t="s">
        <v>23</v>
      </c>
      <c r="D2" s="50" t="s">
        <v>353</v>
      </c>
      <c r="E2" s="50" t="s">
        <v>354</v>
      </c>
      <c r="F2" s="51" t="s">
        <v>355</v>
      </c>
      <c r="G2" s="50" t="s">
        <v>356</v>
      </c>
      <c r="H2" s="50" t="s">
        <v>29</v>
      </c>
    </row>
    <row r="3" spans="1:8" ht="17.5" customHeight="1" x14ac:dyDescent="0.25">
      <c r="A3" s="89" t="s">
        <v>2</v>
      </c>
      <c r="B3" s="2">
        <v>1</v>
      </c>
      <c r="C3" s="2" t="s">
        <v>357</v>
      </c>
      <c r="D3" s="52">
        <v>0</v>
      </c>
      <c r="E3" s="2">
        <v>32</v>
      </c>
      <c r="F3" s="37">
        <f t="shared" ref="F3:F66" si="0">D3/E3</f>
        <v>0</v>
      </c>
      <c r="G3" s="2">
        <f>RANK(F3,$F$3:$F$34,1)</f>
        <v>1</v>
      </c>
      <c r="H3" s="2"/>
    </row>
    <row r="4" spans="1:8" ht="17.5" customHeight="1" x14ac:dyDescent="0.25">
      <c r="A4" s="89"/>
      <c r="B4" s="2">
        <v>2</v>
      </c>
      <c r="C4" s="2" t="s">
        <v>358</v>
      </c>
      <c r="D4" s="52">
        <v>0</v>
      </c>
      <c r="E4" s="2">
        <v>32</v>
      </c>
      <c r="F4" s="37">
        <f t="shared" si="0"/>
        <v>0</v>
      </c>
      <c r="G4" s="2">
        <f t="shared" ref="G4:G34" si="1">RANK(F4,$F$3:$F$34,1)</f>
        <v>1</v>
      </c>
      <c r="H4" s="2"/>
    </row>
    <row r="5" spans="1:8" ht="17.5" customHeight="1" x14ac:dyDescent="0.25">
      <c r="A5" s="89"/>
      <c r="B5" s="2">
        <v>3</v>
      </c>
      <c r="C5" s="2" t="s">
        <v>359</v>
      </c>
      <c r="D5" s="52">
        <v>0</v>
      </c>
      <c r="E5" s="2">
        <v>34</v>
      </c>
      <c r="F5" s="37">
        <f t="shared" si="0"/>
        <v>0</v>
      </c>
      <c r="G5" s="2">
        <f t="shared" si="1"/>
        <v>1</v>
      </c>
      <c r="H5" s="2"/>
    </row>
    <row r="6" spans="1:8" ht="17.5" customHeight="1" x14ac:dyDescent="0.25">
      <c r="A6" s="89"/>
      <c r="B6" s="2">
        <v>4</v>
      </c>
      <c r="C6" s="2" t="s">
        <v>360</v>
      </c>
      <c r="D6" s="52">
        <v>0</v>
      </c>
      <c r="E6" s="2">
        <v>30</v>
      </c>
      <c r="F6" s="37">
        <f t="shared" si="0"/>
        <v>0</v>
      </c>
      <c r="G6" s="2">
        <f t="shared" si="1"/>
        <v>1</v>
      </c>
      <c r="H6" s="2"/>
    </row>
    <row r="7" spans="1:8" ht="17.5" customHeight="1" x14ac:dyDescent="0.25">
      <c r="A7" s="89"/>
      <c r="B7" s="2">
        <v>5</v>
      </c>
      <c r="C7" s="2" t="s">
        <v>361</v>
      </c>
      <c r="D7" s="52">
        <v>0</v>
      </c>
      <c r="E7" s="2">
        <v>35</v>
      </c>
      <c r="F7" s="37">
        <f t="shared" si="0"/>
        <v>0</v>
      </c>
      <c r="G7" s="2">
        <f t="shared" si="1"/>
        <v>1</v>
      </c>
      <c r="H7" s="2"/>
    </row>
    <row r="8" spans="1:8" ht="17.5" customHeight="1" x14ac:dyDescent="0.25">
      <c r="A8" s="89"/>
      <c r="B8" s="2">
        <v>6</v>
      </c>
      <c r="C8" s="2" t="s">
        <v>362</v>
      </c>
      <c r="D8" s="52">
        <v>0</v>
      </c>
      <c r="E8" s="2">
        <v>43</v>
      </c>
      <c r="F8" s="37">
        <f t="shared" si="0"/>
        <v>0</v>
      </c>
      <c r="G8" s="2">
        <f t="shared" si="1"/>
        <v>1</v>
      </c>
      <c r="H8" s="2"/>
    </row>
    <row r="9" spans="1:8" ht="17.5" customHeight="1" x14ac:dyDescent="0.25">
      <c r="A9" s="89"/>
      <c r="B9" s="2">
        <v>7</v>
      </c>
      <c r="C9" s="2" t="s">
        <v>363</v>
      </c>
      <c r="D9" s="52">
        <v>0</v>
      </c>
      <c r="E9" s="2">
        <v>42</v>
      </c>
      <c r="F9" s="37">
        <f t="shared" si="0"/>
        <v>0</v>
      </c>
      <c r="G9" s="2">
        <f t="shared" si="1"/>
        <v>1</v>
      </c>
      <c r="H9" s="2"/>
    </row>
    <row r="10" spans="1:8" ht="17.5" customHeight="1" x14ac:dyDescent="0.25">
      <c r="A10" s="89"/>
      <c r="B10" s="2">
        <v>8</v>
      </c>
      <c r="C10" s="2" t="s">
        <v>34</v>
      </c>
      <c r="D10" s="52">
        <v>1</v>
      </c>
      <c r="E10" s="2">
        <v>45</v>
      </c>
      <c r="F10" s="37">
        <f t="shared" si="0"/>
        <v>2.2222222222222199E-2</v>
      </c>
      <c r="G10" s="2">
        <f t="shared" si="1"/>
        <v>26</v>
      </c>
      <c r="H10" s="2"/>
    </row>
    <row r="11" spans="1:8" ht="17.5" customHeight="1" x14ac:dyDescent="0.25">
      <c r="A11" s="89"/>
      <c r="B11" s="2">
        <v>9</v>
      </c>
      <c r="C11" s="2" t="s">
        <v>364</v>
      </c>
      <c r="D11" s="52">
        <v>0</v>
      </c>
      <c r="E11" s="2">
        <v>45</v>
      </c>
      <c r="F11" s="37">
        <f t="shared" si="0"/>
        <v>0</v>
      </c>
      <c r="G11" s="2">
        <f t="shared" si="1"/>
        <v>1</v>
      </c>
      <c r="H11" s="2"/>
    </row>
    <row r="12" spans="1:8" ht="17.5" customHeight="1" x14ac:dyDescent="0.25">
      <c r="A12" s="89"/>
      <c r="B12" s="2">
        <v>10</v>
      </c>
      <c r="C12" s="2" t="s">
        <v>365</v>
      </c>
      <c r="D12" s="52">
        <v>0</v>
      </c>
      <c r="E12" s="2">
        <v>39</v>
      </c>
      <c r="F12" s="37">
        <f t="shared" si="0"/>
        <v>0</v>
      </c>
      <c r="G12" s="2">
        <f t="shared" si="1"/>
        <v>1</v>
      </c>
      <c r="H12" s="2"/>
    </row>
    <row r="13" spans="1:8" ht="17.5" customHeight="1" x14ac:dyDescent="0.25">
      <c r="A13" s="89"/>
      <c r="B13" s="2">
        <v>11</v>
      </c>
      <c r="C13" s="2" t="s">
        <v>38</v>
      </c>
      <c r="D13" s="52">
        <v>2</v>
      </c>
      <c r="E13" s="2">
        <v>39</v>
      </c>
      <c r="F13" s="37">
        <f t="shared" si="0"/>
        <v>5.1282051282051301E-2</v>
      </c>
      <c r="G13" s="2">
        <f t="shared" si="1"/>
        <v>29</v>
      </c>
      <c r="H13" s="2"/>
    </row>
    <row r="14" spans="1:8" ht="17.5" customHeight="1" x14ac:dyDescent="0.25">
      <c r="A14" s="89"/>
      <c r="B14" s="2">
        <v>12</v>
      </c>
      <c r="C14" s="2" t="s">
        <v>366</v>
      </c>
      <c r="D14" s="52">
        <v>0</v>
      </c>
      <c r="E14" s="2">
        <v>40</v>
      </c>
      <c r="F14" s="37">
        <f t="shared" si="0"/>
        <v>0</v>
      </c>
      <c r="G14" s="2">
        <f t="shared" si="1"/>
        <v>1</v>
      </c>
      <c r="H14" s="2"/>
    </row>
    <row r="15" spans="1:8" ht="17.5" customHeight="1" x14ac:dyDescent="0.25">
      <c r="A15" s="89"/>
      <c r="B15" s="2">
        <v>13</v>
      </c>
      <c r="C15" s="2" t="s">
        <v>367</v>
      </c>
      <c r="D15" s="52">
        <v>0</v>
      </c>
      <c r="E15" s="2">
        <v>42</v>
      </c>
      <c r="F15" s="37">
        <f t="shared" si="0"/>
        <v>0</v>
      </c>
      <c r="G15" s="2">
        <f t="shared" si="1"/>
        <v>1</v>
      </c>
      <c r="H15" s="2"/>
    </row>
    <row r="16" spans="1:8" ht="17.5" customHeight="1" x14ac:dyDescent="0.25">
      <c r="A16" s="89"/>
      <c r="B16" s="2">
        <v>14</v>
      </c>
      <c r="C16" s="2" t="s">
        <v>368</v>
      </c>
      <c r="D16" s="52">
        <v>0</v>
      </c>
      <c r="E16" s="2">
        <v>40</v>
      </c>
      <c r="F16" s="37">
        <f t="shared" si="0"/>
        <v>0</v>
      </c>
      <c r="G16" s="2">
        <f t="shared" si="1"/>
        <v>1</v>
      </c>
      <c r="H16" s="2"/>
    </row>
    <row r="17" spans="1:9" ht="17.5" customHeight="1" x14ac:dyDescent="0.25">
      <c r="A17" s="89"/>
      <c r="B17" s="2">
        <v>15</v>
      </c>
      <c r="C17" s="2" t="s">
        <v>43</v>
      </c>
      <c r="D17" s="52">
        <v>3</v>
      </c>
      <c r="E17" s="2">
        <v>43</v>
      </c>
      <c r="F17" s="37">
        <f t="shared" si="0"/>
        <v>6.9767441860465101E-2</v>
      </c>
      <c r="G17" s="2">
        <f t="shared" si="1"/>
        <v>30</v>
      </c>
      <c r="H17" s="2"/>
    </row>
    <row r="18" spans="1:9" ht="17.5" customHeight="1" x14ac:dyDescent="0.25">
      <c r="A18" s="89"/>
      <c r="B18" s="2">
        <v>16</v>
      </c>
      <c r="C18" s="2" t="s">
        <v>369</v>
      </c>
      <c r="D18" s="52">
        <v>0</v>
      </c>
      <c r="E18" s="2">
        <v>43</v>
      </c>
      <c r="F18" s="37">
        <f t="shared" si="0"/>
        <v>0</v>
      </c>
      <c r="G18" s="2">
        <f t="shared" si="1"/>
        <v>1</v>
      </c>
      <c r="H18" s="2"/>
    </row>
    <row r="19" spans="1:9" ht="17.5" customHeight="1" x14ac:dyDescent="0.25">
      <c r="A19" s="89"/>
      <c r="B19" s="2">
        <v>17</v>
      </c>
      <c r="C19" s="2" t="s">
        <v>50</v>
      </c>
      <c r="D19" s="52">
        <v>1</v>
      </c>
      <c r="E19" s="2">
        <v>41</v>
      </c>
      <c r="F19" s="37">
        <f t="shared" si="0"/>
        <v>2.4390243902439001E-2</v>
      </c>
      <c r="G19" s="2">
        <f t="shared" si="1"/>
        <v>27</v>
      </c>
      <c r="H19" s="2"/>
    </row>
    <row r="20" spans="1:9" ht="17.5" customHeight="1" x14ac:dyDescent="0.25">
      <c r="A20" s="89"/>
      <c r="B20" s="2">
        <v>18</v>
      </c>
      <c r="C20" s="2" t="s">
        <v>370</v>
      </c>
      <c r="D20" s="52">
        <v>0</v>
      </c>
      <c r="E20" s="2">
        <v>44</v>
      </c>
      <c r="F20" s="37">
        <f t="shared" si="0"/>
        <v>0</v>
      </c>
      <c r="G20" s="2">
        <f t="shared" si="1"/>
        <v>1</v>
      </c>
      <c r="H20" s="2"/>
      <c r="I20" t="s">
        <v>371</v>
      </c>
    </row>
    <row r="21" spans="1:9" ht="17.5" customHeight="1" x14ac:dyDescent="0.25">
      <c r="A21" s="89"/>
      <c r="B21" s="2">
        <v>19</v>
      </c>
      <c r="C21" s="2" t="s">
        <v>372</v>
      </c>
      <c r="D21" s="52">
        <v>0</v>
      </c>
      <c r="E21" s="2">
        <v>44</v>
      </c>
      <c r="F21" s="37">
        <f t="shared" si="0"/>
        <v>0</v>
      </c>
      <c r="G21" s="2">
        <f t="shared" si="1"/>
        <v>1</v>
      </c>
      <c r="H21" s="2"/>
    </row>
    <row r="22" spans="1:9" ht="17.5" customHeight="1" x14ac:dyDescent="0.25">
      <c r="A22" s="89"/>
      <c r="B22" s="2">
        <v>20</v>
      </c>
      <c r="C22" s="2" t="s">
        <v>373</v>
      </c>
      <c r="D22" s="52">
        <v>0</v>
      </c>
      <c r="E22" s="2">
        <v>44</v>
      </c>
      <c r="F22" s="37">
        <f t="shared" si="0"/>
        <v>0</v>
      </c>
      <c r="G22" s="2">
        <f t="shared" si="1"/>
        <v>1</v>
      </c>
      <c r="H22" s="2"/>
    </row>
    <row r="23" spans="1:9" ht="17.5" customHeight="1" x14ac:dyDescent="0.25">
      <c r="A23" s="89"/>
      <c r="B23" s="2">
        <v>21</v>
      </c>
      <c r="C23" s="2" t="s">
        <v>53</v>
      </c>
      <c r="D23" s="52">
        <v>3</v>
      </c>
      <c r="E23" s="2">
        <v>43</v>
      </c>
      <c r="F23" s="37">
        <f t="shared" si="0"/>
        <v>6.9767441860465101E-2</v>
      </c>
      <c r="G23" s="2">
        <f t="shared" si="1"/>
        <v>30</v>
      </c>
      <c r="H23" s="2"/>
    </row>
    <row r="24" spans="1:9" ht="17.5" customHeight="1" x14ac:dyDescent="0.25">
      <c r="A24" s="89"/>
      <c r="B24" s="2">
        <v>22</v>
      </c>
      <c r="C24" s="2" t="s">
        <v>59</v>
      </c>
      <c r="D24" s="52">
        <v>2</v>
      </c>
      <c r="E24" s="2">
        <v>42</v>
      </c>
      <c r="F24" s="37">
        <f t="shared" si="0"/>
        <v>4.7619047619047603E-2</v>
      </c>
      <c r="G24" s="2">
        <f t="shared" si="1"/>
        <v>28</v>
      </c>
      <c r="H24" s="2"/>
    </row>
    <row r="25" spans="1:9" ht="17.5" customHeight="1" x14ac:dyDescent="0.25">
      <c r="A25" s="89"/>
      <c r="B25" s="2">
        <v>23</v>
      </c>
      <c r="C25" s="2" t="s">
        <v>374</v>
      </c>
      <c r="D25" s="52">
        <v>0</v>
      </c>
      <c r="E25" s="2">
        <v>43</v>
      </c>
      <c r="F25" s="37">
        <f t="shared" si="0"/>
        <v>0</v>
      </c>
      <c r="G25" s="2">
        <f t="shared" si="1"/>
        <v>1</v>
      </c>
      <c r="H25" s="2"/>
    </row>
    <row r="26" spans="1:9" ht="17.5" customHeight="1" x14ac:dyDescent="0.25">
      <c r="A26" s="89"/>
      <c r="B26" s="2">
        <v>24</v>
      </c>
      <c r="C26" s="2" t="s">
        <v>375</v>
      </c>
      <c r="D26" s="52">
        <v>0</v>
      </c>
      <c r="E26" s="2">
        <v>42</v>
      </c>
      <c r="F26" s="37">
        <f t="shared" si="0"/>
        <v>0</v>
      </c>
      <c r="G26" s="2">
        <f t="shared" si="1"/>
        <v>1</v>
      </c>
      <c r="H26" s="2"/>
    </row>
    <row r="27" spans="1:9" ht="17.5" customHeight="1" x14ac:dyDescent="0.25">
      <c r="A27" s="89"/>
      <c r="B27" s="2">
        <v>25</v>
      </c>
      <c r="C27" s="2" t="s">
        <v>376</v>
      </c>
      <c r="D27" s="52">
        <v>0</v>
      </c>
      <c r="E27" s="2">
        <v>45</v>
      </c>
      <c r="F27" s="37">
        <f t="shared" si="0"/>
        <v>0</v>
      </c>
      <c r="G27" s="2">
        <f t="shared" si="1"/>
        <v>1</v>
      </c>
      <c r="H27" s="2"/>
    </row>
    <row r="28" spans="1:9" ht="17.5" customHeight="1" x14ac:dyDescent="0.25">
      <c r="A28" s="89"/>
      <c r="B28" s="2">
        <v>26</v>
      </c>
      <c r="C28" s="2" t="s">
        <v>377</v>
      </c>
      <c r="D28" s="52">
        <v>0</v>
      </c>
      <c r="E28" s="2">
        <v>43</v>
      </c>
      <c r="F28" s="37">
        <f t="shared" si="0"/>
        <v>0</v>
      </c>
      <c r="G28" s="2">
        <f t="shared" si="1"/>
        <v>1</v>
      </c>
      <c r="H28" s="2"/>
    </row>
    <row r="29" spans="1:9" ht="17.5" customHeight="1" x14ac:dyDescent="0.25">
      <c r="A29" s="89"/>
      <c r="B29" s="2">
        <v>27</v>
      </c>
      <c r="C29" s="2" t="s">
        <v>378</v>
      </c>
      <c r="D29" s="52">
        <v>0</v>
      </c>
      <c r="E29" s="2">
        <v>42</v>
      </c>
      <c r="F29" s="37">
        <f t="shared" si="0"/>
        <v>0</v>
      </c>
      <c r="G29" s="2">
        <f t="shared" si="1"/>
        <v>1</v>
      </c>
      <c r="H29" s="2"/>
    </row>
    <row r="30" spans="1:9" ht="17.5" customHeight="1" x14ac:dyDescent="0.25">
      <c r="A30" s="89"/>
      <c r="B30" s="2">
        <v>28</v>
      </c>
      <c r="C30" s="2" t="s">
        <v>379</v>
      </c>
      <c r="D30" s="52">
        <v>0</v>
      </c>
      <c r="E30" s="2">
        <v>40</v>
      </c>
      <c r="F30" s="37">
        <f t="shared" si="0"/>
        <v>0</v>
      </c>
      <c r="G30" s="2">
        <f t="shared" si="1"/>
        <v>1</v>
      </c>
      <c r="H30" s="2"/>
    </row>
    <row r="31" spans="1:9" ht="17.5" customHeight="1" x14ac:dyDescent="0.25">
      <c r="A31" s="89"/>
      <c r="B31" s="2">
        <v>29</v>
      </c>
      <c r="C31" s="2" t="s">
        <v>63</v>
      </c>
      <c r="D31" s="52">
        <v>13</v>
      </c>
      <c r="E31" s="2">
        <v>42</v>
      </c>
      <c r="F31" s="37">
        <f t="shared" si="0"/>
        <v>0.30952380952380998</v>
      </c>
      <c r="G31" s="2">
        <f t="shared" si="1"/>
        <v>32</v>
      </c>
      <c r="H31" s="2"/>
    </row>
    <row r="32" spans="1:9" ht="17.5" customHeight="1" x14ac:dyDescent="0.25">
      <c r="A32" s="89"/>
      <c r="B32" s="2">
        <v>30</v>
      </c>
      <c r="C32" s="2" t="s">
        <v>380</v>
      </c>
      <c r="D32" s="52">
        <v>0</v>
      </c>
      <c r="E32" s="2">
        <v>42</v>
      </c>
      <c r="F32" s="37">
        <f t="shared" si="0"/>
        <v>0</v>
      </c>
      <c r="G32" s="2">
        <f t="shared" si="1"/>
        <v>1</v>
      </c>
      <c r="H32" s="2"/>
    </row>
    <row r="33" spans="1:8" ht="17.5" customHeight="1" x14ac:dyDescent="0.25">
      <c r="A33" s="89"/>
      <c r="B33" s="2">
        <v>31</v>
      </c>
      <c r="C33" s="2" t="s">
        <v>381</v>
      </c>
      <c r="D33" s="52">
        <v>0</v>
      </c>
      <c r="E33" s="2">
        <v>41</v>
      </c>
      <c r="F33" s="37">
        <f t="shared" si="0"/>
        <v>0</v>
      </c>
      <c r="G33" s="2">
        <f t="shared" si="1"/>
        <v>1</v>
      </c>
      <c r="H33" s="2"/>
    </row>
    <row r="34" spans="1:8" ht="17.5" customHeight="1" x14ac:dyDescent="0.25">
      <c r="A34" s="89"/>
      <c r="B34" s="2">
        <v>32</v>
      </c>
      <c r="C34" s="2" t="s">
        <v>382</v>
      </c>
      <c r="D34" s="52">
        <v>0</v>
      </c>
      <c r="E34" s="2">
        <v>43</v>
      </c>
      <c r="F34" s="37">
        <f t="shared" si="0"/>
        <v>0</v>
      </c>
      <c r="G34" s="2">
        <f t="shared" si="1"/>
        <v>1</v>
      </c>
      <c r="H34" s="2"/>
    </row>
    <row r="35" spans="1:8" ht="17.5" customHeight="1" x14ac:dyDescent="0.25">
      <c r="A35" s="89" t="s">
        <v>3</v>
      </c>
      <c r="B35" s="2">
        <v>1</v>
      </c>
      <c r="C35" s="2" t="s">
        <v>383</v>
      </c>
      <c r="D35" s="53">
        <v>0</v>
      </c>
      <c r="E35" s="2" t="s">
        <v>384</v>
      </c>
      <c r="F35" s="37">
        <f t="shared" si="0"/>
        <v>0</v>
      </c>
      <c r="G35" s="2"/>
      <c r="H35" s="2" t="s">
        <v>385</v>
      </c>
    </row>
    <row r="36" spans="1:8" ht="17.5" customHeight="1" x14ac:dyDescent="0.25">
      <c r="A36" s="89"/>
      <c r="B36" s="2">
        <v>2</v>
      </c>
      <c r="C36" s="2" t="s">
        <v>386</v>
      </c>
      <c r="D36" s="53">
        <v>0</v>
      </c>
      <c r="E36" s="2" t="s">
        <v>387</v>
      </c>
      <c r="F36" s="37">
        <f t="shared" si="0"/>
        <v>0</v>
      </c>
      <c r="G36" s="2"/>
      <c r="H36" s="2" t="s">
        <v>385</v>
      </c>
    </row>
    <row r="37" spans="1:8" ht="17.5" customHeight="1" x14ac:dyDescent="0.25">
      <c r="A37" s="89"/>
      <c r="B37" s="2">
        <v>3</v>
      </c>
      <c r="C37" s="2" t="s">
        <v>388</v>
      </c>
      <c r="D37" s="53">
        <v>0</v>
      </c>
      <c r="E37" s="2" t="s">
        <v>389</v>
      </c>
      <c r="F37" s="37">
        <f t="shared" si="0"/>
        <v>0</v>
      </c>
      <c r="G37" s="2"/>
      <c r="H37" s="2" t="s">
        <v>385</v>
      </c>
    </row>
    <row r="38" spans="1:8" ht="17.5" customHeight="1" x14ac:dyDescent="0.25">
      <c r="A38" s="89"/>
      <c r="B38" s="2">
        <v>4</v>
      </c>
      <c r="C38" s="2" t="s">
        <v>390</v>
      </c>
      <c r="D38" s="53">
        <v>0</v>
      </c>
      <c r="E38" s="2" t="s">
        <v>391</v>
      </c>
      <c r="F38" s="37">
        <f t="shared" si="0"/>
        <v>0</v>
      </c>
      <c r="G38" s="2"/>
      <c r="H38" s="2" t="s">
        <v>385</v>
      </c>
    </row>
    <row r="39" spans="1:8" ht="17.5" customHeight="1" x14ac:dyDescent="0.25">
      <c r="A39" s="89"/>
      <c r="B39" s="2">
        <v>5</v>
      </c>
      <c r="C39" s="2" t="s">
        <v>141</v>
      </c>
      <c r="D39" s="53">
        <v>1</v>
      </c>
      <c r="E39" s="2" t="s">
        <v>392</v>
      </c>
      <c r="F39" s="37">
        <f t="shared" si="0"/>
        <v>2.5641025641025599E-2</v>
      </c>
      <c r="G39" s="2">
        <f>RANK(F39,$F$35:$F$70,1)</f>
        <v>22</v>
      </c>
      <c r="H39" s="2"/>
    </row>
    <row r="40" spans="1:8" ht="17.5" customHeight="1" x14ac:dyDescent="0.25">
      <c r="A40" s="89"/>
      <c r="B40" s="2">
        <v>6</v>
      </c>
      <c r="C40" s="2" t="s">
        <v>158</v>
      </c>
      <c r="D40" s="53">
        <v>5</v>
      </c>
      <c r="E40" s="2" t="s">
        <v>387</v>
      </c>
      <c r="F40" s="37">
        <f t="shared" si="0"/>
        <v>0.10638297872340401</v>
      </c>
      <c r="G40" s="2">
        <f t="shared" ref="G40:G70" si="2">RANK(F40,$F$35:$F$70,1)</f>
        <v>26</v>
      </c>
      <c r="H40" s="2"/>
    </row>
    <row r="41" spans="1:8" ht="17.5" customHeight="1" x14ac:dyDescent="0.25">
      <c r="A41" s="89"/>
      <c r="B41" s="2">
        <v>7</v>
      </c>
      <c r="C41" s="2" t="s">
        <v>131</v>
      </c>
      <c r="D41" s="53">
        <v>7</v>
      </c>
      <c r="E41" s="2" t="s">
        <v>393</v>
      </c>
      <c r="F41" s="37">
        <f t="shared" si="0"/>
        <v>0.17499999999999999</v>
      </c>
      <c r="G41" s="2">
        <f t="shared" si="2"/>
        <v>32</v>
      </c>
      <c r="H41" s="2"/>
    </row>
    <row r="42" spans="1:8" ht="17.5" customHeight="1" x14ac:dyDescent="0.25">
      <c r="A42" s="89"/>
      <c r="B42" s="2">
        <v>8</v>
      </c>
      <c r="C42" s="2" t="s">
        <v>144</v>
      </c>
      <c r="D42" s="53">
        <v>1</v>
      </c>
      <c r="E42" s="2" t="s">
        <v>393</v>
      </c>
      <c r="F42" s="37">
        <f t="shared" si="0"/>
        <v>2.5000000000000001E-2</v>
      </c>
      <c r="G42" s="2">
        <f t="shared" si="2"/>
        <v>20</v>
      </c>
      <c r="H42" s="2"/>
    </row>
    <row r="43" spans="1:8" ht="17.5" customHeight="1" x14ac:dyDescent="0.25">
      <c r="A43" s="89"/>
      <c r="B43" s="2">
        <v>9</v>
      </c>
      <c r="C43" s="2" t="s">
        <v>117</v>
      </c>
      <c r="D43" s="53">
        <v>6</v>
      </c>
      <c r="E43" s="2" t="s">
        <v>394</v>
      </c>
      <c r="F43" s="37">
        <f t="shared" si="0"/>
        <v>0.14285714285714299</v>
      </c>
      <c r="G43" s="2">
        <f t="shared" si="2"/>
        <v>30</v>
      </c>
      <c r="H43" s="2"/>
    </row>
    <row r="44" spans="1:8" ht="17.5" customHeight="1" x14ac:dyDescent="0.25">
      <c r="A44" s="89"/>
      <c r="B44" s="2">
        <v>10</v>
      </c>
      <c r="C44" s="2" t="s">
        <v>124</v>
      </c>
      <c r="D44" s="53">
        <v>3</v>
      </c>
      <c r="E44" s="2" t="s">
        <v>395</v>
      </c>
      <c r="F44" s="37">
        <f t="shared" si="0"/>
        <v>6.8181818181818205E-2</v>
      </c>
      <c r="G44" s="2">
        <f t="shared" si="2"/>
        <v>25</v>
      </c>
      <c r="H44" s="2"/>
    </row>
    <row r="45" spans="1:8" ht="17.5" customHeight="1" x14ac:dyDescent="0.25">
      <c r="A45" s="89"/>
      <c r="B45" s="2">
        <v>11</v>
      </c>
      <c r="C45" s="2" t="s">
        <v>107</v>
      </c>
      <c r="D45" s="53">
        <v>9</v>
      </c>
      <c r="E45" s="2" t="s">
        <v>396</v>
      </c>
      <c r="F45" s="37">
        <f t="shared" si="0"/>
        <v>0.209302325581395</v>
      </c>
      <c r="G45" s="2">
        <f t="shared" si="2"/>
        <v>35</v>
      </c>
      <c r="H45" s="2"/>
    </row>
    <row r="46" spans="1:8" ht="17.5" customHeight="1" x14ac:dyDescent="0.25">
      <c r="A46" s="89"/>
      <c r="B46" s="2">
        <v>12</v>
      </c>
      <c r="C46" s="2" t="s">
        <v>104</v>
      </c>
      <c r="D46" s="53">
        <v>1</v>
      </c>
      <c r="E46" s="2" t="s">
        <v>397</v>
      </c>
      <c r="F46" s="37">
        <f t="shared" si="0"/>
        <v>2.2222222222222199E-2</v>
      </c>
      <c r="G46" s="2">
        <f t="shared" si="2"/>
        <v>18</v>
      </c>
      <c r="H46" s="2"/>
    </row>
    <row r="47" spans="1:8" ht="17.5" customHeight="1" x14ac:dyDescent="0.25">
      <c r="A47" s="89"/>
      <c r="B47" s="2">
        <v>13</v>
      </c>
      <c r="C47" s="2" t="s">
        <v>77</v>
      </c>
      <c r="D47" s="53">
        <v>7</v>
      </c>
      <c r="E47" s="2" t="s">
        <v>397</v>
      </c>
      <c r="F47" s="37">
        <f t="shared" si="0"/>
        <v>0.155555555555556</v>
      </c>
      <c r="G47" s="2">
        <f t="shared" si="2"/>
        <v>31</v>
      </c>
      <c r="H47" s="2"/>
    </row>
    <row r="48" spans="1:8" ht="17.5" customHeight="1" x14ac:dyDescent="0.25">
      <c r="A48" s="89"/>
      <c r="B48" s="2">
        <v>14</v>
      </c>
      <c r="C48" s="2" t="s">
        <v>398</v>
      </c>
      <c r="D48" s="53">
        <v>0</v>
      </c>
      <c r="E48" s="2" t="s">
        <v>397</v>
      </c>
      <c r="F48" s="37">
        <f t="shared" si="0"/>
        <v>0</v>
      </c>
      <c r="G48" s="2">
        <f t="shared" si="2"/>
        <v>1</v>
      </c>
      <c r="H48" s="2"/>
    </row>
    <row r="49" spans="1:8" ht="17.5" customHeight="1" x14ac:dyDescent="0.25">
      <c r="A49" s="89"/>
      <c r="B49" s="2">
        <v>15</v>
      </c>
      <c r="C49" s="2" t="s">
        <v>75</v>
      </c>
      <c r="D49" s="53">
        <v>1</v>
      </c>
      <c r="E49" s="2" t="s">
        <v>393</v>
      </c>
      <c r="F49" s="37">
        <f t="shared" si="0"/>
        <v>2.5000000000000001E-2</v>
      </c>
      <c r="G49" s="2">
        <f t="shared" si="2"/>
        <v>20</v>
      </c>
      <c r="H49" s="2"/>
    </row>
    <row r="50" spans="1:8" ht="17.5" customHeight="1" x14ac:dyDescent="0.25">
      <c r="A50" s="89"/>
      <c r="B50" s="2">
        <v>16</v>
      </c>
      <c r="C50" s="2" t="s">
        <v>399</v>
      </c>
      <c r="D50" s="53">
        <v>0</v>
      </c>
      <c r="E50" s="2" t="s">
        <v>393</v>
      </c>
      <c r="F50" s="37">
        <f t="shared" si="0"/>
        <v>0</v>
      </c>
      <c r="G50" s="2">
        <f t="shared" si="2"/>
        <v>1</v>
      </c>
      <c r="H50" s="2"/>
    </row>
    <row r="51" spans="1:8" ht="17.5" customHeight="1" x14ac:dyDescent="0.25">
      <c r="A51" s="89"/>
      <c r="B51" s="2">
        <v>17</v>
      </c>
      <c r="C51" s="2" t="s">
        <v>400</v>
      </c>
      <c r="D51" s="53">
        <v>0</v>
      </c>
      <c r="E51" s="2" t="s">
        <v>401</v>
      </c>
      <c r="F51" s="37">
        <f t="shared" si="0"/>
        <v>0</v>
      </c>
      <c r="G51" s="2">
        <f t="shared" si="2"/>
        <v>1</v>
      </c>
      <c r="H51" s="2"/>
    </row>
    <row r="52" spans="1:8" ht="17.5" customHeight="1" x14ac:dyDescent="0.25">
      <c r="A52" s="89"/>
      <c r="B52" s="2">
        <v>18</v>
      </c>
      <c r="C52" s="2" t="s">
        <v>402</v>
      </c>
      <c r="D52" s="53">
        <v>0</v>
      </c>
      <c r="E52" s="2" t="s">
        <v>403</v>
      </c>
      <c r="F52" s="37">
        <f t="shared" si="0"/>
        <v>0</v>
      </c>
      <c r="G52" s="2">
        <f t="shared" si="2"/>
        <v>1</v>
      </c>
      <c r="H52" s="2"/>
    </row>
    <row r="53" spans="1:8" ht="17.5" customHeight="1" x14ac:dyDescent="0.25">
      <c r="A53" s="89"/>
      <c r="B53" s="2">
        <v>19</v>
      </c>
      <c r="C53" s="2" t="s">
        <v>404</v>
      </c>
      <c r="D53" s="53">
        <v>0</v>
      </c>
      <c r="E53" s="2" t="s">
        <v>403</v>
      </c>
      <c r="F53" s="37">
        <f t="shared" si="0"/>
        <v>0</v>
      </c>
      <c r="G53" s="2">
        <f t="shared" si="2"/>
        <v>1</v>
      </c>
      <c r="H53" s="2"/>
    </row>
    <row r="54" spans="1:8" ht="17.5" customHeight="1" x14ac:dyDescent="0.25">
      <c r="A54" s="89"/>
      <c r="B54" s="2">
        <v>20</v>
      </c>
      <c r="C54" s="2" t="s">
        <v>405</v>
      </c>
      <c r="D54" s="53">
        <v>0</v>
      </c>
      <c r="E54" s="2" t="s">
        <v>401</v>
      </c>
      <c r="F54" s="37">
        <f t="shared" si="0"/>
        <v>0</v>
      </c>
      <c r="G54" s="2">
        <f t="shared" si="2"/>
        <v>1</v>
      </c>
      <c r="H54" s="2"/>
    </row>
    <row r="55" spans="1:8" ht="17.5" customHeight="1" x14ac:dyDescent="0.25">
      <c r="A55" s="89"/>
      <c r="B55" s="2">
        <v>21</v>
      </c>
      <c r="C55" s="2" t="s">
        <v>406</v>
      </c>
      <c r="D55" s="53">
        <v>0</v>
      </c>
      <c r="E55" s="2">
        <v>43</v>
      </c>
      <c r="F55" s="37">
        <f t="shared" si="0"/>
        <v>0</v>
      </c>
      <c r="G55" s="2">
        <f t="shared" si="2"/>
        <v>1</v>
      </c>
      <c r="H55" s="2"/>
    </row>
    <row r="56" spans="1:8" ht="17.5" customHeight="1" x14ac:dyDescent="0.25">
      <c r="A56" s="89"/>
      <c r="B56" s="2">
        <v>22</v>
      </c>
      <c r="C56" s="2" t="s">
        <v>152</v>
      </c>
      <c r="D56" s="53">
        <v>5</v>
      </c>
      <c r="E56" s="2">
        <v>42</v>
      </c>
      <c r="F56" s="37">
        <f t="shared" si="0"/>
        <v>0.119047619047619</v>
      </c>
      <c r="G56" s="2">
        <f t="shared" si="2"/>
        <v>27</v>
      </c>
      <c r="H56" s="2"/>
    </row>
    <row r="57" spans="1:8" ht="17.5" customHeight="1" x14ac:dyDescent="0.25">
      <c r="A57" s="89"/>
      <c r="B57" s="2">
        <v>23</v>
      </c>
      <c r="C57" s="2" t="s">
        <v>146</v>
      </c>
      <c r="D57" s="53">
        <v>6</v>
      </c>
      <c r="E57" s="2">
        <v>43</v>
      </c>
      <c r="F57" s="37">
        <f t="shared" si="0"/>
        <v>0.13953488372093001</v>
      </c>
      <c r="G57" s="2">
        <f t="shared" si="2"/>
        <v>29</v>
      </c>
      <c r="H57" s="2"/>
    </row>
    <row r="58" spans="1:8" ht="17.5" customHeight="1" x14ac:dyDescent="0.25">
      <c r="A58" s="89"/>
      <c r="B58" s="2">
        <v>24</v>
      </c>
      <c r="C58" s="2" t="s">
        <v>407</v>
      </c>
      <c r="D58" s="53">
        <v>0</v>
      </c>
      <c r="E58" s="2">
        <v>42</v>
      </c>
      <c r="F58" s="37">
        <f t="shared" si="0"/>
        <v>0</v>
      </c>
      <c r="G58" s="2">
        <f t="shared" si="2"/>
        <v>1</v>
      </c>
      <c r="H58" s="2"/>
    </row>
    <row r="59" spans="1:8" ht="17.5" customHeight="1" x14ac:dyDescent="0.25">
      <c r="A59" s="89"/>
      <c r="B59" s="2">
        <v>25</v>
      </c>
      <c r="C59" s="2" t="s">
        <v>97</v>
      </c>
      <c r="D59" s="53">
        <v>1</v>
      </c>
      <c r="E59" s="2">
        <v>45</v>
      </c>
      <c r="F59" s="37">
        <f t="shared" si="0"/>
        <v>2.2222222222222199E-2</v>
      </c>
      <c r="G59" s="2">
        <f t="shared" si="2"/>
        <v>18</v>
      </c>
      <c r="H59" s="2"/>
    </row>
    <row r="60" spans="1:8" ht="17.5" customHeight="1" x14ac:dyDescent="0.25">
      <c r="A60" s="89"/>
      <c r="B60" s="2">
        <v>26</v>
      </c>
      <c r="C60" s="2" t="s">
        <v>100</v>
      </c>
      <c r="D60" s="53">
        <v>3</v>
      </c>
      <c r="E60" s="2">
        <v>45</v>
      </c>
      <c r="F60" s="37">
        <f t="shared" si="0"/>
        <v>6.6666666666666693E-2</v>
      </c>
      <c r="G60" s="2">
        <f t="shared" si="2"/>
        <v>24</v>
      </c>
      <c r="H60" s="2"/>
    </row>
    <row r="61" spans="1:8" ht="17.5" customHeight="1" x14ac:dyDescent="0.25">
      <c r="A61" s="89"/>
      <c r="B61" s="2">
        <v>27</v>
      </c>
      <c r="C61" s="2" t="s">
        <v>408</v>
      </c>
      <c r="D61" s="53">
        <v>0</v>
      </c>
      <c r="E61" s="2">
        <v>45</v>
      </c>
      <c r="F61" s="37">
        <f t="shared" si="0"/>
        <v>0</v>
      </c>
      <c r="G61" s="2">
        <f t="shared" si="2"/>
        <v>1</v>
      </c>
      <c r="H61" s="2"/>
    </row>
    <row r="62" spans="1:8" ht="17.5" customHeight="1" x14ac:dyDescent="0.25">
      <c r="A62" s="89"/>
      <c r="B62" s="2">
        <v>28</v>
      </c>
      <c r="C62" s="2" t="s">
        <v>409</v>
      </c>
      <c r="D62" s="53">
        <v>0</v>
      </c>
      <c r="E62" s="2">
        <v>43</v>
      </c>
      <c r="F62" s="37">
        <f t="shared" si="0"/>
        <v>0</v>
      </c>
      <c r="G62" s="2">
        <f t="shared" si="2"/>
        <v>1</v>
      </c>
      <c r="H62" s="2"/>
    </row>
    <row r="63" spans="1:8" ht="17.5" customHeight="1" x14ac:dyDescent="0.25">
      <c r="A63" s="89"/>
      <c r="B63" s="2">
        <v>29</v>
      </c>
      <c r="C63" s="2" t="s">
        <v>86</v>
      </c>
      <c r="D63" s="53">
        <v>10</v>
      </c>
      <c r="E63" s="2">
        <v>42</v>
      </c>
      <c r="F63" s="37">
        <f t="shared" si="0"/>
        <v>0.238095238095238</v>
      </c>
      <c r="G63" s="2">
        <f t="shared" si="2"/>
        <v>36</v>
      </c>
      <c r="H63" s="2"/>
    </row>
    <row r="64" spans="1:8" ht="17.5" customHeight="1" x14ac:dyDescent="0.25">
      <c r="A64" s="89"/>
      <c r="B64" s="2">
        <v>30</v>
      </c>
      <c r="C64" s="2" t="s">
        <v>410</v>
      </c>
      <c r="D64" s="53">
        <v>0</v>
      </c>
      <c r="E64" s="2">
        <v>40</v>
      </c>
      <c r="F64" s="37">
        <f t="shared" si="0"/>
        <v>0</v>
      </c>
      <c r="G64" s="2">
        <f t="shared" si="2"/>
        <v>1</v>
      </c>
      <c r="H64" s="2"/>
    </row>
    <row r="65" spans="1:8" ht="17.5" customHeight="1" x14ac:dyDescent="0.25">
      <c r="A65" s="89"/>
      <c r="B65" s="2">
        <v>31</v>
      </c>
      <c r="C65" s="2" t="s">
        <v>411</v>
      </c>
      <c r="D65" s="53">
        <v>0</v>
      </c>
      <c r="E65" s="2">
        <v>39</v>
      </c>
      <c r="F65" s="37">
        <f t="shared" si="0"/>
        <v>0</v>
      </c>
      <c r="G65" s="2">
        <f t="shared" si="2"/>
        <v>1</v>
      </c>
      <c r="H65" s="2"/>
    </row>
    <row r="66" spans="1:8" ht="17.5" customHeight="1" x14ac:dyDescent="0.25">
      <c r="A66" s="89"/>
      <c r="B66" s="2">
        <v>32</v>
      </c>
      <c r="C66" s="2" t="s">
        <v>83</v>
      </c>
      <c r="D66" s="53">
        <v>1</v>
      </c>
      <c r="E66" s="2">
        <v>39</v>
      </c>
      <c r="F66" s="37">
        <f t="shared" si="0"/>
        <v>2.5641025641025599E-2</v>
      </c>
      <c r="G66" s="2">
        <f t="shared" si="2"/>
        <v>22</v>
      </c>
      <c r="H66" s="2"/>
    </row>
    <row r="67" spans="1:8" ht="17.5" customHeight="1" x14ac:dyDescent="0.25">
      <c r="A67" s="89"/>
      <c r="B67" s="2">
        <v>33</v>
      </c>
      <c r="C67" s="2" t="s">
        <v>412</v>
      </c>
      <c r="D67" s="53">
        <v>0</v>
      </c>
      <c r="E67" s="2">
        <v>30</v>
      </c>
      <c r="F67" s="37">
        <f t="shared" ref="F67:F111" si="3">D67/E67</f>
        <v>0</v>
      </c>
      <c r="G67" s="2">
        <f t="shared" si="2"/>
        <v>1</v>
      </c>
      <c r="H67" s="2"/>
    </row>
    <row r="68" spans="1:8" ht="17.5" customHeight="1" x14ac:dyDescent="0.25">
      <c r="A68" s="89"/>
      <c r="B68" s="2">
        <v>34</v>
      </c>
      <c r="C68" s="2" t="s">
        <v>413</v>
      </c>
      <c r="D68" s="53">
        <v>6</v>
      </c>
      <c r="E68" s="2">
        <v>30</v>
      </c>
      <c r="F68" s="37">
        <f t="shared" si="3"/>
        <v>0.2</v>
      </c>
      <c r="G68" s="2">
        <f t="shared" si="2"/>
        <v>34</v>
      </c>
      <c r="H68" s="2"/>
    </row>
    <row r="69" spans="1:8" ht="17.5" customHeight="1" x14ac:dyDescent="0.25">
      <c r="A69" s="89"/>
      <c r="B69" s="2">
        <v>35</v>
      </c>
      <c r="C69" s="2" t="s">
        <v>414</v>
      </c>
      <c r="D69" s="53">
        <v>8</v>
      </c>
      <c r="E69" s="2">
        <v>44</v>
      </c>
      <c r="F69" s="37">
        <f t="shared" si="3"/>
        <v>0.18181818181818199</v>
      </c>
      <c r="G69" s="2">
        <f t="shared" si="2"/>
        <v>33</v>
      </c>
      <c r="H69" s="2"/>
    </row>
    <row r="70" spans="1:8" ht="17.5" customHeight="1" x14ac:dyDescent="0.25">
      <c r="A70" s="89"/>
      <c r="B70" s="2">
        <v>36</v>
      </c>
      <c r="C70" s="2" t="s">
        <v>415</v>
      </c>
      <c r="D70" s="53">
        <v>6</v>
      </c>
      <c r="E70" s="2">
        <v>43</v>
      </c>
      <c r="F70" s="37">
        <f t="shared" si="3"/>
        <v>0.13953488372093001</v>
      </c>
      <c r="G70" s="2">
        <f t="shared" si="2"/>
        <v>28</v>
      </c>
      <c r="H70" s="2"/>
    </row>
    <row r="71" spans="1:8" ht="17.5" customHeight="1" x14ac:dyDescent="0.25">
      <c r="A71" s="89" t="s">
        <v>4</v>
      </c>
      <c r="B71" s="2">
        <v>1</v>
      </c>
      <c r="C71" s="2" t="s">
        <v>416</v>
      </c>
      <c r="D71" s="2">
        <v>0</v>
      </c>
      <c r="E71" s="2" t="s">
        <v>392</v>
      </c>
      <c r="F71" s="37">
        <f t="shared" ref="F71:F110" si="4">D71/E71</f>
        <v>0</v>
      </c>
      <c r="G71" s="2">
        <f>RANK(F71,$F$71:$F$111,1)</f>
        <v>1</v>
      </c>
      <c r="H71" s="2"/>
    </row>
    <row r="72" spans="1:8" ht="17.5" customHeight="1" x14ac:dyDescent="0.25">
      <c r="A72" s="89"/>
      <c r="B72" s="2">
        <v>2</v>
      </c>
      <c r="C72" s="2" t="s">
        <v>417</v>
      </c>
      <c r="D72" s="2">
        <v>0</v>
      </c>
      <c r="E72" s="2" t="s">
        <v>403</v>
      </c>
      <c r="F72" s="37">
        <f t="shared" si="4"/>
        <v>0</v>
      </c>
      <c r="G72" s="2">
        <f t="shared" ref="G72:G111" si="5">RANK(F72,$F$71:$F$111,1)</f>
        <v>1</v>
      </c>
      <c r="H72" s="2"/>
    </row>
    <row r="73" spans="1:8" ht="17.5" customHeight="1" x14ac:dyDescent="0.25">
      <c r="A73" s="89"/>
      <c r="B73" s="2">
        <v>3</v>
      </c>
      <c r="C73" s="2" t="s">
        <v>418</v>
      </c>
      <c r="D73" s="2">
        <v>0</v>
      </c>
      <c r="E73" s="2" t="s">
        <v>419</v>
      </c>
      <c r="F73" s="37">
        <f t="shared" si="4"/>
        <v>0</v>
      </c>
      <c r="G73" s="2">
        <f t="shared" si="5"/>
        <v>1</v>
      </c>
      <c r="H73" s="2"/>
    </row>
    <row r="74" spans="1:8" ht="17.5" customHeight="1" x14ac:dyDescent="0.25">
      <c r="A74" s="89"/>
      <c r="B74" s="2">
        <v>4</v>
      </c>
      <c r="C74" s="2" t="s">
        <v>420</v>
      </c>
      <c r="D74" s="2">
        <v>0</v>
      </c>
      <c r="E74" s="2" t="s">
        <v>391</v>
      </c>
      <c r="F74" s="37">
        <f t="shared" si="4"/>
        <v>0</v>
      </c>
      <c r="G74" s="2">
        <f t="shared" si="5"/>
        <v>1</v>
      </c>
      <c r="H74" s="2"/>
    </row>
    <row r="75" spans="1:8" ht="17.5" customHeight="1" x14ac:dyDescent="0.25">
      <c r="A75" s="89"/>
      <c r="B75" s="2">
        <v>5</v>
      </c>
      <c r="C75" s="2" t="s">
        <v>421</v>
      </c>
      <c r="D75" s="2">
        <v>0</v>
      </c>
      <c r="E75" s="2" t="s">
        <v>422</v>
      </c>
      <c r="F75" s="37">
        <f t="shared" si="4"/>
        <v>0</v>
      </c>
      <c r="G75" s="2">
        <f t="shared" si="5"/>
        <v>1</v>
      </c>
      <c r="H75" s="2"/>
    </row>
    <row r="76" spans="1:8" ht="17.5" customHeight="1" x14ac:dyDescent="0.25">
      <c r="A76" s="89"/>
      <c r="B76" s="2">
        <v>6</v>
      </c>
      <c r="C76" s="2" t="s">
        <v>423</v>
      </c>
      <c r="D76" s="2">
        <v>0</v>
      </c>
      <c r="E76" s="2" t="s">
        <v>424</v>
      </c>
      <c r="F76" s="37">
        <f t="shared" si="4"/>
        <v>0</v>
      </c>
      <c r="G76" s="2">
        <f t="shared" si="5"/>
        <v>1</v>
      </c>
      <c r="H76" s="2"/>
    </row>
    <row r="77" spans="1:8" ht="17.5" customHeight="1" x14ac:dyDescent="0.25">
      <c r="A77" s="89"/>
      <c r="B77" s="2">
        <v>7</v>
      </c>
      <c r="C77" s="2" t="s">
        <v>425</v>
      </c>
      <c r="D77" s="2">
        <v>0</v>
      </c>
      <c r="E77" s="2" t="s">
        <v>426</v>
      </c>
      <c r="F77" s="37">
        <f t="shared" si="4"/>
        <v>0</v>
      </c>
      <c r="G77" s="2">
        <f t="shared" si="5"/>
        <v>1</v>
      </c>
      <c r="H77" s="2"/>
    </row>
    <row r="78" spans="1:8" ht="17.5" customHeight="1" x14ac:dyDescent="0.25">
      <c r="A78" s="89"/>
      <c r="B78" s="2">
        <v>8</v>
      </c>
      <c r="C78" s="2" t="s">
        <v>427</v>
      </c>
      <c r="D78" s="2">
        <v>0</v>
      </c>
      <c r="E78" s="2" t="s">
        <v>387</v>
      </c>
      <c r="F78" s="37">
        <f t="shared" si="4"/>
        <v>0</v>
      </c>
      <c r="G78" s="2">
        <f t="shared" si="5"/>
        <v>1</v>
      </c>
      <c r="H78" s="2"/>
    </row>
    <row r="79" spans="1:8" ht="17.5" customHeight="1" x14ac:dyDescent="0.25">
      <c r="A79" s="89"/>
      <c r="B79" s="2">
        <v>9</v>
      </c>
      <c r="C79" s="2" t="s">
        <v>428</v>
      </c>
      <c r="D79" s="2">
        <v>0</v>
      </c>
      <c r="E79" s="2" t="s">
        <v>429</v>
      </c>
      <c r="F79" s="37">
        <f t="shared" si="4"/>
        <v>0</v>
      </c>
      <c r="G79" s="2">
        <f t="shared" si="5"/>
        <v>1</v>
      </c>
      <c r="H79" s="2"/>
    </row>
    <row r="80" spans="1:8" ht="17.5" customHeight="1" x14ac:dyDescent="0.25">
      <c r="A80" s="89"/>
      <c r="B80" s="2">
        <v>10</v>
      </c>
      <c r="C80" s="2" t="s">
        <v>430</v>
      </c>
      <c r="D80" s="2">
        <v>0</v>
      </c>
      <c r="E80" s="2" t="s">
        <v>424</v>
      </c>
      <c r="F80" s="37">
        <f t="shared" si="4"/>
        <v>0</v>
      </c>
      <c r="G80" s="2">
        <f t="shared" si="5"/>
        <v>1</v>
      </c>
      <c r="H80" s="2"/>
    </row>
    <row r="81" spans="1:8" ht="17.5" customHeight="1" x14ac:dyDescent="0.25">
      <c r="A81" s="89"/>
      <c r="B81" s="2">
        <v>11</v>
      </c>
      <c r="C81" s="2" t="s">
        <v>431</v>
      </c>
      <c r="D81" s="2">
        <v>0</v>
      </c>
      <c r="E81" s="2" t="s">
        <v>432</v>
      </c>
      <c r="F81" s="37">
        <f t="shared" si="4"/>
        <v>0</v>
      </c>
      <c r="G81" s="2">
        <f t="shared" si="5"/>
        <v>1</v>
      </c>
      <c r="H81" s="2"/>
    </row>
    <row r="82" spans="1:8" ht="17.5" customHeight="1" x14ac:dyDescent="0.25">
      <c r="A82" s="89"/>
      <c r="B82" s="2">
        <v>12</v>
      </c>
      <c r="C82" s="2" t="s">
        <v>433</v>
      </c>
      <c r="D82" s="2">
        <v>0</v>
      </c>
      <c r="E82" s="2" t="s">
        <v>434</v>
      </c>
      <c r="F82" s="37">
        <f t="shared" si="4"/>
        <v>0</v>
      </c>
      <c r="G82" s="2">
        <f t="shared" si="5"/>
        <v>1</v>
      </c>
      <c r="H82" s="2"/>
    </row>
    <row r="83" spans="1:8" ht="17.5" customHeight="1" x14ac:dyDescent="0.25">
      <c r="A83" s="89"/>
      <c r="B83" s="2">
        <v>13</v>
      </c>
      <c r="C83" s="2" t="s">
        <v>435</v>
      </c>
      <c r="D83" s="2">
        <v>0</v>
      </c>
      <c r="E83" s="2" t="s">
        <v>434</v>
      </c>
      <c r="F83" s="37">
        <f t="shared" si="4"/>
        <v>0</v>
      </c>
      <c r="G83" s="2">
        <f t="shared" si="5"/>
        <v>1</v>
      </c>
      <c r="H83" s="2"/>
    </row>
    <row r="84" spans="1:8" ht="17.5" customHeight="1" x14ac:dyDescent="0.25">
      <c r="A84" s="89"/>
      <c r="B84" s="2">
        <v>14</v>
      </c>
      <c r="C84" s="2" t="s">
        <v>187</v>
      </c>
      <c r="D84" s="2">
        <v>6</v>
      </c>
      <c r="E84" s="2" t="s">
        <v>436</v>
      </c>
      <c r="F84" s="37">
        <f t="shared" si="4"/>
        <v>0.2</v>
      </c>
      <c r="G84" s="2">
        <f t="shared" si="5"/>
        <v>41</v>
      </c>
      <c r="H84" s="2"/>
    </row>
    <row r="85" spans="1:8" ht="17.5" customHeight="1" x14ac:dyDescent="0.25">
      <c r="A85" s="89"/>
      <c r="B85" s="2">
        <v>15</v>
      </c>
      <c r="C85" s="2" t="s">
        <v>437</v>
      </c>
      <c r="D85" s="2">
        <v>0</v>
      </c>
      <c r="E85" s="2" t="s">
        <v>438</v>
      </c>
      <c r="F85" s="37">
        <f t="shared" si="4"/>
        <v>0</v>
      </c>
      <c r="G85" s="2">
        <f t="shared" si="5"/>
        <v>1</v>
      </c>
      <c r="H85" s="2"/>
    </row>
    <row r="86" spans="1:8" ht="17.5" customHeight="1" x14ac:dyDescent="0.25">
      <c r="A86" s="89"/>
      <c r="B86" s="2">
        <v>16</v>
      </c>
      <c r="C86" s="2" t="s">
        <v>439</v>
      </c>
      <c r="D86" s="2">
        <v>0</v>
      </c>
      <c r="E86" s="2" t="s">
        <v>403</v>
      </c>
      <c r="F86" s="37">
        <f t="shared" si="4"/>
        <v>0</v>
      </c>
      <c r="G86" s="2">
        <f t="shared" si="5"/>
        <v>1</v>
      </c>
      <c r="H86" s="2"/>
    </row>
    <row r="87" spans="1:8" ht="17.5" customHeight="1" x14ac:dyDescent="0.25">
      <c r="A87" s="89"/>
      <c r="B87" s="2">
        <v>17</v>
      </c>
      <c r="C87" s="2" t="s">
        <v>440</v>
      </c>
      <c r="D87" s="2">
        <v>3</v>
      </c>
      <c r="E87" s="2" t="s">
        <v>393</v>
      </c>
      <c r="F87" s="37">
        <f t="shared" si="4"/>
        <v>7.4999999999999997E-2</v>
      </c>
      <c r="G87" s="2">
        <f t="shared" si="5"/>
        <v>40</v>
      </c>
      <c r="H87" s="2"/>
    </row>
    <row r="88" spans="1:8" ht="17.5" customHeight="1" x14ac:dyDescent="0.25">
      <c r="A88" s="89"/>
      <c r="B88" s="2">
        <v>18</v>
      </c>
      <c r="C88" s="2" t="s">
        <v>441</v>
      </c>
      <c r="D88" s="2">
        <v>0</v>
      </c>
      <c r="E88" s="2" t="s">
        <v>393</v>
      </c>
      <c r="F88" s="37">
        <f t="shared" si="4"/>
        <v>0</v>
      </c>
      <c r="G88" s="2">
        <f t="shared" si="5"/>
        <v>1</v>
      </c>
      <c r="H88" s="2"/>
    </row>
    <row r="89" spans="1:8" ht="17.5" customHeight="1" x14ac:dyDescent="0.25">
      <c r="A89" s="89"/>
      <c r="B89" s="2">
        <v>19</v>
      </c>
      <c r="C89" s="2" t="s">
        <v>442</v>
      </c>
      <c r="D89" s="2">
        <v>0</v>
      </c>
      <c r="E89" s="2" t="s">
        <v>395</v>
      </c>
      <c r="F89" s="37">
        <f t="shared" si="4"/>
        <v>0</v>
      </c>
      <c r="G89" s="2">
        <f t="shared" si="5"/>
        <v>1</v>
      </c>
      <c r="H89" s="2"/>
    </row>
    <row r="90" spans="1:8" ht="17.5" customHeight="1" x14ac:dyDescent="0.25">
      <c r="A90" s="89"/>
      <c r="B90" s="2">
        <v>20</v>
      </c>
      <c r="C90" s="2" t="s">
        <v>201</v>
      </c>
      <c r="D90" s="2">
        <v>0</v>
      </c>
      <c r="E90" s="2" t="s">
        <v>443</v>
      </c>
      <c r="F90" s="37">
        <f t="shared" si="4"/>
        <v>0</v>
      </c>
      <c r="G90" s="2">
        <f t="shared" si="5"/>
        <v>1</v>
      </c>
      <c r="H90" s="2"/>
    </row>
    <row r="91" spans="1:8" ht="17.5" customHeight="1" x14ac:dyDescent="0.25">
      <c r="A91" s="89"/>
      <c r="B91" s="2">
        <v>21</v>
      </c>
      <c r="C91" s="2" t="s">
        <v>444</v>
      </c>
      <c r="D91" s="2">
        <v>0</v>
      </c>
      <c r="E91" s="2" t="s">
        <v>443</v>
      </c>
      <c r="F91" s="37">
        <f t="shared" si="4"/>
        <v>0</v>
      </c>
      <c r="G91" s="2">
        <f t="shared" si="5"/>
        <v>1</v>
      </c>
      <c r="H91" s="2"/>
    </row>
    <row r="92" spans="1:8" ht="17.5" customHeight="1" x14ac:dyDescent="0.25">
      <c r="A92" s="89"/>
      <c r="B92" s="2">
        <v>22</v>
      </c>
      <c r="C92" s="2" t="s">
        <v>445</v>
      </c>
      <c r="D92" s="2">
        <v>0</v>
      </c>
      <c r="E92" s="2" t="s">
        <v>434</v>
      </c>
      <c r="F92" s="37">
        <f t="shared" si="4"/>
        <v>0</v>
      </c>
      <c r="G92" s="2">
        <f t="shared" si="5"/>
        <v>1</v>
      </c>
      <c r="H92" s="2"/>
    </row>
    <row r="93" spans="1:8" ht="17.5" customHeight="1" x14ac:dyDescent="0.25">
      <c r="A93" s="89"/>
      <c r="B93" s="2">
        <v>23</v>
      </c>
      <c r="C93" s="2" t="s">
        <v>446</v>
      </c>
      <c r="D93" s="2">
        <v>0</v>
      </c>
      <c r="E93" s="2" t="s">
        <v>434</v>
      </c>
      <c r="F93" s="37">
        <f t="shared" si="4"/>
        <v>0</v>
      </c>
      <c r="G93" s="2">
        <f t="shared" si="5"/>
        <v>1</v>
      </c>
      <c r="H93" s="2"/>
    </row>
    <row r="94" spans="1:8" ht="17.5" customHeight="1" x14ac:dyDescent="0.25">
      <c r="A94" s="89"/>
      <c r="B94" s="2">
        <v>24</v>
      </c>
      <c r="C94" s="2" t="s">
        <v>447</v>
      </c>
      <c r="D94" s="2">
        <v>0</v>
      </c>
      <c r="E94" s="2" t="s">
        <v>422</v>
      </c>
      <c r="F94" s="37">
        <f t="shared" si="4"/>
        <v>0</v>
      </c>
      <c r="G94" s="2">
        <f t="shared" si="5"/>
        <v>1</v>
      </c>
      <c r="H94" s="2"/>
    </row>
    <row r="95" spans="1:8" ht="17.5" customHeight="1" x14ac:dyDescent="0.25">
      <c r="A95" s="89"/>
      <c r="B95" s="2">
        <v>25</v>
      </c>
      <c r="C95" s="2" t="s">
        <v>448</v>
      </c>
      <c r="D95" s="2">
        <v>2</v>
      </c>
      <c r="E95" s="2" t="s">
        <v>438</v>
      </c>
      <c r="F95" s="37">
        <f t="shared" si="4"/>
        <v>4.8780487804878099E-2</v>
      </c>
      <c r="G95" s="2">
        <f t="shared" si="5"/>
        <v>37</v>
      </c>
      <c r="H95" s="2"/>
    </row>
    <row r="96" spans="1:8" ht="17.5" customHeight="1" x14ac:dyDescent="0.25">
      <c r="A96" s="89"/>
      <c r="B96" s="2">
        <v>26</v>
      </c>
      <c r="C96" s="2" t="s">
        <v>165</v>
      </c>
      <c r="D96" s="2">
        <v>3</v>
      </c>
      <c r="E96" s="2" t="s">
        <v>438</v>
      </c>
      <c r="F96" s="37">
        <f t="shared" si="4"/>
        <v>7.3170731707317097E-2</v>
      </c>
      <c r="G96" s="2">
        <f t="shared" si="5"/>
        <v>39</v>
      </c>
      <c r="H96" s="2"/>
    </row>
    <row r="97" spans="1:8" ht="17.5" customHeight="1" x14ac:dyDescent="0.25">
      <c r="A97" s="89"/>
      <c r="B97" s="2">
        <v>27</v>
      </c>
      <c r="C97" s="2" t="s">
        <v>449</v>
      </c>
      <c r="D97" s="2">
        <v>0</v>
      </c>
      <c r="E97" s="2" t="s">
        <v>396</v>
      </c>
      <c r="F97" s="37">
        <f t="shared" si="4"/>
        <v>0</v>
      </c>
      <c r="G97" s="2">
        <f t="shared" si="5"/>
        <v>1</v>
      </c>
      <c r="H97" s="2"/>
    </row>
    <row r="98" spans="1:8" ht="17.5" customHeight="1" x14ac:dyDescent="0.25">
      <c r="A98" s="89"/>
      <c r="B98" s="2">
        <v>28</v>
      </c>
      <c r="C98" s="2" t="s">
        <v>450</v>
      </c>
      <c r="D98" s="2">
        <v>0</v>
      </c>
      <c r="E98" s="2" t="s">
        <v>393</v>
      </c>
      <c r="F98" s="37">
        <f t="shared" si="4"/>
        <v>0</v>
      </c>
      <c r="G98" s="2">
        <f t="shared" si="5"/>
        <v>1</v>
      </c>
      <c r="H98" s="2"/>
    </row>
    <row r="99" spans="1:8" ht="17.5" customHeight="1" x14ac:dyDescent="0.25">
      <c r="A99" s="89"/>
      <c r="B99" s="2">
        <v>29</v>
      </c>
      <c r="C99" s="2" t="s">
        <v>451</v>
      </c>
      <c r="D99" s="2">
        <v>0</v>
      </c>
      <c r="E99" s="2" t="s">
        <v>397</v>
      </c>
      <c r="F99" s="37">
        <f t="shared" si="4"/>
        <v>0</v>
      </c>
      <c r="G99" s="2">
        <f t="shared" si="5"/>
        <v>1</v>
      </c>
      <c r="H99" s="2"/>
    </row>
    <row r="100" spans="1:8" ht="17.5" customHeight="1" x14ac:dyDescent="0.25">
      <c r="A100" s="89"/>
      <c r="B100" s="2">
        <v>30</v>
      </c>
      <c r="C100" s="2" t="s">
        <v>174</v>
      </c>
      <c r="D100" s="2">
        <v>0</v>
      </c>
      <c r="E100" s="2" t="s">
        <v>424</v>
      </c>
      <c r="F100" s="37">
        <f t="shared" si="4"/>
        <v>0</v>
      </c>
      <c r="G100" s="2">
        <f t="shared" si="5"/>
        <v>1</v>
      </c>
      <c r="H100" s="2"/>
    </row>
    <row r="101" spans="1:8" ht="17.5" customHeight="1" x14ac:dyDescent="0.25">
      <c r="A101" s="89"/>
      <c r="B101" s="2">
        <v>31</v>
      </c>
      <c r="C101" s="2" t="s">
        <v>183</v>
      </c>
      <c r="D101" s="2">
        <v>2</v>
      </c>
      <c r="E101" s="2" t="s">
        <v>443</v>
      </c>
      <c r="F101" s="37">
        <f t="shared" si="4"/>
        <v>5.7142857142857099E-2</v>
      </c>
      <c r="G101" s="2">
        <f t="shared" si="5"/>
        <v>38</v>
      </c>
      <c r="H101" s="2"/>
    </row>
    <row r="102" spans="1:8" ht="17.5" customHeight="1" x14ac:dyDescent="0.25">
      <c r="A102" s="89"/>
      <c r="B102" s="2">
        <v>32</v>
      </c>
      <c r="C102" s="2" t="s">
        <v>452</v>
      </c>
      <c r="D102" s="2">
        <v>0</v>
      </c>
      <c r="E102" s="2" t="s">
        <v>443</v>
      </c>
      <c r="F102" s="37">
        <f t="shared" si="4"/>
        <v>0</v>
      </c>
      <c r="G102" s="2">
        <f t="shared" si="5"/>
        <v>1</v>
      </c>
      <c r="H102" s="2"/>
    </row>
    <row r="103" spans="1:8" ht="17.5" customHeight="1" x14ac:dyDescent="0.25">
      <c r="A103" s="89"/>
      <c r="B103" s="2">
        <v>33</v>
      </c>
      <c r="C103" s="2" t="s">
        <v>453</v>
      </c>
      <c r="D103" s="2">
        <v>0</v>
      </c>
      <c r="E103" s="2">
        <v>35</v>
      </c>
      <c r="F103" s="37">
        <f t="shared" si="4"/>
        <v>0</v>
      </c>
      <c r="G103" s="2">
        <f t="shared" si="5"/>
        <v>1</v>
      </c>
      <c r="H103" s="2"/>
    </row>
    <row r="104" spans="1:8" ht="17.5" customHeight="1" x14ac:dyDescent="0.25">
      <c r="A104" s="89"/>
      <c r="B104" s="2">
        <v>34</v>
      </c>
      <c r="C104" s="2" t="s">
        <v>454</v>
      </c>
      <c r="D104" s="2">
        <v>0</v>
      </c>
      <c r="E104" s="2">
        <v>35</v>
      </c>
      <c r="F104" s="37">
        <f t="shared" si="4"/>
        <v>0</v>
      </c>
      <c r="G104" s="2">
        <f t="shared" si="5"/>
        <v>1</v>
      </c>
      <c r="H104" s="2"/>
    </row>
    <row r="105" spans="1:8" ht="17.5" customHeight="1" x14ac:dyDescent="0.25">
      <c r="A105" s="89"/>
      <c r="B105" s="2">
        <v>35</v>
      </c>
      <c r="C105" s="2" t="s">
        <v>455</v>
      </c>
      <c r="D105" s="2">
        <v>0</v>
      </c>
      <c r="E105" s="2">
        <v>45</v>
      </c>
      <c r="F105" s="37">
        <f t="shared" si="4"/>
        <v>0</v>
      </c>
      <c r="G105" s="2">
        <f t="shared" si="5"/>
        <v>1</v>
      </c>
      <c r="H105" s="2"/>
    </row>
    <row r="106" spans="1:8" ht="17.5" customHeight="1" x14ac:dyDescent="0.25">
      <c r="A106" s="89"/>
      <c r="B106" s="2">
        <v>36</v>
      </c>
      <c r="C106" s="2" t="s">
        <v>456</v>
      </c>
      <c r="D106" s="2">
        <v>0</v>
      </c>
      <c r="E106" s="2">
        <v>45</v>
      </c>
      <c r="F106" s="37">
        <f t="shared" si="4"/>
        <v>0</v>
      </c>
      <c r="G106" s="2">
        <f t="shared" si="5"/>
        <v>1</v>
      </c>
      <c r="H106" s="2"/>
    </row>
    <row r="107" spans="1:8" ht="17.5" customHeight="1" x14ac:dyDescent="0.25">
      <c r="A107" s="89"/>
      <c r="B107" s="2">
        <v>37</v>
      </c>
      <c r="C107" s="2" t="s">
        <v>457</v>
      </c>
      <c r="D107" s="2">
        <v>0</v>
      </c>
      <c r="E107" s="2">
        <v>40</v>
      </c>
      <c r="F107" s="37">
        <f t="shared" si="4"/>
        <v>0</v>
      </c>
      <c r="G107" s="2">
        <f t="shared" si="5"/>
        <v>1</v>
      </c>
      <c r="H107" s="2"/>
    </row>
    <row r="108" spans="1:8" ht="17.5" customHeight="1" x14ac:dyDescent="0.25">
      <c r="A108" s="89"/>
      <c r="B108" s="2">
        <v>38</v>
      </c>
      <c r="C108" s="2" t="s">
        <v>458</v>
      </c>
      <c r="D108" s="2">
        <v>0</v>
      </c>
      <c r="E108" s="2">
        <v>50</v>
      </c>
      <c r="F108" s="37">
        <f t="shared" si="4"/>
        <v>0</v>
      </c>
      <c r="G108" s="2">
        <f t="shared" si="5"/>
        <v>1</v>
      </c>
      <c r="H108" s="2"/>
    </row>
    <row r="109" spans="1:8" ht="17.5" customHeight="1" x14ac:dyDescent="0.25">
      <c r="A109" s="89"/>
      <c r="B109" s="2">
        <v>39</v>
      </c>
      <c r="C109" s="2" t="s">
        <v>459</v>
      </c>
      <c r="D109" s="2">
        <v>0</v>
      </c>
      <c r="E109" s="2">
        <v>45</v>
      </c>
      <c r="F109" s="37">
        <f t="shared" si="4"/>
        <v>0</v>
      </c>
      <c r="G109" s="2">
        <f t="shared" si="5"/>
        <v>1</v>
      </c>
      <c r="H109" s="2"/>
    </row>
    <row r="110" spans="1:8" ht="17.5" customHeight="1" x14ac:dyDescent="0.25">
      <c r="A110" s="89"/>
      <c r="B110" s="2">
        <v>40</v>
      </c>
      <c r="C110" s="2" t="s">
        <v>460</v>
      </c>
      <c r="D110" s="2">
        <v>0</v>
      </c>
      <c r="E110" s="2">
        <v>45</v>
      </c>
      <c r="F110" s="37">
        <f t="shared" si="4"/>
        <v>0</v>
      </c>
      <c r="G110" s="2">
        <f t="shared" si="5"/>
        <v>1</v>
      </c>
      <c r="H110" s="2"/>
    </row>
    <row r="111" spans="1:8" ht="17.5" customHeight="1" x14ac:dyDescent="0.25">
      <c r="A111" s="89"/>
      <c r="B111" s="2">
        <v>41</v>
      </c>
      <c r="C111" s="2" t="s">
        <v>461</v>
      </c>
      <c r="D111" s="2">
        <v>0</v>
      </c>
      <c r="E111" s="2">
        <v>45</v>
      </c>
      <c r="F111" s="37">
        <f t="shared" si="3"/>
        <v>0</v>
      </c>
      <c r="G111" s="2">
        <f t="shared" si="5"/>
        <v>1</v>
      </c>
      <c r="H111" s="2"/>
    </row>
    <row r="112" spans="1:8" ht="17.5" customHeight="1" x14ac:dyDescent="0.25">
      <c r="A112" s="89" t="s">
        <v>5</v>
      </c>
      <c r="B112" s="2">
        <v>1</v>
      </c>
      <c r="C112" s="2" t="s">
        <v>462</v>
      </c>
      <c r="D112" s="54">
        <v>0</v>
      </c>
      <c r="E112" s="2">
        <v>40</v>
      </c>
      <c r="F112" s="55">
        <f t="shared" ref="F112:F153" si="6">D112/E112</f>
        <v>0</v>
      </c>
      <c r="G112" s="2">
        <f>RANK(F112,$F$112:$F$153,1)</f>
        <v>1</v>
      </c>
      <c r="H112" s="2"/>
    </row>
    <row r="113" spans="1:8" ht="17.5" customHeight="1" x14ac:dyDescent="0.25">
      <c r="A113" s="89"/>
      <c r="B113" s="2">
        <v>2</v>
      </c>
      <c r="C113" s="2" t="s">
        <v>463</v>
      </c>
      <c r="D113" s="54">
        <v>0</v>
      </c>
      <c r="E113" s="2">
        <v>38</v>
      </c>
      <c r="F113" s="55">
        <f t="shared" si="6"/>
        <v>0</v>
      </c>
      <c r="G113" s="2">
        <f t="shared" ref="G113:G153" si="7">RANK(F113,$F$112:$F$153,1)</f>
        <v>1</v>
      </c>
      <c r="H113" s="2"/>
    </row>
    <row r="114" spans="1:8" ht="17.5" customHeight="1" x14ac:dyDescent="0.25">
      <c r="A114" s="89"/>
      <c r="B114" s="2">
        <v>3</v>
      </c>
      <c r="C114" s="2" t="s">
        <v>464</v>
      </c>
      <c r="D114" s="54">
        <v>0</v>
      </c>
      <c r="E114" s="2">
        <v>35</v>
      </c>
      <c r="F114" s="55">
        <f t="shared" si="6"/>
        <v>0</v>
      </c>
      <c r="G114" s="2">
        <f t="shared" si="7"/>
        <v>1</v>
      </c>
      <c r="H114" s="2"/>
    </row>
    <row r="115" spans="1:8" ht="17.5" customHeight="1" x14ac:dyDescent="0.25">
      <c r="A115" s="89"/>
      <c r="B115" s="2">
        <v>4</v>
      </c>
      <c r="C115" s="2" t="s">
        <v>465</v>
      </c>
      <c r="D115" s="54">
        <v>0</v>
      </c>
      <c r="E115" s="2">
        <v>34</v>
      </c>
      <c r="F115" s="55">
        <f t="shared" si="6"/>
        <v>0</v>
      </c>
      <c r="G115" s="2">
        <f t="shared" si="7"/>
        <v>1</v>
      </c>
      <c r="H115" s="2"/>
    </row>
    <row r="116" spans="1:8" ht="17.5" customHeight="1" x14ac:dyDescent="0.25">
      <c r="A116" s="89"/>
      <c r="B116" s="2">
        <v>5</v>
      </c>
      <c r="C116" s="2" t="s">
        <v>466</v>
      </c>
      <c r="D116" s="54">
        <v>0</v>
      </c>
      <c r="E116" s="2">
        <v>55</v>
      </c>
      <c r="F116" s="55">
        <f t="shared" si="6"/>
        <v>0</v>
      </c>
      <c r="G116" s="2">
        <f t="shared" si="7"/>
        <v>1</v>
      </c>
      <c r="H116" s="2"/>
    </row>
    <row r="117" spans="1:8" ht="17.5" customHeight="1" x14ac:dyDescent="0.25">
      <c r="A117" s="89"/>
      <c r="B117" s="2">
        <v>6</v>
      </c>
      <c r="C117" s="2" t="s">
        <v>467</v>
      </c>
      <c r="D117" s="54">
        <v>0</v>
      </c>
      <c r="E117" s="2">
        <v>37</v>
      </c>
      <c r="F117" s="55">
        <f t="shared" si="6"/>
        <v>0</v>
      </c>
      <c r="G117" s="2">
        <f t="shared" si="7"/>
        <v>1</v>
      </c>
      <c r="H117" s="2"/>
    </row>
    <row r="118" spans="1:8" ht="17.5" customHeight="1" x14ac:dyDescent="0.25">
      <c r="A118" s="89"/>
      <c r="B118" s="2">
        <v>7</v>
      </c>
      <c r="C118" s="2" t="s">
        <v>468</v>
      </c>
      <c r="D118" s="54">
        <v>0</v>
      </c>
      <c r="E118" s="2">
        <v>33</v>
      </c>
      <c r="F118" s="55">
        <f t="shared" si="6"/>
        <v>0</v>
      </c>
      <c r="G118" s="2">
        <f t="shared" si="7"/>
        <v>1</v>
      </c>
      <c r="H118" s="2"/>
    </row>
    <row r="119" spans="1:8" ht="17.5" customHeight="1" x14ac:dyDescent="0.25">
      <c r="A119" s="89"/>
      <c r="B119" s="2">
        <v>8</v>
      </c>
      <c r="C119" s="2" t="s">
        <v>469</v>
      </c>
      <c r="D119" s="54">
        <v>0</v>
      </c>
      <c r="E119" s="2">
        <v>30</v>
      </c>
      <c r="F119" s="55">
        <f t="shared" si="6"/>
        <v>0</v>
      </c>
      <c r="G119" s="2">
        <f t="shared" si="7"/>
        <v>1</v>
      </c>
      <c r="H119" s="2"/>
    </row>
    <row r="120" spans="1:8" ht="17.5" customHeight="1" x14ac:dyDescent="0.25">
      <c r="A120" s="89"/>
      <c r="B120" s="2">
        <v>9</v>
      </c>
      <c r="C120" s="2" t="s">
        <v>470</v>
      </c>
      <c r="D120" s="54">
        <v>0</v>
      </c>
      <c r="E120" s="2">
        <v>33</v>
      </c>
      <c r="F120" s="55">
        <f t="shared" si="6"/>
        <v>0</v>
      </c>
      <c r="G120" s="2">
        <f t="shared" si="7"/>
        <v>1</v>
      </c>
      <c r="H120" s="2"/>
    </row>
    <row r="121" spans="1:8" ht="17.5" customHeight="1" x14ac:dyDescent="0.25">
      <c r="A121" s="89"/>
      <c r="B121" s="2">
        <v>10</v>
      </c>
      <c r="C121" s="2" t="s">
        <v>471</v>
      </c>
      <c r="D121" s="54">
        <v>0</v>
      </c>
      <c r="E121" s="2">
        <v>28</v>
      </c>
      <c r="F121" s="55">
        <f t="shared" si="6"/>
        <v>0</v>
      </c>
      <c r="G121" s="2">
        <f t="shared" si="7"/>
        <v>1</v>
      </c>
      <c r="H121" s="2"/>
    </row>
    <row r="122" spans="1:8" ht="17.5" customHeight="1" x14ac:dyDescent="0.25">
      <c r="A122" s="89"/>
      <c r="B122" s="2">
        <v>11</v>
      </c>
      <c r="C122" s="2" t="s">
        <v>472</v>
      </c>
      <c r="D122" s="54">
        <v>0</v>
      </c>
      <c r="E122" s="20">
        <v>31</v>
      </c>
      <c r="F122" s="55">
        <f t="shared" si="6"/>
        <v>0</v>
      </c>
      <c r="G122" s="2">
        <f t="shared" si="7"/>
        <v>1</v>
      </c>
      <c r="H122" s="2"/>
    </row>
    <row r="123" spans="1:8" ht="17.5" customHeight="1" x14ac:dyDescent="0.25">
      <c r="A123" s="89"/>
      <c r="B123" s="2">
        <v>12</v>
      </c>
      <c r="C123" s="2" t="s">
        <v>473</v>
      </c>
      <c r="D123" s="54">
        <v>0</v>
      </c>
      <c r="E123" s="20">
        <v>36</v>
      </c>
      <c r="F123" s="55">
        <f t="shared" si="6"/>
        <v>0</v>
      </c>
      <c r="G123" s="2">
        <f t="shared" si="7"/>
        <v>1</v>
      </c>
      <c r="H123" s="2"/>
    </row>
    <row r="124" spans="1:8" ht="17.5" customHeight="1" x14ac:dyDescent="0.25">
      <c r="A124" s="89"/>
      <c r="B124" s="2">
        <v>13</v>
      </c>
      <c r="C124" s="2" t="s">
        <v>474</v>
      </c>
      <c r="D124" s="54">
        <v>0</v>
      </c>
      <c r="E124" s="20">
        <v>37</v>
      </c>
      <c r="F124" s="55">
        <f t="shared" si="6"/>
        <v>0</v>
      </c>
      <c r="G124" s="2">
        <f t="shared" si="7"/>
        <v>1</v>
      </c>
      <c r="H124" s="2"/>
    </row>
    <row r="125" spans="1:8" ht="17.5" customHeight="1" x14ac:dyDescent="0.25">
      <c r="A125" s="89"/>
      <c r="B125" s="2">
        <v>14</v>
      </c>
      <c r="C125" s="2" t="s">
        <v>475</v>
      </c>
      <c r="D125" s="54">
        <v>0</v>
      </c>
      <c r="E125" s="20">
        <v>37</v>
      </c>
      <c r="F125" s="55">
        <f t="shared" si="6"/>
        <v>0</v>
      </c>
      <c r="G125" s="2">
        <f t="shared" si="7"/>
        <v>1</v>
      </c>
      <c r="H125" s="2"/>
    </row>
    <row r="126" spans="1:8" ht="17.5" customHeight="1" x14ac:dyDescent="0.25">
      <c r="A126" s="89"/>
      <c r="B126" s="2">
        <v>15</v>
      </c>
      <c r="C126" s="2" t="s">
        <v>476</v>
      </c>
      <c r="D126" s="54">
        <v>0</v>
      </c>
      <c r="E126" s="2">
        <v>36</v>
      </c>
      <c r="F126" s="55">
        <f t="shared" si="6"/>
        <v>0</v>
      </c>
      <c r="G126" s="2">
        <f t="shared" si="7"/>
        <v>1</v>
      </c>
      <c r="H126" s="2"/>
    </row>
    <row r="127" spans="1:8" ht="17.5" customHeight="1" x14ac:dyDescent="0.25">
      <c r="A127" s="89"/>
      <c r="B127" s="2">
        <v>16</v>
      </c>
      <c r="C127" s="2" t="s">
        <v>477</v>
      </c>
      <c r="D127" s="54">
        <v>0</v>
      </c>
      <c r="E127" s="2">
        <v>29</v>
      </c>
      <c r="F127" s="55">
        <f t="shared" si="6"/>
        <v>0</v>
      </c>
      <c r="G127" s="2">
        <f t="shared" si="7"/>
        <v>1</v>
      </c>
      <c r="H127" s="2"/>
    </row>
    <row r="128" spans="1:8" ht="17.5" customHeight="1" x14ac:dyDescent="0.25">
      <c r="A128" s="89"/>
      <c r="B128" s="2">
        <v>17</v>
      </c>
      <c r="C128" s="2" t="s">
        <v>478</v>
      </c>
      <c r="D128" s="54">
        <v>0</v>
      </c>
      <c r="E128" s="2">
        <v>35</v>
      </c>
      <c r="F128" s="55">
        <f t="shared" si="6"/>
        <v>0</v>
      </c>
      <c r="G128" s="2">
        <f t="shared" si="7"/>
        <v>1</v>
      </c>
      <c r="H128" s="2"/>
    </row>
    <row r="129" spans="1:8" ht="17.5" customHeight="1" x14ac:dyDescent="0.25">
      <c r="A129" s="89"/>
      <c r="B129" s="2">
        <v>18</v>
      </c>
      <c r="C129" s="2" t="s">
        <v>479</v>
      </c>
      <c r="D129" s="54">
        <v>0</v>
      </c>
      <c r="E129" s="2">
        <v>10</v>
      </c>
      <c r="F129" s="55">
        <f t="shared" si="6"/>
        <v>0</v>
      </c>
      <c r="G129" s="2">
        <f t="shared" si="7"/>
        <v>1</v>
      </c>
      <c r="H129" s="2"/>
    </row>
    <row r="130" spans="1:8" ht="17.5" customHeight="1" x14ac:dyDescent="0.25">
      <c r="A130" s="89"/>
      <c r="B130" s="2">
        <v>19</v>
      </c>
      <c r="C130" s="2" t="s">
        <v>480</v>
      </c>
      <c r="D130" s="54">
        <v>0</v>
      </c>
      <c r="E130" s="2">
        <v>10</v>
      </c>
      <c r="F130" s="55">
        <f t="shared" si="6"/>
        <v>0</v>
      </c>
      <c r="G130" s="2">
        <f t="shared" si="7"/>
        <v>1</v>
      </c>
      <c r="H130" s="2"/>
    </row>
    <row r="131" spans="1:8" ht="17.5" customHeight="1" x14ac:dyDescent="0.25">
      <c r="A131" s="89"/>
      <c r="B131" s="2">
        <v>20</v>
      </c>
      <c r="C131" s="2" t="s">
        <v>481</v>
      </c>
      <c r="D131" s="54">
        <v>0</v>
      </c>
      <c r="E131" s="2">
        <v>9</v>
      </c>
      <c r="F131" s="55">
        <f t="shared" si="6"/>
        <v>0</v>
      </c>
      <c r="G131" s="2">
        <f t="shared" si="7"/>
        <v>1</v>
      </c>
      <c r="H131" s="2"/>
    </row>
    <row r="132" spans="1:8" ht="17.5" customHeight="1" x14ac:dyDescent="0.25">
      <c r="A132" s="89"/>
      <c r="B132" s="2">
        <v>21</v>
      </c>
      <c r="C132" s="2" t="s">
        <v>482</v>
      </c>
      <c r="D132" s="54">
        <v>0</v>
      </c>
      <c r="E132" s="2">
        <v>37</v>
      </c>
      <c r="F132" s="55">
        <f t="shared" si="6"/>
        <v>0</v>
      </c>
      <c r="G132" s="2">
        <f t="shared" si="7"/>
        <v>1</v>
      </c>
      <c r="H132" s="2"/>
    </row>
    <row r="133" spans="1:8" ht="17.5" customHeight="1" x14ac:dyDescent="0.25">
      <c r="A133" s="89"/>
      <c r="B133" s="2">
        <v>22</v>
      </c>
      <c r="C133" s="2" t="s">
        <v>483</v>
      </c>
      <c r="D133" s="54">
        <v>0</v>
      </c>
      <c r="E133" s="2">
        <v>38</v>
      </c>
      <c r="F133" s="55">
        <f t="shared" si="6"/>
        <v>0</v>
      </c>
      <c r="G133" s="2">
        <f t="shared" si="7"/>
        <v>1</v>
      </c>
      <c r="H133" s="2"/>
    </row>
    <row r="134" spans="1:8" ht="17.5" customHeight="1" x14ac:dyDescent="0.25">
      <c r="A134" s="89"/>
      <c r="B134" s="2">
        <v>23</v>
      </c>
      <c r="C134" s="2" t="s">
        <v>484</v>
      </c>
      <c r="D134" s="54">
        <v>0</v>
      </c>
      <c r="E134" s="2">
        <v>29</v>
      </c>
      <c r="F134" s="55">
        <f t="shared" si="6"/>
        <v>0</v>
      </c>
      <c r="G134" s="2">
        <f t="shared" si="7"/>
        <v>1</v>
      </c>
      <c r="H134" s="2"/>
    </row>
    <row r="135" spans="1:8" ht="17.5" customHeight="1" x14ac:dyDescent="0.25">
      <c r="A135" s="89"/>
      <c r="B135" s="2">
        <v>24</v>
      </c>
      <c r="C135" s="2" t="s">
        <v>485</v>
      </c>
      <c r="D135" s="54">
        <v>0</v>
      </c>
      <c r="E135" s="2">
        <v>37</v>
      </c>
      <c r="F135" s="55">
        <f t="shared" si="6"/>
        <v>0</v>
      </c>
      <c r="G135" s="2">
        <f t="shared" si="7"/>
        <v>1</v>
      </c>
      <c r="H135" s="2"/>
    </row>
    <row r="136" spans="1:8" ht="17.5" customHeight="1" x14ac:dyDescent="0.25">
      <c r="A136" s="89"/>
      <c r="B136" s="2">
        <v>25</v>
      </c>
      <c r="C136" s="2" t="s">
        <v>486</v>
      </c>
      <c r="D136" s="54">
        <v>0</v>
      </c>
      <c r="E136" s="2">
        <v>36</v>
      </c>
      <c r="F136" s="55">
        <f t="shared" si="6"/>
        <v>0</v>
      </c>
      <c r="G136" s="2">
        <f t="shared" si="7"/>
        <v>1</v>
      </c>
      <c r="H136" s="2"/>
    </row>
    <row r="137" spans="1:8" ht="17.5" customHeight="1" x14ac:dyDescent="0.25">
      <c r="A137" s="89"/>
      <c r="B137" s="2">
        <v>26</v>
      </c>
      <c r="C137" s="2" t="s">
        <v>487</v>
      </c>
      <c r="D137" s="54">
        <v>0</v>
      </c>
      <c r="E137" s="2">
        <v>29</v>
      </c>
      <c r="F137" s="55">
        <f t="shared" si="6"/>
        <v>0</v>
      </c>
      <c r="G137" s="2">
        <f t="shared" si="7"/>
        <v>1</v>
      </c>
      <c r="H137" s="2"/>
    </row>
    <row r="138" spans="1:8" ht="17.5" customHeight="1" x14ac:dyDescent="0.25">
      <c r="A138" s="89"/>
      <c r="B138" s="2">
        <v>27</v>
      </c>
      <c r="C138" s="2" t="s">
        <v>488</v>
      </c>
      <c r="D138" s="54">
        <v>0</v>
      </c>
      <c r="E138" s="2">
        <v>34</v>
      </c>
      <c r="F138" s="55">
        <f t="shared" si="6"/>
        <v>0</v>
      </c>
      <c r="G138" s="2">
        <f t="shared" si="7"/>
        <v>1</v>
      </c>
      <c r="H138" s="2"/>
    </row>
    <row r="139" spans="1:8" ht="17.5" customHeight="1" x14ac:dyDescent="0.25">
      <c r="A139" s="89"/>
      <c r="B139" s="2">
        <v>28</v>
      </c>
      <c r="C139" s="2" t="s">
        <v>489</v>
      </c>
      <c r="D139" s="54">
        <v>0</v>
      </c>
      <c r="E139" s="2">
        <v>42</v>
      </c>
      <c r="F139" s="55">
        <f t="shared" si="6"/>
        <v>0</v>
      </c>
      <c r="G139" s="2">
        <f t="shared" si="7"/>
        <v>1</v>
      </c>
      <c r="H139" s="2"/>
    </row>
    <row r="140" spans="1:8" ht="17.5" customHeight="1" x14ac:dyDescent="0.25">
      <c r="A140" s="89"/>
      <c r="B140" s="2">
        <v>29</v>
      </c>
      <c r="C140" s="2" t="s">
        <v>490</v>
      </c>
      <c r="D140" s="54">
        <v>0</v>
      </c>
      <c r="E140" s="2">
        <v>42</v>
      </c>
      <c r="F140" s="55">
        <f t="shared" si="6"/>
        <v>0</v>
      </c>
      <c r="G140" s="2">
        <f t="shared" si="7"/>
        <v>1</v>
      </c>
      <c r="H140" s="2"/>
    </row>
    <row r="141" spans="1:8" ht="17.5" customHeight="1" x14ac:dyDescent="0.25">
      <c r="A141" s="89"/>
      <c r="B141" s="2">
        <v>30</v>
      </c>
      <c r="C141" s="2" t="s">
        <v>491</v>
      </c>
      <c r="D141" s="54">
        <v>0</v>
      </c>
      <c r="E141" s="2">
        <v>45</v>
      </c>
      <c r="F141" s="55">
        <f t="shared" si="6"/>
        <v>0</v>
      </c>
      <c r="G141" s="2">
        <f t="shared" si="7"/>
        <v>1</v>
      </c>
      <c r="H141" s="2"/>
    </row>
    <row r="142" spans="1:8" ht="17.5" customHeight="1" x14ac:dyDescent="0.25">
      <c r="A142" s="89"/>
      <c r="B142" s="2">
        <v>31</v>
      </c>
      <c r="C142" s="2" t="s">
        <v>492</v>
      </c>
      <c r="D142" s="54">
        <v>0</v>
      </c>
      <c r="E142" s="2">
        <v>44</v>
      </c>
      <c r="F142" s="55">
        <f t="shared" si="6"/>
        <v>0</v>
      </c>
      <c r="G142" s="2">
        <f t="shared" si="7"/>
        <v>1</v>
      </c>
      <c r="H142" s="2"/>
    </row>
    <row r="143" spans="1:8" ht="17.5" customHeight="1" x14ac:dyDescent="0.25">
      <c r="A143" s="89"/>
      <c r="B143" s="2">
        <v>32</v>
      </c>
      <c r="C143" s="56" t="s">
        <v>493</v>
      </c>
      <c r="D143" s="54">
        <v>0</v>
      </c>
      <c r="E143" s="56">
        <v>13</v>
      </c>
      <c r="F143" s="57">
        <f t="shared" si="6"/>
        <v>0</v>
      </c>
      <c r="G143" s="56">
        <f t="shared" ref="G143:G144" si="8">_xlfn.RANK.EQ(F143,F:F,1)</f>
        <v>1</v>
      </c>
      <c r="H143" s="56"/>
    </row>
    <row r="144" spans="1:8" ht="17.5" customHeight="1" x14ac:dyDescent="0.25">
      <c r="A144" s="89"/>
      <c r="B144" s="2">
        <v>33</v>
      </c>
      <c r="C144" s="56" t="s">
        <v>494</v>
      </c>
      <c r="D144" s="54">
        <v>0</v>
      </c>
      <c r="E144" s="56">
        <v>9</v>
      </c>
      <c r="F144" s="57">
        <f t="shared" si="6"/>
        <v>0</v>
      </c>
      <c r="G144" s="56">
        <f t="shared" si="8"/>
        <v>1</v>
      </c>
      <c r="H144" s="56"/>
    </row>
    <row r="145" spans="1:8" ht="17.5" customHeight="1" x14ac:dyDescent="0.25">
      <c r="A145" s="89"/>
      <c r="B145" s="2">
        <v>34</v>
      </c>
      <c r="C145" s="2" t="s">
        <v>495</v>
      </c>
      <c r="D145" s="54">
        <v>0</v>
      </c>
      <c r="E145" s="2">
        <v>40</v>
      </c>
      <c r="F145" s="55">
        <f t="shared" si="6"/>
        <v>0</v>
      </c>
      <c r="G145" s="2">
        <f t="shared" si="7"/>
        <v>1</v>
      </c>
      <c r="H145" s="2"/>
    </row>
    <row r="146" spans="1:8" ht="17.5" customHeight="1" x14ac:dyDescent="0.25">
      <c r="A146" s="89"/>
      <c r="B146" s="2">
        <v>35</v>
      </c>
      <c r="C146" s="2" t="s">
        <v>496</v>
      </c>
      <c r="D146" s="54">
        <v>0</v>
      </c>
      <c r="E146" s="2">
        <v>40</v>
      </c>
      <c r="F146" s="55">
        <f t="shared" si="6"/>
        <v>0</v>
      </c>
      <c r="G146" s="2">
        <f t="shared" si="7"/>
        <v>1</v>
      </c>
      <c r="H146" s="2"/>
    </row>
    <row r="147" spans="1:8" ht="17.5" customHeight="1" x14ac:dyDescent="0.25">
      <c r="A147" s="89"/>
      <c r="B147" s="2">
        <v>36</v>
      </c>
      <c r="C147" s="2" t="s">
        <v>497</v>
      </c>
      <c r="D147" s="54">
        <v>0</v>
      </c>
      <c r="E147" s="2">
        <v>40</v>
      </c>
      <c r="F147" s="55">
        <f t="shared" si="6"/>
        <v>0</v>
      </c>
      <c r="G147" s="2">
        <f t="shared" si="7"/>
        <v>1</v>
      </c>
      <c r="H147" s="2"/>
    </row>
    <row r="148" spans="1:8" ht="17.5" customHeight="1" x14ac:dyDescent="0.25">
      <c r="A148" s="89"/>
      <c r="B148" s="2">
        <v>37</v>
      </c>
      <c r="C148" s="2" t="s">
        <v>498</v>
      </c>
      <c r="D148" s="54">
        <v>0</v>
      </c>
      <c r="E148" s="2">
        <v>40</v>
      </c>
      <c r="F148" s="55">
        <f t="shared" si="6"/>
        <v>0</v>
      </c>
      <c r="G148" s="2">
        <f t="shared" si="7"/>
        <v>1</v>
      </c>
      <c r="H148" s="2"/>
    </row>
    <row r="149" spans="1:8" ht="17.5" customHeight="1" x14ac:dyDescent="0.25">
      <c r="A149" s="89"/>
      <c r="B149" s="2">
        <v>38</v>
      </c>
      <c r="C149" s="2" t="s">
        <v>499</v>
      </c>
      <c r="D149" s="54">
        <v>0</v>
      </c>
      <c r="E149" s="2">
        <v>40</v>
      </c>
      <c r="F149" s="55">
        <f t="shared" si="6"/>
        <v>0</v>
      </c>
      <c r="G149" s="2">
        <f t="shared" si="7"/>
        <v>1</v>
      </c>
      <c r="H149" s="2"/>
    </row>
    <row r="150" spans="1:8" ht="17.5" customHeight="1" x14ac:dyDescent="0.25">
      <c r="A150" s="89"/>
      <c r="B150" s="2">
        <v>39</v>
      </c>
      <c r="C150" s="2" t="s">
        <v>500</v>
      </c>
      <c r="D150" s="54">
        <v>0</v>
      </c>
      <c r="E150" s="2">
        <v>45</v>
      </c>
      <c r="F150" s="55">
        <f t="shared" si="6"/>
        <v>0</v>
      </c>
      <c r="G150" s="2">
        <f t="shared" si="7"/>
        <v>1</v>
      </c>
      <c r="H150" s="2"/>
    </row>
    <row r="151" spans="1:8" ht="17.5" customHeight="1" x14ac:dyDescent="0.25">
      <c r="A151" s="89"/>
      <c r="B151" s="2">
        <v>40</v>
      </c>
      <c r="C151" s="2" t="s">
        <v>501</v>
      </c>
      <c r="D151" s="54">
        <v>4</v>
      </c>
      <c r="E151" s="2">
        <v>51</v>
      </c>
      <c r="F151" s="55">
        <f t="shared" si="6"/>
        <v>7.8431372549019607E-2</v>
      </c>
      <c r="G151" s="2">
        <f t="shared" si="7"/>
        <v>42</v>
      </c>
      <c r="H151" s="2"/>
    </row>
    <row r="152" spans="1:8" ht="17.5" customHeight="1" x14ac:dyDescent="0.25">
      <c r="A152" s="89"/>
      <c r="B152" s="2">
        <v>41</v>
      </c>
      <c r="C152" s="2" t="s">
        <v>502</v>
      </c>
      <c r="D152" s="54">
        <v>0</v>
      </c>
      <c r="E152" s="2">
        <v>51</v>
      </c>
      <c r="F152" s="55">
        <f t="shared" si="6"/>
        <v>0</v>
      </c>
      <c r="G152" s="2">
        <f t="shared" si="7"/>
        <v>1</v>
      </c>
      <c r="H152" s="2"/>
    </row>
    <row r="153" spans="1:8" ht="17.5" customHeight="1" x14ac:dyDescent="0.25">
      <c r="A153" s="89"/>
      <c r="B153" s="2">
        <v>42</v>
      </c>
      <c r="C153" s="2" t="s">
        <v>503</v>
      </c>
      <c r="D153" s="54">
        <v>0</v>
      </c>
      <c r="E153" s="2">
        <v>35</v>
      </c>
      <c r="F153" s="55">
        <f t="shared" si="6"/>
        <v>0</v>
      </c>
      <c r="G153" s="2">
        <f t="shared" si="7"/>
        <v>1</v>
      </c>
      <c r="H153" s="2"/>
    </row>
    <row r="154" spans="1:8" ht="17.5" customHeight="1" x14ac:dyDescent="0.25">
      <c r="A154" s="89" t="s">
        <v>6</v>
      </c>
      <c r="B154" s="2">
        <v>1</v>
      </c>
      <c r="C154" s="3" t="s">
        <v>504</v>
      </c>
      <c r="D154" s="2">
        <v>0</v>
      </c>
      <c r="E154" s="2">
        <v>41</v>
      </c>
      <c r="F154" s="37">
        <f t="shared" ref="F154:F205" si="9">D154/E154</f>
        <v>0</v>
      </c>
      <c r="G154" s="2">
        <f t="shared" ref="G154:G198" si="10">RANK(F154,$F$154:$F$198,1)</f>
        <v>1</v>
      </c>
      <c r="H154" s="2"/>
    </row>
    <row r="155" spans="1:8" ht="17.5" customHeight="1" x14ac:dyDescent="0.25">
      <c r="A155" s="89"/>
      <c r="B155" s="2">
        <v>2</v>
      </c>
      <c r="C155" s="3" t="s">
        <v>505</v>
      </c>
      <c r="D155" s="2">
        <v>0</v>
      </c>
      <c r="E155" s="2">
        <v>42</v>
      </c>
      <c r="F155" s="37">
        <f t="shared" si="9"/>
        <v>0</v>
      </c>
      <c r="G155" s="2">
        <f t="shared" si="10"/>
        <v>1</v>
      </c>
      <c r="H155" s="2"/>
    </row>
    <row r="156" spans="1:8" ht="17.5" customHeight="1" x14ac:dyDescent="0.25">
      <c r="A156" s="89"/>
      <c r="B156" s="2">
        <v>3</v>
      </c>
      <c r="C156" s="3" t="s">
        <v>506</v>
      </c>
      <c r="D156" s="2">
        <v>0</v>
      </c>
      <c r="E156" s="2">
        <v>40</v>
      </c>
      <c r="F156" s="37">
        <f t="shared" si="9"/>
        <v>0</v>
      </c>
      <c r="G156" s="2">
        <f t="shared" si="10"/>
        <v>1</v>
      </c>
      <c r="H156" s="2"/>
    </row>
    <row r="157" spans="1:8" ht="17.5" customHeight="1" x14ac:dyDescent="0.25">
      <c r="A157" s="89"/>
      <c r="B157" s="2">
        <v>4</v>
      </c>
      <c r="C157" s="3" t="s">
        <v>507</v>
      </c>
      <c r="D157" s="2">
        <v>0</v>
      </c>
      <c r="E157" s="2">
        <v>39</v>
      </c>
      <c r="F157" s="37">
        <f t="shared" si="9"/>
        <v>0</v>
      </c>
      <c r="G157" s="2">
        <f t="shared" si="10"/>
        <v>1</v>
      </c>
      <c r="H157" s="2"/>
    </row>
    <row r="158" spans="1:8" ht="17.5" customHeight="1" x14ac:dyDescent="0.25">
      <c r="A158" s="89"/>
      <c r="B158" s="2">
        <v>5</v>
      </c>
      <c r="C158" s="3" t="s">
        <v>508</v>
      </c>
      <c r="D158" s="2">
        <v>0</v>
      </c>
      <c r="E158" s="2">
        <v>43</v>
      </c>
      <c r="F158" s="37">
        <f t="shared" si="9"/>
        <v>0</v>
      </c>
      <c r="G158" s="2">
        <f t="shared" si="10"/>
        <v>1</v>
      </c>
      <c r="H158" s="2"/>
    </row>
    <row r="159" spans="1:8" ht="17.5" customHeight="1" x14ac:dyDescent="0.25">
      <c r="A159" s="89"/>
      <c r="B159" s="2">
        <v>6</v>
      </c>
      <c r="C159" s="3" t="s">
        <v>509</v>
      </c>
      <c r="D159" s="2">
        <v>0</v>
      </c>
      <c r="E159" s="2">
        <v>50</v>
      </c>
      <c r="F159" s="37">
        <f t="shared" si="9"/>
        <v>0</v>
      </c>
      <c r="G159" s="2">
        <f t="shared" si="10"/>
        <v>1</v>
      </c>
      <c r="H159" s="2"/>
    </row>
    <row r="160" spans="1:8" ht="17.5" customHeight="1" x14ac:dyDescent="0.25">
      <c r="A160" s="89"/>
      <c r="B160" s="2">
        <v>7</v>
      </c>
      <c r="C160" s="3" t="s">
        <v>510</v>
      </c>
      <c r="D160" s="2">
        <v>0</v>
      </c>
      <c r="E160" s="2">
        <v>39</v>
      </c>
      <c r="F160" s="37">
        <f t="shared" si="9"/>
        <v>0</v>
      </c>
      <c r="G160" s="2">
        <f t="shared" si="10"/>
        <v>1</v>
      </c>
      <c r="H160" s="2"/>
    </row>
    <row r="161" spans="1:8" ht="17.5" customHeight="1" x14ac:dyDescent="0.25">
      <c r="A161" s="89"/>
      <c r="B161" s="2">
        <v>8</v>
      </c>
      <c r="C161" s="3" t="s">
        <v>511</v>
      </c>
      <c r="D161" s="2">
        <v>0</v>
      </c>
      <c r="E161" s="2">
        <v>34</v>
      </c>
      <c r="F161" s="37">
        <f t="shared" si="9"/>
        <v>0</v>
      </c>
      <c r="G161" s="2">
        <f t="shared" si="10"/>
        <v>1</v>
      </c>
      <c r="H161" s="2"/>
    </row>
    <row r="162" spans="1:8" ht="17.5" customHeight="1" x14ac:dyDescent="0.25">
      <c r="A162" s="89"/>
      <c r="B162" s="2">
        <v>9</v>
      </c>
      <c r="C162" s="3" t="s">
        <v>512</v>
      </c>
      <c r="D162" s="2">
        <v>0</v>
      </c>
      <c r="E162" s="2">
        <v>40</v>
      </c>
      <c r="F162" s="37">
        <f t="shared" si="9"/>
        <v>0</v>
      </c>
      <c r="G162" s="2">
        <f t="shared" si="10"/>
        <v>1</v>
      </c>
      <c r="H162" s="2"/>
    </row>
    <row r="163" spans="1:8" ht="17.5" customHeight="1" x14ac:dyDescent="0.25">
      <c r="A163" s="89"/>
      <c r="B163" s="2">
        <v>10</v>
      </c>
      <c r="C163" s="3" t="s">
        <v>513</v>
      </c>
      <c r="D163" s="2">
        <v>0</v>
      </c>
      <c r="E163" s="2">
        <v>36</v>
      </c>
      <c r="F163" s="37">
        <f t="shared" si="9"/>
        <v>0</v>
      </c>
      <c r="G163" s="2">
        <f t="shared" si="10"/>
        <v>1</v>
      </c>
      <c r="H163" s="2"/>
    </row>
    <row r="164" spans="1:8" ht="17.5" customHeight="1" x14ac:dyDescent="0.25">
      <c r="A164" s="89"/>
      <c r="B164" s="2">
        <v>11</v>
      </c>
      <c r="C164" s="3" t="s">
        <v>514</v>
      </c>
      <c r="D164" s="2">
        <v>0</v>
      </c>
      <c r="E164" s="2">
        <v>27</v>
      </c>
      <c r="F164" s="37">
        <f t="shared" si="9"/>
        <v>0</v>
      </c>
      <c r="G164" s="2">
        <f t="shared" si="10"/>
        <v>1</v>
      </c>
      <c r="H164" s="2"/>
    </row>
    <row r="165" spans="1:8" ht="17.5" customHeight="1" x14ac:dyDescent="0.25">
      <c r="A165" s="89"/>
      <c r="B165" s="2">
        <v>12</v>
      </c>
      <c r="C165" s="3" t="s">
        <v>515</v>
      </c>
      <c r="D165" s="2">
        <v>0</v>
      </c>
      <c r="E165" s="2">
        <v>26</v>
      </c>
      <c r="F165" s="37">
        <f t="shared" si="9"/>
        <v>0</v>
      </c>
      <c r="G165" s="2">
        <f t="shared" si="10"/>
        <v>1</v>
      </c>
      <c r="H165" s="2"/>
    </row>
    <row r="166" spans="1:8" ht="17.5" customHeight="1" x14ac:dyDescent="0.25">
      <c r="A166" s="89"/>
      <c r="B166" s="2">
        <v>13</v>
      </c>
      <c r="C166" s="3" t="s">
        <v>516</v>
      </c>
      <c r="D166" s="2">
        <v>0</v>
      </c>
      <c r="E166" s="2">
        <v>50</v>
      </c>
      <c r="F166" s="37">
        <f t="shared" si="9"/>
        <v>0</v>
      </c>
      <c r="G166" s="2">
        <f t="shared" si="10"/>
        <v>1</v>
      </c>
      <c r="H166" s="2"/>
    </row>
    <row r="167" spans="1:8" ht="17.5" customHeight="1" x14ac:dyDescent="0.25">
      <c r="A167" s="89"/>
      <c r="B167" s="2">
        <v>14</v>
      </c>
      <c r="C167" s="3" t="s">
        <v>517</v>
      </c>
      <c r="D167" s="2">
        <v>0</v>
      </c>
      <c r="E167" s="2">
        <v>50</v>
      </c>
      <c r="F167" s="37">
        <f t="shared" si="9"/>
        <v>0</v>
      </c>
      <c r="G167" s="2">
        <f t="shared" si="10"/>
        <v>1</v>
      </c>
      <c r="H167" s="2"/>
    </row>
    <row r="168" spans="1:8" ht="17.5" customHeight="1" x14ac:dyDescent="0.25">
      <c r="A168" s="89"/>
      <c r="B168" s="2">
        <v>15</v>
      </c>
      <c r="C168" s="3" t="s">
        <v>209</v>
      </c>
      <c r="D168" s="2">
        <v>0</v>
      </c>
      <c r="E168" s="2">
        <v>49</v>
      </c>
      <c r="F168" s="37">
        <f t="shared" si="9"/>
        <v>0</v>
      </c>
      <c r="G168" s="2">
        <f t="shared" si="10"/>
        <v>1</v>
      </c>
      <c r="H168" s="2"/>
    </row>
    <row r="169" spans="1:8" ht="17.5" customHeight="1" x14ac:dyDescent="0.25">
      <c r="A169" s="89"/>
      <c r="B169" s="2">
        <v>16</v>
      </c>
      <c r="C169" s="3" t="s">
        <v>217</v>
      </c>
      <c r="D169" s="2">
        <v>0</v>
      </c>
      <c r="E169" s="2">
        <v>49</v>
      </c>
      <c r="F169" s="37">
        <f t="shared" si="9"/>
        <v>0</v>
      </c>
      <c r="G169" s="2">
        <f t="shared" si="10"/>
        <v>1</v>
      </c>
      <c r="H169" s="2"/>
    </row>
    <row r="170" spans="1:8" ht="17.5" customHeight="1" x14ac:dyDescent="0.25">
      <c r="A170" s="89"/>
      <c r="B170" s="2">
        <v>17</v>
      </c>
      <c r="C170" s="3" t="s">
        <v>518</v>
      </c>
      <c r="D170" s="2">
        <v>0</v>
      </c>
      <c r="E170" s="2">
        <v>49</v>
      </c>
      <c r="F170" s="37">
        <f t="shared" si="9"/>
        <v>0</v>
      </c>
      <c r="G170" s="2">
        <f t="shared" si="10"/>
        <v>1</v>
      </c>
      <c r="H170" s="2"/>
    </row>
    <row r="171" spans="1:8" ht="17.5" customHeight="1" x14ac:dyDescent="0.25">
      <c r="A171" s="89"/>
      <c r="B171" s="2">
        <v>18</v>
      </c>
      <c r="C171" s="3" t="s">
        <v>519</v>
      </c>
      <c r="D171" s="2">
        <v>0</v>
      </c>
      <c r="E171" s="2">
        <v>33</v>
      </c>
      <c r="F171" s="37">
        <f t="shared" si="9"/>
        <v>0</v>
      </c>
      <c r="G171" s="2">
        <f t="shared" si="10"/>
        <v>1</v>
      </c>
      <c r="H171" s="2"/>
    </row>
    <row r="172" spans="1:8" ht="17.5" customHeight="1" x14ac:dyDescent="0.25">
      <c r="A172" s="89"/>
      <c r="B172" s="2">
        <v>19</v>
      </c>
      <c r="C172" s="3" t="s">
        <v>225</v>
      </c>
      <c r="D172" s="2">
        <v>0</v>
      </c>
      <c r="E172" s="2">
        <v>35</v>
      </c>
      <c r="F172" s="37">
        <f t="shared" si="9"/>
        <v>0</v>
      </c>
      <c r="G172" s="2">
        <f t="shared" si="10"/>
        <v>1</v>
      </c>
      <c r="H172" s="2"/>
    </row>
    <row r="173" spans="1:8" ht="17.5" customHeight="1" x14ac:dyDescent="0.25">
      <c r="A173" s="89"/>
      <c r="B173" s="2">
        <v>20</v>
      </c>
      <c r="C173" s="3" t="s">
        <v>230</v>
      </c>
      <c r="D173" s="2">
        <v>0</v>
      </c>
      <c r="E173" s="2">
        <v>30</v>
      </c>
      <c r="F173" s="37">
        <f t="shared" si="9"/>
        <v>0</v>
      </c>
      <c r="G173" s="2">
        <f t="shared" si="10"/>
        <v>1</v>
      </c>
      <c r="H173" s="2"/>
    </row>
    <row r="174" spans="1:8" ht="17.5" customHeight="1" x14ac:dyDescent="0.25">
      <c r="A174" s="89"/>
      <c r="B174" s="2">
        <v>21</v>
      </c>
      <c r="C174" s="3" t="s">
        <v>520</v>
      </c>
      <c r="D174" s="2">
        <v>0</v>
      </c>
      <c r="E174" s="2">
        <v>39</v>
      </c>
      <c r="F174" s="37">
        <f t="shared" si="9"/>
        <v>0</v>
      </c>
      <c r="G174" s="2">
        <f t="shared" si="10"/>
        <v>1</v>
      </c>
      <c r="H174" s="2"/>
    </row>
    <row r="175" spans="1:8" ht="17.5" customHeight="1" x14ac:dyDescent="0.25">
      <c r="A175" s="89"/>
      <c r="B175" s="2">
        <v>22</v>
      </c>
      <c r="C175" s="3" t="s">
        <v>233</v>
      </c>
      <c r="D175" s="2">
        <v>0</v>
      </c>
      <c r="E175" s="2">
        <v>27</v>
      </c>
      <c r="F175" s="37">
        <f t="shared" si="9"/>
        <v>0</v>
      </c>
      <c r="G175" s="2">
        <f t="shared" si="10"/>
        <v>1</v>
      </c>
      <c r="H175" s="2"/>
    </row>
    <row r="176" spans="1:8" ht="17.5" customHeight="1" x14ac:dyDescent="0.25">
      <c r="A176" s="89"/>
      <c r="B176" s="2">
        <v>23</v>
      </c>
      <c r="C176" s="3" t="s">
        <v>521</v>
      </c>
      <c r="D176" s="2">
        <v>0</v>
      </c>
      <c r="E176" s="2">
        <v>34</v>
      </c>
      <c r="F176" s="37">
        <f t="shared" si="9"/>
        <v>0</v>
      </c>
      <c r="G176" s="2">
        <f t="shared" si="10"/>
        <v>1</v>
      </c>
      <c r="H176" s="2"/>
    </row>
    <row r="177" spans="1:8" ht="17.5" customHeight="1" x14ac:dyDescent="0.25">
      <c r="A177" s="89"/>
      <c r="B177" s="2">
        <v>24</v>
      </c>
      <c r="C177" s="3" t="s">
        <v>522</v>
      </c>
      <c r="D177" s="2">
        <v>0</v>
      </c>
      <c r="E177" s="2">
        <v>34</v>
      </c>
      <c r="F177" s="37">
        <f t="shared" si="9"/>
        <v>0</v>
      </c>
      <c r="G177" s="2">
        <f t="shared" si="10"/>
        <v>1</v>
      </c>
      <c r="H177" s="2"/>
    </row>
    <row r="178" spans="1:8" ht="17.5" customHeight="1" x14ac:dyDescent="0.25">
      <c r="A178" s="89"/>
      <c r="B178" s="2">
        <v>25</v>
      </c>
      <c r="C178" s="3" t="s">
        <v>244</v>
      </c>
      <c r="D178" s="2">
        <v>0</v>
      </c>
      <c r="E178" s="2">
        <v>34</v>
      </c>
      <c r="F178" s="37">
        <f t="shared" si="9"/>
        <v>0</v>
      </c>
      <c r="G178" s="2">
        <f t="shared" si="10"/>
        <v>1</v>
      </c>
      <c r="H178" s="2"/>
    </row>
    <row r="179" spans="1:8" ht="17.5" customHeight="1" x14ac:dyDescent="0.25">
      <c r="A179" s="89"/>
      <c r="B179" s="2">
        <v>26</v>
      </c>
      <c r="C179" s="3" t="s">
        <v>523</v>
      </c>
      <c r="D179" s="2">
        <v>0</v>
      </c>
      <c r="E179" s="2">
        <v>33</v>
      </c>
      <c r="F179" s="37">
        <f t="shared" si="9"/>
        <v>0</v>
      </c>
      <c r="G179" s="2">
        <f t="shared" si="10"/>
        <v>1</v>
      </c>
      <c r="H179" s="2"/>
    </row>
    <row r="180" spans="1:8" ht="17.5" customHeight="1" x14ac:dyDescent="0.25">
      <c r="A180" s="89"/>
      <c r="B180" s="2">
        <v>27</v>
      </c>
      <c r="C180" s="3" t="s">
        <v>247</v>
      </c>
      <c r="D180" s="2">
        <v>0</v>
      </c>
      <c r="E180" s="2">
        <v>45</v>
      </c>
      <c r="F180" s="37">
        <f t="shared" si="9"/>
        <v>0</v>
      </c>
      <c r="G180" s="2">
        <f t="shared" si="10"/>
        <v>1</v>
      </c>
      <c r="H180" s="2"/>
    </row>
    <row r="181" spans="1:8" ht="17.5" customHeight="1" x14ac:dyDescent="0.25">
      <c r="A181" s="89"/>
      <c r="B181" s="2">
        <v>28</v>
      </c>
      <c r="C181" s="3" t="s">
        <v>256</v>
      </c>
      <c r="D181" s="2">
        <v>0</v>
      </c>
      <c r="E181" s="2">
        <v>45</v>
      </c>
      <c r="F181" s="37">
        <f t="shared" si="9"/>
        <v>0</v>
      </c>
      <c r="G181" s="2">
        <f t="shared" si="10"/>
        <v>1</v>
      </c>
      <c r="H181" s="2"/>
    </row>
    <row r="182" spans="1:8" ht="17.5" customHeight="1" x14ac:dyDescent="0.25">
      <c r="A182" s="89"/>
      <c r="B182" s="2">
        <v>29</v>
      </c>
      <c r="C182" s="3" t="s">
        <v>524</v>
      </c>
      <c r="D182" s="2">
        <v>0</v>
      </c>
      <c r="E182" s="2">
        <v>50</v>
      </c>
      <c r="F182" s="37">
        <f t="shared" si="9"/>
        <v>0</v>
      </c>
      <c r="G182" s="2">
        <f t="shared" si="10"/>
        <v>1</v>
      </c>
      <c r="H182" s="2"/>
    </row>
    <row r="183" spans="1:8" ht="17.5" customHeight="1" x14ac:dyDescent="0.25">
      <c r="A183" s="89"/>
      <c r="B183" s="2">
        <v>30</v>
      </c>
      <c r="C183" s="3" t="s">
        <v>275</v>
      </c>
      <c r="D183" s="2">
        <v>0</v>
      </c>
      <c r="E183" s="2">
        <v>35</v>
      </c>
      <c r="F183" s="37">
        <f t="shared" si="9"/>
        <v>0</v>
      </c>
      <c r="G183" s="2">
        <f t="shared" si="10"/>
        <v>1</v>
      </c>
      <c r="H183" s="2"/>
    </row>
    <row r="184" spans="1:8" ht="17.5" customHeight="1" x14ac:dyDescent="0.25">
      <c r="A184" s="89"/>
      <c r="B184" s="2">
        <v>31</v>
      </c>
      <c r="C184" s="3" t="s">
        <v>278</v>
      </c>
      <c r="D184" s="2">
        <v>0</v>
      </c>
      <c r="E184" s="2">
        <v>35</v>
      </c>
      <c r="F184" s="37">
        <f t="shared" si="9"/>
        <v>0</v>
      </c>
      <c r="G184" s="2">
        <f t="shared" si="10"/>
        <v>1</v>
      </c>
      <c r="H184" s="2"/>
    </row>
    <row r="185" spans="1:8" ht="17.5" customHeight="1" x14ac:dyDescent="0.25">
      <c r="A185" s="89"/>
      <c r="B185" s="2">
        <v>32</v>
      </c>
      <c r="C185" s="3" t="s">
        <v>525</v>
      </c>
      <c r="D185" s="2">
        <v>0</v>
      </c>
      <c r="E185" s="2">
        <v>35</v>
      </c>
      <c r="F185" s="37">
        <f t="shared" si="9"/>
        <v>0</v>
      </c>
      <c r="G185" s="2">
        <f t="shared" si="10"/>
        <v>1</v>
      </c>
      <c r="H185" s="2"/>
    </row>
    <row r="186" spans="1:8" ht="17.5" customHeight="1" x14ac:dyDescent="0.25">
      <c r="A186" s="89"/>
      <c r="B186" s="2">
        <v>33</v>
      </c>
      <c r="C186" s="3" t="s">
        <v>526</v>
      </c>
      <c r="D186" s="2">
        <v>0</v>
      </c>
      <c r="E186" s="2">
        <v>38</v>
      </c>
      <c r="F186" s="37">
        <f t="shared" si="9"/>
        <v>0</v>
      </c>
      <c r="G186" s="2">
        <f t="shared" si="10"/>
        <v>1</v>
      </c>
      <c r="H186" s="2"/>
    </row>
    <row r="187" spans="1:8" ht="17.5" customHeight="1" x14ac:dyDescent="0.25">
      <c r="A187" s="89"/>
      <c r="B187" s="2">
        <v>34</v>
      </c>
      <c r="C187" s="3" t="s">
        <v>283</v>
      </c>
      <c r="D187" s="2">
        <v>0</v>
      </c>
      <c r="E187" s="2">
        <v>30</v>
      </c>
      <c r="F187" s="37">
        <f t="shared" si="9"/>
        <v>0</v>
      </c>
      <c r="G187" s="2">
        <f t="shared" si="10"/>
        <v>1</v>
      </c>
      <c r="H187" s="2"/>
    </row>
    <row r="188" spans="1:8" ht="17.5" customHeight="1" x14ac:dyDescent="0.25">
      <c r="A188" s="89"/>
      <c r="B188" s="2">
        <v>35</v>
      </c>
      <c r="C188" s="3" t="s">
        <v>288</v>
      </c>
      <c r="D188" s="2">
        <v>0</v>
      </c>
      <c r="E188" s="2">
        <v>30</v>
      </c>
      <c r="F188" s="37">
        <f t="shared" si="9"/>
        <v>0</v>
      </c>
      <c r="G188" s="2">
        <f t="shared" si="10"/>
        <v>1</v>
      </c>
      <c r="H188" s="2"/>
    </row>
    <row r="189" spans="1:8" ht="17.5" customHeight="1" x14ac:dyDescent="0.25">
      <c r="A189" s="89"/>
      <c r="B189" s="2">
        <v>36</v>
      </c>
      <c r="C189" s="3" t="s">
        <v>290</v>
      </c>
      <c r="D189" s="2">
        <v>0</v>
      </c>
      <c r="E189" s="2">
        <v>30</v>
      </c>
      <c r="F189" s="37">
        <f t="shared" si="9"/>
        <v>0</v>
      </c>
      <c r="G189" s="2">
        <f t="shared" si="10"/>
        <v>1</v>
      </c>
      <c r="H189" s="2"/>
    </row>
    <row r="190" spans="1:8" ht="17.5" customHeight="1" x14ac:dyDescent="0.25">
      <c r="A190" s="89"/>
      <c r="B190" s="2">
        <v>37</v>
      </c>
      <c r="C190" s="3" t="s">
        <v>292</v>
      </c>
      <c r="D190" s="2">
        <v>0</v>
      </c>
      <c r="E190" s="2">
        <v>30</v>
      </c>
      <c r="F190" s="37">
        <f t="shared" si="9"/>
        <v>0</v>
      </c>
      <c r="G190" s="2">
        <f t="shared" si="10"/>
        <v>1</v>
      </c>
      <c r="H190" s="2"/>
    </row>
    <row r="191" spans="1:8" ht="17.5" customHeight="1" x14ac:dyDescent="0.25">
      <c r="A191" s="89"/>
      <c r="B191" s="2">
        <v>38</v>
      </c>
      <c r="C191" s="3" t="s">
        <v>296</v>
      </c>
      <c r="D191" s="2">
        <v>0</v>
      </c>
      <c r="E191" s="2">
        <v>30</v>
      </c>
      <c r="F191" s="37">
        <f t="shared" si="9"/>
        <v>0</v>
      </c>
      <c r="G191" s="2">
        <f t="shared" si="10"/>
        <v>1</v>
      </c>
      <c r="H191" s="2"/>
    </row>
    <row r="192" spans="1:8" ht="17.5" customHeight="1" x14ac:dyDescent="0.25">
      <c r="A192" s="89"/>
      <c r="B192" s="2">
        <v>39</v>
      </c>
      <c r="C192" s="3" t="s">
        <v>527</v>
      </c>
      <c r="D192" s="2">
        <v>0</v>
      </c>
      <c r="E192" s="2">
        <v>30</v>
      </c>
      <c r="F192" s="37">
        <f t="shared" si="9"/>
        <v>0</v>
      </c>
      <c r="G192" s="2">
        <f t="shared" si="10"/>
        <v>1</v>
      </c>
      <c r="H192" s="2"/>
    </row>
    <row r="193" spans="1:8" ht="17.5" customHeight="1" x14ac:dyDescent="0.25">
      <c r="A193" s="89"/>
      <c r="B193" s="2">
        <v>40</v>
      </c>
      <c r="C193" s="3" t="s">
        <v>528</v>
      </c>
      <c r="D193" s="2">
        <v>0</v>
      </c>
      <c r="E193" s="2">
        <v>30</v>
      </c>
      <c r="F193" s="37">
        <f t="shared" si="9"/>
        <v>0</v>
      </c>
      <c r="G193" s="2">
        <f t="shared" si="10"/>
        <v>1</v>
      </c>
      <c r="H193" s="2"/>
    </row>
    <row r="194" spans="1:8" ht="17.5" customHeight="1" x14ac:dyDescent="0.25">
      <c r="A194" s="89"/>
      <c r="B194" s="2">
        <v>41</v>
      </c>
      <c r="C194" s="3" t="s">
        <v>529</v>
      </c>
      <c r="D194" s="2">
        <v>0</v>
      </c>
      <c r="E194" s="2">
        <v>30</v>
      </c>
      <c r="F194" s="37">
        <f t="shared" si="9"/>
        <v>0</v>
      </c>
      <c r="G194" s="2">
        <f t="shared" si="10"/>
        <v>1</v>
      </c>
      <c r="H194" s="2"/>
    </row>
    <row r="195" spans="1:8" ht="17.5" customHeight="1" x14ac:dyDescent="0.25">
      <c r="A195" s="89"/>
      <c r="B195" s="2">
        <v>42</v>
      </c>
      <c r="C195" s="2" t="s">
        <v>530</v>
      </c>
      <c r="D195" s="2">
        <v>0</v>
      </c>
      <c r="E195" s="2">
        <v>42</v>
      </c>
      <c r="F195" s="37">
        <f t="shared" si="9"/>
        <v>0</v>
      </c>
      <c r="G195" s="2">
        <f t="shared" si="10"/>
        <v>1</v>
      </c>
      <c r="H195" s="2"/>
    </row>
    <row r="196" spans="1:8" ht="17.5" customHeight="1" x14ac:dyDescent="0.25">
      <c r="A196" s="89"/>
      <c r="B196" s="2">
        <v>43</v>
      </c>
      <c r="C196" s="3" t="s">
        <v>222</v>
      </c>
      <c r="D196" s="2">
        <v>0</v>
      </c>
      <c r="E196" s="2">
        <v>42</v>
      </c>
      <c r="F196" s="37">
        <f t="shared" si="9"/>
        <v>0</v>
      </c>
      <c r="G196" s="2">
        <f t="shared" si="10"/>
        <v>1</v>
      </c>
      <c r="H196" s="2"/>
    </row>
    <row r="197" spans="1:8" ht="17.5" customHeight="1" x14ac:dyDescent="0.25">
      <c r="A197" s="89"/>
      <c r="B197" s="2">
        <v>44</v>
      </c>
      <c r="C197" s="3" t="s">
        <v>531</v>
      </c>
      <c r="D197" s="2">
        <v>0</v>
      </c>
      <c r="E197" s="2">
        <v>30</v>
      </c>
      <c r="F197" s="37">
        <f t="shared" si="9"/>
        <v>0</v>
      </c>
      <c r="G197" s="2">
        <f t="shared" si="10"/>
        <v>1</v>
      </c>
      <c r="H197" s="2"/>
    </row>
    <row r="198" spans="1:8" ht="17.5" customHeight="1" x14ac:dyDescent="0.25">
      <c r="A198" s="89"/>
      <c r="B198" s="2">
        <v>45</v>
      </c>
      <c r="C198" s="3" t="s">
        <v>302</v>
      </c>
      <c r="D198" s="2">
        <v>0</v>
      </c>
      <c r="E198" s="2">
        <v>30</v>
      </c>
      <c r="F198" s="37">
        <f t="shared" si="9"/>
        <v>0</v>
      </c>
      <c r="G198" s="2">
        <f t="shared" si="10"/>
        <v>1</v>
      </c>
      <c r="H198" s="2"/>
    </row>
    <row r="199" spans="1:8" ht="17.5" customHeight="1" x14ac:dyDescent="0.25">
      <c r="A199" s="89" t="s">
        <v>7</v>
      </c>
      <c r="B199" s="2">
        <v>1</v>
      </c>
      <c r="C199" s="3" t="s">
        <v>532</v>
      </c>
      <c r="D199" s="2">
        <v>0</v>
      </c>
      <c r="E199" s="3">
        <v>47</v>
      </c>
      <c r="F199" s="37">
        <f t="shared" si="9"/>
        <v>0</v>
      </c>
      <c r="G199" s="2">
        <f t="shared" ref="G199:G219" si="11">RANK(F199,$F$199:$F$219,1)</f>
        <v>1</v>
      </c>
      <c r="H199" s="2"/>
    </row>
    <row r="200" spans="1:8" ht="17.5" customHeight="1" x14ac:dyDescent="0.25">
      <c r="A200" s="89"/>
      <c r="B200" s="2">
        <v>2</v>
      </c>
      <c r="C200" s="3" t="s">
        <v>533</v>
      </c>
      <c r="D200" s="2">
        <v>0</v>
      </c>
      <c r="E200" s="3">
        <v>45</v>
      </c>
      <c r="F200" s="37">
        <f t="shared" si="9"/>
        <v>0</v>
      </c>
      <c r="G200" s="2">
        <f t="shared" si="11"/>
        <v>1</v>
      </c>
      <c r="H200" s="2"/>
    </row>
    <row r="201" spans="1:8" ht="17.5" customHeight="1" x14ac:dyDescent="0.25">
      <c r="A201" s="89"/>
      <c r="B201" s="2">
        <v>3</v>
      </c>
      <c r="C201" s="3" t="s">
        <v>534</v>
      </c>
      <c r="D201" s="2">
        <v>0</v>
      </c>
      <c r="E201" s="3">
        <v>34</v>
      </c>
      <c r="F201" s="37">
        <f t="shared" si="9"/>
        <v>0</v>
      </c>
      <c r="G201" s="2">
        <f t="shared" si="11"/>
        <v>1</v>
      </c>
      <c r="H201" s="2"/>
    </row>
    <row r="202" spans="1:8" ht="17.5" customHeight="1" x14ac:dyDescent="0.25">
      <c r="A202" s="89"/>
      <c r="B202" s="2">
        <v>4</v>
      </c>
      <c r="C202" s="3" t="s">
        <v>535</v>
      </c>
      <c r="D202" s="2">
        <v>0</v>
      </c>
      <c r="E202" s="3">
        <v>31</v>
      </c>
      <c r="F202" s="37">
        <f t="shared" si="9"/>
        <v>0</v>
      </c>
      <c r="G202" s="2">
        <f t="shared" si="11"/>
        <v>1</v>
      </c>
      <c r="H202" s="2"/>
    </row>
    <row r="203" spans="1:8" ht="17.5" customHeight="1" x14ac:dyDescent="0.25">
      <c r="A203" s="89"/>
      <c r="B203" s="2">
        <v>5</v>
      </c>
      <c r="C203" s="3" t="s">
        <v>536</v>
      </c>
      <c r="D203" s="2">
        <v>0</v>
      </c>
      <c r="E203" s="3">
        <v>40</v>
      </c>
      <c r="F203" s="37">
        <f t="shared" si="9"/>
        <v>0</v>
      </c>
      <c r="G203" s="2">
        <f t="shared" si="11"/>
        <v>1</v>
      </c>
      <c r="H203" s="2"/>
    </row>
    <row r="204" spans="1:8" ht="17.5" customHeight="1" x14ac:dyDescent="0.25">
      <c r="A204" s="89"/>
      <c r="B204" s="2">
        <v>6</v>
      </c>
      <c r="C204" s="3" t="s">
        <v>306</v>
      </c>
      <c r="D204" s="2">
        <v>6</v>
      </c>
      <c r="E204" s="3">
        <v>41</v>
      </c>
      <c r="F204" s="37">
        <f t="shared" si="9"/>
        <v>0.146341463414634</v>
      </c>
      <c r="G204" s="2">
        <f t="shared" si="11"/>
        <v>21</v>
      </c>
      <c r="H204" s="2"/>
    </row>
    <row r="205" spans="1:8" ht="17.5" customHeight="1" x14ac:dyDescent="0.25">
      <c r="A205" s="89"/>
      <c r="B205" s="2">
        <v>7</v>
      </c>
      <c r="C205" s="3" t="s">
        <v>537</v>
      </c>
      <c r="D205" s="2">
        <v>0</v>
      </c>
      <c r="E205" s="3">
        <v>41</v>
      </c>
      <c r="F205" s="37">
        <f t="shared" si="9"/>
        <v>0</v>
      </c>
      <c r="G205" s="2">
        <f t="shared" si="11"/>
        <v>1</v>
      </c>
      <c r="H205" s="2"/>
    </row>
    <row r="206" spans="1:8" ht="17.5" customHeight="1" x14ac:dyDescent="0.25">
      <c r="A206" s="89"/>
      <c r="B206" s="2">
        <v>8</v>
      </c>
      <c r="C206" s="3" t="s">
        <v>538</v>
      </c>
      <c r="D206" s="2">
        <v>0</v>
      </c>
      <c r="E206" s="3">
        <v>39</v>
      </c>
      <c r="F206" s="37">
        <f t="shared" ref="F206:F221" si="12">D206/E206</f>
        <v>0</v>
      </c>
      <c r="G206" s="2">
        <f t="shared" si="11"/>
        <v>1</v>
      </c>
      <c r="H206" s="2"/>
    </row>
    <row r="207" spans="1:8" ht="17.5" customHeight="1" x14ac:dyDescent="0.25">
      <c r="A207" s="89"/>
      <c r="B207" s="2">
        <v>9</v>
      </c>
      <c r="C207" s="3" t="s">
        <v>314</v>
      </c>
      <c r="D207" s="2">
        <v>5</v>
      </c>
      <c r="E207" s="3">
        <v>36</v>
      </c>
      <c r="F207" s="37">
        <f t="shared" si="12"/>
        <v>0.13888888888888901</v>
      </c>
      <c r="G207" s="2">
        <f t="shared" si="11"/>
        <v>20</v>
      </c>
      <c r="H207" s="2"/>
    </row>
    <row r="208" spans="1:8" ht="17.5" customHeight="1" x14ac:dyDescent="0.25">
      <c r="A208" s="89"/>
      <c r="B208" s="2">
        <v>10</v>
      </c>
      <c r="C208" s="3" t="s">
        <v>320</v>
      </c>
      <c r="D208" s="2">
        <v>1</v>
      </c>
      <c r="E208" s="3">
        <v>36</v>
      </c>
      <c r="F208" s="37">
        <f t="shared" si="12"/>
        <v>2.7777777777777801E-2</v>
      </c>
      <c r="G208" s="2">
        <f t="shared" si="11"/>
        <v>14</v>
      </c>
      <c r="H208" s="2"/>
    </row>
    <row r="209" spans="1:8" ht="17.5" customHeight="1" x14ac:dyDescent="0.25">
      <c r="A209" s="89"/>
      <c r="B209" s="2">
        <v>11</v>
      </c>
      <c r="C209" s="3" t="s">
        <v>539</v>
      </c>
      <c r="D209" s="2">
        <v>0</v>
      </c>
      <c r="E209" s="3">
        <v>36</v>
      </c>
      <c r="F209" s="37">
        <f t="shared" si="12"/>
        <v>0</v>
      </c>
      <c r="G209" s="2">
        <f t="shared" si="11"/>
        <v>1</v>
      </c>
      <c r="H209" s="2"/>
    </row>
    <row r="210" spans="1:8" ht="17.5" customHeight="1" x14ac:dyDescent="0.25">
      <c r="A210" s="89"/>
      <c r="B210" s="2">
        <v>12</v>
      </c>
      <c r="C210" s="3" t="s">
        <v>540</v>
      </c>
      <c r="D210" s="2">
        <v>0</v>
      </c>
      <c r="E210" s="3">
        <v>36</v>
      </c>
      <c r="F210" s="37">
        <f t="shared" si="12"/>
        <v>0</v>
      </c>
      <c r="G210" s="2">
        <f t="shared" si="11"/>
        <v>1</v>
      </c>
      <c r="H210" s="2"/>
    </row>
    <row r="211" spans="1:8" ht="17.5" customHeight="1" x14ac:dyDescent="0.25">
      <c r="A211" s="89"/>
      <c r="B211" s="2">
        <v>13</v>
      </c>
      <c r="C211" s="3" t="s">
        <v>322</v>
      </c>
      <c r="D211" s="2">
        <v>2</v>
      </c>
      <c r="E211" s="3">
        <v>35</v>
      </c>
      <c r="F211" s="37">
        <f t="shared" si="12"/>
        <v>5.7142857142857099E-2</v>
      </c>
      <c r="G211" s="2">
        <f t="shared" si="11"/>
        <v>18</v>
      </c>
      <c r="H211" s="2"/>
    </row>
    <row r="212" spans="1:8" ht="17.5" customHeight="1" x14ac:dyDescent="0.25">
      <c r="A212" s="89"/>
      <c r="B212" s="2">
        <v>14</v>
      </c>
      <c r="C212" s="3" t="s">
        <v>541</v>
      </c>
      <c r="D212" s="2">
        <v>0</v>
      </c>
      <c r="E212" s="3">
        <v>44</v>
      </c>
      <c r="F212" s="37">
        <f t="shared" si="12"/>
        <v>0</v>
      </c>
      <c r="G212" s="2">
        <f t="shared" si="11"/>
        <v>1</v>
      </c>
      <c r="H212" s="2"/>
    </row>
    <row r="213" spans="1:8" ht="17.5" customHeight="1" x14ac:dyDescent="0.25">
      <c r="A213" s="89"/>
      <c r="B213" s="2">
        <v>15</v>
      </c>
      <c r="C213" s="3" t="s">
        <v>542</v>
      </c>
      <c r="D213" s="2">
        <v>0</v>
      </c>
      <c r="E213" s="3">
        <v>37</v>
      </c>
      <c r="F213" s="37">
        <f t="shared" si="12"/>
        <v>0</v>
      </c>
      <c r="G213" s="2">
        <f t="shared" si="11"/>
        <v>1</v>
      </c>
      <c r="H213" s="2"/>
    </row>
    <row r="214" spans="1:8" ht="17.5" customHeight="1" x14ac:dyDescent="0.25">
      <c r="A214" s="89"/>
      <c r="B214" s="2">
        <v>16</v>
      </c>
      <c r="C214" s="3" t="s">
        <v>543</v>
      </c>
      <c r="D214" s="2">
        <v>0</v>
      </c>
      <c r="E214" s="3">
        <v>32</v>
      </c>
      <c r="F214" s="37">
        <f t="shared" si="12"/>
        <v>0</v>
      </c>
      <c r="G214" s="2">
        <f t="shared" si="11"/>
        <v>1</v>
      </c>
      <c r="H214" s="2"/>
    </row>
    <row r="215" spans="1:8" ht="17.5" customHeight="1" x14ac:dyDescent="0.25">
      <c r="A215" s="89"/>
      <c r="B215" s="2">
        <v>17</v>
      </c>
      <c r="C215" s="3" t="s">
        <v>324</v>
      </c>
      <c r="D215" s="2">
        <v>1</v>
      </c>
      <c r="E215" s="3">
        <v>32</v>
      </c>
      <c r="F215" s="37">
        <f t="shared" si="12"/>
        <v>3.125E-2</v>
      </c>
      <c r="G215" s="2">
        <f t="shared" si="11"/>
        <v>17</v>
      </c>
      <c r="H215" s="2"/>
    </row>
    <row r="216" spans="1:8" ht="17.5" customHeight="1" x14ac:dyDescent="0.25">
      <c r="A216" s="89"/>
      <c r="B216" s="2">
        <v>18</v>
      </c>
      <c r="C216" s="3" t="s">
        <v>326</v>
      </c>
      <c r="D216" s="2">
        <v>1</v>
      </c>
      <c r="E216" s="3">
        <v>33</v>
      </c>
      <c r="F216" s="37">
        <f t="shared" si="12"/>
        <v>3.03030303030303E-2</v>
      </c>
      <c r="G216" s="2">
        <f t="shared" si="11"/>
        <v>15</v>
      </c>
      <c r="H216" s="2"/>
    </row>
    <row r="217" spans="1:8" ht="17.5" customHeight="1" x14ac:dyDescent="0.25">
      <c r="A217" s="89"/>
      <c r="B217" s="2">
        <v>19</v>
      </c>
      <c r="C217" s="3" t="s">
        <v>329</v>
      </c>
      <c r="D217" s="2">
        <v>1</v>
      </c>
      <c r="E217" s="3">
        <v>33</v>
      </c>
      <c r="F217" s="37">
        <f t="shared" si="12"/>
        <v>3.03030303030303E-2</v>
      </c>
      <c r="G217" s="2">
        <f t="shared" si="11"/>
        <v>15</v>
      </c>
      <c r="H217" s="2"/>
    </row>
    <row r="218" spans="1:8" ht="17.5" customHeight="1" x14ac:dyDescent="0.25">
      <c r="A218" s="89"/>
      <c r="B218" s="2">
        <v>20</v>
      </c>
      <c r="C218" s="3" t="s">
        <v>544</v>
      </c>
      <c r="D218" s="2">
        <v>0</v>
      </c>
      <c r="E218" s="3">
        <v>33</v>
      </c>
      <c r="F218" s="37">
        <f t="shared" si="12"/>
        <v>0</v>
      </c>
      <c r="G218" s="2">
        <f t="shared" si="11"/>
        <v>1</v>
      </c>
      <c r="H218" s="2"/>
    </row>
    <row r="219" spans="1:8" ht="17.5" customHeight="1" x14ac:dyDescent="0.25">
      <c r="A219" s="89"/>
      <c r="B219" s="2">
        <v>21</v>
      </c>
      <c r="C219" s="3" t="s">
        <v>333</v>
      </c>
      <c r="D219" s="2">
        <v>4</v>
      </c>
      <c r="E219" s="3">
        <v>34</v>
      </c>
      <c r="F219" s="37">
        <f t="shared" si="12"/>
        <v>0.11764705882352899</v>
      </c>
      <c r="G219" s="2">
        <f t="shared" si="11"/>
        <v>19</v>
      </c>
      <c r="H219" s="2"/>
    </row>
    <row r="220" spans="1:8" ht="17.5" customHeight="1" x14ac:dyDescent="0.25">
      <c r="A220" s="89" t="s">
        <v>8</v>
      </c>
      <c r="B220" s="2">
        <v>1</v>
      </c>
      <c r="C220" s="2" t="s">
        <v>338</v>
      </c>
      <c r="D220" s="58">
        <v>29</v>
      </c>
      <c r="E220" s="2">
        <v>46</v>
      </c>
      <c r="F220" s="37">
        <f t="shared" si="12"/>
        <v>0.63043478260869601</v>
      </c>
      <c r="G220" s="2">
        <f>RANK(F220,$F$220:$F$221,1)</f>
        <v>2</v>
      </c>
      <c r="H220" s="2"/>
    </row>
    <row r="221" spans="1:8" ht="17.5" customHeight="1" x14ac:dyDescent="0.25">
      <c r="A221" s="89"/>
      <c r="B221" s="2">
        <v>2</v>
      </c>
      <c r="C221" s="2" t="s">
        <v>545</v>
      </c>
      <c r="D221" s="58">
        <v>0</v>
      </c>
      <c r="E221" s="2">
        <v>45</v>
      </c>
      <c r="F221" s="37">
        <f t="shared" si="12"/>
        <v>0</v>
      </c>
      <c r="G221" s="2">
        <f>RANK(F221,$F$220:$F$221,1)</f>
        <v>1</v>
      </c>
      <c r="H221" s="2"/>
    </row>
    <row r="222" spans="1:8" ht="17.5" customHeight="1" x14ac:dyDescent="0.25"/>
    <row r="223" spans="1:8" ht="17.5" customHeight="1" x14ac:dyDescent="0.25"/>
    <row r="224" spans="1:8" ht="17.5" customHeight="1" x14ac:dyDescent="0.25"/>
    <row r="225" ht="17.5" customHeight="1" x14ac:dyDescent="0.25"/>
    <row r="226" ht="17.5" customHeight="1" x14ac:dyDescent="0.25"/>
    <row r="227" ht="17.5" customHeight="1" x14ac:dyDescent="0.25"/>
    <row r="228" ht="17.5" customHeight="1" x14ac:dyDescent="0.25"/>
    <row r="229" ht="17.5" customHeight="1" x14ac:dyDescent="0.25"/>
    <row r="230" ht="17.5" customHeight="1" x14ac:dyDescent="0.25"/>
    <row r="231" ht="17.5" customHeight="1" x14ac:dyDescent="0.25"/>
    <row r="232" ht="17.5" customHeight="1" x14ac:dyDescent="0.25"/>
    <row r="233" ht="17.5" customHeight="1" x14ac:dyDescent="0.25"/>
    <row r="234" ht="17.5" customHeight="1" x14ac:dyDescent="0.25"/>
    <row r="235" ht="17.5" customHeight="1" x14ac:dyDescent="0.25"/>
    <row r="236" ht="17.5" customHeight="1" x14ac:dyDescent="0.25"/>
    <row r="237" ht="17.5" customHeight="1" x14ac:dyDescent="0.25"/>
    <row r="238" ht="17.5" customHeight="1" x14ac:dyDescent="0.25"/>
    <row r="239" ht="17.5" customHeight="1" x14ac:dyDescent="0.25"/>
    <row r="240" ht="17.5" customHeight="1" x14ac:dyDescent="0.25"/>
    <row r="241" ht="17.5" customHeight="1" x14ac:dyDescent="0.25"/>
    <row r="242" ht="17.5" customHeight="1" x14ac:dyDescent="0.25"/>
    <row r="243" ht="17.5" customHeight="1" x14ac:dyDescent="0.25"/>
    <row r="244" ht="17.5" customHeight="1" x14ac:dyDescent="0.25"/>
    <row r="245" ht="17.5" customHeight="1" x14ac:dyDescent="0.25"/>
    <row r="246" ht="17.5" customHeight="1" x14ac:dyDescent="0.25"/>
    <row r="247" ht="17.5" customHeight="1" x14ac:dyDescent="0.25"/>
    <row r="248" ht="17.5" customHeight="1" x14ac:dyDescent="0.25"/>
    <row r="249" ht="17.5" customHeight="1" x14ac:dyDescent="0.25"/>
    <row r="250" ht="17.5" customHeight="1" x14ac:dyDescent="0.25"/>
    <row r="251" ht="17.5" customHeight="1" x14ac:dyDescent="0.25"/>
    <row r="252" ht="17.5" customHeight="1" x14ac:dyDescent="0.25"/>
    <row r="253" ht="17.5" customHeight="1" x14ac:dyDescent="0.25"/>
    <row r="254" ht="17.5" customHeight="1" x14ac:dyDescent="0.25"/>
    <row r="255" ht="17.5" customHeight="1" x14ac:dyDescent="0.25"/>
    <row r="256" ht="17.5" customHeight="1" x14ac:dyDescent="0.25"/>
    <row r="257" ht="17.5" customHeight="1" x14ac:dyDescent="0.25"/>
    <row r="258" ht="17.5" customHeight="1" x14ac:dyDescent="0.25"/>
  </sheetData>
  <mergeCells count="8">
    <mergeCell ref="A154:A198"/>
    <mergeCell ref="A199:A219"/>
    <mergeCell ref="A220:A221"/>
    <mergeCell ref="A1:H1"/>
    <mergeCell ref="A3:A34"/>
    <mergeCell ref="A35:A70"/>
    <mergeCell ref="A71:A111"/>
    <mergeCell ref="A112:A153"/>
  </mergeCells>
  <phoneticPr fontId="28" type="noConversion"/>
  <pageMargins left="0.75" right="0.75" top="1" bottom="1" header="0.5" footer="0.5"/>
  <ignoredErrors>
    <ignoredError sqref="E71:E111 E35:E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"/>
  <sheetViews>
    <sheetView workbookViewId="0">
      <selection activeCell="A2" sqref="A1:J1048576"/>
    </sheetView>
  </sheetViews>
  <sheetFormatPr defaultColWidth="9" defaultRowHeight="14" x14ac:dyDescent="0.25"/>
  <cols>
    <col min="1" max="1" width="20" bestFit="1" customWidth="1"/>
    <col min="2" max="2" width="17.26953125" customWidth="1"/>
    <col min="3" max="3" width="14.54296875" bestFit="1" customWidth="1"/>
    <col min="4" max="4" width="39.26953125" bestFit="1" customWidth="1"/>
    <col min="5" max="5" width="9.08984375" bestFit="1" customWidth="1"/>
    <col min="6" max="6" width="26.90625" bestFit="1" customWidth="1"/>
    <col min="7" max="9" width="13.90625" bestFit="1" customWidth="1"/>
    <col min="10" max="10" width="7.6328125" bestFit="1" customWidth="1"/>
  </cols>
  <sheetData>
    <row r="1" spans="1:10" ht="23" x14ac:dyDescent="0.25">
      <c r="A1" s="100" t="s">
        <v>546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21" x14ac:dyDescent="0.25">
      <c r="A2" s="34" t="s">
        <v>22</v>
      </c>
      <c r="B2" s="4" t="s">
        <v>23</v>
      </c>
      <c r="C2" s="4" t="s">
        <v>24</v>
      </c>
      <c r="D2" s="4" t="s">
        <v>26</v>
      </c>
      <c r="E2" s="4" t="s">
        <v>25</v>
      </c>
      <c r="F2" s="47" t="s">
        <v>547</v>
      </c>
      <c r="G2" s="4" t="s">
        <v>33</v>
      </c>
      <c r="H2" s="4" t="s">
        <v>548</v>
      </c>
      <c r="I2" s="4" t="s">
        <v>549</v>
      </c>
      <c r="J2" s="1" t="s">
        <v>29</v>
      </c>
    </row>
    <row r="3" spans="1:10" ht="17.5" customHeight="1" x14ac:dyDescent="0.25">
      <c r="A3" s="2" t="s">
        <v>2</v>
      </c>
      <c r="B3" s="14" t="s">
        <v>550</v>
      </c>
      <c r="C3" s="14">
        <v>2023363142</v>
      </c>
      <c r="D3" s="14" t="s">
        <v>55</v>
      </c>
      <c r="E3" s="14" t="s">
        <v>551</v>
      </c>
      <c r="F3" s="14" t="s">
        <v>46</v>
      </c>
      <c r="G3" s="14">
        <v>2</v>
      </c>
      <c r="H3" s="14" t="s">
        <v>552</v>
      </c>
      <c r="I3" s="14" t="s">
        <v>553</v>
      </c>
      <c r="J3" s="3"/>
    </row>
    <row r="4" spans="1:10" ht="17.5" x14ac:dyDescent="0.25">
      <c r="A4" s="102" t="s">
        <v>3</v>
      </c>
      <c r="B4" s="16" t="s">
        <v>399</v>
      </c>
      <c r="C4" s="16">
        <v>2022283722</v>
      </c>
      <c r="D4" s="16" t="s">
        <v>554</v>
      </c>
      <c r="E4" s="16" t="s">
        <v>555</v>
      </c>
      <c r="F4" s="16" t="s">
        <v>70</v>
      </c>
      <c r="G4" s="48">
        <v>2</v>
      </c>
      <c r="H4" s="16" t="s">
        <v>552</v>
      </c>
      <c r="I4" s="16" t="s">
        <v>553</v>
      </c>
      <c r="J4" s="16"/>
    </row>
    <row r="5" spans="1:10" ht="17.5" x14ac:dyDescent="0.25">
      <c r="A5" s="102"/>
      <c r="B5" s="16" t="s">
        <v>104</v>
      </c>
      <c r="C5" s="16">
        <v>2022283325</v>
      </c>
      <c r="D5" s="16" t="s">
        <v>556</v>
      </c>
      <c r="E5" s="16" t="s">
        <v>557</v>
      </c>
      <c r="F5" s="16" t="s">
        <v>558</v>
      </c>
      <c r="G5" s="48">
        <v>2</v>
      </c>
      <c r="H5" s="16" t="s">
        <v>552</v>
      </c>
      <c r="I5" s="16" t="s">
        <v>553</v>
      </c>
      <c r="J5" s="16"/>
    </row>
    <row r="6" spans="1:10" ht="17.5" x14ac:dyDescent="0.25">
      <c r="A6" s="102"/>
      <c r="B6" s="16" t="s">
        <v>117</v>
      </c>
      <c r="C6" s="16">
        <v>2022273225</v>
      </c>
      <c r="D6" s="16" t="s">
        <v>40</v>
      </c>
      <c r="E6" s="16" t="s">
        <v>559</v>
      </c>
      <c r="F6" s="16" t="s">
        <v>37</v>
      </c>
      <c r="G6" s="48">
        <v>2</v>
      </c>
      <c r="H6" s="16" t="s">
        <v>552</v>
      </c>
      <c r="I6" s="16" t="s">
        <v>553</v>
      </c>
      <c r="J6" s="16"/>
    </row>
    <row r="7" spans="1:10" ht="17.5" x14ac:dyDescent="0.25">
      <c r="A7" s="102"/>
      <c r="B7" s="102" t="s">
        <v>124</v>
      </c>
      <c r="C7" s="16">
        <v>2022283116</v>
      </c>
      <c r="D7" s="16" t="s">
        <v>126</v>
      </c>
      <c r="E7" s="16" t="s">
        <v>560</v>
      </c>
      <c r="F7" s="16" t="s">
        <v>70</v>
      </c>
      <c r="G7" s="103">
        <v>4</v>
      </c>
      <c r="H7" s="16" t="s">
        <v>552</v>
      </c>
      <c r="I7" s="16" t="s">
        <v>553</v>
      </c>
      <c r="J7" s="16"/>
    </row>
    <row r="8" spans="1:10" ht="17.5" x14ac:dyDescent="0.25">
      <c r="A8" s="102"/>
      <c r="B8" s="102"/>
      <c r="C8" s="16">
        <v>2022283116</v>
      </c>
      <c r="D8" s="16" t="s">
        <v>79</v>
      </c>
      <c r="E8" s="16" t="s">
        <v>560</v>
      </c>
      <c r="F8" s="16" t="s">
        <v>46</v>
      </c>
      <c r="G8" s="103"/>
      <c r="H8" s="16" t="s">
        <v>552</v>
      </c>
      <c r="I8" s="16" t="s">
        <v>553</v>
      </c>
      <c r="J8" s="16"/>
    </row>
    <row r="9" spans="1:10" ht="17.5" x14ac:dyDescent="0.25">
      <c r="A9" s="102"/>
      <c r="B9" s="102"/>
      <c r="C9" s="16">
        <v>2022283117</v>
      </c>
      <c r="D9" s="16" t="s">
        <v>126</v>
      </c>
      <c r="E9" s="16" t="s">
        <v>561</v>
      </c>
      <c r="F9" s="16" t="s">
        <v>70</v>
      </c>
      <c r="G9" s="48">
        <v>2</v>
      </c>
      <c r="H9" s="16" t="s">
        <v>552</v>
      </c>
      <c r="I9" s="16" t="s">
        <v>553</v>
      </c>
      <c r="J9" s="16"/>
    </row>
    <row r="10" spans="1:10" ht="17.5" x14ac:dyDescent="0.25">
      <c r="A10" s="102"/>
      <c r="B10" s="102"/>
      <c r="C10" s="16">
        <v>2022283119</v>
      </c>
      <c r="D10" s="16" t="s">
        <v>126</v>
      </c>
      <c r="E10" s="16" t="s">
        <v>562</v>
      </c>
      <c r="F10" s="16" t="s">
        <v>70</v>
      </c>
      <c r="G10" s="48">
        <v>2</v>
      </c>
      <c r="H10" s="16" t="s">
        <v>552</v>
      </c>
      <c r="I10" s="16" t="s">
        <v>553</v>
      </c>
      <c r="J10" s="16"/>
    </row>
    <row r="11" spans="1:10" ht="17.5" x14ac:dyDescent="0.25">
      <c r="A11" s="102"/>
      <c r="B11" s="102"/>
      <c r="C11" s="16">
        <v>2022283141</v>
      </c>
      <c r="D11" s="16" t="s">
        <v>126</v>
      </c>
      <c r="E11" s="16" t="s">
        <v>563</v>
      </c>
      <c r="F11" s="16" t="s">
        <v>70</v>
      </c>
      <c r="G11" s="48">
        <v>2</v>
      </c>
      <c r="H11" s="16" t="s">
        <v>552</v>
      </c>
      <c r="I11" s="16" t="s">
        <v>553</v>
      </c>
      <c r="J11" s="16"/>
    </row>
    <row r="12" spans="1:10" ht="17.5" x14ac:dyDescent="0.25">
      <c r="A12" s="102"/>
      <c r="B12" s="102"/>
      <c r="C12" s="16">
        <v>2022283142</v>
      </c>
      <c r="D12" s="16" t="s">
        <v>126</v>
      </c>
      <c r="E12" s="16" t="s">
        <v>564</v>
      </c>
      <c r="F12" s="16" t="s">
        <v>70</v>
      </c>
      <c r="G12" s="48">
        <v>2</v>
      </c>
      <c r="H12" s="16" t="s">
        <v>552</v>
      </c>
      <c r="I12" s="16" t="s">
        <v>553</v>
      </c>
      <c r="J12" s="16"/>
    </row>
    <row r="13" spans="1:10" ht="17.5" x14ac:dyDescent="0.25">
      <c r="A13" s="2" t="s">
        <v>4</v>
      </c>
      <c r="B13" s="102" t="s">
        <v>565</v>
      </c>
      <c r="C13" s="102"/>
      <c r="D13" s="102"/>
      <c r="E13" s="102"/>
      <c r="F13" s="102"/>
      <c r="G13" s="102"/>
      <c r="H13" s="102"/>
      <c r="I13" s="102"/>
      <c r="J13" s="102"/>
    </row>
    <row r="14" spans="1:10" ht="17.5" x14ac:dyDescent="0.25">
      <c r="A14" s="2" t="s">
        <v>5</v>
      </c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ht="17.5" x14ac:dyDescent="0.25">
      <c r="A15" s="2" t="s">
        <v>6</v>
      </c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0" ht="17.5" x14ac:dyDescent="0.25">
      <c r="A16" s="94" t="s">
        <v>7</v>
      </c>
      <c r="B16" s="3" t="s">
        <v>324</v>
      </c>
      <c r="C16" s="3">
        <v>2023263227</v>
      </c>
      <c r="D16" s="3" t="s">
        <v>566</v>
      </c>
      <c r="E16" s="3" t="s">
        <v>567</v>
      </c>
      <c r="F16" s="49" t="s">
        <v>70</v>
      </c>
      <c r="G16" s="3">
        <v>2</v>
      </c>
      <c r="H16" s="3" t="s">
        <v>568</v>
      </c>
      <c r="I16" s="16" t="s">
        <v>553</v>
      </c>
      <c r="J16" s="3"/>
    </row>
    <row r="17" spans="1:10" ht="17.5" x14ac:dyDescent="0.25">
      <c r="A17" s="94"/>
      <c r="B17" s="94" t="s">
        <v>544</v>
      </c>
      <c r="C17" s="3">
        <v>2023263521</v>
      </c>
      <c r="D17" s="3" t="s">
        <v>328</v>
      </c>
      <c r="E17" s="3" t="s">
        <v>569</v>
      </c>
      <c r="F17" s="3" t="s">
        <v>66</v>
      </c>
      <c r="G17" s="94">
        <v>18</v>
      </c>
      <c r="H17" s="3" t="s">
        <v>552</v>
      </c>
      <c r="I17" s="16" t="s">
        <v>553</v>
      </c>
      <c r="J17" s="3"/>
    </row>
    <row r="18" spans="1:10" ht="17.5" x14ac:dyDescent="0.25">
      <c r="A18" s="94"/>
      <c r="B18" s="94"/>
      <c r="C18" s="2">
        <v>2023263517</v>
      </c>
      <c r="D18" s="3" t="s">
        <v>328</v>
      </c>
      <c r="E18" s="2" t="s">
        <v>570</v>
      </c>
      <c r="F18" s="3" t="s">
        <v>66</v>
      </c>
      <c r="G18" s="94"/>
      <c r="H18" s="3" t="s">
        <v>552</v>
      </c>
      <c r="I18" s="16" t="s">
        <v>553</v>
      </c>
      <c r="J18" s="3"/>
    </row>
    <row r="19" spans="1:10" ht="17.5" x14ac:dyDescent="0.25">
      <c r="A19" s="94"/>
      <c r="B19" s="94"/>
      <c r="C19" s="2">
        <v>2023263516</v>
      </c>
      <c r="D19" s="3" t="s">
        <v>328</v>
      </c>
      <c r="E19" s="2" t="s">
        <v>571</v>
      </c>
      <c r="F19" s="3" t="s">
        <v>66</v>
      </c>
      <c r="G19" s="94"/>
      <c r="H19" s="3" t="s">
        <v>552</v>
      </c>
      <c r="I19" s="16" t="s">
        <v>553</v>
      </c>
      <c r="J19" s="3"/>
    </row>
    <row r="20" spans="1:10" ht="17.5" x14ac:dyDescent="0.25">
      <c r="A20" s="94"/>
      <c r="B20" s="94"/>
      <c r="C20" s="2">
        <v>2023263527</v>
      </c>
      <c r="D20" s="3" t="s">
        <v>328</v>
      </c>
      <c r="E20" s="2" t="s">
        <v>572</v>
      </c>
      <c r="F20" s="3" t="s">
        <v>66</v>
      </c>
      <c r="G20" s="94"/>
      <c r="H20" s="3" t="s">
        <v>552</v>
      </c>
      <c r="I20" s="16" t="s">
        <v>553</v>
      </c>
      <c r="J20" s="3"/>
    </row>
    <row r="21" spans="1:10" ht="17.5" x14ac:dyDescent="0.25">
      <c r="A21" s="94"/>
      <c r="B21" s="94"/>
      <c r="C21" s="2">
        <v>2023263526</v>
      </c>
      <c r="D21" s="3" t="s">
        <v>328</v>
      </c>
      <c r="E21" s="2" t="s">
        <v>573</v>
      </c>
      <c r="F21" s="3" t="s">
        <v>66</v>
      </c>
      <c r="G21" s="94"/>
      <c r="H21" s="3" t="s">
        <v>552</v>
      </c>
      <c r="I21" s="16" t="s">
        <v>553</v>
      </c>
      <c r="J21" s="3"/>
    </row>
    <row r="22" spans="1:10" ht="17.5" x14ac:dyDescent="0.25">
      <c r="A22" s="94"/>
      <c r="B22" s="94"/>
      <c r="C22" s="2">
        <v>2023263528</v>
      </c>
      <c r="D22" s="3" t="s">
        <v>328</v>
      </c>
      <c r="E22" s="2" t="s">
        <v>574</v>
      </c>
      <c r="F22" s="3" t="s">
        <v>66</v>
      </c>
      <c r="G22" s="94"/>
      <c r="H22" s="3" t="s">
        <v>552</v>
      </c>
      <c r="I22" s="16" t="s">
        <v>553</v>
      </c>
      <c r="J22" s="3"/>
    </row>
    <row r="23" spans="1:10" ht="17.5" x14ac:dyDescent="0.25">
      <c r="A23" s="94"/>
      <c r="B23" s="94"/>
      <c r="C23" s="2">
        <v>2023263530</v>
      </c>
      <c r="D23" s="3" t="s">
        <v>328</v>
      </c>
      <c r="E23" s="2" t="s">
        <v>575</v>
      </c>
      <c r="F23" s="3" t="s">
        <v>66</v>
      </c>
      <c r="G23" s="94"/>
      <c r="H23" s="3" t="s">
        <v>552</v>
      </c>
      <c r="I23" s="16" t="s">
        <v>553</v>
      </c>
      <c r="J23" s="3"/>
    </row>
    <row r="24" spans="1:10" ht="17.5" x14ac:dyDescent="0.25">
      <c r="A24" s="94"/>
      <c r="B24" s="94"/>
      <c r="C24" s="2">
        <v>2023263524</v>
      </c>
      <c r="D24" s="3" t="s">
        <v>328</v>
      </c>
      <c r="E24" s="2" t="s">
        <v>576</v>
      </c>
      <c r="F24" s="3" t="s">
        <v>66</v>
      </c>
      <c r="G24" s="94"/>
      <c r="H24" s="3" t="s">
        <v>552</v>
      </c>
      <c r="I24" s="16" t="s">
        <v>553</v>
      </c>
      <c r="J24" s="3"/>
    </row>
    <row r="25" spans="1:10" ht="17.5" x14ac:dyDescent="0.25">
      <c r="A25" s="94"/>
      <c r="B25" s="94"/>
      <c r="C25" s="2">
        <v>2023263523</v>
      </c>
      <c r="D25" s="3" t="s">
        <v>328</v>
      </c>
      <c r="E25" s="2" t="s">
        <v>577</v>
      </c>
      <c r="F25" s="3" t="s">
        <v>66</v>
      </c>
      <c r="G25" s="94"/>
      <c r="H25" s="3" t="s">
        <v>552</v>
      </c>
      <c r="I25" s="16" t="s">
        <v>553</v>
      </c>
      <c r="J25" s="3"/>
    </row>
    <row r="26" spans="1:10" ht="17.5" x14ac:dyDescent="0.25">
      <c r="A26" s="94"/>
      <c r="B26" s="89" t="s">
        <v>333</v>
      </c>
      <c r="C26" s="2">
        <v>2023263631</v>
      </c>
      <c r="D26" s="3" t="s">
        <v>328</v>
      </c>
      <c r="E26" s="2" t="s">
        <v>578</v>
      </c>
      <c r="F26" s="3" t="s">
        <v>66</v>
      </c>
      <c r="G26" s="94">
        <v>34</v>
      </c>
      <c r="H26" s="3" t="s">
        <v>552</v>
      </c>
      <c r="I26" s="16" t="s">
        <v>553</v>
      </c>
      <c r="J26" s="3"/>
    </row>
    <row r="27" spans="1:10" ht="17.5" x14ac:dyDescent="0.25">
      <c r="A27" s="94"/>
      <c r="B27" s="89"/>
      <c r="C27" s="2">
        <v>2023263630</v>
      </c>
      <c r="D27" s="3" t="s">
        <v>328</v>
      </c>
      <c r="E27" s="2" t="s">
        <v>336</v>
      </c>
      <c r="F27" s="3" t="s">
        <v>66</v>
      </c>
      <c r="G27" s="94"/>
      <c r="H27" s="3" t="s">
        <v>552</v>
      </c>
      <c r="I27" s="16" t="s">
        <v>553</v>
      </c>
      <c r="J27" s="3"/>
    </row>
    <row r="28" spans="1:10" ht="17.5" x14ac:dyDescent="0.25">
      <c r="A28" s="94"/>
      <c r="B28" s="89"/>
      <c r="C28" s="2">
        <v>2023263629</v>
      </c>
      <c r="D28" s="3" t="s">
        <v>328</v>
      </c>
      <c r="E28" s="2" t="s">
        <v>337</v>
      </c>
      <c r="F28" s="3" t="s">
        <v>66</v>
      </c>
      <c r="G28" s="94"/>
      <c r="H28" s="3" t="s">
        <v>552</v>
      </c>
      <c r="I28" s="16" t="s">
        <v>553</v>
      </c>
      <c r="J28" s="3"/>
    </row>
    <row r="29" spans="1:10" ht="17.5" x14ac:dyDescent="0.25">
      <c r="A29" s="94"/>
      <c r="B29" s="89"/>
      <c r="C29" s="2">
        <v>2023263628</v>
      </c>
      <c r="D29" s="3" t="s">
        <v>328</v>
      </c>
      <c r="E29" s="2" t="s">
        <v>579</v>
      </c>
      <c r="F29" s="3" t="s">
        <v>66</v>
      </c>
      <c r="G29" s="94"/>
      <c r="H29" s="3" t="s">
        <v>552</v>
      </c>
      <c r="I29" s="16" t="s">
        <v>553</v>
      </c>
      <c r="J29" s="3"/>
    </row>
    <row r="30" spans="1:10" ht="17.5" x14ac:dyDescent="0.25">
      <c r="A30" s="94"/>
      <c r="B30" s="89"/>
      <c r="C30" s="2">
        <v>2023263627</v>
      </c>
      <c r="D30" s="3" t="s">
        <v>328</v>
      </c>
      <c r="E30" s="2" t="s">
        <v>580</v>
      </c>
      <c r="F30" s="3" t="s">
        <v>66</v>
      </c>
      <c r="G30" s="94"/>
      <c r="H30" s="3" t="s">
        <v>552</v>
      </c>
      <c r="I30" s="16" t="s">
        <v>553</v>
      </c>
      <c r="J30" s="3"/>
    </row>
    <row r="31" spans="1:10" ht="17.5" x14ac:dyDescent="0.25">
      <c r="A31" s="94"/>
      <c r="B31" s="89"/>
      <c r="C31" s="2">
        <v>2023263623</v>
      </c>
      <c r="D31" s="3" t="s">
        <v>328</v>
      </c>
      <c r="E31" s="2" t="s">
        <v>581</v>
      </c>
      <c r="F31" s="3" t="s">
        <v>66</v>
      </c>
      <c r="G31" s="94"/>
      <c r="H31" s="3" t="s">
        <v>552</v>
      </c>
      <c r="I31" s="16" t="s">
        <v>553</v>
      </c>
      <c r="J31" s="3"/>
    </row>
    <row r="32" spans="1:10" ht="17.5" x14ac:dyDescent="0.25">
      <c r="A32" s="94"/>
      <c r="B32" s="89"/>
      <c r="C32" s="2">
        <v>2023263613</v>
      </c>
      <c r="D32" s="3" t="s">
        <v>328</v>
      </c>
      <c r="E32" s="2" t="s">
        <v>582</v>
      </c>
      <c r="F32" s="3" t="s">
        <v>66</v>
      </c>
      <c r="G32" s="94"/>
      <c r="H32" s="3" t="s">
        <v>552</v>
      </c>
      <c r="I32" s="16" t="s">
        <v>553</v>
      </c>
      <c r="J32" s="3"/>
    </row>
    <row r="33" spans="1:10" ht="17.5" x14ac:dyDescent="0.25">
      <c r="A33" s="94"/>
      <c r="B33" s="89"/>
      <c r="C33" s="2">
        <v>2023263612</v>
      </c>
      <c r="D33" s="3" t="s">
        <v>328</v>
      </c>
      <c r="E33" s="2" t="s">
        <v>583</v>
      </c>
      <c r="F33" s="3" t="s">
        <v>66</v>
      </c>
      <c r="G33" s="94"/>
      <c r="H33" s="3" t="s">
        <v>552</v>
      </c>
      <c r="I33" s="16" t="s">
        <v>553</v>
      </c>
      <c r="J33" s="3"/>
    </row>
    <row r="34" spans="1:10" ht="17.5" x14ac:dyDescent="0.25">
      <c r="A34" s="94"/>
      <c r="B34" s="89"/>
      <c r="C34" s="2">
        <v>2023263611</v>
      </c>
      <c r="D34" s="3" t="s">
        <v>328</v>
      </c>
      <c r="E34" s="2" t="s">
        <v>584</v>
      </c>
      <c r="F34" s="3" t="s">
        <v>66</v>
      </c>
      <c r="G34" s="94"/>
      <c r="H34" s="3" t="s">
        <v>552</v>
      </c>
      <c r="I34" s="16" t="s">
        <v>553</v>
      </c>
      <c r="J34" s="3"/>
    </row>
    <row r="35" spans="1:10" ht="17.5" x14ac:dyDescent="0.25">
      <c r="A35" s="94"/>
      <c r="B35" s="89"/>
      <c r="C35" s="2">
        <v>2023263609</v>
      </c>
      <c r="D35" s="3" t="s">
        <v>328</v>
      </c>
      <c r="E35" s="2" t="s">
        <v>585</v>
      </c>
      <c r="F35" s="3" t="s">
        <v>66</v>
      </c>
      <c r="G35" s="94"/>
      <c r="H35" s="3" t="s">
        <v>552</v>
      </c>
      <c r="I35" s="16" t="s">
        <v>553</v>
      </c>
      <c r="J35" s="3"/>
    </row>
    <row r="36" spans="1:10" ht="17.5" x14ac:dyDescent="0.25">
      <c r="A36" s="94"/>
      <c r="B36" s="89"/>
      <c r="C36" s="2">
        <v>2023263607</v>
      </c>
      <c r="D36" s="3" t="s">
        <v>328</v>
      </c>
      <c r="E36" s="2" t="s">
        <v>586</v>
      </c>
      <c r="F36" s="3" t="s">
        <v>66</v>
      </c>
      <c r="G36" s="94"/>
      <c r="H36" s="3" t="s">
        <v>552</v>
      </c>
      <c r="I36" s="16" t="s">
        <v>553</v>
      </c>
      <c r="J36" s="3"/>
    </row>
    <row r="37" spans="1:10" ht="17.5" x14ac:dyDescent="0.25">
      <c r="A37" s="94"/>
      <c r="B37" s="89"/>
      <c r="C37" s="2">
        <v>2023263606</v>
      </c>
      <c r="D37" s="3" t="s">
        <v>328</v>
      </c>
      <c r="E37" s="2" t="s">
        <v>587</v>
      </c>
      <c r="F37" s="3" t="s">
        <v>66</v>
      </c>
      <c r="G37" s="94"/>
      <c r="H37" s="3" t="s">
        <v>552</v>
      </c>
      <c r="I37" s="16" t="s">
        <v>553</v>
      </c>
      <c r="J37" s="3"/>
    </row>
    <row r="38" spans="1:10" ht="17.5" x14ac:dyDescent="0.25">
      <c r="A38" s="94"/>
      <c r="B38" s="89"/>
      <c r="C38" s="2">
        <v>2023263605</v>
      </c>
      <c r="D38" s="3" t="s">
        <v>328</v>
      </c>
      <c r="E38" s="2" t="s">
        <v>588</v>
      </c>
      <c r="F38" s="3" t="s">
        <v>66</v>
      </c>
      <c r="G38" s="94"/>
      <c r="H38" s="3" t="s">
        <v>552</v>
      </c>
      <c r="I38" s="16" t="s">
        <v>553</v>
      </c>
      <c r="J38" s="3"/>
    </row>
    <row r="39" spans="1:10" ht="17.5" x14ac:dyDescent="0.25">
      <c r="A39" s="94"/>
      <c r="B39" s="89"/>
      <c r="C39" s="2">
        <v>2023263604</v>
      </c>
      <c r="D39" s="3" t="s">
        <v>328</v>
      </c>
      <c r="E39" s="2" t="s">
        <v>589</v>
      </c>
      <c r="F39" s="3" t="s">
        <v>66</v>
      </c>
      <c r="G39" s="94"/>
      <c r="H39" s="3" t="s">
        <v>552</v>
      </c>
      <c r="I39" s="16" t="s">
        <v>553</v>
      </c>
      <c r="J39" s="3"/>
    </row>
    <row r="40" spans="1:10" ht="17.5" x14ac:dyDescent="0.25">
      <c r="A40" s="94"/>
      <c r="B40" s="89"/>
      <c r="C40" s="2">
        <v>2023263603</v>
      </c>
      <c r="D40" s="3" t="s">
        <v>328</v>
      </c>
      <c r="E40" s="2" t="s">
        <v>590</v>
      </c>
      <c r="F40" s="3" t="s">
        <v>66</v>
      </c>
      <c r="G40" s="94"/>
      <c r="H40" s="3" t="s">
        <v>552</v>
      </c>
      <c r="I40" s="16" t="s">
        <v>553</v>
      </c>
      <c r="J40" s="3"/>
    </row>
    <row r="41" spans="1:10" ht="17.5" x14ac:dyDescent="0.25">
      <c r="A41" s="94"/>
      <c r="B41" s="89"/>
      <c r="C41" s="2">
        <v>2023263602</v>
      </c>
      <c r="D41" s="3" t="s">
        <v>328</v>
      </c>
      <c r="E41" s="2" t="s">
        <v>591</v>
      </c>
      <c r="F41" s="3" t="s">
        <v>66</v>
      </c>
      <c r="G41" s="94"/>
      <c r="H41" s="3" t="s">
        <v>552</v>
      </c>
      <c r="I41" s="16" t="s">
        <v>553</v>
      </c>
      <c r="J41" s="3"/>
    </row>
    <row r="42" spans="1:10" ht="17.5" x14ac:dyDescent="0.25">
      <c r="A42" s="94"/>
      <c r="B42" s="89"/>
      <c r="C42" s="2">
        <v>2023263601</v>
      </c>
      <c r="D42" s="3" t="s">
        <v>328</v>
      </c>
      <c r="E42" s="2" t="s">
        <v>592</v>
      </c>
      <c r="F42" s="3" t="s">
        <v>66</v>
      </c>
      <c r="G42" s="94"/>
      <c r="H42" s="3" t="s">
        <v>552</v>
      </c>
      <c r="I42" s="16" t="s">
        <v>553</v>
      </c>
      <c r="J42" s="3"/>
    </row>
    <row r="43" spans="1:10" ht="17.5" x14ac:dyDescent="0.25">
      <c r="A43" s="2" t="s">
        <v>8</v>
      </c>
      <c r="B43" s="89" t="s">
        <v>565</v>
      </c>
      <c r="C43" s="89"/>
      <c r="D43" s="89"/>
      <c r="E43" s="89"/>
      <c r="F43" s="89"/>
      <c r="G43" s="89"/>
      <c r="H43" s="89"/>
      <c r="I43" s="89"/>
      <c r="J43" s="89"/>
    </row>
  </sheetData>
  <mergeCells count="11">
    <mergeCell ref="A1:J1"/>
    <mergeCell ref="B43:J43"/>
    <mergeCell ref="A4:A12"/>
    <mergeCell ref="A16:A42"/>
    <mergeCell ref="B7:B12"/>
    <mergeCell ref="B17:B25"/>
    <mergeCell ref="B26:B42"/>
    <mergeCell ref="G7:G8"/>
    <mergeCell ref="G17:G25"/>
    <mergeCell ref="G26:G42"/>
    <mergeCell ref="B13:J15"/>
  </mergeCells>
  <phoneticPr fontId="28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1"/>
  <sheetViews>
    <sheetView zoomScale="82" zoomScaleNormal="82" workbookViewId="0">
      <selection activeCell="J34" sqref="J34"/>
    </sheetView>
  </sheetViews>
  <sheetFormatPr defaultColWidth="9" defaultRowHeight="14" x14ac:dyDescent="0.25"/>
  <cols>
    <col min="1" max="1" width="21.1796875" bestFit="1" customWidth="1"/>
    <col min="2" max="2" width="7.7265625" bestFit="1" customWidth="1"/>
    <col min="3" max="3" width="21.1796875" bestFit="1" customWidth="1"/>
    <col min="4" max="4" width="14.08984375" bestFit="1" customWidth="1"/>
    <col min="5" max="5" width="17.36328125" bestFit="1" customWidth="1"/>
    <col min="6" max="6" width="10.7265625" bestFit="1" customWidth="1"/>
    <col min="7" max="7" width="17.36328125" bestFit="1" customWidth="1"/>
    <col min="8" max="8" width="12.36328125" bestFit="1" customWidth="1"/>
  </cols>
  <sheetData>
    <row r="1" spans="1:8" ht="23" x14ac:dyDescent="0.25">
      <c r="A1" s="100" t="s">
        <v>593</v>
      </c>
      <c r="B1" s="100"/>
      <c r="C1" s="104"/>
      <c r="D1" s="104"/>
      <c r="E1" s="104"/>
      <c r="F1" s="104"/>
      <c r="G1" s="104"/>
      <c r="H1" s="104"/>
    </row>
    <row r="2" spans="1:8" ht="21" x14ac:dyDescent="0.25">
      <c r="A2" s="34" t="s">
        <v>22</v>
      </c>
      <c r="B2" s="34" t="s">
        <v>352</v>
      </c>
      <c r="C2" s="34" t="s">
        <v>23</v>
      </c>
      <c r="D2" s="34" t="s">
        <v>594</v>
      </c>
      <c r="E2" s="34" t="s">
        <v>354</v>
      </c>
      <c r="F2" s="35" t="s">
        <v>595</v>
      </c>
      <c r="G2" s="34" t="s">
        <v>596</v>
      </c>
      <c r="H2" s="34" t="s">
        <v>29</v>
      </c>
    </row>
    <row r="3" spans="1:8" ht="17.5" customHeight="1" x14ac:dyDescent="0.25">
      <c r="A3" s="89" t="s">
        <v>2</v>
      </c>
      <c r="B3" s="2">
        <v>1</v>
      </c>
      <c r="C3" s="2" t="s">
        <v>357</v>
      </c>
      <c r="D3" s="36">
        <v>0</v>
      </c>
      <c r="E3" s="2">
        <v>32</v>
      </c>
      <c r="F3" s="37">
        <f t="shared" ref="F3:F66" si="0">D3/E3</f>
        <v>0</v>
      </c>
      <c r="G3" s="2">
        <f>RANK(F3,$F$3:$F$34,1)</f>
        <v>1</v>
      </c>
      <c r="H3" s="2"/>
    </row>
    <row r="4" spans="1:8" ht="17.5" customHeight="1" x14ac:dyDescent="0.25">
      <c r="A4" s="89"/>
      <c r="B4" s="2">
        <v>2</v>
      </c>
      <c r="C4" s="2" t="s">
        <v>358</v>
      </c>
      <c r="D4" s="36">
        <v>0</v>
      </c>
      <c r="E4" s="2">
        <v>32</v>
      </c>
      <c r="F4" s="37">
        <f t="shared" si="0"/>
        <v>0</v>
      </c>
      <c r="G4" s="2">
        <f t="shared" ref="G4:G34" si="1">RANK(F4,$F$3:$F$34,1)</f>
        <v>1</v>
      </c>
      <c r="H4" s="2"/>
    </row>
    <row r="5" spans="1:8" ht="17.5" customHeight="1" x14ac:dyDescent="0.25">
      <c r="A5" s="89"/>
      <c r="B5" s="2">
        <v>3</v>
      </c>
      <c r="C5" s="2" t="s">
        <v>359</v>
      </c>
      <c r="D5" s="36">
        <v>0</v>
      </c>
      <c r="E5" s="2">
        <v>34</v>
      </c>
      <c r="F5" s="37">
        <f t="shared" si="0"/>
        <v>0</v>
      </c>
      <c r="G5" s="2">
        <f t="shared" si="1"/>
        <v>1</v>
      </c>
      <c r="H5" s="2"/>
    </row>
    <row r="6" spans="1:8" ht="17.5" customHeight="1" x14ac:dyDescent="0.25">
      <c r="A6" s="89"/>
      <c r="B6" s="2">
        <v>4</v>
      </c>
      <c r="C6" s="2" t="s">
        <v>360</v>
      </c>
      <c r="D6" s="36">
        <v>0</v>
      </c>
      <c r="E6" s="2">
        <v>30</v>
      </c>
      <c r="F6" s="37">
        <f t="shared" si="0"/>
        <v>0</v>
      </c>
      <c r="G6" s="2">
        <f t="shared" si="1"/>
        <v>1</v>
      </c>
      <c r="H6" s="2"/>
    </row>
    <row r="7" spans="1:8" ht="17.5" customHeight="1" x14ac:dyDescent="0.25">
      <c r="A7" s="89"/>
      <c r="B7" s="2">
        <v>5</v>
      </c>
      <c r="C7" s="2" t="s">
        <v>361</v>
      </c>
      <c r="D7" s="36">
        <v>0</v>
      </c>
      <c r="E7" s="2">
        <v>35</v>
      </c>
      <c r="F7" s="37">
        <f t="shared" si="0"/>
        <v>0</v>
      </c>
      <c r="G7" s="2">
        <f t="shared" si="1"/>
        <v>1</v>
      </c>
      <c r="H7" s="2"/>
    </row>
    <row r="8" spans="1:8" ht="17.5" customHeight="1" x14ac:dyDescent="0.25">
      <c r="A8" s="89"/>
      <c r="B8" s="2">
        <v>6</v>
      </c>
      <c r="C8" s="2" t="s">
        <v>362</v>
      </c>
      <c r="D8" s="36">
        <v>0</v>
      </c>
      <c r="E8" s="2">
        <v>43</v>
      </c>
      <c r="F8" s="37">
        <f t="shared" si="0"/>
        <v>0</v>
      </c>
      <c r="G8" s="2">
        <f t="shared" si="1"/>
        <v>1</v>
      </c>
      <c r="H8" s="2"/>
    </row>
    <row r="9" spans="1:8" ht="17.5" customHeight="1" x14ac:dyDescent="0.25">
      <c r="A9" s="89"/>
      <c r="B9" s="2">
        <v>7</v>
      </c>
      <c r="C9" s="2" t="s">
        <v>363</v>
      </c>
      <c r="D9" s="36">
        <v>0</v>
      </c>
      <c r="E9" s="2">
        <v>42</v>
      </c>
      <c r="F9" s="37">
        <f t="shared" si="0"/>
        <v>0</v>
      </c>
      <c r="G9" s="2">
        <f t="shared" si="1"/>
        <v>1</v>
      </c>
      <c r="H9" s="2"/>
    </row>
    <row r="10" spans="1:8" ht="17.5" customHeight="1" x14ac:dyDescent="0.25">
      <c r="A10" s="89"/>
      <c r="B10" s="2">
        <v>8</v>
      </c>
      <c r="C10" s="2" t="s">
        <v>34</v>
      </c>
      <c r="D10" s="36">
        <v>0</v>
      </c>
      <c r="E10" s="2">
        <v>45</v>
      </c>
      <c r="F10" s="37">
        <f t="shared" si="0"/>
        <v>0</v>
      </c>
      <c r="G10" s="2">
        <f t="shared" si="1"/>
        <v>1</v>
      </c>
      <c r="H10" s="2"/>
    </row>
    <row r="11" spans="1:8" ht="17.5" customHeight="1" x14ac:dyDescent="0.25">
      <c r="A11" s="89"/>
      <c r="B11" s="2">
        <v>9</v>
      </c>
      <c r="C11" s="2" t="s">
        <v>364</v>
      </c>
      <c r="D11" s="36">
        <v>0</v>
      </c>
      <c r="E11" s="2">
        <v>45</v>
      </c>
      <c r="F11" s="37">
        <f t="shared" si="0"/>
        <v>0</v>
      </c>
      <c r="G11" s="2">
        <f t="shared" si="1"/>
        <v>1</v>
      </c>
      <c r="H11" s="2"/>
    </row>
    <row r="12" spans="1:8" ht="17.5" customHeight="1" x14ac:dyDescent="0.25">
      <c r="A12" s="89"/>
      <c r="B12" s="2">
        <v>10</v>
      </c>
      <c r="C12" s="2" t="s">
        <v>365</v>
      </c>
      <c r="D12" s="36">
        <v>0</v>
      </c>
      <c r="E12" s="2">
        <v>39</v>
      </c>
      <c r="F12" s="37">
        <f t="shared" si="0"/>
        <v>0</v>
      </c>
      <c r="G12" s="2">
        <f t="shared" si="1"/>
        <v>1</v>
      </c>
      <c r="H12" s="2"/>
    </row>
    <row r="13" spans="1:8" ht="17.5" customHeight="1" x14ac:dyDescent="0.25">
      <c r="A13" s="89"/>
      <c r="B13" s="2">
        <v>11</v>
      </c>
      <c r="C13" s="2" t="s">
        <v>38</v>
      </c>
      <c r="D13" s="36">
        <v>0</v>
      </c>
      <c r="E13" s="2">
        <v>39</v>
      </c>
      <c r="F13" s="37">
        <f t="shared" si="0"/>
        <v>0</v>
      </c>
      <c r="G13" s="2">
        <f t="shared" si="1"/>
        <v>1</v>
      </c>
      <c r="H13" s="2"/>
    </row>
    <row r="14" spans="1:8" ht="17.5" customHeight="1" x14ac:dyDescent="0.25">
      <c r="A14" s="89"/>
      <c r="B14" s="2">
        <v>12</v>
      </c>
      <c r="C14" s="2" t="s">
        <v>366</v>
      </c>
      <c r="D14" s="36">
        <v>0</v>
      </c>
      <c r="E14" s="2">
        <v>40</v>
      </c>
      <c r="F14" s="37">
        <f t="shared" si="0"/>
        <v>0</v>
      </c>
      <c r="G14" s="2">
        <f t="shared" si="1"/>
        <v>1</v>
      </c>
      <c r="H14" s="2"/>
    </row>
    <row r="15" spans="1:8" ht="17.5" customHeight="1" x14ac:dyDescent="0.25">
      <c r="A15" s="89"/>
      <c r="B15" s="2">
        <v>13</v>
      </c>
      <c r="C15" s="2" t="s">
        <v>367</v>
      </c>
      <c r="D15" s="36">
        <v>0</v>
      </c>
      <c r="E15" s="2">
        <v>42</v>
      </c>
      <c r="F15" s="37">
        <f t="shared" si="0"/>
        <v>0</v>
      </c>
      <c r="G15" s="2">
        <f t="shared" si="1"/>
        <v>1</v>
      </c>
      <c r="H15" s="2"/>
    </row>
    <row r="16" spans="1:8" ht="17.5" customHeight="1" x14ac:dyDescent="0.25">
      <c r="A16" s="89"/>
      <c r="B16" s="2">
        <v>14</v>
      </c>
      <c r="C16" s="2" t="s">
        <v>368</v>
      </c>
      <c r="D16" s="36">
        <v>0</v>
      </c>
      <c r="E16" s="2">
        <v>40</v>
      </c>
      <c r="F16" s="37">
        <f t="shared" si="0"/>
        <v>0</v>
      </c>
      <c r="G16" s="2">
        <f t="shared" si="1"/>
        <v>1</v>
      </c>
      <c r="H16" s="2"/>
    </row>
    <row r="17" spans="1:8" ht="17.5" customHeight="1" x14ac:dyDescent="0.25">
      <c r="A17" s="89"/>
      <c r="B17" s="2">
        <v>15</v>
      </c>
      <c r="C17" s="2" t="s">
        <v>43</v>
      </c>
      <c r="D17" s="36">
        <v>0</v>
      </c>
      <c r="E17" s="2">
        <v>43</v>
      </c>
      <c r="F17" s="37">
        <f t="shared" si="0"/>
        <v>0</v>
      </c>
      <c r="G17" s="2">
        <f t="shared" si="1"/>
        <v>1</v>
      </c>
      <c r="H17" s="2"/>
    </row>
    <row r="18" spans="1:8" ht="17.5" customHeight="1" x14ac:dyDescent="0.25">
      <c r="A18" s="89"/>
      <c r="B18" s="2">
        <v>16</v>
      </c>
      <c r="C18" s="2" t="s">
        <v>369</v>
      </c>
      <c r="D18" s="36">
        <v>0</v>
      </c>
      <c r="E18" s="2">
        <v>43</v>
      </c>
      <c r="F18" s="37">
        <f t="shared" si="0"/>
        <v>0</v>
      </c>
      <c r="G18" s="2">
        <f t="shared" si="1"/>
        <v>1</v>
      </c>
      <c r="H18" s="2"/>
    </row>
    <row r="19" spans="1:8" ht="17.5" customHeight="1" x14ac:dyDescent="0.25">
      <c r="A19" s="89"/>
      <c r="B19" s="2">
        <v>17</v>
      </c>
      <c r="C19" s="2" t="s">
        <v>50</v>
      </c>
      <c r="D19" s="36">
        <v>0</v>
      </c>
      <c r="E19" s="2">
        <v>41</v>
      </c>
      <c r="F19" s="37">
        <f t="shared" si="0"/>
        <v>0</v>
      </c>
      <c r="G19" s="2">
        <f t="shared" si="1"/>
        <v>1</v>
      </c>
      <c r="H19" s="2"/>
    </row>
    <row r="20" spans="1:8" ht="17.5" customHeight="1" x14ac:dyDescent="0.25">
      <c r="A20" s="89"/>
      <c r="B20" s="2">
        <v>18</v>
      </c>
      <c r="C20" s="2" t="s">
        <v>370</v>
      </c>
      <c r="D20" s="36">
        <v>0</v>
      </c>
      <c r="E20" s="2">
        <v>44</v>
      </c>
      <c r="F20" s="37">
        <f t="shared" si="0"/>
        <v>0</v>
      </c>
      <c r="G20" s="2">
        <f t="shared" si="1"/>
        <v>1</v>
      </c>
      <c r="H20" s="2"/>
    </row>
    <row r="21" spans="1:8" ht="17.5" customHeight="1" x14ac:dyDescent="0.25">
      <c r="A21" s="89"/>
      <c r="B21" s="2">
        <v>19</v>
      </c>
      <c r="C21" s="2" t="s">
        <v>372</v>
      </c>
      <c r="D21" s="36">
        <v>0</v>
      </c>
      <c r="E21" s="2">
        <v>44</v>
      </c>
      <c r="F21" s="37">
        <f t="shared" si="0"/>
        <v>0</v>
      </c>
      <c r="G21" s="2">
        <f t="shared" si="1"/>
        <v>1</v>
      </c>
      <c r="H21" s="2"/>
    </row>
    <row r="22" spans="1:8" ht="17.5" customHeight="1" x14ac:dyDescent="0.25">
      <c r="A22" s="89"/>
      <c r="B22" s="2">
        <v>20</v>
      </c>
      <c r="C22" s="2" t="s">
        <v>373</v>
      </c>
      <c r="D22" s="36">
        <v>0</v>
      </c>
      <c r="E22" s="2">
        <v>44</v>
      </c>
      <c r="F22" s="37">
        <f t="shared" si="0"/>
        <v>0</v>
      </c>
      <c r="G22" s="2">
        <f t="shared" si="1"/>
        <v>1</v>
      </c>
      <c r="H22" s="2"/>
    </row>
    <row r="23" spans="1:8" ht="17.5" customHeight="1" x14ac:dyDescent="0.25">
      <c r="A23" s="89"/>
      <c r="B23" s="38">
        <v>21</v>
      </c>
      <c r="C23" s="38" t="s">
        <v>53</v>
      </c>
      <c r="D23" s="39">
        <v>1</v>
      </c>
      <c r="E23" s="38">
        <v>43</v>
      </c>
      <c r="F23" s="40">
        <f t="shared" si="0"/>
        <v>2.32558139534884E-2</v>
      </c>
      <c r="G23" s="38">
        <f t="shared" si="1"/>
        <v>32</v>
      </c>
      <c r="H23" s="38" t="s">
        <v>553</v>
      </c>
    </row>
    <row r="24" spans="1:8" ht="17.5" customHeight="1" x14ac:dyDescent="0.25">
      <c r="A24" s="89"/>
      <c r="B24" s="2">
        <v>22</v>
      </c>
      <c r="C24" s="2" t="s">
        <v>59</v>
      </c>
      <c r="D24" s="36">
        <v>0</v>
      </c>
      <c r="E24" s="2">
        <v>42</v>
      </c>
      <c r="F24" s="37">
        <f t="shared" si="0"/>
        <v>0</v>
      </c>
      <c r="G24" s="2">
        <f t="shared" si="1"/>
        <v>1</v>
      </c>
      <c r="H24" s="2"/>
    </row>
    <row r="25" spans="1:8" ht="17.5" customHeight="1" x14ac:dyDescent="0.25">
      <c r="A25" s="89"/>
      <c r="B25" s="2">
        <v>23</v>
      </c>
      <c r="C25" s="2" t="s">
        <v>374</v>
      </c>
      <c r="D25" s="36">
        <v>0</v>
      </c>
      <c r="E25" s="2">
        <v>43</v>
      </c>
      <c r="F25" s="37">
        <f t="shared" si="0"/>
        <v>0</v>
      </c>
      <c r="G25" s="2">
        <f t="shared" si="1"/>
        <v>1</v>
      </c>
      <c r="H25" s="3"/>
    </row>
    <row r="26" spans="1:8" ht="17.5" customHeight="1" x14ac:dyDescent="0.25">
      <c r="A26" s="89"/>
      <c r="B26" s="2">
        <v>24</v>
      </c>
      <c r="C26" s="2" t="s">
        <v>375</v>
      </c>
      <c r="D26" s="36">
        <v>0</v>
      </c>
      <c r="E26" s="2">
        <v>42</v>
      </c>
      <c r="F26" s="37">
        <f t="shared" si="0"/>
        <v>0</v>
      </c>
      <c r="G26" s="2">
        <f t="shared" si="1"/>
        <v>1</v>
      </c>
      <c r="H26" s="3"/>
    </row>
    <row r="27" spans="1:8" ht="17.5" customHeight="1" x14ac:dyDescent="0.25">
      <c r="A27" s="89"/>
      <c r="B27" s="2">
        <v>25</v>
      </c>
      <c r="C27" s="2" t="s">
        <v>376</v>
      </c>
      <c r="D27" s="36">
        <v>0</v>
      </c>
      <c r="E27" s="2">
        <v>45</v>
      </c>
      <c r="F27" s="37">
        <f t="shared" si="0"/>
        <v>0</v>
      </c>
      <c r="G27" s="2">
        <f t="shared" si="1"/>
        <v>1</v>
      </c>
      <c r="H27" s="2"/>
    </row>
    <row r="28" spans="1:8" ht="17.5" customHeight="1" x14ac:dyDescent="0.25">
      <c r="A28" s="89"/>
      <c r="B28" s="2">
        <v>26</v>
      </c>
      <c r="C28" s="2" t="s">
        <v>377</v>
      </c>
      <c r="D28" s="36">
        <v>0</v>
      </c>
      <c r="E28" s="2">
        <v>43</v>
      </c>
      <c r="F28" s="37">
        <f t="shared" si="0"/>
        <v>0</v>
      </c>
      <c r="G28" s="2">
        <f t="shared" si="1"/>
        <v>1</v>
      </c>
      <c r="H28" s="2"/>
    </row>
    <row r="29" spans="1:8" ht="17.5" customHeight="1" x14ac:dyDescent="0.25">
      <c r="A29" s="89"/>
      <c r="B29" s="2">
        <v>27</v>
      </c>
      <c r="C29" s="2" t="s">
        <v>378</v>
      </c>
      <c r="D29" s="36">
        <v>0</v>
      </c>
      <c r="E29" s="2">
        <v>42</v>
      </c>
      <c r="F29" s="37">
        <f t="shared" si="0"/>
        <v>0</v>
      </c>
      <c r="G29" s="2">
        <f t="shared" si="1"/>
        <v>1</v>
      </c>
      <c r="H29" s="2"/>
    </row>
    <row r="30" spans="1:8" ht="17.5" customHeight="1" x14ac:dyDescent="0.25">
      <c r="A30" s="89"/>
      <c r="B30" s="2">
        <v>28</v>
      </c>
      <c r="C30" s="2" t="s">
        <v>379</v>
      </c>
      <c r="D30" s="14">
        <v>0</v>
      </c>
      <c r="E30" s="2">
        <v>40</v>
      </c>
      <c r="F30" s="37">
        <f t="shared" si="0"/>
        <v>0</v>
      </c>
      <c r="G30" s="2">
        <f t="shared" si="1"/>
        <v>1</v>
      </c>
      <c r="H30" s="2"/>
    </row>
    <row r="31" spans="1:8" ht="17.5" customHeight="1" x14ac:dyDescent="0.25">
      <c r="A31" s="89"/>
      <c r="B31" s="2">
        <v>29</v>
      </c>
      <c r="C31" s="2" t="s">
        <v>63</v>
      </c>
      <c r="D31" s="14">
        <v>0</v>
      </c>
      <c r="E31" s="2">
        <v>42</v>
      </c>
      <c r="F31" s="37">
        <f t="shared" si="0"/>
        <v>0</v>
      </c>
      <c r="G31" s="2">
        <f t="shared" si="1"/>
        <v>1</v>
      </c>
      <c r="H31" s="2"/>
    </row>
    <row r="32" spans="1:8" ht="17.5" customHeight="1" x14ac:dyDescent="0.25">
      <c r="A32" s="89"/>
      <c r="B32" s="2">
        <v>30</v>
      </c>
      <c r="C32" s="2" t="s">
        <v>380</v>
      </c>
      <c r="D32" s="14">
        <v>0</v>
      </c>
      <c r="E32" s="2">
        <v>42</v>
      </c>
      <c r="F32" s="37">
        <f t="shared" si="0"/>
        <v>0</v>
      </c>
      <c r="G32" s="2">
        <f t="shared" si="1"/>
        <v>1</v>
      </c>
      <c r="H32" s="2"/>
    </row>
    <row r="33" spans="1:8" ht="17.5" customHeight="1" x14ac:dyDescent="0.25">
      <c r="A33" s="89"/>
      <c r="B33" s="2">
        <v>31</v>
      </c>
      <c r="C33" s="2" t="s">
        <v>381</v>
      </c>
      <c r="D33" s="14">
        <v>0</v>
      </c>
      <c r="E33" s="2">
        <v>41</v>
      </c>
      <c r="F33" s="37">
        <f t="shared" si="0"/>
        <v>0</v>
      </c>
      <c r="G33" s="2">
        <f t="shared" si="1"/>
        <v>1</v>
      </c>
      <c r="H33" s="2"/>
    </row>
    <row r="34" spans="1:8" ht="17.5" customHeight="1" x14ac:dyDescent="0.25">
      <c r="A34" s="89"/>
      <c r="B34" s="2">
        <v>32</v>
      </c>
      <c r="C34" s="2" t="s">
        <v>382</v>
      </c>
      <c r="D34" s="14">
        <v>0</v>
      </c>
      <c r="E34" s="2">
        <v>43</v>
      </c>
      <c r="F34" s="37">
        <f t="shared" si="0"/>
        <v>0</v>
      </c>
      <c r="G34" s="2">
        <f t="shared" si="1"/>
        <v>1</v>
      </c>
      <c r="H34" s="2"/>
    </row>
    <row r="35" spans="1:8" ht="17.5" customHeight="1" x14ac:dyDescent="0.25">
      <c r="A35" s="89" t="s">
        <v>3</v>
      </c>
      <c r="B35" s="2">
        <v>1</v>
      </c>
      <c r="C35" s="2" t="s">
        <v>383</v>
      </c>
      <c r="D35" s="14">
        <v>0</v>
      </c>
      <c r="E35" s="2" t="s">
        <v>384</v>
      </c>
      <c r="F35" s="37">
        <f t="shared" si="0"/>
        <v>0</v>
      </c>
      <c r="G35" s="2"/>
      <c r="H35" s="2" t="s">
        <v>385</v>
      </c>
    </row>
    <row r="36" spans="1:8" ht="17.5" customHeight="1" x14ac:dyDescent="0.25">
      <c r="A36" s="89"/>
      <c r="B36" s="2">
        <v>2</v>
      </c>
      <c r="C36" s="2" t="s">
        <v>386</v>
      </c>
      <c r="D36" s="14">
        <v>0</v>
      </c>
      <c r="E36" s="2" t="s">
        <v>387</v>
      </c>
      <c r="F36" s="37">
        <f t="shared" si="0"/>
        <v>0</v>
      </c>
      <c r="G36" s="2"/>
      <c r="H36" s="2" t="s">
        <v>385</v>
      </c>
    </row>
    <row r="37" spans="1:8" ht="17.5" customHeight="1" x14ac:dyDescent="0.25">
      <c r="A37" s="89"/>
      <c r="B37" s="2">
        <v>3</v>
      </c>
      <c r="C37" s="2" t="s">
        <v>388</v>
      </c>
      <c r="D37" s="14">
        <v>0</v>
      </c>
      <c r="E37" s="2" t="s">
        <v>389</v>
      </c>
      <c r="F37" s="37">
        <f t="shared" si="0"/>
        <v>0</v>
      </c>
      <c r="G37" s="2"/>
      <c r="H37" s="2" t="s">
        <v>385</v>
      </c>
    </row>
    <row r="38" spans="1:8" ht="17.5" customHeight="1" x14ac:dyDescent="0.25">
      <c r="A38" s="89"/>
      <c r="B38" s="2">
        <v>4</v>
      </c>
      <c r="C38" s="2" t="s">
        <v>390</v>
      </c>
      <c r="D38" s="14">
        <v>0</v>
      </c>
      <c r="E38" s="2" t="s">
        <v>391</v>
      </c>
      <c r="F38" s="37">
        <f t="shared" si="0"/>
        <v>0</v>
      </c>
      <c r="G38" s="2"/>
      <c r="H38" s="2" t="s">
        <v>385</v>
      </c>
    </row>
    <row r="39" spans="1:8" ht="17.5" customHeight="1" x14ac:dyDescent="0.25">
      <c r="A39" s="89"/>
      <c r="B39" s="2">
        <v>5</v>
      </c>
      <c r="C39" s="2" t="s">
        <v>141</v>
      </c>
      <c r="D39" s="23">
        <v>0</v>
      </c>
      <c r="E39" s="2" t="s">
        <v>392</v>
      </c>
      <c r="F39" s="37">
        <f t="shared" si="0"/>
        <v>0</v>
      </c>
      <c r="G39" s="2">
        <f>RANK(F39,$F$35:$F$70,1)</f>
        <v>1</v>
      </c>
      <c r="H39" s="2"/>
    </row>
    <row r="40" spans="1:8" ht="17.5" customHeight="1" x14ac:dyDescent="0.25">
      <c r="A40" s="89"/>
      <c r="B40" s="2">
        <v>6</v>
      </c>
      <c r="C40" s="2" t="s">
        <v>158</v>
      </c>
      <c r="D40" s="23">
        <v>0</v>
      </c>
      <c r="E40" s="2" t="s">
        <v>387</v>
      </c>
      <c r="F40" s="37">
        <f t="shared" si="0"/>
        <v>0</v>
      </c>
      <c r="G40" s="2">
        <f t="shared" ref="G40:G70" si="2">RANK(F40,$F$35:$F$70,1)</f>
        <v>1</v>
      </c>
      <c r="H40" s="2"/>
    </row>
    <row r="41" spans="1:8" ht="17.5" customHeight="1" x14ac:dyDescent="0.25">
      <c r="A41" s="89"/>
      <c r="B41" s="2">
        <v>7</v>
      </c>
      <c r="C41" s="2" t="s">
        <v>131</v>
      </c>
      <c r="D41" s="23">
        <v>0</v>
      </c>
      <c r="E41" s="2" t="s">
        <v>393</v>
      </c>
      <c r="F41" s="37">
        <f t="shared" si="0"/>
        <v>0</v>
      </c>
      <c r="G41" s="2">
        <f t="shared" si="2"/>
        <v>1</v>
      </c>
      <c r="H41" s="2"/>
    </row>
    <row r="42" spans="1:8" ht="17.5" customHeight="1" x14ac:dyDescent="0.25">
      <c r="A42" s="89"/>
      <c r="B42" s="2">
        <v>8</v>
      </c>
      <c r="C42" s="2" t="s">
        <v>144</v>
      </c>
      <c r="D42" s="23">
        <v>0</v>
      </c>
      <c r="E42" s="2" t="s">
        <v>393</v>
      </c>
      <c r="F42" s="37">
        <f t="shared" si="0"/>
        <v>0</v>
      </c>
      <c r="G42" s="2">
        <f t="shared" si="2"/>
        <v>1</v>
      </c>
      <c r="H42" s="3"/>
    </row>
    <row r="43" spans="1:8" ht="17.5" customHeight="1" x14ac:dyDescent="0.25">
      <c r="A43" s="89"/>
      <c r="B43" s="38">
        <v>9</v>
      </c>
      <c r="C43" s="38" t="s">
        <v>117</v>
      </c>
      <c r="D43" s="41">
        <v>1</v>
      </c>
      <c r="E43" s="38" t="s">
        <v>394</v>
      </c>
      <c r="F43" s="40">
        <f t="shared" si="0"/>
        <v>2.3809523809523801E-2</v>
      </c>
      <c r="G43" s="38">
        <f t="shared" si="2"/>
        <v>34</v>
      </c>
      <c r="H43" s="38" t="s">
        <v>553</v>
      </c>
    </row>
    <row r="44" spans="1:8" ht="17.5" customHeight="1" x14ac:dyDescent="0.25">
      <c r="A44" s="89"/>
      <c r="B44" s="38">
        <v>10</v>
      </c>
      <c r="C44" s="38" t="s">
        <v>124</v>
      </c>
      <c r="D44" s="41">
        <v>6</v>
      </c>
      <c r="E44" s="38" t="s">
        <v>395</v>
      </c>
      <c r="F44" s="40">
        <f t="shared" si="0"/>
        <v>0.13636363636363599</v>
      </c>
      <c r="G44" s="38">
        <f t="shared" si="2"/>
        <v>36</v>
      </c>
      <c r="H44" s="38" t="s">
        <v>553</v>
      </c>
    </row>
    <row r="45" spans="1:8" ht="17.5" customHeight="1" x14ac:dyDescent="0.25">
      <c r="A45" s="89"/>
      <c r="B45" s="2">
        <v>11</v>
      </c>
      <c r="C45" s="2" t="s">
        <v>107</v>
      </c>
      <c r="D45" s="23">
        <v>0</v>
      </c>
      <c r="E45" s="2" t="s">
        <v>396</v>
      </c>
      <c r="F45" s="37">
        <f t="shared" si="0"/>
        <v>0</v>
      </c>
      <c r="G45" s="2">
        <f t="shared" si="2"/>
        <v>1</v>
      </c>
      <c r="H45" s="2"/>
    </row>
    <row r="46" spans="1:8" ht="17.5" customHeight="1" x14ac:dyDescent="0.25">
      <c r="A46" s="89"/>
      <c r="B46" s="38">
        <v>12</v>
      </c>
      <c r="C46" s="38" t="s">
        <v>104</v>
      </c>
      <c r="D46" s="41">
        <v>1</v>
      </c>
      <c r="E46" s="38" t="s">
        <v>397</v>
      </c>
      <c r="F46" s="40">
        <f t="shared" si="0"/>
        <v>2.2222222222222199E-2</v>
      </c>
      <c r="G46" s="38">
        <f t="shared" si="2"/>
        <v>33</v>
      </c>
      <c r="H46" s="38" t="s">
        <v>553</v>
      </c>
    </row>
    <row r="47" spans="1:8" ht="17.5" customHeight="1" x14ac:dyDescent="0.25">
      <c r="A47" s="89"/>
      <c r="B47" s="2">
        <v>13</v>
      </c>
      <c r="C47" s="2" t="s">
        <v>77</v>
      </c>
      <c r="D47" s="23">
        <v>0</v>
      </c>
      <c r="E47" s="2" t="s">
        <v>397</v>
      </c>
      <c r="F47" s="37">
        <f t="shared" si="0"/>
        <v>0</v>
      </c>
      <c r="G47" s="2">
        <f t="shared" si="2"/>
        <v>1</v>
      </c>
      <c r="H47" s="2"/>
    </row>
    <row r="48" spans="1:8" ht="17.5" customHeight="1" x14ac:dyDescent="0.25">
      <c r="A48" s="89"/>
      <c r="B48" s="2">
        <v>14</v>
      </c>
      <c r="C48" s="2" t="s">
        <v>398</v>
      </c>
      <c r="D48" s="23">
        <v>0</v>
      </c>
      <c r="E48" s="2" t="s">
        <v>397</v>
      </c>
      <c r="F48" s="37">
        <f t="shared" si="0"/>
        <v>0</v>
      </c>
      <c r="G48" s="2">
        <f t="shared" si="2"/>
        <v>1</v>
      </c>
      <c r="H48" s="2"/>
    </row>
    <row r="49" spans="1:8" ht="17.5" customHeight="1" x14ac:dyDescent="0.25">
      <c r="A49" s="89"/>
      <c r="B49" s="2">
        <v>15</v>
      </c>
      <c r="C49" s="2" t="s">
        <v>75</v>
      </c>
      <c r="D49" s="14">
        <v>0</v>
      </c>
      <c r="E49" s="2" t="s">
        <v>393</v>
      </c>
      <c r="F49" s="37">
        <f t="shared" si="0"/>
        <v>0</v>
      </c>
      <c r="G49" s="2">
        <f t="shared" si="2"/>
        <v>1</v>
      </c>
      <c r="H49" s="3"/>
    </row>
    <row r="50" spans="1:8" ht="17.5" customHeight="1" x14ac:dyDescent="0.25">
      <c r="A50" s="89"/>
      <c r="B50" s="38">
        <v>16</v>
      </c>
      <c r="C50" s="38" t="s">
        <v>399</v>
      </c>
      <c r="D50" s="42">
        <v>1</v>
      </c>
      <c r="E50" s="38" t="s">
        <v>393</v>
      </c>
      <c r="F50" s="40">
        <f t="shared" si="0"/>
        <v>2.5000000000000001E-2</v>
      </c>
      <c r="G50" s="38">
        <f t="shared" si="2"/>
        <v>35</v>
      </c>
      <c r="H50" s="38" t="s">
        <v>553</v>
      </c>
    </row>
    <row r="51" spans="1:8" ht="17.5" customHeight="1" x14ac:dyDescent="0.25">
      <c r="A51" s="89"/>
      <c r="B51" s="2">
        <v>17</v>
      </c>
      <c r="C51" s="2" t="s">
        <v>400</v>
      </c>
      <c r="D51" s="14">
        <v>0</v>
      </c>
      <c r="E51" s="2" t="s">
        <v>401</v>
      </c>
      <c r="F51" s="37">
        <f t="shared" si="0"/>
        <v>0</v>
      </c>
      <c r="G51" s="2">
        <f t="shared" si="2"/>
        <v>1</v>
      </c>
      <c r="H51" s="2"/>
    </row>
    <row r="52" spans="1:8" ht="17.5" customHeight="1" x14ac:dyDescent="0.25">
      <c r="A52" s="89"/>
      <c r="B52" s="2">
        <v>18</v>
      </c>
      <c r="C52" s="2" t="s">
        <v>402</v>
      </c>
      <c r="D52" s="14">
        <v>0</v>
      </c>
      <c r="E52" s="2" t="s">
        <v>403</v>
      </c>
      <c r="F52" s="37">
        <f t="shared" si="0"/>
        <v>0</v>
      </c>
      <c r="G52" s="2">
        <f t="shared" si="2"/>
        <v>1</v>
      </c>
      <c r="H52" s="3"/>
    </row>
    <row r="53" spans="1:8" ht="17.5" customHeight="1" x14ac:dyDescent="0.25">
      <c r="A53" s="89"/>
      <c r="B53" s="2">
        <v>19</v>
      </c>
      <c r="C53" s="2" t="s">
        <v>404</v>
      </c>
      <c r="D53" s="14">
        <v>0</v>
      </c>
      <c r="E53" s="2" t="s">
        <v>403</v>
      </c>
      <c r="F53" s="37">
        <f t="shared" si="0"/>
        <v>0</v>
      </c>
      <c r="G53" s="2">
        <f t="shared" si="2"/>
        <v>1</v>
      </c>
      <c r="H53" s="2"/>
    </row>
    <row r="54" spans="1:8" ht="17.5" customHeight="1" x14ac:dyDescent="0.25">
      <c r="A54" s="89"/>
      <c r="B54" s="2">
        <v>20</v>
      </c>
      <c r="C54" s="2" t="s">
        <v>405</v>
      </c>
      <c r="D54" s="14">
        <v>0</v>
      </c>
      <c r="E54" s="2" t="s">
        <v>401</v>
      </c>
      <c r="F54" s="37">
        <f t="shared" si="0"/>
        <v>0</v>
      </c>
      <c r="G54" s="2">
        <f t="shared" si="2"/>
        <v>1</v>
      </c>
      <c r="H54" s="2"/>
    </row>
    <row r="55" spans="1:8" ht="17.5" customHeight="1" x14ac:dyDescent="0.25">
      <c r="A55" s="89"/>
      <c r="B55" s="2">
        <v>21</v>
      </c>
      <c r="C55" s="2" t="s">
        <v>406</v>
      </c>
      <c r="D55" s="14">
        <v>0</v>
      </c>
      <c r="E55" s="2">
        <v>43</v>
      </c>
      <c r="F55" s="37">
        <f t="shared" si="0"/>
        <v>0</v>
      </c>
      <c r="G55" s="2">
        <f t="shared" si="2"/>
        <v>1</v>
      </c>
      <c r="H55" s="2"/>
    </row>
    <row r="56" spans="1:8" ht="17.5" customHeight="1" x14ac:dyDescent="0.25">
      <c r="A56" s="89"/>
      <c r="B56" s="2">
        <v>22</v>
      </c>
      <c r="C56" s="2" t="s">
        <v>152</v>
      </c>
      <c r="D56" s="14">
        <v>0</v>
      </c>
      <c r="E56" s="2">
        <v>42</v>
      </c>
      <c r="F56" s="37">
        <f t="shared" si="0"/>
        <v>0</v>
      </c>
      <c r="G56" s="2">
        <f t="shared" si="2"/>
        <v>1</v>
      </c>
      <c r="H56" s="2"/>
    </row>
    <row r="57" spans="1:8" ht="17.5" customHeight="1" x14ac:dyDescent="0.25">
      <c r="A57" s="89"/>
      <c r="B57" s="2">
        <v>23</v>
      </c>
      <c r="C57" s="2" t="s">
        <v>146</v>
      </c>
      <c r="D57" s="14">
        <v>0</v>
      </c>
      <c r="E57" s="2">
        <v>43</v>
      </c>
      <c r="F57" s="37">
        <f t="shared" si="0"/>
        <v>0</v>
      </c>
      <c r="G57" s="2">
        <f t="shared" si="2"/>
        <v>1</v>
      </c>
      <c r="H57" s="2"/>
    </row>
    <row r="58" spans="1:8" ht="17.5" customHeight="1" x14ac:dyDescent="0.25">
      <c r="A58" s="89"/>
      <c r="B58" s="2">
        <v>24</v>
      </c>
      <c r="C58" s="2" t="s">
        <v>407</v>
      </c>
      <c r="D58" s="23">
        <v>0</v>
      </c>
      <c r="E58" s="2">
        <v>42</v>
      </c>
      <c r="F58" s="37">
        <f t="shared" si="0"/>
        <v>0</v>
      </c>
      <c r="G58" s="2">
        <f t="shared" si="2"/>
        <v>1</v>
      </c>
      <c r="H58" s="2"/>
    </row>
    <row r="59" spans="1:8" ht="17.5" customHeight="1" x14ac:dyDescent="0.25">
      <c r="A59" s="89"/>
      <c r="B59" s="2">
        <v>25</v>
      </c>
      <c r="C59" s="2" t="s">
        <v>97</v>
      </c>
      <c r="D59" s="23">
        <v>0</v>
      </c>
      <c r="E59" s="2">
        <v>45</v>
      </c>
      <c r="F59" s="37">
        <f t="shared" si="0"/>
        <v>0</v>
      </c>
      <c r="G59" s="2">
        <f t="shared" si="2"/>
        <v>1</v>
      </c>
      <c r="H59" s="2"/>
    </row>
    <row r="60" spans="1:8" ht="17.5" customHeight="1" x14ac:dyDescent="0.25">
      <c r="A60" s="89"/>
      <c r="B60" s="2">
        <v>26</v>
      </c>
      <c r="C60" s="2" t="s">
        <v>100</v>
      </c>
      <c r="D60" s="23">
        <v>0</v>
      </c>
      <c r="E60" s="2">
        <v>45</v>
      </c>
      <c r="F60" s="37">
        <f t="shared" si="0"/>
        <v>0</v>
      </c>
      <c r="G60" s="2">
        <f t="shared" si="2"/>
        <v>1</v>
      </c>
      <c r="H60" s="2"/>
    </row>
    <row r="61" spans="1:8" ht="17.5" customHeight="1" x14ac:dyDescent="0.25">
      <c r="A61" s="89"/>
      <c r="B61" s="2">
        <v>27</v>
      </c>
      <c r="C61" s="2" t="s">
        <v>408</v>
      </c>
      <c r="D61" s="23">
        <v>0</v>
      </c>
      <c r="E61" s="2">
        <v>45</v>
      </c>
      <c r="F61" s="37">
        <f t="shared" si="0"/>
        <v>0</v>
      </c>
      <c r="G61" s="2">
        <f t="shared" si="2"/>
        <v>1</v>
      </c>
      <c r="H61" s="2"/>
    </row>
    <row r="62" spans="1:8" ht="17.5" customHeight="1" x14ac:dyDescent="0.25">
      <c r="A62" s="89"/>
      <c r="B62" s="2">
        <v>28</v>
      </c>
      <c r="C62" s="2" t="s">
        <v>409</v>
      </c>
      <c r="D62" s="14">
        <v>0</v>
      </c>
      <c r="E62" s="2">
        <v>43</v>
      </c>
      <c r="F62" s="37">
        <f t="shared" si="0"/>
        <v>0</v>
      </c>
      <c r="G62" s="2">
        <f t="shared" si="2"/>
        <v>1</v>
      </c>
      <c r="H62" s="2"/>
    </row>
    <row r="63" spans="1:8" ht="17.5" customHeight="1" x14ac:dyDescent="0.25">
      <c r="A63" s="89"/>
      <c r="B63" s="2">
        <v>29</v>
      </c>
      <c r="C63" s="2" t="s">
        <v>86</v>
      </c>
      <c r="D63" s="23">
        <v>0</v>
      </c>
      <c r="E63" s="2">
        <v>42</v>
      </c>
      <c r="F63" s="37">
        <f t="shared" si="0"/>
        <v>0</v>
      </c>
      <c r="G63" s="2">
        <f t="shared" si="2"/>
        <v>1</v>
      </c>
      <c r="H63" s="2"/>
    </row>
    <row r="64" spans="1:8" ht="17.5" customHeight="1" x14ac:dyDescent="0.25">
      <c r="A64" s="89"/>
      <c r="B64" s="2">
        <v>30</v>
      </c>
      <c r="C64" s="2" t="s">
        <v>410</v>
      </c>
      <c r="D64" s="23">
        <v>0</v>
      </c>
      <c r="E64" s="2">
        <v>40</v>
      </c>
      <c r="F64" s="37">
        <f t="shared" si="0"/>
        <v>0</v>
      </c>
      <c r="G64" s="2">
        <f t="shared" si="2"/>
        <v>1</v>
      </c>
      <c r="H64" s="2"/>
    </row>
    <row r="65" spans="1:8" ht="17.5" customHeight="1" x14ac:dyDescent="0.25">
      <c r="A65" s="89"/>
      <c r="B65" s="2">
        <v>31</v>
      </c>
      <c r="C65" s="2" t="s">
        <v>411</v>
      </c>
      <c r="D65" s="23">
        <v>0</v>
      </c>
      <c r="E65" s="2">
        <v>39</v>
      </c>
      <c r="F65" s="37">
        <f t="shared" si="0"/>
        <v>0</v>
      </c>
      <c r="G65" s="2">
        <f t="shared" si="2"/>
        <v>1</v>
      </c>
      <c r="H65" s="2"/>
    </row>
    <row r="66" spans="1:8" ht="17.5" customHeight="1" x14ac:dyDescent="0.25">
      <c r="A66" s="89"/>
      <c r="B66" s="2">
        <v>32</v>
      </c>
      <c r="C66" s="2" t="s">
        <v>83</v>
      </c>
      <c r="D66" s="23">
        <v>0</v>
      </c>
      <c r="E66" s="2">
        <v>39</v>
      </c>
      <c r="F66" s="37">
        <f t="shared" si="0"/>
        <v>0</v>
      </c>
      <c r="G66" s="2">
        <f t="shared" si="2"/>
        <v>1</v>
      </c>
      <c r="H66" s="2"/>
    </row>
    <row r="67" spans="1:8" ht="17.5" customHeight="1" x14ac:dyDescent="0.25">
      <c r="A67" s="89"/>
      <c r="B67" s="2">
        <v>33</v>
      </c>
      <c r="C67" s="2" t="s">
        <v>412</v>
      </c>
      <c r="D67" s="23">
        <v>0</v>
      </c>
      <c r="E67" s="2">
        <v>30</v>
      </c>
      <c r="F67" s="37">
        <f t="shared" ref="F67:F130" si="3">D67/E67</f>
        <v>0</v>
      </c>
      <c r="G67" s="2">
        <f t="shared" si="2"/>
        <v>1</v>
      </c>
      <c r="H67" s="2"/>
    </row>
    <row r="68" spans="1:8" ht="17.5" customHeight="1" x14ac:dyDescent="0.25">
      <c r="A68" s="89"/>
      <c r="B68" s="2">
        <v>34</v>
      </c>
      <c r="C68" s="2" t="s">
        <v>413</v>
      </c>
      <c r="D68" s="23">
        <v>0</v>
      </c>
      <c r="E68" s="2">
        <v>30</v>
      </c>
      <c r="F68" s="37">
        <f t="shared" si="3"/>
        <v>0</v>
      </c>
      <c r="G68" s="2">
        <f t="shared" si="2"/>
        <v>1</v>
      </c>
      <c r="H68" s="2"/>
    </row>
    <row r="69" spans="1:8" ht="17.5" customHeight="1" x14ac:dyDescent="0.25">
      <c r="A69" s="89"/>
      <c r="B69" s="2">
        <v>35</v>
      </c>
      <c r="C69" s="2" t="s">
        <v>414</v>
      </c>
      <c r="D69" s="23">
        <v>0</v>
      </c>
      <c r="E69" s="2">
        <v>44</v>
      </c>
      <c r="F69" s="37">
        <f t="shared" si="3"/>
        <v>0</v>
      </c>
      <c r="G69" s="2">
        <f t="shared" si="2"/>
        <v>1</v>
      </c>
      <c r="H69" s="2"/>
    </row>
    <row r="70" spans="1:8" ht="17.5" customHeight="1" x14ac:dyDescent="0.25">
      <c r="A70" s="89"/>
      <c r="B70" s="2">
        <v>36</v>
      </c>
      <c r="C70" s="2" t="s">
        <v>415</v>
      </c>
      <c r="D70" s="23">
        <v>0</v>
      </c>
      <c r="E70" s="2">
        <v>43</v>
      </c>
      <c r="F70" s="37">
        <f t="shared" si="3"/>
        <v>0</v>
      </c>
      <c r="G70" s="2">
        <f t="shared" si="2"/>
        <v>1</v>
      </c>
      <c r="H70" s="2"/>
    </row>
    <row r="71" spans="1:8" ht="17.5" customHeight="1" x14ac:dyDescent="0.25">
      <c r="A71" s="89" t="s">
        <v>4</v>
      </c>
      <c r="B71" s="2">
        <v>1</v>
      </c>
      <c r="C71" s="2" t="s">
        <v>416</v>
      </c>
      <c r="D71" s="23">
        <v>0</v>
      </c>
      <c r="E71" s="2" t="s">
        <v>392</v>
      </c>
      <c r="F71" s="37">
        <f t="shared" si="3"/>
        <v>0</v>
      </c>
      <c r="G71" s="2">
        <f>RANK(F71,$F$71:$F$111,1)</f>
        <v>1</v>
      </c>
      <c r="H71" s="2"/>
    </row>
    <row r="72" spans="1:8" ht="17.5" customHeight="1" x14ac:dyDescent="0.25">
      <c r="A72" s="89"/>
      <c r="B72" s="2">
        <v>2</v>
      </c>
      <c r="C72" s="2" t="s">
        <v>417</v>
      </c>
      <c r="D72" s="23">
        <v>0</v>
      </c>
      <c r="E72" s="2" t="s">
        <v>403</v>
      </c>
      <c r="F72" s="37">
        <f t="shared" si="3"/>
        <v>0</v>
      </c>
      <c r="G72" s="2">
        <f t="shared" ref="G72:G111" si="4">RANK(F72,$F$71:$F$111,1)</f>
        <v>1</v>
      </c>
      <c r="H72" s="2"/>
    </row>
    <row r="73" spans="1:8" ht="17.5" customHeight="1" x14ac:dyDescent="0.25">
      <c r="A73" s="89"/>
      <c r="B73" s="2">
        <v>3</v>
      </c>
      <c r="C73" s="2" t="s">
        <v>418</v>
      </c>
      <c r="D73" s="23">
        <v>0</v>
      </c>
      <c r="E73" s="2" t="s">
        <v>419</v>
      </c>
      <c r="F73" s="37">
        <f t="shared" si="3"/>
        <v>0</v>
      </c>
      <c r="G73" s="2">
        <f t="shared" si="4"/>
        <v>1</v>
      </c>
      <c r="H73" s="2"/>
    </row>
    <row r="74" spans="1:8" ht="17.5" customHeight="1" x14ac:dyDescent="0.25">
      <c r="A74" s="89"/>
      <c r="B74" s="2">
        <v>4</v>
      </c>
      <c r="C74" s="2" t="s">
        <v>420</v>
      </c>
      <c r="D74" s="23">
        <v>0</v>
      </c>
      <c r="E74" s="2" t="s">
        <v>391</v>
      </c>
      <c r="F74" s="37">
        <f t="shared" si="3"/>
        <v>0</v>
      </c>
      <c r="G74" s="2">
        <f t="shared" si="4"/>
        <v>1</v>
      </c>
      <c r="H74" s="2"/>
    </row>
    <row r="75" spans="1:8" ht="17.5" customHeight="1" x14ac:dyDescent="0.25">
      <c r="A75" s="89"/>
      <c r="B75" s="2">
        <v>5</v>
      </c>
      <c r="C75" s="2" t="s">
        <v>421</v>
      </c>
      <c r="D75" s="23">
        <v>0</v>
      </c>
      <c r="E75" s="2" t="s">
        <v>422</v>
      </c>
      <c r="F75" s="37">
        <f t="shared" si="3"/>
        <v>0</v>
      </c>
      <c r="G75" s="2">
        <f t="shared" si="4"/>
        <v>1</v>
      </c>
      <c r="H75" s="2"/>
    </row>
    <row r="76" spans="1:8" ht="17.5" customHeight="1" x14ac:dyDescent="0.25">
      <c r="A76" s="89"/>
      <c r="B76" s="2">
        <v>6</v>
      </c>
      <c r="C76" s="2" t="s">
        <v>423</v>
      </c>
      <c r="D76" s="23">
        <v>0</v>
      </c>
      <c r="E76" s="2" t="s">
        <v>424</v>
      </c>
      <c r="F76" s="37">
        <f t="shared" si="3"/>
        <v>0</v>
      </c>
      <c r="G76" s="2">
        <f t="shared" si="4"/>
        <v>1</v>
      </c>
      <c r="H76" s="2"/>
    </row>
    <row r="77" spans="1:8" ht="17.5" customHeight="1" x14ac:dyDescent="0.25">
      <c r="A77" s="89"/>
      <c r="B77" s="2">
        <v>7</v>
      </c>
      <c r="C77" s="2" t="s">
        <v>425</v>
      </c>
      <c r="D77" s="23">
        <v>0</v>
      </c>
      <c r="E77" s="2" t="s">
        <v>426</v>
      </c>
      <c r="F77" s="37">
        <f t="shared" si="3"/>
        <v>0</v>
      </c>
      <c r="G77" s="2">
        <f t="shared" si="4"/>
        <v>1</v>
      </c>
      <c r="H77" s="2"/>
    </row>
    <row r="78" spans="1:8" ht="17.5" customHeight="1" x14ac:dyDescent="0.25">
      <c r="A78" s="89"/>
      <c r="B78" s="2">
        <v>8</v>
      </c>
      <c r="C78" s="2" t="s">
        <v>427</v>
      </c>
      <c r="D78" s="23">
        <v>0</v>
      </c>
      <c r="E78" s="2" t="s">
        <v>387</v>
      </c>
      <c r="F78" s="37">
        <f t="shared" si="3"/>
        <v>0</v>
      </c>
      <c r="G78" s="2">
        <f t="shared" si="4"/>
        <v>1</v>
      </c>
      <c r="H78" s="2"/>
    </row>
    <row r="79" spans="1:8" ht="17.5" customHeight="1" x14ac:dyDescent="0.25">
      <c r="A79" s="89"/>
      <c r="B79" s="2">
        <v>9</v>
      </c>
      <c r="C79" s="2" t="s">
        <v>428</v>
      </c>
      <c r="D79" s="23">
        <v>0</v>
      </c>
      <c r="E79" s="2" t="s">
        <v>429</v>
      </c>
      <c r="F79" s="37">
        <f t="shared" si="3"/>
        <v>0</v>
      </c>
      <c r="G79" s="2">
        <f t="shared" si="4"/>
        <v>1</v>
      </c>
      <c r="H79" s="2"/>
    </row>
    <row r="80" spans="1:8" ht="17.5" customHeight="1" x14ac:dyDescent="0.25">
      <c r="A80" s="89"/>
      <c r="B80" s="2">
        <v>10</v>
      </c>
      <c r="C80" s="2" t="s">
        <v>430</v>
      </c>
      <c r="D80" s="23">
        <v>0</v>
      </c>
      <c r="E80" s="2" t="s">
        <v>424</v>
      </c>
      <c r="F80" s="37">
        <f t="shared" si="3"/>
        <v>0</v>
      </c>
      <c r="G80" s="2">
        <f t="shared" si="4"/>
        <v>1</v>
      </c>
      <c r="H80" s="2"/>
    </row>
    <row r="81" spans="1:8" ht="17.5" customHeight="1" x14ac:dyDescent="0.25">
      <c r="A81" s="89"/>
      <c r="B81" s="2">
        <v>11</v>
      </c>
      <c r="C81" s="2" t="s">
        <v>431</v>
      </c>
      <c r="D81" s="23">
        <v>0</v>
      </c>
      <c r="E81" s="2" t="s">
        <v>432</v>
      </c>
      <c r="F81" s="37">
        <f t="shared" si="3"/>
        <v>0</v>
      </c>
      <c r="G81" s="2">
        <f t="shared" si="4"/>
        <v>1</v>
      </c>
      <c r="H81" s="2"/>
    </row>
    <row r="82" spans="1:8" ht="17.5" customHeight="1" x14ac:dyDescent="0.25">
      <c r="A82" s="89"/>
      <c r="B82" s="2">
        <v>12</v>
      </c>
      <c r="C82" s="2" t="s">
        <v>433</v>
      </c>
      <c r="D82" s="23">
        <v>0</v>
      </c>
      <c r="E82" s="2" t="s">
        <v>434</v>
      </c>
      <c r="F82" s="37">
        <f t="shared" si="3"/>
        <v>0</v>
      </c>
      <c r="G82" s="2">
        <f t="shared" si="4"/>
        <v>1</v>
      </c>
      <c r="H82" s="2"/>
    </row>
    <row r="83" spans="1:8" ht="17.5" customHeight="1" x14ac:dyDescent="0.25">
      <c r="A83" s="89"/>
      <c r="B83" s="2">
        <v>13</v>
      </c>
      <c r="C83" s="2" t="s">
        <v>435</v>
      </c>
      <c r="D83" s="23">
        <v>0</v>
      </c>
      <c r="E83" s="2" t="s">
        <v>434</v>
      </c>
      <c r="F83" s="37">
        <f t="shared" si="3"/>
        <v>0</v>
      </c>
      <c r="G83" s="2">
        <f t="shared" si="4"/>
        <v>1</v>
      </c>
      <c r="H83" s="2"/>
    </row>
    <row r="84" spans="1:8" ht="17.5" customHeight="1" x14ac:dyDescent="0.25">
      <c r="A84" s="89"/>
      <c r="B84" s="2">
        <v>14</v>
      </c>
      <c r="C84" s="2" t="s">
        <v>187</v>
      </c>
      <c r="D84" s="23">
        <v>0</v>
      </c>
      <c r="E84" s="2" t="s">
        <v>436</v>
      </c>
      <c r="F84" s="37">
        <f t="shared" si="3"/>
        <v>0</v>
      </c>
      <c r="G84" s="2">
        <f t="shared" si="4"/>
        <v>1</v>
      </c>
      <c r="H84" s="2"/>
    </row>
    <row r="85" spans="1:8" ht="17.5" customHeight="1" x14ac:dyDescent="0.25">
      <c r="A85" s="89"/>
      <c r="B85" s="2">
        <v>15</v>
      </c>
      <c r="C85" s="2" t="s">
        <v>437</v>
      </c>
      <c r="D85" s="23">
        <v>0</v>
      </c>
      <c r="E85" s="2" t="s">
        <v>438</v>
      </c>
      <c r="F85" s="37">
        <f t="shared" si="3"/>
        <v>0</v>
      </c>
      <c r="G85" s="2">
        <f t="shared" si="4"/>
        <v>1</v>
      </c>
      <c r="H85" s="2"/>
    </row>
    <row r="86" spans="1:8" ht="17.5" customHeight="1" x14ac:dyDescent="0.25">
      <c r="A86" s="89"/>
      <c r="B86" s="2">
        <v>16</v>
      </c>
      <c r="C86" s="2" t="s">
        <v>439</v>
      </c>
      <c r="D86" s="23">
        <v>0</v>
      </c>
      <c r="E86" s="2" t="s">
        <v>403</v>
      </c>
      <c r="F86" s="37">
        <f t="shared" si="3"/>
        <v>0</v>
      </c>
      <c r="G86" s="2">
        <f t="shared" si="4"/>
        <v>1</v>
      </c>
      <c r="H86" s="2"/>
    </row>
    <row r="87" spans="1:8" ht="17.5" customHeight="1" x14ac:dyDescent="0.25">
      <c r="A87" s="89"/>
      <c r="B87" s="2">
        <v>17</v>
      </c>
      <c r="C87" s="2" t="s">
        <v>440</v>
      </c>
      <c r="D87" s="23">
        <v>0</v>
      </c>
      <c r="E87" s="2" t="s">
        <v>393</v>
      </c>
      <c r="F87" s="37">
        <f t="shared" si="3"/>
        <v>0</v>
      </c>
      <c r="G87" s="2">
        <f t="shared" si="4"/>
        <v>1</v>
      </c>
      <c r="H87" s="2"/>
    </row>
    <row r="88" spans="1:8" ht="17.5" customHeight="1" x14ac:dyDescent="0.25">
      <c r="A88" s="89"/>
      <c r="B88" s="2">
        <v>18</v>
      </c>
      <c r="C88" s="2" t="s">
        <v>441</v>
      </c>
      <c r="D88" s="23">
        <v>0</v>
      </c>
      <c r="E88" s="2" t="s">
        <v>393</v>
      </c>
      <c r="F88" s="37">
        <f t="shared" si="3"/>
        <v>0</v>
      </c>
      <c r="G88" s="2">
        <f t="shared" si="4"/>
        <v>1</v>
      </c>
      <c r="H88" s="2"/>
    </row>
    <row r="89" spans="1:8" ht="17.5" customHeight="1" x14ac:dyDescent="0.25">
      <c r="A89" s="89"/>
      <c r="B89" s="2">
        <v>19</v>
      </c>
      <c r="C89" s="2" t="s">
        <v>442</v>
      </c>
      <c r="D89" s="23">
        <v>0</v>
      </c>
      <c r="E89" s="2" t="s">
        <v>395</v>
      </c>
      <c r="F89" s="37">
        <f t="shared" si="3"/>
        <v>0</v>
      </c>
      <c r="G89" s="2">
        <f t="shared" si="4"/>
        <v>1</v>
      </c>
      <c r="H89" s="2"/>
    </row>
    <row r="90" spans="1:8" ht="17.5" customHeight="1" x14ac:dyDescent="0.25">
      <c r="A90" s="89"/>
      <c r="B90" s="2">
        <v>20</v>
      </c>
      <c r="C90" s="2" t="s">
        <v>201</v>
      </c>
      <c r="D90" s="23">
        <v>0</v>
      </c>
      <c r="E90" s="2" t="s">
        <v>443</v>
      </c>
      <c r="F90" s="37">
        <f t="shared" si="3"/>
        <v>0</v>
      </c>
      <c r="G90" s="2">
        <f t="shared" si="4"/>
        <v>1</v>
      </c>
      <c r="H90" s="2"/>
    </row>
    <row r="91" spans="1:8" ht="17.5" customHeight="1" x14ac:dyDescent="0.25">
      <c r="A91" s="89"/>
      <c r="B91" s="2">
        <v>21</v>
      </c>
      <c r="C91" s="2" t="s">
        <v>444</v>
      </c>
      <c r="D91" s="23">
        <v>0</v>
      </c>
      <c r="E91" s="2" t="s">
        <v>443</v>
      </c>
      <c r="F91" s="37">
        <f t="shared" si="3"/>
        <v>0</v>
      </c>
      <c r="G91" s="2">
        <f t="shared" si="4"/>
        <v>1</v>
      </c>
      <c r="H91" s="2"/>
    </row>
    <row r="92" spans="1:8" ht="17.5" customHeight="1" x14ac:dyDescent="0.25">
      <c r="A92" s="89"/>
      <c r="B92" s="2">
        <v>22</v>
      </c>
      <c r="C92" s="2" t="s">
        <v>445</v>
      </c>
      <c r="D92" s="23">
        <v>0</v>
      </c>
      <c r="E92" s="2" t="s">
        <v>434</v>
      </c>
      <c r="F92" s="37">
        <f t="shared" si="3"/>
        <v>0</v>
      </c>
      <c r="G92" s="2">
        <f t="shared" si="4"/>
        <v>1</v>
      </c>
      <c r="H92" s="2"/>
    </row>
    <row r="93" spans="1:8" ht="17.5" customHeight="1" x14ac:dyDescent="0.25">
      <c r="A93" s="89"/>
      <c r="B93" s="2">
        <v>23</v>
      </c>
      <c r="C93" s="2" t="s">
        <v>446</v>
      </c>
      <c r="D93" s="23">
        <v>0</v>
      </c>
      <c r="E93" s="2" t="s">
        <v>434</v>
      </c>
      <c r="F93" s="37">
        <f t="shared" si="3"/>
        <v>0</v>
      </c>
      <c r="G93" s="2">
        <f t="shared" si="4"/>
        <v>1</v>
      </c>
      <c r="H93" s="2"/>
    </row>
    <row r="94" spans="1:8" ht="17.5" customHeight="1" x14ac:dyDescent="0.25">
      <c r="A94" s="89"/>
      <c r="B94" s="2">
        <v>24</v>
      </c>
      <c r="C94" s="2" t="s">
        <v>447</v>
      </c>
      <c r="D94" s="23">
        <v>0</v>
      </c>
      <c r="E94" s="2" t="s">
        <v>422</v>
      </c>
      <c r="F94" s="37">
        <f t="shared" si="3"/>
        <v>0</v>
      </c>
      <c r="G94" s="2">
        <f t="shared" si="4"/>
        <v>1</v>
      </c>
      <c r="H94" s="2"/>
    </row>
    <row r="95" spans="1:8" ht="17.5" customHeight="1" x14ac:dyDescent="0.25">
      <c r="A95" s="89"/>
      <c r="B95" s="2">
        <v>25</v>
      </c>
      <c r="C95" s="2" t="s">
        <v>448</v>
      </c>
      <c r="D95" s="23">
        <v>0</v>
      </c>
      <c r="E95" s="2" t="s">
        <v>438</v>
      </c>
      <c r="F95" s="37">
        <f t="shared" si="3"/>
        <v>0</v>
      </c>
      <c r="G95" s="2">
        <f t="shared" si="4"/>
        <v>1</v>
      </c>
      <c r="H95" s="2"/>
    </row>
    <row r="96" spans="1:8" ht="17.5" customHeight="1" x14ac:dyDescent="0.25">
      <c r="A96" s="89"/>
      <c r="B96" s="2">
        <v>26</v>
      </c>
      <c r="C96" s="2" t="s">
        <v>165</v>
      </c>
      <c r="D96" s="23">
        <v>0</v>
      </c>
      <c r="E96" s="2" t="s">
        <v>438</v>
      </c>
      <c r="F96" s="37">
        <f t="shared" si="3"/>
        <v>0</v>
      </c>
      <c r="G96" s="2">
        <f t="shared" si="4"/>
        <v>1</v>
      </c>
      <c r="H96" s="2"/>
    </row>
    <row r="97" spans="1:8" ht="17.5" customHeight="1" x14ac:dyDescent="0.25">
      <c r="A97" s="89"/>
      <c r="B97" s="2">
        <v>27</v>
      </c>
      <c r="C97" s="2" t="s">
        <v>449</v>
      </c>
      <c r="D97" s="23">
        <v>0</v>
      </c>
      <c r="E97" s="2" t="s">
        <v>396</v>
      </c>
      <c r="F97" s="37">
        <f t="shared" si="3"/>
        <v>0</v>
      </c>
      <c r="G97" s="2">
        <f t="shared" si="4"/>
        <v>1</v>
      </c>
      <c r="H97" s="2"/>
    </row>
    <row r="98" spans="1:8" ht="17.5" customHeight="1" x14ac:dyDescent="0.25">
      <c r="A98" s="89"/>
      <c r="B98" s="2">
        <v>28</v>
      </c>
      <c r="C98" s="2" t="s">
        <v>450</v>
      </c>
      <c r="D98" s="23">
        <v>0</v>
      </c>
      <c r="E98" s="2" t="s">
        <v>393</v>
      </c>
      <c r="F98" s="37">
        <f t="shared" si="3"/>
        <v>0</v>
      </c>
      <c r="G98" s="2">
        <f t="shared" si="4"/>
        <v>1</v>
      </c>
      <c r="H98" s="2"/>
    </row>
    <row r="99" spans="1:8" ht="17.5" customHeight="1" x14ac:dyDescent="0.25">
      <c r="A99" s="89"/>
      <c r="B99" s="2">
        <v>29</v>
      </c>
      <c r="C99" s="2" t="s">
        <v>451</v>
      </c>
      <c r="D99" s="23">
        <v>0</v>
      </c>
      <c r="E99" s="2" t="s">
        <v>397</v>
      </c>
      <c r="F99" s="37">
        <f t="shared" si="3"/>
        <v>0</v>
      </c>
      <c r="G99" s="2">
        <f t="shared" si="4"/>
        <v>1</v>
      </c>
      <c r="H99" s="2"/>
    </row>
    <row r="100" spans="1:8" ht="17.5" customHeight="1" x14ac:dyDescent="0.25">
      <c r="A100" s="89"/>
      <c r="B100" s="2">
        <v>30</v>
      </c>
      <c r="C100" s="2" t="s">
        <v>174</v>
      </c>
      <c r="D100" s="23">
        <v>0</v>
      </c>
      <c r="E100" s="2" t="s">
        <v>424</v>
      </c>
      <c r="F100" s="37">
        <f t="shared" si="3"/>
        <v>0</v>
      </c>
      <c r="G100" s="2">
        <f t="shared" si="4"/>
        <v>1</v>
      </c>
      <c r="H100" s="2"/>
    </row>
    <row r="101" spans="1:8" ht="17.5" customHeight="1" x14ac:dyDescent="0.25">
      <c r="A101" s="89"/>
      <c r="B101" s="2">
        <v>31</v>
      </c>
      <c r="C101" s="2" t="s">
        <v>183</v>
      </c>
      <c r="D101" s="23">
        <v>0</v>
      </c>
      <c r="E101" s="2" t="s">
        <v>443</v>
      </c>
      <c r="F101" s="37">
        <f t="shared" si="3"/>
        <v>0</v>
      </c>
      <c r="G101" s="2">
        <f t="shared" si="4"/>
        <v>1</v>
      </c>
      <c r="H101" s="2"/>
    </row>
    <row r="102" spans="1:8" ht="17.5" customHeight="1" x14ac:dyDescent="0.25">
      <c r="A102" s="89"/>
      <c r="B102" s="2">
        <v>32</v>
      </c>
      <c r="C102" s="2" t="s">
        <v>452</v>
      </c>
      <c r="D102" s="23">
        <v>0</v>
      </c>
      <c r="E102" s="2" t="s">
        <v>443</v>
      </c>
      <c r="F102" s="37">
        <f t="shared" si="3"/>
        <v>0</v>
      </c>
      <c r="G102" s="2">
        <f t="shared" si="4"/>
        <v>1</v>
      </c>
      <c r="H102" s="2"/>
    </row>
    <row r="103" spans="1:8" ht="17.5" customHeight="1" x14ac:dyDescent="0.25">
      <c r="A103" s="89"/>
      <c r="B103" s="2">
        <v>33</v>
      </c>
      <c r="C103" s="2" t="s">
        <v>453</v>
      </c>
      <c r="D103" s="23">
        <v>0</v>
      </c>
      <c r="E103" s="2">
        <v>35</v>
      </c>
      <c r="F103" s="37">
        <f t="shared" si="3"/>
        <v>0</v>
      </c>
      <c r="G103" s="2">
        <f t="shared" si="4"/>
        <v>1</v>
      </c>
      <c r="H103" s="2"/>
    </row>
    <row r="104" spans="1:8" ht="17.5" customHeight="1" x14ac:dyDescent="0.25">
      <c r="A104" s="89"/>
      <c r="B104" s="2">
        <v>34</v>
      </c>
      <c r="C104" s="2" t="s">
        <v>454</v>
      </c>
      <c r="D104" s="23">
        <v>0</v>
      </c>
      <c r="E104" s="2">
        <v>35</v>
      </c>
      <c r="F104" s="37">
        <f t="shared" si="3"/>
        <v>0</v>
      </c>
      <c r="G104" s="2">
        <f t="shared" si="4"/>
        <v>1</v>
      </c>
      <c r="H104" s="2"/>
    </row>
    <row r="105" spans="1:8" ht="17.5" customHeight="1" x14ac:dyDescent="0.25">
      <c r="A105" s="89"/>
      <c r="B105" s="2">
        <v>35</v>
      </c>
      <c r="C105" s="2" t="s">
        <v>455</v>
      </c>
      <c r="D105" s="23">
        <v>0</v>
      </c>
      <c r="E105" s="2">
        <v>45</v>
      </c>
      <c r="F105" s="37">
        <f t="shared" si="3"/>
        <v>0</v>
      </c>
      <c r="G105" s="2">
        <f t="shared" si="4"/>
        <v>1</v>
      </c>
      <c r="H105" s="2"/>
    </row>
    <row r="106" spans="1:8" ht="17.5" customHeight="1" x14ac:dyDescent="0.25">
      <c r="A106" s="89"/>
      <c r="B106" s="2">
        <v>36</v>
      </c>
      <c r="C106" s="2" t="s">
        <v>456</v>
      </c>
      <c r="D106" s="23">
        <v>0</v>
      </c>
      <c r="E106" s="2">
        <v>45</v>
      </c>
      <c r="F106" s="37">
        <f t="shared" si="3"/>
        <v>0</v>
      </c>
      <c r="G106" s="2">
        <f t="shared" si="4"/>
        <v>1</v>
      </c>
      <c r="H106" s="2"/>
    </row>
    <row r="107" spans="1:8" ht="17.5" customHeight="1" x14ac:dyDescent="0.25">
      <c r="A107" s="89"/>
      <c r="B107" s="2">
        <v>37</v>
      </c>
      <c r="C107" s="2" t="s">
        <v>457</v>
      </c>
      <c r="D107" s="23">
        <v>0</v>
      </c>
      <c r="E107" s="2">
        <v>40</v>
      </c>
      <c r="F107" s="37">
        <f t="shared" si="3"/>
        <v>0</v>
      </c>
      <c r="G107" s="2">
        <f t="shared" si="4"/>
        <v>1</v>
      </c>
      <c r="H107" s="2"/>
    </row>
    <row r="108" spans="1:8" ht="17.5" customHeight="1" x14ac:dyDescent="0.25">
      <c r="A108" s="89"/>
      <c r="B108" s="2">
        <v>38</v>
      </c>
      <c r="C108" s="2" t="s">
        <v>458</v>
      </c>
      <c r="D108" s="23">
        <v>0</v>
      </c>
      <c r="E108" s="2">
        <v>50</v>
      </c>
      <c r="F108" s="37">
        <f t="shared" si="3"/>
        <v>0</v>
      </c>
      <c r="G108" s="2">
        <f t="shared" si="4"/>
        <v>1</v>
      </c>
      <c r="H108" s="2"/>
    </row>
    <row r="109" spans="1:8" ht="17.5" customHeight="1" x14ac:dyDescent="0.25">
      <c r="A109" s="89"/>
      <c r="B109" s="2">
        <v>39</v>
      </c>
      <c r="C109" s="2" t="s">
        <v>459</v>
      </c>
      <c r="D109" s="23">
        <v>0</v>
      </c>
      <c r="E109" s="2">
        <v>45</v>
      </c>
      <c r="F109" s="37">
        <f t="shared" si="3"/>
        <v>0</v>
      </c>
      <c r="G109" s="2">
        <f t="shared" si="4"/>
        <v>1</v>
      </c>
      <c r="H109" s="2"/>
    </row>
    <row r="110" spans="1:8" ht="17.5" customHeight="1" x14ac:dyDescent="0.25">
      <c r="A110" s="89"/>
      <c r="B110" s="2">
        <v>40</v>
      </c>
      <c r="C110" s="2" t="s">
        <v>460</v>
      </c>
      <c r="D110" s="23">
        <v>0</v>
      </c>
      <c r="E110" s="2">
        <v>45</v>
      </c>
      <c r="F110" s="37">
        <f t="shared" si="3"/>
        <v>0</v>
      </c>
      <c r="G110" s="2">
        <f t="shared" si="4"/>
        <v>1</v>
      </c>
      <c r="H110" s="2"/>
    </row>
    <row r="111" spans="1:8" ht="17.5" customHeight="1" x14ac:dyDescent="0.25">
      <c r="A111" s="89"/>
      <c r="B111" s="2">
        <v>41</v>
      </c>
      <c r="C111" s="2" t="s">
        <v>461</v>
      </c>
      <c r="D111" s="23">
        <v>0</v>
      </c>
      <c r="E111" s="2">
        <v>45</v>
      </c>
      <c r="F111" s="37">
        <f t="shared" si="3"/>
        <v>0</v>
      </c>
      <c r="G111" s="2">
        <f t="shared" si="4"/>
        <v>1</v>
      </c>
      <c r="H111" s="2"/>
    </row>
    <row r="112" spans="1:8" ht="17.5" customHeight="1" x14ac:dyDescent="0.25">
      <c r="A112" s="89" t="s">
        <v>5</v>
      </c>
      <c r="B112" s="2">
        <v>1</v>
      </c>
      <c r="C112" s="2" t="s">
        <v>462</v>
      </c>
      <c r="D112" s="43">
        <v>0</v>
      </c>
      <c r="E112" s="2">
        <v>40</v>
      </c>
      <c r="F112" s="37">
        <f t="shared" si="3"/>
        <v>0</v>
      </c>
      <c r="G112" s="2">
        <f>RANK(F112,$F$112:$F$142,1)</f>
        <v>1</v>
      </c>
      <c r="H112" s="2"/>
    </row>
    <row r="113" spans="1:8" ht="17.5" customHeight="1" x14ac:dyDescent="0.25">
      <c r="A113" s="89"/>
      <c r="B113" s="2">
        <v>2</v>
      </c>
      <c r="C113" s="2" t="s">
        <v>463</v>
      </c>
      <c r="D113" s="43">
        <v>0</v>
      </c>
      <c r="E113" s="2">
        <v>38</v>
      </c>
      <c r="F113" s="37">
        <f t="shared" si="3"/>
        <v>0</v>
      </c>
      <c r="G113" s="2">
        <f t="shared" ref="G113:G142" si="5">RANK(F113,$F$112:$F$142,1)</f>
        <v>1</v>
      </c>
      <c r="H113" s="2"/>
    </row>
    <row r="114" spans="1:8" ht="17.5" customHeight="1" x14ac:dyDescent="0.25">
      <c r="A114" s="89"/>
      <c r="B114" s="2">
        <v>3</v>
      </c>
      <c r="C114" s="2" t="s">
        <v>464</v>
      </c>
      <c r="D114" s="43">
        <v>0</v>
      </c>
      <c r="E114" s="2">
        <v>35</v>
      </c>
      <c r="F114" s="37">
        <f t="shared" si="3"/>
        <v>0</v>
      </c>
      <c r="G114" s="2">
        <f t="shared" si="5"/>
        <v>1</v>
      </c>
      <c r="H114" s="2"/>
    </row>
    <row r="115" spans="1:8" ht="17.5" customHeight="1" x14ac:dyDescent="0.25">
      <c r="A115" s="89"/>
      <c r="B115" s="2">
        <v>4</v>
      </c>
      <c r="C115" s="2" t="s">
        <v>465</v>
      </c>
      <c r="D115" s="43">
        <v>0</v>
      </c>
      <c r="E115" s="2">
        <v>34</v>
      </c>
      <c r="F115" s="37">
        <f t="shared" si="3"/>
        <v>0</v>
      </c>
      <c r="G115" s="2">
        <f t="shared" si="5"/>
        <v>1</v>
      </c>
      <c r="H115" s="2"/>
    </row>
    <row r="116" spans="1:8" ht="17.5" customHeight="1" x14ac:dyDescent="0.25">
      <c r="A116" s="89"/>
      <c r="B116" s="2">
        <v>5</v>
      </c>
      <c r="C116" s="2" t="s">
        <v>466</v>
      </c>
      <c r="D116" s="43">
        <v>0</v>
      </c>
      <c r="E116" s="2">
        <v>55</v>
      </c>
      <c r="F116" s="37">
        <f t="shared" si="3"/>
        <v>0</v>
      </c>
      <c r="G116" s="2">
        <f t="shared" si="5"/>
        <v>1</v>
      </c>
      <c r="H116" s="2"/>
    </row>
    <row r="117" spans="1:8" ht="17.5" customHeight="1" x14ac:dyDescent="0.25">
      <c r="A117" s="89"/>
      <c r="B117" s="2">
        <v>6</v>
      </c>
      <c r="C117" s="2" t="s">
        <v>467</v>
      </c>
      <c r="D117" s="43">
        <v>0</v>
      </c>
      <c r="E117" s="2">
        <v>37</v>
      </c>
      <c r="F117" s="37">
        <f t="shared" si="3"/>
        <v>0</v>
      </c>
      <c r="G117" s="2">
        <f t="shared" si="5"/>
        <v>1</v>
      </c>
      <c r="H117" s="2"/>
    </row>
    <row r="118" spans="1:8" ht="17.5" customHeight="1" x14ac:dyDescent="0.25">
      <c r="A118" s="89"/>
      <c r="B118" s="2">
        <v>7</v>
      </c>
      <c r="C118" s="2" t="s">
        <v>468</v>
      </c>
      <c r="D118" s="43">
        <v>0</v>
      </c>
      <c r="E118" s="2">
        <v>33</v>
      </c>
      <c r="F118" s="37">
        <f t="shared" si="3"/>
        <v>0</v>
      </c>
      <c r="G118" s="2">
        <f t="shared" si="5"/>
        <v>1</v>
      </c>
      <c r="H118" s="2"/>
    </row>
    <row r="119" spans="1:8" ht="17.5" customHeight="1" x14ac:dyDescent="0.25">
      <c r="A119" s="89"/>
      <c r="B119" s="2">
        <v>8</v>
      </c>
      <c r="C119" s="2" t="s">
        <v>469</v>
      </c>
      <c r="D119" s="43">
        <v>0</v>
      </c>
      <c r="E119" s="2">
        <v>30</v>
      </c>
      <c r="F119" s="37">
        <f t="shared" si="3"/>
        <v>0</v>
      </c>
      <c r="G119" s="2">
        <f t="shared" si="5"/>
        <v>1</v>
      </c>
      <c r="H119" s="2"/>
    </row>
    <row r="120" spans="1:8" ht="17.5" customHeight="1" x14ac:dyDescent="0.25">
      <c r="A120" s="89"/>
      <c r="B120" s="2">
        <v>9</v>
      </c>
      <c r="C120" s="2" t="s">
        <v>470</v>
      </c>
      <c r="D120" s="43">
        <v>0</v>
      </c>
      <c r="E120" s="2">
        <v>33</v>
      </c>
      <c r="F120" s="37">
        <f t="shared" si="3"/>
        <v>0</v>
      </c>
      <c r="G120" s="2">
        <f t="shared" si="5"/>
        <v>1</v>
      </c>
      <c r="H120" s="2"/>
    </row>
    <row r="121" spans="1:8" ht="17.5" customHeight="1" x14ac:dyDescent="0.25">
      <c r="A121" s="89"/>
      <c r="B121" s="2">
        <v>10</v>
      </c>
      <c r="C121" s="2" t="s">
        <v>471</v>
      </c>
      <c r="D121" s="43">
        <v>0</v>
      </c>
      <c r="E121" s="2">
        <v>28</v>
      </c>
      <c r="F121" s="37">
        <f t="shared" si="3"/>
        <v>0</v>
      </c>
      <c r="G121" s="2">
        <f t="shared" si="5"/>
        <v>1</v>
      </c>
      <c r="H121" s="2"/>
    </row>
    <row r="122" spans="1:8" ht="17.5" customHeight="1" x14ac:dyDescent="0.25">
      <c r="A122" s="89"/>
      <c r="B122" s="2">
        <v>11</v>
      </c>
      <c r="C122" s="2" t="s">
        <v>472</v>
      </c>
      <c r="D122" s="43">
        <v>0</v>
      </c>
      <c r="E122" s="20">
        <v>31</v>
      </c>
      <c r="F122" s="37">
        <f t="shared" si="3"/>
        <v>0</v>
      </c>
      <c r="G122" s="2">
        <f t="shared" si="5"/>
        <v>1</v>
      </c>
      <c r="H122" s="2"/>
    </row>
    <row r="123" spans="1:8" ht="17.5" customHeight="1" x14ac:dyDescent="0.25">
      <c r="A123" s="89"/>
      <c r="B123" s="2">
        <v>12</v>
      </c>
      <c r="C123" s="2" t="s">
        <v>473</v>
      </c>
      <c r="D123" s="43">
        <v>0</v>
      </c>
      <c r="E123" s="20">
        <v>36</v>
      </c>
      <c r="F123" s="37">
        <f t="shared" si="3"/>
        <v>0</v>
      </c>
      <c r="G123" s="2">
        <f t="shared" si="5"/>
        <v>1</v>
      </c>
      <c r="H123" s="2"/>
    </row>
    <row r="124" spans="1:8" ht="17.5" customHeight="1" x14ac:dyDescent="0.25">
      <c r="A124" s="89"/>
      <c r="B124" s="2">
        <v>13</v>
      </c>
      <c r="C124" s="2" t="s">
        <v>474</v>
      </c>
      <c r="D124" s="43">
        <v>0</v>
      </c>
      <c r="E124" s="20">
        <v>35</v>
      </c>
      <c r="F124" s="37">
        <f t="shared" si="3"/>
        <v>0</v>
      </c>
      <c r="G124" s="2">
        <f t="shared" si="5"/>
        <v>1</v>
      </c>
      <c r="H124" s="2"/>
    </row>
    <row r="125" spans="1:8" ht="17.5" customHeight="1" x14ac:dyDescent="0.25">
      <c r="A125" s="89"/>
      <c r="B125" s="2">
        <v>14</v>
      </c>
      <c r="C125" s="2" t="s">
        <v>475</v>
      </c>
      <c r="D125" s="43">
        <v>0</v>
      </c>
      <c r="E125" s="20">
        <v>37</v>
      </c>
      <c r="F125" s="37">
        <f t="shared" si="3"/>
        <v>0</v>
      </c>
      <c r="G125" s="2">
        <f t="shared" si="5"/>
        <v>1</v>
      </c>
      <c r="H125" s="2"/>
    </row>
    <row r="126" spans="1:8" ht="17.5" customHeight="1" x14ac:dyDescent="0.25">
      <c r="A126" s="89"/>
      <c r="B126" s="2">
        <v>15</v>
      </c>
      <c r="C126" s="2" t="s">
        <v>476</v>
      </c>
      <c r="D126" s="43">
        <v>0</v>
      </c>
      <c r="E126" s="2">
        <v>36</v>
      </c>
      <c r="F126" s="37">
        <f t="shared" si="3"/>
        <v>0</v>
      </c>
      <c r="G126" s="2">
        <f t="shared" si="5"/>
        <v>1</v>
      </c>
      <c r="H126" s="2"/>
    </row>
    <row r="127" spans="1:8" ht="17.5" customHeight="1" x14ac:dyDescent="0.25">
      <c r="A127" s="89"/>
      <c r="B127" s="2">
        <v>16</v>
      </c>
      <c r="C127" s="2" t="s">
        <v>477</v>
      </c>
      <c r="D127" s="43">
        <v>0</v>
      </c>
      <c r="E127" s="2">
        <v>29</v>
      </c>
      <c r="F127" s="37">
        <f t="shared" si="3"/>
        <v>0</v>
      </c>
      <c r="G127" s="2">
        <f t="shared" si="5"/>
        <v>1</v>
      </c>
      <c r="H127" s="2"/>
    </row>
    <row r="128" spans="1:8" ht="17.5" customHeight="1" x14ac:dyDescent="0.25">
      <c r="A128" s="89"/>
      <c r="B128" s="2">
        <v>17</v>
      </c>
      <c r="C128" s="2" t="s">
        <v>478</v>
      </c>
      <c r="D128" s="43">
        <v>0</v>
      </c>
      <c r="E128" s="2">
        <v>35</v>
      </c>
      <c r="F128" s="37">
        <f t="shared" si="3"/>
        <v>0</v>
      </c>
      <c r="G128" s="2">
        <f t="shared" si="5"/>
        <v>1</v>
      </c>
      <c r="H128" s="2"/>
    </row>
    <row r="129" spans="1:8" ht="17.5" customHeight="1" x14ac:dyDescent="0.25">
      <c r="A129" s="89"/>
      <c r="B129" s="2">
        <v>18</v>
      </c>
      <c r="C129" s="2" t="s">
        <v>479</v>
      </c>
      <c r="D129" s="43">
        <v>0</v>
      </c>
      <c r="E129" s="2">
        <v>10</v>
      </c>
      <c r="F129" s="37">
        <f t="shared" si="3"/>
        <v>0</v>
      </c>
      <c r="G129" s="2">
        <f t="shared" si="5"/>
        <v>1</v>
      </c>
      <c r="H129" s="2"/>
    </row>
    <row r="130" spans="1:8" ht="17.5" customHeight="1" x14ac:dyDescent="0.25">
      <c r="A130" s="89"/>
      <c r="B130" s="2">
        <v>19</v>
      </c>
      <c r="C130" s="2" t="s">
        <v>480</v>
      </c>
      <c r="D130" s="43">
        <v>0</v>
      </c>
      <c r="E130" s="2">
        <v>10</v>
      </c>
      <c r="F130" s="37">
        <f t="shared" si="3"/>
        <v>0</v>
      </c>
      <c r="G130" s="2">
        <f t="shared" si="5"/>
        <v>1</v>
      </c>
      <c r="H130" s="2"/>
    </row>
    <row r="131" spans="1:8" ht="17.5" customHeight="1" x14ac:dyDescent="0.25">
      <c r="A131" s="89"/>
      <c r="B131" s="2">
        <v>20</v>
      </c>
      <c r="C131" s="2" t="s">
        <v>481</v>
      </c>
      <c r="D131" s="43">
        <v>0</v>
      </c>
      <c r="E131" s="2">
        <v>9</v>
      </c>
      <c r="F131" s="37">
        <f t="shared" ref="F131:F194" si="6">D131/E131</f>
        <v>0</v>
      </c>
      <c r="G131" s="2">
        <f t="shared" si="5"/>
        <v>1</v>
      </c>
      <c r="H131" s="2"/>
    </row>
    <row r="132" spans="1:8" ht="17.5" customHeight="1" x14ac:dyDescent="0.25">
      <c r="A132" s="89"/>
      <c r="B132" s="2">
        <v>21</v>
      </c>
      <c r="C132" s="2" t="s">
        <v>482</v>
      </c>
      <c r="D132" s="43">
        <v>0</v>
      </c>
      <c r="E132" s="2">
        <v>41</v>
      </c>
      <c r="F132" s="37">
        <f t="shared" si="6"/>
        <v>0</v>
      </c>
      <c r="G132" s="2">
        <f t="shared" si="5"/>
        <v>1</v>
      </c>
      <c r="H132" s="2"/>
    </row>
    <row r="133" spans="1:8" ht="17.5" customHeight="1" x14ac:dyDescent="0.25">
      <c r="A133" s="89"/>
      <c r="B133" s="2">
        <v>22</v>
      </c>
      <c r="C133" s="2" t="s">
        <v>483</v>
      </c>
      <c r="D133" s="43">
        <v>0</v>
      </c>
      <c r="E133" s="2">
        <v>38</v>
      </c>
      <c r="F133" s="37">
        <f t="shared" si="6"/>
        <v>0</v>
      </c>
      <c r="G133" s="2">
        <f t="shared" si="5"/>
        <v>1</v>
      </c>
      <c r="H133" s="2"/>
    </row>
    <row r="134" spans="1:8" ht="17.5" customHeight="1" x14ac:dyDescent="0.25">
      <c r="A134" s="89"/>
      <c r="B134" s="2">
        <v>23</v>
      </c>
      <c r="C134" s="2" t="s">
        <v>484</v>
      </c>
      <c r="D134" s="43">
        <v>0</v>
      </c>
      <c r="E134" s="2">
        <v>29</v>
      </c>
      <c r="F134" s="37">
        <f t="shared" si="6"/>
        <v>0</v>
      </c>
      <c r="G134" s="2">
        <f t="shared" si="5"/>
        <v>1</v>
      </c>
      <c r="H134" s="2"/>
    </row>
    <row r="135" spans="1:8" ht="17.5" customHeight="1" x14ac:dyDescent="0.25">
      <c r="A135" s="89"/>
      <c r="B135" s="2">
        <v>24</v>
      </c>
      <c r="C135" s="2" t="s">
        <v>485</v>
      </c>
      <c r="D135" s="43">
        <v>0</v>
      </c>
      <c r="E135" s="2">
        <v>37</v>
      </c>
      <c r="F135" s="37">
        <f t="shared" si="6"/>
        <v>0</v>
      </c>
      <c r="G135" s="2">
        <f t="shared" si="5"/>
        <v>1</v>
      </c>
      <c r="H135" s="2"/>
    </row>
    <row r="136" spans="1:8" ht="17.5" customHeight="1" x14ac:dyDescent="0.25">
      <c r="A136" s="89"/>
      <c r="B136" s="2">
        <v>25</v>
      </c>
      <c r="C136" s="2" t="s">
        <v>486</v>
      </c>
      <c r="D136" s="43">
        <v>0</v>
      </c>
      <c r="E136" s="2">
        <v>36</v>
      </c>
      <c r="F136" s="37">
        <f t="shared" si="6"/>
        <v>0</v>
      </c>
      <c r="G136" s="2">
        <f t="shared" si="5"/>
        <v>1</v>
      </c>
      <c r="H136" s="2"/>
    </row>
    <row r="137" spans="1:8" ht="17.5" customHeight="1" x14ac:dyDescent="0.25">
      <c r="A137" s="89"/>
      <c r="B137" s="2">
        <v>26</v>
      </c>
      <c r="C137" s="2" t="s">
        <v>487</v>
      </c>
      <c r="D137" s="43">
        <v>0</v>
      </c>
      <c r="E137" s="2">
        <v>29</v>
      </c>
      <c r="F137" s="37">
        <f t="shared" si="6"/>
        <v>0</v>
      </c>
      <c r="G137" s="2">
        <f t="shared" si="5"/>
        <v>1</v>
      </c>
      <c r="H137" s="2"/>
    </row>
    <row r="138" spans="1:8" ht="17.5" customHeight="1" x14ac:dyDescent="0.25">
      <c r="A138" s="89"/>
      <c r="B138" s="2">
        <v>27</v>
      </c>
      <c r="C138" s="2" t="s">
        <v>488</v>
      </c>
      <c r="D138" s="43">
        <v>0</v>
      </c>
      <c r="E138" s="2">
        <v>34</v>
      </c>
      <c r="F138" s="37">
        <f t="shared" si="6"/>
        <v>0</v>
      </c>
      <c r="G138" s="2">
        <f t="shared" si="5"/>
        <v>1</v>
      </c>
      <c r="H138" s="2"/>
    </row>
    <row r="139" spans="1:8" ht="17.5" customHeight="1" x14ac:dyDescent="0.25">
      <c r="A139" s="89"/>
      <c r="B139" s="2">
        <v>28</v>
      </c>
      <c r="C139" s="2" t="s">
        <v>489</v>
      </c>
      <c r="D139" s="43">
        <v>0</v>
      </c>
      <c r="E139" s="2">
        <v>42</v>
      </c>
      <c r="F139" s="37">
        <f t="shared" si="6"/>
        <v>0</v>
      </c>
      <c r="G139" s="2">
        <f t="shared" si="5"/>
        <v>1</v>
      </c>
      <c r="H139" s="2"/>
    </row>
    <row r="140" spans="1:8" ht="17.5" customHeight="1" x14ac:dyDescent="0.25">
      <c r="A140" s="89"/>
      <c r="B140" s="2">
        <v>29</v>
      </c>
      <c r="C140" s="2" t="s">
        <v>490</v>
      </c>
      <c r="D140" s="43">
        <v>0</v>
      </c>
      <c r="E140" s="2">
        <v>42</v>
      </c>
      <c r="F140" s="37">
        <f t="shared" si="6"/>
        <v>0</v>
      </c>
      <c r="G140" s="2">
        <f t="shared" si="5"/>
        <v>1</v>
      </c>
      <c r="H140" s="2"/>
    </row>
    <row r="141" spans="1:8" ht="17.5" customHeight="1" x14ac:dyDescent="0.25">
      <c r="A141" s="89"/>
      <c r="B141" s="2">
        <v>30</v>
      </c>
      <c r="C141" s="2" t="s">
        <v>491</v>
      </c>
      <c r="D141" s="43">
        <v>0</v>
      </c>
      <c r="E141" s="2">
        <v>45</v>
      </c>
      <c r="F141" s="37">
        <f t="shared" si="6"/>
        <v>0</v>
      </c>
      <c r="G141" s="2">
        <f t="shared" si="5"/>
        <v>1</v>
      </c>
      <c r="H141" s="2"/>
    </row>
    <row r="142" spans="1:8" ht="17.5" customHeight="1" x14ac:dyDescent="0.25">
      <c r="A142" s="89"/>
      <c r="B142" s="2">
        <v>31</v>
      </c>
      <c r="C142" s="2" t="s">
        <v>492</v>
      </c>
      <c r="D142" s="43">
        <v>0</v>
      </c>
      <c r="E142" s="2">
        <v>44</v>
      </c>
      <c r="F142" s="37">
        <f t="shared" si="6"/>
        <v>0</v>
      </c>
      <c r="G142" s="2">
        <f t="shared" si="5"/>
        <v>1</v>
      </c>
      <c r="H142" s="2"/>
    </row>
    <row r="143" spans="1:8" ht="17.5" customHeight="1" x14ac:dyDescent="0.25">
      <c r="A143" s="89" t="s">
        <v>6</v>
      </c>
      <c r="B143" s="2">
        <v>1</v>
      </c>
      <c r="C143" s="3" t="s">
        <v>504</v>
      </c>
      <c r="D143" s="43">
        <v>0</v>
      </c>
      <c r="E143" s="2">
        <v>41</v>
      </c>
      <c r="F143" s="37">
        <f t="shared" si="6"/>
        <v>0</v>
      </c>
      <c r="G143" s="2">
        <f>RANK(F143,$F$143:$F$187,1)</f>
        <v>1</v>
      </c>
      <c r="H143" s="2"/>
    </row>
    <row r="144" spans="1:8" ht="17.5" customHeight="1" x14ac:dyDescent="0.25">
      <c r="A144" s="89"/>
      <c r="B144" s="2">
        <v>2</v>
      </c>
      <c r="C144" s="3" t="s">
        <v>505</v>
      </c>
      <c r="D144" s="43">
        <v>0</v>
      </c>
      <c r="E144" s="2">
        <v>42</v>
      </c>
      <c r="F144" s="37">
        <f t="shared" si="6"/>
        <v>0</v>
      </c>
      <c r="G144" s="2">
        <f t="shared" ref="G144:G187" si="7">RANK(F144,$F$143:$F$187,1)</f>
        <v>1</v>
      </c>
      <c r="H144" s="2"/>
    </row>
    <row r="145" spans="1:8" ht="17.5" customHeight="1" x14ac:dyDescent="0.25">
      <c r="A145" s="89"/>
      <c r="B145" s="2">
        <v>3</v>
      </c>
      <c r="C145" s="3" t="s">
        <v>506</v>
      </c>
      <c r="D145" s="43">
        <v>0</v>
      </c>
      <c r="E145" s="2">
        <v>40</v>
      </c>
      <c r="F145" s="37">
        <f t="shared" si="6"/>
        <v>0</v>
      </c>
      <c r="G145" s="2">
        <f t="shared" si="7"/>
        <v>1</v>
      </c>
      <c r="H145" s="2"/>
    </row>
    <row r="146" spans="1:8" ht="17.5" customHeight="1" x14ac:dyDescent="0.25">
      <c r="A146" s="89"/>
      <c r="B146" s="2">
        <v>4</v>
      </c>
      <c r="C146" s="3" t="s">
        <v>507</v>
      </c>
      <c r="D146" s="43">
        <v>0</v>
      </c>
      <c r="E146" s="2">
        <v>39</v>
      </c>
      <c r="F146" s="37">
        <f t="shared" si="6"/>
        <v>0</v>
      </c>
      <c r="G146" s="2">
        <f t="shared" si="7"/>
        <v>1</v>
      </c>
      <c r="H146" s="2"/>
    </row>
    <row r="147" spans="1:8" ht="17.5" customHeight="1" x14ac:dyDescent="0.25">
      <c r="A147" s="89"/>
      <c r="B147" s="2">
        <v>5</v>
      </c>
      <c r="C147" s="3" t="s">
        <v>508</v>
      </c>
      <c r="D147" s="43">
        <v>0</v>
      </c>
      <c r="E147" s="2">
        <v>43</v>
      </c>
      <c r="F147" s="37">
        <f t="shared" si="6"/>
        <v>0</v>
      </c>
      <c r="G147" s="2">
        <f t="shared" si="7"/>
        <v>1</v>
      </c>
      <c r="H147" s="2"/>
    </row>
    <row r="148" spans="1:8" ht="17.5" customHeight="1" x14ac:dyDescent="0.25">
      <c r="A148" s="89"/>
      <c r="B148" s="2">
        <v>6</v>
      </c>
      <c r="C148" s="3" t="s">
        <v>509</v>
      </c>
      <c r="D148" s="43">
        <v>0</v>
      </c>
      <c r="E148" s="2">
        <v>50</v>
      </c>
      <c r="F148" s="37">
        <f t="shared" si="6"/>
        <v>0</v>
      </c>
      <c r="G148" s="2">
        <f t="shared" si="7"/>
        <v>1</v>
      </c>
      <c r="H148" s="2"/>
    </row>
    <row r="149" spans="1:8" ht="17.5" customHeight="1" x14ac:dyDescent="0.25">
      <c r="A149" s="89"/>
      <c r="B149" s="2">
        <v>7</v>
      </c>
      <c r="C149" s="3" t="s">
        <v>510</v>
      </c>
      <c r="D149" s="43">
        <v>0</v>
      </c>
      <c r="E149" s="2">
        <v>39</v>
      </c>
      <c r="F149" s="37">
        <f t="shared" si="6"/>
        <v>0</v>
      </c>
      <c r="G149" s="2">
        <f t="shared" si="7"/>
        <v>1</v>
      </c>
      <c r="H149" s="2"/>
    </row>
    <row r="150" spans="1:8" ht="17.5" customHeight="1" x14ac:dyDescent="0.25">
      <c r="A150" s="89"/>
      <c r="B150" s="2">
        <v>8</v>
      </c>
      <c r="C150" s="3" t="s">
        <v>511</v>
      </c>
      <c r="D150" s="43">
        <v>0</v>
      </c>
      <c r="E150" s="2">
        <v>34</v>
      </c>
      <c r="F150" s="37">
        <f t="shared" si="6"/>
        <v>0</v>
      </c>
      <c r="G150" s="2">
        <f t="shared" si="7"/>
        <v>1</v>
      </c>
      <c r="H150" s="2"/>
    </row>
    <row r="151" spans="1:8" ht="17.5" customHeight="1" x14ac:dyDescent="0.25">
      <c r="A151" s="89"/>
      <c r="B151" s="2">
        <v>9</v>
      </c>
      <c r="C151" s="3" t="s">
        <v>512</v>
      </c>
      <c r="D151" s="43">
        <v>0</v>
      </c>
      <c r="E151" s="2">
        <v>40</v>
      </c>
      <c r="F151" s="37">
        <f t="shared" si="6"/>
        <v>0</v>
      </c>
      <c r="G151" s="2">
        <f t="shared" si="7"/>
        <v>1</v>
      </c>
      <c r="H151" s="2"/>
    </row>
    <row r="152" spans="1:8" ht="17.5" customHeight="1" x14ac:dyDescent="0.25">
      <c r="A152" s="89"/>
      <c r="B152" s="2">
        <v>10</v>
      </c>
      <c r="C152" s="3" t="s">
        <v>513</v>
      </c>
      <c r="D152" s="43">
        <v>0</v>
      </c>
      <c r="E152" s="2">
        <v>36</v>
      </c>
      <c r="F152" s="37">
        <f t="shared" si="6"/>
        <v>0</v>
      </c>
      <c r="G152" s="2">
        <f t="shared" si="7"/>
        <v>1</v>
      </c>
      <c r="H152" s="2"/>
    </row>
    <row r="153" spans="1:8" ht="17.5" customHeight="1" x14ac:dyDescent="0.25">
      <c r="A153" s="89"/>
      <c r="B153" s="2">
        <v>11</v>
      </c>
      <c r="C153" s="3" t="s">
        <v>514</v>
      </c>
      <c r="D153" s="43">
        <v>0</v>
      </c>
      <c r="E153" s="2">
        <v>27</v>
      </c>
      <c r="F153" s="37">
        <f t="shared" si="6"/>
        <v>0</v>
      </c>
      <c r="G153" s="2">
        <f t="shared" si="7"/>
        <v>1</v>
      </c>
      <c r="H153" s="2"/>
    </row>
    <row r="154" spans="1:8" ht="17.5" customHeight="1" x14ac:dyDescent="0.25">
      <c r="A154" s="89"/>
      <c r="B154" s="2">
        <v>12</v>
      </c>
      <c r="C154" s="3" t="s">
        <v>515</v>
      </c>
      <c r="D154" s="14">
        <v>0</v>
      </c>
      <c r="E154" s="2">
        <v>26</v>
      </c>
      <c r="F154" s="37">
        <f t="shared" si="6"/>
        <v>0</v>
      </c>
      <c r="G154" s="2">
        <f t="shared" si="7"/>
        <v>1</v>
      </c>
      <c r="H154" s="2"/>
    </row>
    <row r="155" spans="1:8" ht="17.5" customHeight="1" x14ac:dyDescent="0.25">
      <c r="A155" s="89"/>
      <c r="B155" s="2">
        <v>13</v>
      </c>
      <c r="C155" s="3" t="s">
        <v>516</v>
      </c>
      <c r="D155" s="14">
        <v>0</v>
      </c>
      <c r="E155" s="2">
        <v>50</v>
      </c>
      <c r="F155" s="37">
        <f t="shared" si="6"/>
        <v>0</v>
      </c>
      <c r="G155" s="2">
        <f t="shared" si="7"/>
        <v>1</v>
      </c>
      <c r="H155" s="2"/>
    </row>
    <row r="156" spans="1:8" ht="17.5" customHeight="1" x14ac:dyDescent="0.25">
      <c r="A156" s="89"/>
      <c r="B156" s="2">
        <v>14</v>
      </c>
      <c r="C156" s="3" t="s">
        <v>517</v>
      </c>
      <c r="D156" s="14">
        <v>0</v>
      </c>
      <c r="E156" s="2">
        <v>50</v>
      </c>
      <c r="F156" s="37">
        <f t="shared" si="6"/>
        <v>0</v>
      </c>
      <c r="G156" s="2">
        <f t="shared" si="7"/>
        <v>1</v>
      </c>
      <c r="H156" s="2"/>
    </row>
    <row r="157" spans="1:8" ht="17.5" customHeight="1" x14ac:dyDescent="0.25">
      <c r="A157" s="89"/>
      <c r="B157" s="2">
        <v>15</v>
      </c>
      <c r="C157" s="3" t="s">
        <v>209</v>
      </c>
      <c r="D157" s="14">
        <v>0</v>
      </c>
      <c r="E157" s="2">
        <v>49</v>
      </c>
      <c r="F157" s="37">
        <f t="shared" si="6"/>
        <v>0</v>
      </c>
      <c r="G157" s="2">
        <f t="shared" si="7"/>
        <v>1</v>
      </c>
      <c r="H157" s="2"/>
    </row>
    <row r="158" spans="1:8" ht="17.5" customHeight="1" x14ac:dyDescent="0.25">
      <c r="A158" s="89"/>
      <c r="B158" s="2">
        <v>16</v>
      </c>
      <c r="C158" s="3" t="s">
        <v>217</v>
      </c>
      <c r="D158" s="14">
        <v>0</v>
      </c>
      <c r="E158" s="2">
        <v>49</v>
      </c>
      <c r="F158" s="37">
        <f t="shared" si="6"/>
        <v>0</v>
      </c>
      <c r="G158" s="2">
        <f t="shared" si="7"/>
        <v>1</v>
      </c>
      <c r="H158" s="2"/>
    </row>
    <row r="159" spans="1:8" ht="17.5" customHeight="1" x14ac:dyDescent="0.25">
      <c r="A159" s="89"/>
      <c r="B159" s="2">
        <v>17</v>
      </c>
      <c r="C159" s="3" t="s">
        <v>518</v>
      </c>
      <c r="D159" s="14">
        <v>0</v>
      </c>
      <c r="E159" s="2">
        <v>49</v>
      </c>
      <c r="F159" s="37">
        <f t="shared" si="6"/>
        <v>0</v>
      </c>
      <c r="G159" s="2">
        <f t="shared" si="7"/>
        <v>1</v>
      </c>
      <c r="H159" s="2"/>
    </row>
    <row r="160" spans="1:8" ht="17.5" customHeight="1" x14ac:dyDescent="0.25">
      <c r="A160" s="89"/>
      <c r="B160" s="2">
        <v>18</v>
      </c>
      <c r="C160" s="3" t="s">
        <v>519</v>
      </c>
      <c r="D160" s="14">
        <v>0</v>
      </c>
      <c r="E160" s="2">
        <v>33</v>
      </c>
      <c r="F160" s="37">
        <f t="shared" si="6"/>
        <v>0</v>
      </c>
      <c r="G160" s="2">
        <f t="shared" si="7"/>
        <v>1</v>
      </c>
      <c r="H160" s="2"/>
    </row>
    <row r="161" spans="1:8" ht="17.5" customHeight="1" x14ac:dyDescent="0.25">
      <c r="A161" s="89"/>
      <c r="B161" s="2">
        <v>19</v>
      </c>
      <c r="C161" s="3" t="s">
        <v>225</v>
      </c>
      <c r="D161" s="14">
        <v>0</v>
      </c>
      <c r="E161" s="2">
        <v>35</v>
      </c>
      <c r="F161" s="37">
        <f t="shared" si="6"/>
        <v>0</v>
      </c>
      <c r="G161" s="2">
        <f t="shared" si="7"/>
        <v>1</v>
      </c>
      <c r="H161" s="2"/>
    </row>
    <row r="162" spans="1:8" ht="17.5" customHeight="1" x14ac:dyDescent="0.25">
      <c r="A162" s="89"/>
      <c r="B162" s="2">
        <v>20</v>
      </c>
      <c r="C162" s="3" t="s">
        <v>230</v>
      </c>
      <c r="D162" s="14">
        <v>0</v>
      </c>
      <c r="E162" s="2">
        <v>30</v>
      </c>
      <c r="F162" s="37">
        <f t="shared" si="6"/>
        <v>0</v>
      </c>
      <c r="G162" s="2">
        <f t="shared" si="7"/>
        <v>1</v>
      </c>
      <c r="H162" s="2"/>
    </row>
    <row r="163" spans="1:8" ht="17.5" customHeight="1" x14ac:dyDescent="0.25">
      <c r="A163" s="89"/>
      <c r="B163" s="2">
        <v>21</v>
      </c>
      <c r="C163" s="3" t="s">
        <v>520</v>
      </c>
      <c r="D163" s="14">
        <v>0</v>
      </c>
      <c r="E163" s="2">
        <v>39</v>
      </c>
      <c r="F163" s="37">
        <f t="shared" si="6"/>
        <v>0</v>
      </c>
      <c r="G163" s="2">
        <f t="shared" si="7"/>
        <v>1</v>
      </c>
      <c r="H163" s="2"/>
    </row>
    <row r="164" spans="1:8" ht="17.5" customHeight="1" x14ac:dyDescent="0.25">
      <c r="A164" s="89"/>
      <c r="B164" s="2">
        <v>22</v>
      </c>
      <c r="C164" s="3" t="s">
        <v>233</v>
      </c>
      <c r="D164" s="14">
        <v>0</v>
      </c>
      <c r="E164" s="2">
        <v>27</v>
      </c>
      <c r="F164" s="37">
        <f t="shared" si="6"/>
        <v>0</v>
      </c>
      <c r="G164" s="2">
        <f t="shared" si="7"/>
        <v>1</v>
      </c>
      <c r="H164" s="2"/>
    </row>
    <row r="165" spans="1:8" ht="17.5" customHeight="1" x14ac:dyDescent="0.25">
      <c r="A165" s="89"/>
      <c r="B165" s="2">
        <v>23</v>
      </c>
      <c r="C165" s="3" t="s">
        <v>521</v>
      </c>
      <c r="D165" s="14">
        <v>0</v>
      </c>
      <c r="E165" s="2">
        <v>34</v>
      </c>
      <c r="F165" s="37">
        <f t="shared" si="6"/>
        <v>0</v>
      </c>
      <c r="G165" s="2">
        <f t="shared" si="7"/>
        <v>1</v>
      </c>
      <c r="H165" s="2"/>
    </row>
    <row r="166" spans="1:8" ht="17.5" customHeight="1" x14ac:dyDescent="0.25">
      <c r="A166" s="89"/>
      <c r="B166" s="2">
        <v>24</v>
      </c>
      <c r="C166" s="3" t="s">
        <v>522</v>
      </c>
      <c r="D166" s="14">
        <v>0</v>
      </c>
      <c r="E166" s="2">
        <v>34</v>
      </c>
      <c r="F166" s="37">
        <f t="shared" si="6"/>
        <v>0</v>
      </c>
      <c r="G166" s="2">
        <f t="shared" si="7"/>
        <v>1</v>
      </c>
      <c r="H166" s="2"/>
    </row>
    <row r="167" spans="1:8" ht="17.5" customHeight="1" x14ac:dyDescent="0.25">
      <c r="A167" s="89"/>
      <c r="B167" s="2">
        <v>25</v>
      </c>
      <c r="C167" s="3" t="s">
        <v>244</v>
      </c>
      <c r="D167" s="14">
        <v>0</v>
      </c>
      <c r="E167" s="2">
        <v>34</v>
      </c>
      <c r="F167" s="37">
        <f t="shared" si="6"/>
        <v>0</v>
      </c>
      <c r="G167" s="2">
        <f t="shared" si="7"/>
        <v>1</v>
      </c>
      <c r="H167" s="2"/>
    </row>
    <row r="168" spans="1:8" ht="17.5" customHeight="1" x14ac:dyDescent="0.25">
      <c r="A168" s="89"/>
      <c r="B168" s="2">
        <v>26</v>
      </c>
      <c r="C168" s="3" t="s">
        <v>523</v>
      </c>
      <c r="D168" s="14">
        <v>0</v>
      </c>
      <c r="E168" s="2">
        <v>33</v>
      </c>
      <c r="F168" s="37">
        <f t="shared" si="6"/>
        <v>0</v>
      </c>
      <c r="G168" s="2">
        <f t="shared" si="7"/>
        <v>1</v>
      </c>
      <c r="H168" s="2"/>
    </row>
    <row r="169" spans="1:8" ht="17.5" customHeight="1" x14ac:dyDescent="0.25">
      <c r="A169" s="89"/>
      <c r="B169" s="2">
        <v>27</v>
      </c>
      <c r="C169" s="3" t="s">
        <v>247</v>
      </c>
      <c r="D169" s="14">
        <v>0</v>
      </c>
      <c r="E169" s="2">
        <v>45</v>
      </c>
      <c r="F169" s="37">
        <f t="shared" si="6"/>
        <v>0</v>
      </c>
      <c r="G169" s="2">
        <f t="shared" si="7"/>
        <v>1</v>
      </c>
      <c r="H169" s="2"/>
    </row>
    <row r="170" spans="1:8" ht="17.5" customHeight="1" x14ac:dyDescent="0.25">
      <c r="A170" s="89"/>
      <c r="B170" s="2">
        <v>28</v>
      </c>
      <c r="C170" s="3" t="s">
        <v>256</v>
      </c>
      <c r="D170" s="14">
        <v>0</v>
      </c>
      <c r="E170" s="2">
        <v>45</v>
      </c>
      <c r="F170" s="37">
        <f t="shared" si="6"/>
        <v>0</v>
      </c>
      <c r="G170" s="2">
        <f t="shared" si="7"/>
        <v>1</v>
      </c>
      <c r="H170" s="2"/>
    </row>
    <row r="171" spans="1:8" ht="17.5" customHeight="1" x14ac:dyDescent="0.25">
      <c r="A171" s="89"/>
      <c r="B171" s="2">
        <v>29</v>
      </c>
      <c r="C171" s="3" t="s">
        <v>524</v>
      </c>
      <c r="D171" s="14">
        <v>0</v>
      </c>
      <c r="E171" s="2">
        <v>50</v>
      </c>
      <c r="F171" s="37">
        <f t="shared" si="6"/>
        <v>0</v>
      </c>
      <c r="G171" s="2">
        <f t="shared" si="7"/>
        <v>1</v>
      </c>
      <c r="H171" s="2"/>
    </row>
    <row r="172" spans="1:8" ht="17.5" customHeight="1" x14ac:dyDescent="0.25">
      <c r="A172" s="89"/>
      <c r="B172" s="2">
        <v>30</v>
      </c>
      <c r="C172" s="3" t="s">
        <v>275</v>
      </c>
      <c r="D172" s="14">
        <v>0</v>
      </c>
      <c r="E172" s="2">
        <v>35</v>
      </c>
      <c r="F172" s="37">
        <f t="shared" si="6"/>
        <v>0</v>
      </c>
      <c r="G172" s="2">
        <f t="shared" si="7"/>
        <v>1</v>
      </c>
      <c r="H172" s="2"/>
    </row>
    <row r="173" spans="1:8" ht="17.5" customHeight="1" x14ac:dyDescent="0.25">
      <c r="A173" s="89"/>
      <c r="B173" s="2">
        <v>31</v>
      </c>
      <c r="C173" s="3" t="s">
        <v>278</v>
      </c>
      <c r="D173" s="14">
        <v>0</v>
      </c>
      <c r="E173" s="2">
        <v>35</v>
      </c>
      <c r="F173" s="37">
        <f t="shared" si="6"/>
        <v>0</v>
      </c>
      <c r="G173" s="2">
        <f t="shared" si="7"/>
        <v>1</v>
      </c>
      <c r="H173" s="2"/>
    </row>
    <row r="174" spans="1:8" ht="17.5" customHeight="1" x14ac:dyDescent="0.25">
      <c r="A174" s="89"/>
      <c r="B174" s="2">
        <v>32</v>
      </c>
      <c r="C174" s="3" t="s">
        <v>525</v>
      </c>
      <c r="D174" s="14">
        <v>0</v>
      </c>
      <c r="E174" s="2">
        <v>35</v>
      </c>
      <c r="F174" s="37">
        <f t="shared" si="6"/>
        <v>0</v>
      </c>
      <c r="G174" s="2">
        <f t="shared" si="7"/>
        <v>1</v>
      </c>
      <c r="H174" s="2"/>
    </row>
    <row r="175" spans="1:8" ht="17.5" customHeight="1" x14ac:dyDescent="0.25">
      <c r="A175" s="89"/>
      <c r="B175" s="2">
        <v>33</v>
      </c>
      <c r="C175" s="3" t="s">
        <v>526</v>
      </c>
      <c r="D175" s="14">
        <v>0</v>
      </c>
      <c r="E175" s="2">
        <v>38</v>
      </c>
      <c r="F175" s="37">
        <f t="shared" si="6"/>
        <v>0</v>
      </c>
      <c r="G175" s="2">
        <f t="shared" si="7"/>
        <v>1</v>
      </c>
      <c r="H175" s="2"/>
    </row>
    <row r="176" spans="1:8" ht="17.5" customHeight="1" x14ac:dyDescent="0.25">
      <c r="A176" s="89"/>
      <c r="B176" s="2">
        <v>34</v>
      </c>
      <c r="C176" s="3" t="s">
        <v>283</v>
      </c>
      <c r="D176" s="14">
        <v>0</v>
      </c>
      <c r="E176" s="2">
        <v>30</v>
      </c>
      <c r="F176" s="37">
        <f t="shared" si="6"/>
        <v>0</v>
      </c>
      <c r="G176" s="2">
        <f t="shared" si="7"/>
        <v>1</v>
      </c>
      <c r="H176" s="2"/>
    </row>
    <row r="177" spans="1:8" ht="17.5" customHeight="1" x14ac:dyDescent="0.25">
      <c r="A177" s="89"/>
      <c r="B177" s="2">
        <v>35</v>
      </c>
      <c r="C177" s="3" t="s">
        <v>288</v>
      </c>
      <c r="D177" s="14">
        <v>0</v>
      </c>
      <c r="E177" s="2">
        <v>30</v>
      </c>
      <c r="F177" s="37">
        <f t="shared" si="6"/>
        <v>0</v>
      </c>
      <c r="G177" s="2">
        <f t="shared" si="7"/>
        <v>1</v>
      </c>
      <c r="H177" s="2"/>
    </row>
    <row r="178" spans="1:8" ht="17.5" customHeight="1" x14ac:dyDescent="0.25">
      <c r="A178" s="89"/>
      <c r="B178" s="2">
        <v>36</v>
      </c>
      <c r="C178" s="3" t="s">
        <v>290</v>
      </c>
      <c r="D178" s="14">
        <v>0</v>
      </c>
      <c r="E178" s="2">
        <v>30</v>
      </c>
      <c r="F178" s="37">
        <f t="shared" si="6"/>
        <v>0</v>
      </c>
      <c r="G178" s="2">
        <f t="shared" si="7"/>
        <v>1</v>
      </c>
      <c r="H178" s="2"/>
    </row>
    <row r="179" spans="1:8" ht="17.5" customHeight="1" x14ac:dyDescent="0.25">
      <c r="A179" s="89"/>
      <c r="B179" s="2">
        <v>37</v>
      </c>
      <c r="C179" s="3" t="s">
        <v>292</v>
      </c>
      <c r="D179" s="14">
        <v>0</v>
      </c>
      <c r="E179" s="2">
        <v>30</v>
      </c>
      <c r="F179" s="37">
        <f t="shared" si="6"/>
        <v>0</v>
      </c>
      <c r="G179" s="2">
        <f t="shared" si="7"/>
        <v>1</v>
      </c>
      <c r="H179" s="2"/>
    </row>
    <row r="180" spans="1:8" ht="17.5" customHeight="1" x14ac:dyDescent="0.25">
      <c r="A180" s="89"/>
      <c r="B180" s="2">
        <v>38</v>
      </c>
      <c r="C180" s="3" t="s">
        <v>296</v>
      </c>
      <c r="D180" s="14">
        <v>0</v>
      </c>
      <c r="E180" s="2">
        <v>30</v>
      </c>
      <c r="F180" s="37">
        <f t="shared" si="6"/>
        <v>0</v>
      </c>
      <c r="G180" s="2">
        <f t="shared" si="7"/>
        <v>1</v>
      </c>
      <c r="H180" s="2"/>
    </row>
    <row r="181" spans="1:8" ht="17.5" customHeight="1" x14ac:dyDescent="0.25">
      <c r="A181" s="89"/>
      <c r="B181" s="2">
        <v>39</v>
      </c>
      <c r="C181" s="3" t="s">
        <v>527</v>
      </c>
      <c r="D181" s="14">
        <v>0</v>
      </c>
      <c r="E181" s="2">
        <v>30</v>
      </c>
      <c r="F181" s="37">
        <f t="shared" si="6"/>
        <v>0</v>
      </c>
      <c r="G181" s="2">
        <f t="shared" si="7"/>
        <v>1</v>
      </c>
      <c r="H181" s="2"/>
    </row>
    <row r="182" spans="1:8" ht="17.5" customHeight="1" x14ac:dyDescent="0.25">
      <c r="A182" s="89"/>
      <c r="B182" s="2">
        <v>40</v>
      </c>
      <c r="C182" s="3" t="s">
        <v>528</v>
      </c>
      <c r="D182" s="14">
        <v>0</v>
      </c>
      <c r="E182" s="2">
        <v>30</v>
      </c>
      <c r="F182" s="37">
        <f t="shared" si="6"/>
        <v>0</v>
      </c>
      <c r="G182" s="2">
        <f t="shared" si="7"/>
        <v>1</v>
      </c>
      <c r="H182" s="2"/>
    </row>
    <row r="183" spans="1:8" ht="17.5" customHeight="1" x14ac:dyDescent="0.25">
      <c r="A183" s="89"/>
      <c r="B183" s="2">
        <v>41</v>
      </c>
      <c r="C183" s="3" t="s">
        <v>529</v>
      </c>
      <c r="D183" s="14">
        <v>0</v>
      </c>
      <c r="E183" s="2">
        <v>30</v>
      </c>
      <c r="F183" s="37">
        <f t="shared" si="6"/>
        <v>0</v>
      </c>
      <c r="G183" s="2">
        <f t="shared" si="7"/>
        <v>1</v>
      </c>
      <c r="H183" s="2"/>
    </row>
    <row r="184" spans="1:8" ht="17.5" customHeight="1" x14ac:dyDescent="0.25">
      <c r="A184" s="89"/>
      <c r="B184" s="2">
        <v>42</v>
      </c>
      <c r="C184" s="2" t="s">
        <v>530</v>
      </c>
      <c r="D184" s="14">
        <v>0</v>
      </c>
      <c r="E184" s="2">
        <v>42</v>
      </c>
      <c r="F184" s="37">
        <f t="shared" si="6"/>
        <v>0</v>
      </c>
      <c r="G184" s="2">
        <f t="shared" si="7"/>
        <v>1</v>
      </c>
      <c r="H184" s="2"/>
    </row>
    <row r="185" spans="1:8" ht="17.5" customHeight="1" x14ac:dyDescent="0.25">
      <c r="A185" s="89"/>
      <c r="B185" s="2">
        <v>43</v>
      </c>
      <c r="C185" s="3" t="s">
        <v>222</v>
      </c>
      <c r="D185" s="14">
        <v>0</v>
      </c>
      <c r="E185" s="2">
        <v>42</v>
      </c>
      <c r="F185" s="37">
        <f t="shared" si="6"/>
        <v>0</v>
      </c>
      <c r="G185" s="2">
        <f t="shared" si="7"/>
        <v>1</v>
      </c>
      <c r="H185" s="2"/>
    </row>
    <row r="186" spans="1:8" ht="17.5" customHeight="1" x14ac:dyDescent="0.25">
      <c r="A186" s="89"/>
      <c r="B186" s="2">
        <v>44</v>
      </c>
      <c r="C186" s="3" t="s">
        <v>531</v>
      </c>
      <c r="D186" s="14">
        <v>0</v>
      </c>
      <c r="E186" s="2">
        <v>30</v>
      </c>
      <c r="F186" s="37">
        <f t="shared" si="6"/>
        <v>0</v>
      </c>
      <c r="G186" s="2">
        <f t="shared" si="7"/>
        <v>1</v>
      </c>
      <c r="H186" s="2"/>
    </row>
    <row r="187" spans="1:8" ht="17.5" customHeight="1" x14ac:dyDescent="0.25">
      <c r="A187" s="89"/>
      <c r="B187" s="2">
        <v>45</v>
      </c>
      <c r="C187" s="3" t="s">
        <v>302</v>
      </c>
      <c r="D187" s="14">
        <v>0</v>
      </c>
      <c r="E187" s="2">
        <v>30</v>
      </c>
      <c r="F187" s="37">
        <f t="shared" si="6"/>
        <v>0</v>
      </c>
      <c r="G187" s="2">
        <f t="shared" si="7"/>
        <v>1</v>
      </c>
      <c r="H187" s="2"/>
    </row>
    <row r="188" spans="1:8" ht="17.5" customHeight="1" x14ac:dyDescent="0.25">
      <c r="A188" s="89" t="s">
        <v>7</v>
      </c>
      <c r="B188" s="2">
        <v>1</v>
      </c>
      <c r="C188" s="3" t="s">
        <v>532</v>
      </c>
      <c r="D188" s="44">
        <v>0</v>
      </c>
      <c r="E188" s="3">
        <v>47</v>
      </c>
      <c r="F188" s="37">
        <f t="shared" si="6"/>
        <v>0</v>
      </c>
      <c r="G188" s="2">
        <f>RANK(F188,$F$188:$F$208,1)</f>
        <v>1</v>
      </c>
      <c r="H188" s="2"/>
    </row>
    <row r="189" spans="1:8" ht="17.5" customHeight="1" x14ac:dyDescent="0.25">
      <c r="A189" s="89"/>
      <c r="B189" s="2">
        <v>2</v>
      </c>
      <c r="C189" s="3" t="s">
        <v>533</v>
      </c>
      <c r="D189" s="44">
        <v>0</v>
      </c>
      <c r="E189" s="3">
        <v>45</v>
      </c>
      <c r="F189" s="37">
        <f t="shared" si="6"/>
        <v>0</v>
      </c>
      <c r="G189" s="2">
        <f t="shared" ref="G189:G208" si="8">RANK(F189,$F$188:$F$208,1)</f>
        <v>1</v>
      </c>
      <c r="H189" s="2"/>
    </row>
    <row r="190" spans="1:8" ht="17.5" customHeight="1" x14ac:dyDescent="0.25">
      <c r="A190" s="89"/>
      <c r="B190" s="2">
        <v>3</v>
      </c>
      <c r="C190" s="3" t="s">
        <v>534</v>
      </c>
      <c r="D190" s="44">
        <v>0</v>
      </c>
      <c r="E190" s="3">
        <v>34</v>
      </c>
      <c r="F190" s="37">
        <f t="shared" si="6"/>
        <v>0</v>
      </c>
      <c r="G190" s="2">
        <f t="shared" si="8"/>
        <v>1</v>
      </c>
      <c r="H190" s="2"/>
    </row>
    <row r="191" spans="1:8" ht="17.5" customHeight="1" x14ac:dyDescent="0.25">
      <c r="A191" s="89"/>
      <c r="B191" s="2">
        <v>4</v>
      </c>
      <c r="C191" s="3" t="s">
        <v>535</v>
      </c>
      <c r="D191" s="44">
        <v>0</v>
      </c>
      <c r="E191" s="3">
        <v>31</v>
      </c>
      <c r="F191" s="37">
        <f t="shared" si="6"/>
        <v>0</v>
      </c>
      <c r="G191" s="2">
        <f t="shared" si="8"/>
        <v>1</v>
      </c>
      <c r="H191" s="2"/>
    </row>
    <row r="192" spans="1:8" ht="17.5" customHeight="1" x14ac:dyDescent="0.25">
      <c r="A192" s="89"/>
      <c r="B192" s="2">
        <v>5</v>
      </c>
      <c r="C192" s="3" t="s">
        <v>536</v>
      </c>
      <c r="D192" s="44">
        <v>0</v>
      </c>
      <c r="E192" s="3">
        <v>40</v>
      </c>
      <c r="F192" s="37">
        <f t="shared" si="6"/>
        <v>0</v>
      </c>
      <c r="G192" s="2">
        <f t="shared" si="8"/>
        <v>1</v>
      </c>
      <c r="H192" s="2"/>
    </row>
    <row r="193" spans="1:8" ht="17.5" customHeight="1" x14ac:dyDescent="0.25">
      <c r="A193" s="89"/>
      <c r="B193" s="2">
        <v>6</v>
      </c>
      <c r="C193" s="3" t="s">
        <v>306</v>
      </c>
      <c r="D193" s="44">
        <v>0</v>
      </c>
      <c r="E193" s="3">
        <v>41</v>
      </c>
      <c r="F193" s="37">
        <f t="shared" si="6"/>
        <v>0</v>
      </c>
      <c r="G193" s="2">
        <f t="shared" si="8"/>
        <v>1</v>
      </c>
      <c r="H193" s="2"/>
    </row>
    <row r="194" spans="1:8" ht="17.5" customHeight="1" x14ac:dyDescent="0.25">
      <c r="A194" s="89"/>
      <c r="B194" s="2">
        <v>7</v>
      </c>
      <c r="C194" s="3" t="s">
        <v>537</v>
      </c>
      <c r="D194" s="44">
        <v>0</v>
      </c>
      <c r="E194" s="3">
        <v>41</v>
      </c>
      <c r="F194" s="37">
        <f t="shared" si="6"/>
        <v>0</v>
      </c>
      <c r="G194" s="2">
        <f t="shared" si="8"/>
        <v>1</v>
      </c>
      <c r="H194" s="2"/>
    </row>
    <row r="195" spans="1:8" ht="17.5" customHeight="1" x14ac:dyDescent="0.25">
      <c r="A195" s="89"/>
      <c r="B195" s="2">
        <v>8</v>
      </c>
      <c r="C195" s="3" t="s">
        <v>538</v>
      </c>
      <c r="D195" s="44">
        <v>0</v>
      </c>
      <c r="E195" s="3">
        <v>39</v>
      </c>
      <c r="F195" s="37">
        <f t="shared" ref="F195:F210" si="9">D195/E195</f>
        <v>0</v>
      </c>
      <c r="G195" s="2">
        <f t="shared" si="8"/>
        <v>1</v>
      </c>
      <c r="H195" s="2"/>
    </row>
    <row r="196" spans="1:8" ht="17.5" customHeight="1" x14ac:dyDescent="0.25">
      <c r="A196" s="89"/>
      <c r="B196" s="2">
        <v>9</v>
      </c>
      <c r="C196" s="3" t="s">
        <v>314</v>
      </c>
      <c r="D196" s="44">
        <v>0</v>
      </c>
      <c r="E196" s="3">
        <v>36</v>
      </c>
      <c r="F196" s="37">
        <f t="shared" si="9"/>
        <v>0</v>
      </c>
      <c r="G196" s="2">
        <f t="shared" si="8"/>
        <v>1</v>
      </c>
      <c r="H196" s="2"/>
    </row>
    <row r="197" spans="1:8" ht="17.5" customHeight="1" x14ac:dyDescent="0.25">
      <c r="A197" s="89"/>
      <c r="B197" s="2">
        <v>10</v>
      </c>
      <c r="C197" s="3" t="s">
        <v>320</v>
      </c>
      <c r="D197" s="44">
        <v>0</v>
      </c>
      <c r="E197" s="3">
        <v>36</v>
      </c>
      <c r="F197" s="37">
        <f t="shared" si="9"/>
        <v>0</v>
      </c>
      <c r="G197" s="2">
        <f t="shared" si="8"/>
        <v>1</v>
      </c>
      <c r="H197" s="2"/>
    </row>
    <row r="198" spans="1:8" ht="17.5" customHeight="1" x14ac:dyDescent="0.25">
      <c r="A198" s="89"/>
      <c r="B198" s="2">
        <v>11</v>
      </c>
      <c r="C198" s="3" t="s">
        <v>539</v>
      </c>
      <c r="D198" s="44">
        <v>0</v>
      </c>
      <c r="E198" s="3">
        <v>36</v>
      </c>
      <c r="F198" s="37">
        <f t="shared" si="9"/>
        <v>0</v>
      </c>
      <c r="G198" s="2">
        <f t="shared" si="8"/>
        <v>1</v>
      </c>
      <c r="H198" s="2"/>
    </row>
    <row r="199" spans="1:8" ht="17.5" customHeight="1" x14ac:dyDescent="0.25">
      <c r="A199" s="89"/>
      <c r="B199" s="2">
        <v>12</v>
      </c>
      <c r="C199" s="3" t="s">
        <v>540</v>
      </c>
      <c r="D199" s="44">
        <v>0</v>
      </c>
      <c r="E199" s="3">
        <v>36</v>
      </c>
      <c r="F199" s="37">
        <f t="shared" si="9"/>
        <v>0</v>
      </c>
      <c r="G199" s="2">
        <f t="shared" si="8"/>
        <v>1</v>
      </c>
      <c r="H199" s="2"/>
    </row>
    <row r="200" spans="1:8" ht="17.5" customHeight="1" x14ac:dyDescent="0.25">
      <c r="A200" s="89"/>
      <c r="B200" s="2">
        <v>13</v>
      </c>
      <c r="C200" s="3" t="s">
        <v>322</v>
      </c>
      <c r="D200" s="44">
        <v>0</v>
      </c>
      <c r="E200" s="3">
        <v>35</v>
      </c>
      <c r="F200" s="37">
        <f t="shared" si="9"/>
        <v>0</v>
      </c>
      <c r="G200" s="2">
        <f t="shared" si="8"/>
        <v>1</v>
      </c>
      <c r="H200" s="2"/>
    </row>
    <row r="201" spans="1:8" ht="17.5" customHeight="1" x14ac:dyDescent="0.25">
      <c r="A201" s="89"/>
      <c r="B201" s="2">
        <v>14</v>
      </c>
      <c r="C201" s="3" t="s">
        <v>541</v>
      </c>
      <c r="D201" s="44">
        <v>0</v>
      </c>
      <c r="E201" s="3">
        <v>44</v>
      </c>
      <c r="F201" s="37">
        <f t="shared" si="9"/>
        <v>0</v>
      </c>
      <c r="G201" s="2">
        <f t="shared" si="8"/>
        <v>1</v>
      </c>
      <c r="H201" s="2"/>
    </row>
    <row r="202" spans="1:8" ht="17.5" customHeight="1" x14ac:dyDescent="0.25">
      <c r="A202" s="89"/>
      <c r="B202" s="2">
        <v>15</v>
      </c>
      <c r="C202" s="3" t="s">
        <v>542</v>
      </c>
      <c r="D202" s="44">
        <v>0</v>
      </c>
      <c r="E202" s="3">
        <v>37</v>
      </c>
      <c r="F202" s="37">
        <f t="shared" si="9"/>
        <v>0</v>
      </c>
      <c r="G202" s="2">
        <f t="shared" si="8"/>
        <v>1</v>
      </c>
      <c r="H202" s="2"/>
    </row>
    <row r="203" spans="1:8" ht="17.5" customHeight="1" x14ac:dyDescent="0.25">
      <c r="A203" s="89"/>
      <c r="B203" s="2">
        <v>16</v>
      </c>
      <c r="C203" s="3" t="s">
        <v>543</v>
      </c>
      <c r="D203" s="44">
        <v>0</v>
      </c>
      <c r="E203" s="3">
        <v>32</v>
      </c>
      <c r="F203" s="37">
        <f t="shared" si="9"/>
        <v>0</v>
      </c>
      <c r="G203" s="2">
        <f t="shared" si="8"/>
        <v>1</v>
      </c>
      <c r="H203" s="2"/>
    </row>
    <row r="204" spans="1:8" ht="17.5" customHeight="1" x14ac:dyDescent="0.25">
      <c r="A204" s="89"/>
      <c r="B204" s="38">
        <v>17</v>
      </c>
      <c r="C204" s="45" t="s">
        <v>324</v>
      </c>
      <c r="D204" s="46">
        <v>1</v>
      </c>
      <c r="E204" s="45">
        <v>32</v>
      </c>
      <c r="F204" s="40">
        <f t="shared" si="9"/>
        <v>3.125E-2</v>
      </c>
      <c r="G204" s="38">
        <f t="shared" si="8"/>
        <v>19</v>
      </c>
      <c r="H204" s="38" t="s">
        <v>553</v>
      </c>
    </row>
    <row r="205" spans="1:8" ht="17.5" customHeight="1" x14ac:dyDescent="0.25">
      <c r="A205" s="89"/>
      <c r="B205" s="2">
        <v>18</v>
      </c>
      <c r="C205" s="3" t="s">
        <v>326</v>
      </c>
      <c r="D205" s="44">
        <v>0</v>
      </c>
      <c r="E205" s="3">
        <v>33</v>
      </c>
      <c r="F205" s="37">
        <f t="shared" si="9"/>
        <v>0</v>
      </c>
      <c r="G205" s="2">
        <f t="shared" si="8"/>
        <v>1</v>
      </c>
      <c r="H205" s="2"/>
    </row>
    <row r="206" spans="1:8" ht="17.5" customHeight="1" x14ac:dyDescent="0.25">
      <c r="A206" s="89"/>
      <c r="B206" s="2">
        <v>19</v>
      </c>
      <c r="C206" s="3" t="s">
        <v>329</v>
      </c>
      <c r="D206" s="44">
        <v>0</v>
      </c>
      <c r="E206" s="3">
        <v>33</v>
      </c>
      <c r="F206" s="37">
        <f t="shared" si="9"/>
        <v>0</v>
      </c>
      <c r="G206" s="2">
        <f t="shared" si="8"/>
        <v>1</v>
      </c>
      <c r="H206" s="2"/>
    </row>
    <row r="207" spans="1:8" ht="17.5" customHeight="1" x14ac:dyDescent="0.25">
      <c r="A207" s="89"/>
      <c r="B207" s="38">
        <v>20</v>
      </c>
      <c r="C207" s="45" t="s">
        <v>544</v>
      </c>
      <c r="D207" s="46">
        <v>9</v>
      </c>
      <c r="E207" s="45">
        <v>33</v>
      </c>
      <c r="F207" s="40">
        <f t="shared" si="9"/>
        <v>0.27272727272727298</v>
      </c>
      <c r="G207" s="38">
        <f t="shared" si="8"/>
        <v>20</v>
      </c>
      <c r="H207" s="38" t="s">
        <v>553</v>
      </c>
    </row>
    <row r="208" spans="1:8" ht="17.5" customHeight="1" x14ac:dyDescent="0.25">
      <c r="A208" s="89"/>
      <c r="B208" s="38">
        <v>21</v>
      </c>
      <c r="C208" s="45" t="s">
        <v>333</v>
      </c>
      <c r="D208" s="46">
        <v>17</v>
      </c>
      <c r="E208" s="45">
        <v>34</v>
      </c>
      <c r="F208" s="40">
        <f t="shared" si="9"/>
        <v>0.5</v>
      </c>
      <c r="G208" s="38">
        <f t="shared" si="8"/>
        <v>21</v>
      </c>
      <c r="H208" s="38" t="s">
        <v>553</v>
      </c>
    </row>
    <row r="209" spans="1:8" ht="17.5" customHeight="1" x14ac:dyDescent="0.25">
      <c r="A209" s="89" t="s">
        <v>8</v>
      </c>
      <c r="B209" s="2">
        <v>1</v>
      </c>
      <c r="C209" s="2" t="s">
        <v>338</v>
      </c>
      <c r="D209" s="43">
        <v>0</v>
      </c>
      <c r="E209" s="2">
        <v>46</v>
      </c>
      <c r="F209" s="37">
        <f t="shared" si="9"/>
        <v>0</v>
      </c>
      <c r="G209" s="2">
        <f>RANK(F209,$F$209:$F$210,1)</f>
        <v>1</v>
      </c>
      <c r="H209" s="2"/>
    </row>
    <row r="210" spans="1:8" ht="17.5" customHeight="1" x14ac:dyDescent="0.25">
      <c r="A210" s="89"/>
      <c r="B210" s="2">
        <v>2</v>
      </c>
      <c r="C210" s="2" t="s">
        <v>545</v>
      </c>
      <c r="D210" s="43">
        <v>0</v>
      </c>
      <c r="E210" s="2">
        <v>45</v>
      </c>
      <c r="F210" s="37">
        <f t="shared" si="9"/>
        <v>0</v>
      </c>
      <c r="G210" s="2">
        <f>RANK(F210,$F$209:$F$210,1)</f>
        <v>1</v>
      </c>
      <c r="H210" s="2"/>
    </row>
    <row r="211" spans="1:8" ht="17.5" customHeight="1" x14ac:dyDescent="0.25"/>
  </sheetData>
  <mergeCells count="8">
    <mergeCell ref="A143:A187"/>
    <mergeCell ref="A188:A208"/>
    <mergeCell ref="A209:A210"/>
    <mergeCell ref="A1:H1"/>
    <mergeCell ref="A3:A34"/>
    <mergeCell ref="A35:A70"/>
    <mergeCell ref="A71:A111"/>
    <mergeCell ref="A112:A142"/>
  </mergeCells>
  <phoneticPr fontId="28" type="noConversion"/>
  <pageMargins left="0.7" right="0.7" top="0.75" bottom="0.75" header="0.3" footer="0.3"/>
  <pageSetup paperSize="9" orientation="portrait"/>
  <ignoredErrors>
    <ignoredError sqref="E35:E57 E71:E99 E100:E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1"/>
  <sheetViews>
    <sheetView topLeftCell="F1" zoomScale="62" zoomScaleNormal="62" workbookViewId="0">
      <selection activeCell="A2" sqref="A1:R1048576"/>
    </sheetView>
  </sheetViews>
  <sheetFormatPr defaultColWidth="9" defaultRowHeight="14" x14ac:dyDescent="0.25"/>
  <cols>
    <col min="1" max="1" width="21.6328125" bestFit="1" customWidth="1"/>
    <col min="2" max="2" width="7.81640625" bestFit="1" customWidth="1"/>
    <col min="3" max="3" width="21.6328125" bestFit="1" customWidth="1"/>
    <col min="4" max="13" width="7.81640625" bestFit="1" customWidth="1"/>
    <col min="14" max="14" width="9.90625" bestFit="1" customWidth="1"/>
    <col min="15" max="15" width="10.81640625" bestFit="1" customWidth="1"/>
    <col min="16" max="16" width="10.1796875" bestFit="1" customWidth="1"/>
    <col min="17" max="17" width="27.6328125" bestFit="1" customWidth="1"/>
    <col min="18" max="18" width="69.1796875" bestFit="1" customWidth="1"/>
  </cols>
  <sheetData>
    <row r="1" spans="1:21" ht="23" x14ac:dyDescent="0.25">
      <c r="A1" s="105" t="s">
        <v>597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</row>
    <row r="2" spans="1:21" ht="63" x14ac:dyDescent="0.25">
      <c r="A2" s="11" t="s">
        <v>22</v>
      </c>
      <c r="B2" s="11" t="s">
        <v>352</v>
      </c>
      <c r="C2" s="11" t="s">
        <v>23</v>
      </c>
      <c r="D2" s="21" t="s">
        <v>598</v>
      </c>
      <c r="E2" s="21" t="s">
        <v>599</v>
      </c>
      <c r="F2" s="21" t="s">
        <v>600</v>
      </c>
      <c r="G2" s="21" t="s">
        <v>601</v>
      </c>
      <c r="H2" s="21" t="s">
        <v>602</v>
      </c>
      <c r="I2" s="21" t="s">
        <v>603</v>
      </c>
      <c r="J2" s="21" t="s">
        <v>604</v>
      </c>
      <c r="K2" s="21" t="s">
        <v>605</v>
      </c>
      <c r="L2" s="21" t="s">
        <v>606</v>
      </c>
      <c r="M2" s="21" t="s">
        <v>607</v>
      </c>
      <c r="N2" s="21" t="s">
        <v>608</v>
      </c>
      <c r="O2" s="29" t="s">
        <v>609</v>
      </c>
      <c r="P2" s="21" t="s">
        <v>610</v>
      </c>
      <c r="Q2" s="11" t="s">
        <v>29</v>
      </c>
      <c r="R2" s="11" t="s">
        <v>611</v>
      </c>
    </row>
    <row r="3" spans="1:21" ht="17.5" x14ac:dyDescent="0.25">
      <c r="A3" s="89" t="s">
        <v>2</v>
      </c>
      <c r="B3" s="2">
        <v>1</v>
      </c>
      <c r="C3" s="2" t="s">
        <v>53</v>
      </c>
      <c r="D3" s="22">
        <v>3.6</v>
      </c>
      <c r="E3" s="22">
        <v>4</v>
      </c>
      <c r="F3" s="22">
        <v>4.5999999999999996</v>
      </c>
      <c r="G3" s="22">
        <v>5</v>
      </c>
      <c r="H3" s="22">
        <v>4.5999999999999996</v>
      </c>
      <c r="I3" s="22">
        <v>5</v>
      </c>
      <c r="J3" s="22">
        <v>5</v>
      </c>
      <c r="K3" s="22">
        <v>5</v>
      </c>
      <c r="L3" s="22">
        <v>4.5999999999999996</v>
      </c>
      <c r="M3" s="22">
        <v>5</v>
      </c>
      <c r="N3" s="30">
        <f t="shared" ref="N3:N11" si="0">SUM(D3:M3)</f>
        <v>46.4</v>
      </c>
      <c r="O3" s="30">
        <f t="shared" ref="O3:O11" si="1">AVERAGE(D3:M3)</f>
        <v>4.6399999999999997</v>
      </c>
      <c r="P3" s="2">
        <f>RANK(O3,$O$3:$O$10,0)</f>
        <v>5</v>
      </c>
      <c r="Q3" s="22"/>
      <c r="R3" s="22"/>
      <c r="S3" s="31"/>
      <c r="T3" s="31"/>
    </row>
    <row r="4" spans="1:21" ht="17.5" x14ac:dyDescent="0.25">
      <c r="A4" s="89"/>
      <c r="B4" s="2">
        <v>2</v>
      </c>
      <c r="C4" s="2" t="s">
        <v>59</v>
      </c>
      <c r="D4" s="22">
        <v>5</v>
      </c>
      <c r="E4" s="22">
        <v>4</v>
      </c>
      <c r="F4" s="22">
        <v>5</v>
      </c>
      <c r="G4" s="22">
        <v>5</v>
      </c>
      <c r="H4" s="22">
        <v>5</v>
      </c>
      <c r="I4" s="22">
        <v>5</v>
      </c>
      <c r="J4" s="22">
        <v>5</v>
      </c>
      <c r="K4" s="22">
        <v>5</v>
      </c>
      <c r="L4" s="22">
        <v>2.7</v>
      </c>
      <c r="M4" s="22">
        <v>5</v>
      </c>
      <c r="N4" s="30">
        <f t="shared" si="0"/>
        <v>46.7</v>
      </c>
      <c r="O4" s="30">
        <f t="shared" si="1"/>
        <v>4.67</v>
      </c>
      <c r="P4" s="2">
        <f t="shared" ref="P4:P10" si="2">RANK(O4,$O$3:$O$10,0)</f>
        <v>4</v>
      </c>
      <c r="Q4" s="22"/>
      <c r="R4" s="22"/>
      <c r="S4" s="31"/>
      <c r="T4" s="31"/>
    </row>
    <row r="5" spans="1:21" ht="17.5" x14ac:dyDescent="0.25">
      <c r="A5" s="89"/>
      <c r="B5" s="2">
        <v>3</v>
      </c>
      <c r="C5" s="2" t="s">
        <v>374</v>
      </c>
      <c r="D5" s="22">
        <v>2</v>
      </c>
      <c r="E5" s="22">
        <v>4</v>
      </c>
      <c r="F5" s="22" t="s">
        <v>612</v>
      </c>
      <c r="G5" s="22" t="s">
        <v>612</v>
      </c>
      <c r="H5" s="22">
        <v>4</v>
      </c>
      <c r="I5" s="22">
        <v>5</v>
      </c>
      <c r="J5" s="22">
        <v>1.4</v>
      </c>
      <c r="K5" s="22">
        <v>5</v>
      </c>
      <c r="L5" s="22">
        <v>4.4000000000000004</v>
      </c>
      <c r="M5" s="22">
        <v>5</v>
      </c>
      <c r="N5" s="30">
        <f t="shared" si="0"/>
        <v>30.8</v>
      </c>
      <c r="O5" s="30">
        <f t="shared" si="1"/>
        <v>3.85</v>
      </c>
      <c r="P5" s="2">
        <f t="shared" si="2"/>
        <v>6</v>
      </c>
      <c r="Q5" s="22"/>
      <c r="R5" s="22" t="s">
        <v>613</v>
      </c>
      <c r="S5" s="31"/>
      <c r="T5" s="31"/>
    </row>
    <row r="6" spans="1:21" ht="17.5" x14ac:dyDescent="0.25">
      <c r="A6" s="89"/>
      <c r="B6" s="2">
        <v>4</v>
      </c>
      <c r="C6" s="2" t="s">
        <v>375</v>
      </c>
      <c r="D6" s="22">
        <v>2</v>
      </c>
      <c r="E6" s="22">
        <v>4</v>
      </c>
      <c r="F6" s="22">
        <v>1.8</v>
      </c>
      <c r="G6" s="22">
        <v>5</v>
      </c>
      <c r="H6" s="22">
        <v>4.4000000000000004</v>
      </c>
      <c r="I6" s="22">
        <v>5</v>
      </c>
      <c r="J6" s="22">
        <v>1</v>
      </c>
      <c r="K6" s="22">
        <v>5</v>
      </c>
      <c r="L6" s="22">
        <v>4.4000000000000004</v>
      </c>
      <c r="M6" s="22">
        <v>5</v>
      </c>
      <c r="N6" s="30">
        <f t="shared" si="0"/>
        <v>37.6</v>
      </c>
      <c r="O6" s="30">
        <v>0</v>
      </c>
      <c r="P6" s="2">
        <f t="shared" si="2"/>
        <v>7</v>
      </c>
      <c r="Q6" s="22"/>
      <c r="R6" s="22"/>
      <c r="S6" s="31"/>
      <c r="T6" s="31"/>
    </row>
    <row r="7" spans="1:21" ht="17.5" x14ac:dyDescent="0.25">
      <c r="A7" s="89"/>
      <c r="B7" s="2">
        <v>5</v>
      </c>
      <c r="C7" s="2" t="s">
        <v>376</v>
      </c>
      <c r="D7" s="22">
        <v>3.4</v>
      </c>
      <c r="E7" s="22">
        <v>4</v>
      </c>
      <c r="F7" s="22">
        <v>3.2</v>
      </c>
      <c r="G7" s="22">
        <v>5</v>
      </c>
      <c r="H7" s="22">
        <v>4</v>
      </c>
      <c r="I7" s="22">
        <v>4.5999999999999996</v>
      </c>
      <c r="J7" s="22">
        <v>4</v>
      </c>
      <c r="K7" s="22">
        <v>5</v>
      </c>
      <c r="L7" s="22">
        <v>1.6</v>
      </c>
      <c r="M7" s="22">
        <v>5</v>
      </c>
      <c r="N7" s="30">
        <f t="shared" si="0"/>
        <v>39.799999999999997</v>
      </c>
      <c r="O7" s="30">
        <v>0</v>
      </c>
      <c r="P7" s="2">
        <f t="shared" si="2"/>
        <v>7</v>
      </c>
      <c r="Q7" s="22"/>
      <c r="R7" s="22"/>
      <c r="S7" s="31"/>
      <c r="T7" s="31"/>
    </row>
    <row r="8" spans="1:21" ht="17.5" x14ac:dyDescent="0.25">
      <c r="A8" s="89"/>
      <c r="B8" s="2">
        <v>6</v>
      </c>
      <c r="C8" s="2" t="s">
        <v>377</v>
      </c>
      <c r="D8" s="22" t="s">
        <v>612</v>
      </c>
      <c r="E8" s="22" t="s">
        <v>612</v>
      </c>
      <c r="F8" s="22">
        <v>4.5999999999999996</v>
      </c>
      <c r="G8" s="22">
        <v>5</v>
      </c>
      <c r="H8" s="22">
        <v>4.5999999999999996</v>
      </c>
      <c r="I8" s="22">
        <v>5</v>
      </c>
      <c r="J8" s="22">
        <v>5</v>
      </c>
      <c r="K8" s="22">
        <v>5</v>
      </c>
      <c r="L8" s="22">
        <v>5</v>
      </c>
      <c r="M8" s="22">
        <v>5</v>
      </c>
      <c r="N8" s="30">
        <f t="shared" si="0"/>
        <v>39.200000000000003</v>
      </c>
      <c r="O8" s="30">
        <f t="shared" si="1"/>
        <v>4.9000000000000004</v>
      </c>
      <c r="P8" s="2">
        <f t="shared" si="2"/>
        <v>2</v>
      </c>
      <c r="Q8" s="22"/>
      <c r="R8" s="22" t="s">
        <v>614</v>
      </c>
      <c r="S8" s="31"/>
      <c r="T8" s="31"/>
    </row>
    <row r="9" spans="1:21" ht="17.5" x14ac:dyDescent="0.25">
      <c r="A9" s="89"/>
      <c r="B9" s="2">
        <v>7</v>
      </c>
      <c r="C9" s="2" t="s">
        <v>378</v>
      </c>
      <c r="D9" s="22" t="s">
        <v>612</v>
      </c>
      <c r="E9" s="22" t="s">
        <v>612</v>
      </c>
      <c r="F9" s="22">
        <v>5</v>
      </c>
      <c r="G9" s="22">
        <v>5</v>
      </c>
      <c r="H9" s="22">
        <v>5</v>
      </c>
      <c r="I9" s="22">
        <v>5</v>
      </c>
      <c r="J9" s="22">
        <v>4.8</v>
      </c>
      <c r="K9" s="22">
        <v>4</v>
      </c>
      <c r="L9" s="22">
        <v>5</v>
      </c>
      <c r="M9" s="22">
        <v>5</v>
      </c>
      <c r="N9" s="30">
        <f t="shared" si="0"/>
        <v>38.799999999999997</v>
      </c>
      <c r="O9" s="30">
        <f t="shared" si="1"/>
        <v>4.8499999999999996</v>
      </c>
      <c r="P9" s="2">
        <f t="shared" si="2"/>
        <v>3</v>
      </c>
      <c r="Q9" s="22"/>
      <c r="R9" s="22" t="s">
        <v>615</v>
      </c>
      <c r="S9" s="31"/>
      <c r="T9" s="31"/>
    </row>
    <row r="10" spans="1:21" ht="17.5" x14ac:dyDescent="0.25">
      <c r="A10" s="89"/>
      <c r="B10" s="2">
        <v>8</v>
      </c>
      <c r="C10" s="2" t="s">
        <v>379</v>
      </c>
      <c r="D10" s="22" t="s">
        <v>612</v>
      </c>
      <c r="E10" s="22" t="s">
        <v>612</v>
      </c>
      <c r="F10" s="22">
        <v>5</v>
      </c>
      <c r="G10" s="22">
        <v>5</v>
      </c>
      <c r="H10" s="22">
        <v>4.8</v>
      </c>
      <c r="I10" s="22">
        <v>5</v>
      </c>
      <c r="J10" s="22">
        <v>4.8</v>
      </c>
      <c r="K10" s="22">
        <v>5</v>
      </c>
      <c r="L10" s="22">
        <v>5</v>
      </c>
      <c r="M10" s="22">
        <v>5</v>
      </c>
      <c r="N10" s="30">
        <f t="shared" si="0"/>
        <v>39.6</v>
      </c>
      <c r="O10" s="30">
        <f t="shared" si="1"/>
        <v>4.95</v>
      </c>
      <c r="P10" s="2">
        <f t="shared" si="2"/>
        <v>1</v>
      </c>
      <c r="Q10" s="22"/>
      <c r="R10" s="22" t="s">
        <v>614</v>
      </c>
      <c r="S10" s="31"/>
      <c r="T10" s="31"/>
    </row>
    <row r="11" spans="1:21" ht="17.5" x14ac:dyDescent="0.25">
      <c r="A11" s="94" t="s">
        <v>3</v>
      </c>
      <c r="B11" s="2">
        <v>1</v>
      </c>
      <c r="C11" s="3" t="s">
        <v>406</v>
      </c>
      <c r="D11" s="23">
        <v>4.4000000000000004</v>
      </c>
      <c r="E11" s="23">
        <v>5</v>
      </c>
      <c r="F11" s="23">
        <v>4.8</v>
      </c>
      <c r="G11" s="23">
        <v>5</v>
      </c>
      <c r="H11" s="23">
        <v>4.5999999999999996</v>
      </c>
      <c r="I11" s="23">
        <v>5</v>
      </c>
      <c r="J11" s="23">
        <v>4.5999999999999996</v>
      </c>
      <c r="K11" s="23">
        <v>5</v>
      </c>
      <c r="L11" s="23">
        <v>4.8</v>
      </c>
      <c r="M11" s="23">
        <v>5</v>
      </c>
      <c r="N11" s="30">
        <f t="shared" si="0"/>
        <v>48.2</v>
      </c>
      <c r="O11" s="30">
        <f t="shared" si="1"/>
        <v>4.82</v>
      </c>
      <c r="P11" s="3">
        <f>RANK(O11,$O$11:$O$19,0)</f>
        <v>8</v>
      </c>
      <c r="Q11" s="23"/>
      <c r="R11" s="23"/>
      <c r="S11" s="31"/>
      <c r="T11" s="31"/>
    </row>
    <row r="12" spans="1:21" ht="17.5" x14ac:dyDescent="0.25">
      <c r="A12" s="94"/>
      <c r="B12" s="2">
        <v>2</v>
      </c>
      <c r="C12" s="3" t="s">
        <v>152</v>
      </c>
      <c r="D12" s="23">
        <v>5</v>
      </c>
      <c r="E12" s="23">
        <v>5</v>
      </c>
      <c r="F12" s="23">
        <v>5</v>
      </c>
      <c r="G12" s="23">
        <v>5</v>
      </c>
      <c r="H12" s="23">
        <v>5</v>
      </c>
      <c r="I12" s="23">
        <v>4.9000000000000004</v>
      </c>
      <c r="J12" s="23">
        <v>5</v>
      </c>
      <c r="K12" s="23">
        <v>5</v>
      </c>
      <c r="L12" s="23">
        <v>5</v>
      </c>
      <c r="M12" s="23">
        <v>5</v>
      </c>
      <c r="N12" s="30">
        <f t="shared" ref="N12:N51" si="3">SUM(D12:M12)</f>
        <v>49.9</v>
      </c>
      <c r="O12" s="30">
        <f t="shared" ref="O12:O51" si="4">AVERAGE(D12:M12)</f>
        <v>4.99</v>
      </c>
      <c r="P12" s="3">
        <f t="shared" ref="P12:P19" si="5">RANK(O12,$O$11:$O$19,0)</f>
        <v>2</v>
      </c>
      <c r="Q12" s="23"/>
      <c r="R12" s="23"/>
      <c r="S12" s="31"/>
      <c r="T12" s="31"/>
      <c r="U12" s="31"/>
    </row>
    <row r="13" spans="1:21" ht="17.5" x14ac:dyDescent="0.25">
      <c r="A13" s="94"/>
      <c r="B13" s="2">
        <v>3</v>
      </c>
      <c r="C13" s="3" t="s">
        <v>146</v>
      </c>
      <c r="D13" s="23">
        <v>5</v>
      </c>
      <c r="E13" s="23">
        <v>5</v>
      </c>
      <c r="F13" s="23">
        <v>5</v>
      </c>
      <c r="G13" s="23">
        <v>5</v>
      </c>
      <c r="H13" s="23">
        <v>4.8</v>
      </c>
      <c r="I13" s="23">
        <v>5</v>
      </c>
      <c r="J13" s="23">
        <v>5</v>
      </c>
      <c r="K13" s="23">
        <v>5</v>
      </c>
      <c r="L13" s="23">
        <v>4.8</v>
      </c>
      <c r="M13" s="23">
        <v>5</v>
      </c>
      <c r="N13" s="30">
        <f t="shared" si="3"/>
        <v>49.6</v>
      </c>
      <c r="O13" s="30">
        <f t="shared" si="4"/>
        <v>4.96</v>
      </c>
      <c r="P13" s="3">
        <f t="shared" si="5"/>
        <v>5</v>
      </c>
      <c r="Q13" s="23"/>
      <c r="R13" s="23"/>
      <c r="S13" s="31"/>
      <c r="T13" s="31"/>
      <c r="U13" s="31"/>
    </row>
    <row r="14" spans="1:21" ht="17.5" x14ac:dyDescent="0.25">
      <c r="A14" s="94"/>
      <c r="B14" s="2">
        <v>4</v>
      </c>
      <c r="C14" s="3" t="s">
        <v>407</v>
      </c>
      <c r="D14" s="23">
        <v>5</v>
      </c>
      <c r="E14" s="23">
        <v>5</v>
      </c>
      <c r="F14" s="23">
        <v>5</v>
      </c>
      <c r="G14" s="23">
        <v>5</v>
      </c>
      <c r="H14" s="23">
        <v>5</v>
      </c>
      <c r="I14" s="23">
        <v>4.8</v>
      </c>
      <c r="J14" s="23">
        <v>5</v>
      </c>
      <c r="K14" s="23">
        <v>5</v>
      </c>
      <c r="L14" s="23">
        <v>4.8</v>
      </c>
      <c r="M14" s="23">
        <v>5</v>
      </c>
      <c r="N14" s="30">
        <f t="shared" si="3"/>
        <v>49.6</v>
      </c>
      <c r="O14" s="30">
        <f t="shared" si="4"/>
        <v>4.96</v>
      </c>
      <c r="P14" s="3">
        <f t="shared" si="5"/>
        <v>5</v>
      </c>
      <c r="Q14" s="23"/>
      <c r="R14" s="23"/>
      <c r="S14" s="31"/>
      <c r="T14" s="31"/>
      <c r="U14" s="31"/>
    </row>
    <row r="15" spans="1:21" ht="17.5" x14ac:dyDescent="0.25">
      <c r="A15" s="94"/>
      <c r="B15" s="2">
        <v>5</v>
      </c>
      <c r="C15" s="3" t="s">
        <v>97</v>
      </c>
      <c r="D15" s="23" t="s">
        <v>612</v>
      </c>
      <c r="E15" s="23" t="s">
        <v>612</v>
      </c>
      <c r="F15" s="23">
        <v>5</v>
      </c>
      <c r="G15" s="23">
        <v>5</v>
      </c>
      <c r="H15" s="23">
        <v>5</v>
      </c>
      <c r="I15" s="23">
        <v>5</v>
      </c>
      <c r="J15" s="23">
        <v>5</v>
      </c>
      <c r="K15" s="23">
        <v>5</v>
      </c>
      <c r="L15" s="23">
        <v>4.8</v>
      </c>
      <c r="M15" s="23">
        <v>5</v>
      </c>
      <c r="N15" s="30">
        <f t="shared" si="3"/>
        <v>39.799999999999997</v>
      </c>
      <c r="O15" s="30">
        <f t="shared" si="4"/>
        <v>4.9749999999999996</v>
      </c>
      <c r="P15" s="3">
        <f t="shared" si="5"/>
        <v>3</v>
      </c>
      <c r="Q15" s="23"/>
      <c r="R15" s="23"/>
      <c r="S15" s="31"/>
      <c r="T15" s="31"/>
      <c r="U15" s="31"/>
    </row>
    <row r="16" spans="1:21" ht="17.5" x14ac:dyDescent="0.25">
      <c r="A16" s="94"/>
      <c r="B16" s="2">
        <v>6</v>
      </c>
      <c r="C16" s="3" t="s">
        <v>100</v>
      </c>
      <c r="D16" s="23" t="s">
        <v>612</v>
      </c>
      <c r="E16" s="23" t="s">
        <v>612</v>
      </c>
      <c r="F16" s="23">
        <v>4.5999999999999996</v>
      </c>
      <c r="G16" s="23">
        <v>5</v>
      </c>
      <c r="H16" s="23">
        <v>0</v>
      </c>
      <c r="I16" s="23">
        <v>5</v>
      </c>
      <c r="J16" s="23">
        <v>5</v>
      </c>
      <c r="K16" s="23">
        <v>5</v>
      </c>
      <c r="L16" s="23">
        <v>4.8</v>
      </c>
      <c r="M16" s="23">
        <v>5</v>
      </c>
      <c r="N16" s="30">
        <f t="shared" si="3"/>
        <v>34.4</v>
      </c>
      <c r="O16" s="30">
        <f t="shared" si="4"/>
        <v>4.3</v>
      </c>
      <c r="P16" s="3">
        <f t="shared" si="5"/>
        <v>9</v>
      </c>
      <c r="Q16" s="23"/>
      <c r="R16" s="23"/>
      <c r="S16" s="31"/>
      <c r="T16" s="31"/>
      <c r="U16" s="31"/>
    </row>
    <row r="17" spans="1:21" ht="17.5" x14ac:dyDescent="0.25">
      <c r="A17" s="94"/>
      <c r="B17" s="2">
        <v>7</v>
      </c>
      <c r="C17" s="3" t="s">
        <v>408</v>
      </c>
      <c r="D17" s="23">
        <v>5</v>
      </c>
      <c r="E17" s="23">
        <v>5</v>
      </c>
      <c r="F17" s="23" t="s">
        <v>612</v>
      </c>
      <c r="G17" s="23" t="s">
        <v>612</v>
      </c>
      <c r="H17" s="23">
        <v>5</v>
      </c>
      <c r="I17" s="23">
        <v>5</v>
      </c>
      <c r="J17" s="23">
        <v>5</v>
      </c>
      <c r="K17" s="23">
        <v>5</v>
      </c>
      <c r="L17" s="23">
        <v>5</v>
      </c>
      <c r="M17" s="23">
        <v>5</v>
      </c>
      <c r="N17" s="30">
        <f t="shared" si="3"/>
        <v>40</v>
      </c>
      <c r="O17" s="30">
        <f t="shared" si="4"/>
        <v>5</v>
      </c>
      <c r="P17" s="3">
        <f t="shared" si="5"/>
        <v>1</v>
      </c>
      <c r="Q17" s="23"/>
      <c r="R17" s="23"/>
      <c r="S17" s="31"/>
      <c r="T17" s="31"/>
      <c r="U17" s="31"/>
    </row>
    <row r="18" spans="1:21" ht="17.5" x14ac:dyDescent="0.25">
      <c r="A18" s="94"/>
      <c r="B18" s="2">
        <v>8</v>
      </c>
      <c r="C18" s="3" t="s">
        <v>409</v>
      </c>
      <c r="D18" s="23" t="s">
        <v>612</v>
      </c>
      <c r="E18" s="23" t="s">
        <v>612</v>
      </c>
      <c r="F18" s="23" t="s">
        <v>612</v>
      </c>
      <c r="G18" s="23" t="s">
        <v>612</v>
      </c>
      <c r="H18" s="23">
        <v>5</v>
      </c>
      <c r="I18" s="23">
        <v>5</v>
      </c>
      <c r="J18" s="23">
        <v>4.8</v>
      </c>
      <c r="K18" s="23">
        <v>5</v>
      </c>
      <c r="L18" s="23">
        <v>5</v>
      </c>
      <c r="M18" s="23">
        <v>5</v>
      </c>
      <c r="N18" s="30">
        <f t="shared" si="3"/>
        <v>29.8</v>
      </c>
      <c r="O18" s="30">
        <f t="shared" si="4"/>
        <v>4.9666666666666703</v>
      </c>
      <c r="P18" s="3">
        <f t="shared" si="5"/>
        <v>4</v>
      </c>
      <c r="Q18" s="23"/>
      <c r="R18" s="23"/>
      <c r="S18" s="31"/>
      <c r="T18" s="31"/>
      <c r="U18" s="31"/>
    </row>
    <row r="19" spans="1:21" ht="17.5" x14ac:dyDescent="0.25">
      <c r="A19" s="94"/>
      <c r="B19" s="2">
        <v>9</v>
      </c>
      <c r="C19" s="3" t="s">
        <v>86</v>
      </c>
      <c r="D19" s="23">
        <v>4.8</v>
      </c>
      <c r="E19" s="23">
        <v>5</v>
      </c>
      <c r="F19" s="23">
        <v>4.8</v>
      </c>
      <c r="G19" s="23">
        <v>5</v>
      </c>
      <c r="H19" s="23">
        <v>4.8</v>
      </c>
      <c r="I19" s="23">
        <v>5</v>
      </c>
      <c r="J19" s="23">
        <v>5</v>
      </c>
      <c r="K19" s="23">
        <v>5</v>
      </c>
      <c r="L19" s="23" t="s">
        <v>612</v>
      </c>
      <c r="M19" s="23" t="s">
        <v>612</v>
      </c>
      <c r="N19" s="30">
        <f t="shared" si="3"/>
        <v>39.4</v>
      </c>
      <c r="O19" s="30">
        <f t="shared" si="4"/>
        <v>4.9249999999999998</v>
      </c>
      <c r="P19" s="3">
        <f t="shared" si="5"/>
        <v>7</v>
      </c>
      <c r="Q19" s="23"/>
      <c r="R19" s="23"/>
      <c r="S19" s="31"/>
      <c r="T19" s="31"/>
      <c r="U19" s="31"/>
    </row>
    <row r="20" spans="1:21" ht="17.5" x14ac:dyDescent="0.25">
      <c r="A20" s="94" t="s">
        <v>4</v>
      </c>
      <c r="B20" s="2">
        <v>1</v>
      </c>
      <c r="C20" s="2" t="s">
        <v>453</v>
      </c>
      <c r="D20" s="2">
        <v>0</v>
      </c>
      <c r="E20" s="2">
        <v>0</v>
      </c>
      <c r="F20" s="2">
        <v>5</v>
      </c>
      <c r="G20" s="2">
        <v>5</v>
      </c>
      <c r="H20" s="2" t="s">
        <v>612</v>
      </c>
      <c r="I20" s="2" t="s">
        <v>612</v>
      </c>
      <c r="J20" s="2" t="s">
        <v>612</v>
      </c>
      <c r="K20" s="2" t="s">
        <v>612</v>
      </c>
      <c r="L20" s="2" t="s">
        <v>612</v>
      </c>
      <c r="M20" s="2" t="s">
        <v>612</v>
      </c>
      <c r="N20" s="30">
        <f t="shared" si="3"/>
        <v>10</v>
      </c>
      <c r="O20" s="30">
        <f t="shared" si="4"/>
        <v>2.5</v>
      </c>
      <c r="P20" s="2">
        <f>RANK(O20,$O$20:$O$27,0)</f>
        <v>7</v>
      </c>
      <c r="Q20" s="2" t="str">
        <f t="shared" ref="Q20:Q27" si="6">IFERROR(_xlfn.RANK.EQ(O20,$O$4:$O$11),"")</f>
        <v/>
      </c>
      <c r="R20" s="2"/>
      <c r="S20" s="31"/>
      <c r="T20" s="31"/>
      <c r="U20" s="31"/>
    </row>
    <row r="21" spans="1:21" ht="17.5" x14ac:dyDescent="0.25">
      <c r="A21" s="94"/>
      <c r="B21" s="2">
        <v>2</v>
      </c>
      <c r="C21" s="2" t="s">
        <v>454</v>
      </c>
      <c r="D21" s="2">
        <v>0</v>
      </c>
      <c r="E21" s="2">
        <v>0</v>
      </c>
      <c r="F21" s="2">
        <v>5</v>
      </c>
      <c r="G21" s="2">
        <v>5</v>
      </c>
      <c r="H21" s="2" t="s">
        <v>612</v>
      </c>
      <c r="I21" s="2" t="s">
        <v>612</v>
      </c>
      <c r="J21" s="2" t="s">
        <v>612</v>
      </c>
      <c r="K21" s="2" t="s">
        <v>612</v>
      </c>
      <c r="L21" s="2" t="s">
        <v>612</v>
      </c>
      <c r="M21" s="2" t="s">
        <v>612</v>
      </c>
      <c r="N21" s="30">
        <f t="shared" si="3"/>
        <v>10</v>
      </c>
      <c r="O21" s="30">
        <f t="shared" si="4"/>
        <v>2.5</v>
      </c>
      <c r="P21" s="2">
        <f t="shared" ref="P21:P27" si="7">RANK(O21,$O$20:$O$27,0)</f>
        <v>7</v>
      </c>
      <c r="Q21" s="2" t="str">
        <f t="shared" si="6"/>
        <v/>
      </c>
      <c r="R21" s="2"/>
      <c r="S21" s="31"/>
      <c r="T21" s="31"/>
      <c r="U21" s="31"/>
    </row>
    <row r="22" spans="1:21" ht="17.5" x14ac:dyDescent="0.25">
      <c r="A22" s="94"/>
      <c r="B22" s="2">
        <v>3</v>
      </c>
      <c r="C22" s="2" t="s">
        <v>455</v>
      </c>
      <c r="D22" s="2">
        <v>5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 t="s">
        <v>612</v>
      </c>
      <c r="K22" s="2" t="s">
        <v>612</v>
      </c>
      <c r="L22" s="2">
        <v>5</v>
      </c>
      <c r="M22" s="3">
        <v>5</v>
      </c>
      <c r="N22" s="30">
        <f t="shared" si="3"/>
        <v>40</v>
      </c>
      <c r="O22" s="30">
        <f t="shared" si="4"/>
        <v>5</v>
      </c>
      <c r="P22" s="2">
        <f t="shared" si="7"/>
        <v>1</v>
      </c>
      <c r="Q22" s="2" t="str">
        <f t="shared" si="6"/>
        <v/>
      </c>
      <c r="R22" s="2"/>
      <c r="S22" s="31"/>
      <c r="T22" s="31"/>
      <c r="U22" s="31"/>
    </row>
    <row r="23" spans="1:21" ht="17.5" x14ac:dyDescent="0.25">
      <c r="A23" s="94"/>
      <c r="B23" s="2">
        <v>4</v>
      </c>
      <c r="C23" s="2" t="s">
        <v>456</v>
      </c>
      <c r="D23" s="2">
        <v>5</v>
      </c>
      <c r="E23" s="2">
        <v>5</v>
      </c>
      <c r="F23" s="2">
        <v>5</v>
      </c>
      <c r="G23" s="2">
        <v>5</v>
      </c>
      <c r="H23" s="2">
        <v>5</v>
      </c>
      <c r="I23" s="2">
        <v>5</v>
      </c>
      <c r="J23" s="2" t="s">
        <v>612</v>
      </c>
      <c r="K23" s="2" t="s">
        <v>612</v>
      </c>
      <c r="L23" s="2">
        <v>5</v>
      </c>
      <c r="M23" s="3">
        <v>5</v>
      </c>
      <c r="N23" s="30">
        <f t="shared" si="3"/>
        <v>40</v>
      </c>
      <c r="O23" s="30">
        <f t="shared" si="4"/>
        <v>5</v>
      </c>
      <c r="P23" s="2">
        <f t="shared" si="7"/>
        <v>1</v>
      </c>
      <c r="Q23" s="2" t="str">
        <f t="shared" si="6"/>
        <v/>
      </c>
      <c r="R23" s="2"/>
      <c r="S23" s="31"/>
      <c r="T23" s="31"/>
      <c r="U23" s="31"/>
    </row>
    <row r="24" spans="1:21" ht="17.5" x14ac:dyDescent="0.25">
      <c r="A24" s="94"/>
      <c r="B24" s="2">
        <v>5</v>
      </c>
      <c r="C24" s="2" t="s">
        <v>457</v>
      </c>
      <c r="D24" s="2">
        <v>1.6</v>
      </c>
      <c r="E24" s="2">
        <v>5</v>
      </c>
      <c r="F24" s="2">
        <v>5</v>
      </c>
      <c r="G24" s="2">
        <v>5</v>
      </c>
      <c r="H24" s="2">
        <v>5</v>
      </c>
      <c r="I24" s="2">
        <v>5</v>
      </c>
      <c r="J24" s="2" t="s">
        <v>612</v>
      </c>
      <c r="K24" s="2" t="s">
        <v>612</v>
      </c>
      <c r="L24" s="2">
        <v>5</v>
      </c>
      <c r="M24" s="3">
        <v>5</v>
      </c>
      <c r="N24" s="30">
        <f t="shared" si="3"/>
        <v>36.6</v>
      </c>
      <c r="O24" s="30">
        <f t="shared" si="4"/>
        <v>4.5750000000000002</v>
      </c>
      <c r="P24" s="2">
        <f t="shared" si="7"/>
        <v>5</v>
      </c>
      <c r="Q24" s="2" t="str">
        <f t="shared" si="6"/>
        <v/>
      </c>
      <c r="R24" s="2"/>
      <c r="S24" s="31"/>
      <c r="T24" s="31"/>
      <c r="U24" s="31"/>
    </row>
    <row r="25" spans="1:21" ht="17.5" x14ac:dyDescent="0.25">
      <c r="A25" s="94"/>
      <c r="B25" s="2">
        <v>6</v>
      </c>
      <c r="C25" s="2" t="s">
        <v>459</v>
      </c>
      <c r="D25" s="2">
        <v>0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 t="s">
        <v>612</v>
      </c>
      <c r="K25" s="2" t="s">
        <v>612</v>
      </c>
      <c r="L25" s="2">
        <v>5</v>
      </c>
      <c r="M25" s="3">
        <v>5</v>
      </c>
      <c r="N25" s="30">
        <f t="shared" si="3"/>
        <v>35</v>
      </c>
      <c r="O25" s="30">
        <f t="shared" si="4"/>
        <v>4.375</v>
      </c>
      <c r="P25" s="2">
        <f t="shared" si="7"/>
        <v>6</v>
      </c>
      <c r="Q25" s="2" t="str">
        <f t="shared" si="6"/>
        <v/>
      </c>
      <c r="R25" s="2"/>
      <c r="S25" s="31"/>
      <c r="T25" s="31"/>
      <c r="U25" s="31"/>
    </row>
    <row r="26" spans="1:21" ht="17.5" x14ac:dyDescent="0.25">
      <c r="A26" s="94"/>
      <c r="B26" s="2">
        <v>7</v>
      </c>
      <c r="C26" s="2" t="s">
        <v>460</v>
      </c>
      <c r="D26" s="2">
        <v>5</v>
      </c>
      <c r="E26" s="2">
        <v>5</v>
      </c>
      <c r="F26" s="2">
        <v>5</v>
      </c>
      <c r="G26" s="2">
        <v>5</v>
      </c>
      <c r="H26" s="2">
        <v>5</v>
      </c>
      <c r="I26" s="2">
        <v>5</v>
      </c>
      <c r="J26" s="2" t="s">
        <v>612</v>
      </c>
      <c r="K26" s="2" t="s">
        <v>612</v>
      </c>
      <c r="L26" s="2">
        <v>5</v>
      </c>
      <c r="M26" s="3">
        <v>5</v>
      </c>
      <c r="N26" s="30">
        <f t="shared" si="3"/>
        <v>40</v>
      </c>
      <c r="O26" s="30">
        <f t="shared" si="4"/>
        <v>5</v>
      </c>
      <c r="P26" s="2">
        <f t="shared" si="7"/>
        <v>1</v>
      </c>
      <c r="Q26" s="2" t="str">
        <f t="shared" si="6"/>
        <v/>
      </c>
      <c r="R26" s="2"/>
      <c r="S26" s="31"/>
      <c r="T26" s="31"/>
      <c r="U26" s="31"/>
    </row>
    <row r="27" spans="1:21" ht="17.5" x14ac:dyDescent="0.25">
      <c r="A27" s="94"/>
      <c r="B27" s="2">
        <v>8</v>
      </c>
      <c r="C27" s="2" t="s">
        <v>461</v>
      </c>
      <c r="D27" s="2">
        <v>5</v>
      </c>
      <c r="E27" s="2">
        <v>5</v>
      </c>
      <c r="F27" s="2">
        <v>5</v>
      </c>
      <c r="G27" s="2">
        <v>5</v>
      </c>
      <c r="H27" s="2">
        <v>5</v>
      </c>
      <c r="I27" s="2">
        <v>5</v>
      </c>
      <c r="J27" s="2" t="s">
        <v>612</v>
      </c>
      <c r="K27" s="2" t="s">
        <v>612</v>
      </c>
      <c r="L27" s="2">
        <v>5</v>
      </c>
      <c r="M27" s="3">
        <v>5</v>
      </c>
      <c r="N27" s="30">
        <f t="shared" si="3"/>
        <v>40</v>
      </c>
      <c r="O27" s="30">
        <f t="shared" si="4"/>
        <v>5</v>
      </c>
      <c r="P27" s="2">
        <f t="shared" si="7"/>
        <v>1</v>
      </c>
      <c r="Q27" s="2" t="str">
        <f t="shared" si="6"/>
        <v/>
      </c>
      <c r="R27" s="2"/>
      <c r="S27" s="31"/>
      <c r="T27" s="31"/>
      <c r="U27" s="31"/>
    </row>
    <row r="28" spans="1:21" ht="17.5" x14ac:dyDescent="0.25">
      <c r="A28" s="108" t="s">
        <v>5</v>
      </c>
      <c r="B28" s="2">
        <v>1</v>
      </c>
      <c r="C28" s="2" t="s">
        <v>495</v>
      </c>
      <c r="D28" s="25">
        <v>5</v>
      </c>
      <c r="E28" s="25">
        <v>5</v>
      </c>
      <c r="F28" s="25">
        <v>5</v>
      </c>
      <c r="G28" s="25">
        <v>5</v>
      </c>
      <c r="H28" s="25">
        <v>5</v>
      </c>
      <c r="I28" s="25">
        <v>5</v>
      </c>
      <c r="J28" s="25">
        <v>5</v>
      </c>
      <c r="K28" s="25">
        <v>5</v>
      </c>
      <c r="L28" s="25">
        <v>5</v>
      </c>
      <c r="M28" s="25">
        <v>5</v>
      </c>
      <c r="N28" s="30">
        <f t="shared" si="3"/>
        <v>50</v>
      </c>
      <c r="O28" s="30">
        <f t="shared" si="4"/>
        <v>5</v>
      </c>
      <c r="P28" s="2">
        <f t="shared" ref="P28:P33" si="8">RANK(O28,$O$28:$O$33,0)</f>
        <v>1</v>
      </c>
      <c r="Q28" s="32"/>
      <c r="R28" s="32"/>
      <c r="S28" s="31"/>
      <c r="T28" s="31"/>
      <c r="U28" s="31"/>
    </row>
    <row r="29" spans="1:21" ht="17.5" x14ac:dyDescent="0.25">
      <c r="A29" s="108"/>
      <c r="B29" s="2">
        <v>2</v>
      </c>
      <c r="C29" s="2" t="s">
        <v>496</v>
      </c>
      <c r="D29" s="25">
        <v>5</v>
      </c>
      <c r="E29" s="25">
        <v>5</v>
      </c>
      <c r="F29" s="25">
        <v>5</v>
      </c>
      <c r="G29" s="25">
        <v>5</v>
      </c>
      <c r="H29" s="25">
        <v>5</v>
      </c>
      <c r="I29" s="25">
        <v>5</v>
      </c>
      <c r="J29" s="25">
        <v>5</v>
      </c>
      <c r="K29" s="25">
        <v>5</v>
      </c>
      <c r="L29" s="25">
        <v>5</v>
      </c>
      <c r="M29" s="25">
        <v>5</v>
      </c>
      <c r="N29" s="30">
        <f t="shared" si="3"/>
        <v>50</v>
      </c>
      <c r="O29" s="30">
        <f t="shared" si="4"/>
        <v>5</v>
      </c>
      <c r="P29" s="2">
        <f t="shared" si="8"/>
        <v>1</v>
      </c>
      <c r="Q29" s="32"/>
      <c r="R29" s="32"/>
      <c r="S29" s="31"/>
      <c r="T29" s="31"/>
      <c r="U29" s="31"/>
    </row>
    <row r="30" spans="1:21" ht="17.5" x14ac:dyDescent="0.25">
      <c r="A30" s="108"/>
      <c r="B30" s="2">
        <v>3</v>
      </c>
      <c r="C30" s="2" t="s">
        <v>497</v>
      </c>
      <c r="D30" s="25">
        <v>5</v>
      </c>
      <c r="E30" s="25">
        <v>5</v>
      </c>
      <c r="F30" s="25">
        <v>5</v>
      </c>
      <c r="G30" s="25">
        <v>5</v>
      </c>
      <c r="H30" s="25">
        <v>5</v>
      </c>
      <c r="I30" s="25">
        <v>5</v>
      </c>
      <c r="J30" s="25">
        <v>5</v>
      </c>
      <c r="K30" s="25">
        <v>5</v>
      </c>
      <c r="L30" s="25">
        <v>5</v>
      </c>
      <c r="M30" s="25">
        <v>5</v>
      </c>
      <c r="N30" s="30">
        <f t="shared" si="3"/>
        <v>50</v>
      </c>
      <c r="O30" s="30">
        <f t="shared" si="4"/>
        <v>5</v>
      </c>
      <c r="P30" s="2">
        <f t="shared" si="8"/>
        <v>1</v>
      </c>
      <c r="Q30" s="32"/>
      <c r="R30" s="32"/>
      <c r="S30" s="31"/>
      <c r="T30" s="31"/>
      <c r="U30" s="31"/>
    </row>
    <row r="31" spans="1:21" ht="17.5" x14ac:dyDescent="0.25">
      <c r="A31" s="108"/>
      <c r="B31" s="2">
        <v>4</v>
      </c>
      <c r="C31" s="2" t="s">
        <v>498</v>
      </c>
      <c r="D31" s="25">
        <v>5</v>
      </c>
      <c r="E31" s="25">
        <v>5</v>
      </c>
      <c r="F31" s="25">
        <v>5</v>
      </c>
      <c r="G31" s="25">
        <v>5</v>
      </c>
      <c r="H31" s="25">
        <v>5</v>
      </c>
      <c r="I31" s="25">
        <v>5</v>
      </c>
      <c r="J31" s="25">
        <v>5</v>
      </c>
      <c r="K31" s="25">
        <v>5</v>
      </c>
      <c r="L31" s="25">
        <v>5</v>
      </c>
      <c r="M31" s="25">
        <v>5</v>
      </c>
      <c r="N31" s="30">
        <f t="shared" si="3"/>
        <v>50</v>
      </c>
      <c r="O31" s="30">
        <f t="shared" si="4"/>
        <v>5</v>
      </c>
      <c r="P31" s="2">
        <f t="shared" si="8"/>
        <v>1</v>
      </c>
      <c r="Q31" s="32"/>
      <c r="R31" s="32"/>
      <c r="S31" s="31"/>
      <c r="T31" s="31"/>
      <c r="U31" s="31"/>
    </row>
    <row r="32" spans="1:21" ht="17.5" x14ac:dyDescent="0.25">
      <c r="A32" s="108"/>
      <c r="B32" s="2">
        <v>5</v>
      </c>
      <c r="C32" s="2" t="s">
        <v>499</v>
      </c>
      <c r="D32" s="25">
        <v>5</v>
      </c>
      <c r="E32" s="25">
        <v>5</v>
      </c>
      <c r="F32" s="25">
        <v>5</v>
      </c>
      <c r="G32" s="25">
        <v>5</v>
      </c>
      <c r="H32" s="25">
        <v>5</v>
      </c>
      <c r="I32" s="25">
        <v>5</v>
      </c>
      <c r="J32" s="25">
        <v>5</v>
      </c>
      <c r="K32" s="25">
        <v>5</v>
      </c>
      <c r="L32" s="25">
        <v>5</v>
      </c>
      <c r="M32" s="25">
        <v>5</v>
      </c>
      <c r="N32" s="30">
        <f t="shared" si="3"/>
        <v>50</v>
      </c>
      <c r="O32" s="30">
        <f t="shared" si="4"/>
        <v>5</v>
      </c>
      <c r="P32" s="2">
        <f t="shared" si="8"/>
        <v>1</v>
      </c>
      <c r="Q32" s="32"/>
      <c r="R32" s="32"/>
      <c r="S32" s="31"/>
      <c r="T32" s="31"/>
      <c r="U32" s="31"/>
    </row>
    <row r="33" spans="1:21" ht="17.5" x14ac:dyDescent="0.25">
      <c r="A33" s="108"/>
      <c r="B33" s="2">
        <v>6</v>
      </c>
      <c r="C33" s="2" t="s">
        <v>500</v>
      </c>
      <c r="D33" s="25">
        <v>5</v>
      </c>
      <c r="E33" s="25">
        <v>5</v>
      </c>
      <c r="F33" s="25">
        <v>5</v>
      </c>
      <c r="G33" s="25">
        <v>5</v>
      </c>
      <c r="H33" s="25">
        <v>5</v>
      </c>
      <c r="I33" s="25">
        <v>5</v>
      </c>
      <c r="J33" s="25">
        <v>5</v>
      </c>
      <c r="K33" s="25">
        <v>5</v>
      </c>
      <c r="L33" s="25">
        <v>5</v>
      </c>
      <c r="M33" s="25">
        <v>5</v>
      </c>
      <c r="N33" s="30">
        <f t="shared" si="3"/>
        <v>50</v>
      </c>
      <c r="O33" s="30">
        <f t="shared" si="4"/>
        <v>5</v>
      </c>
      <c r="P33" s="2">
        <f t="shared" si="8"/>
        <v>1</v>
      </c>
      <c r="Q33" s="32"/>
      <c r="R33" s="32"/>
      <c r="S33" s="31"/>
      <c r="T33" s="31"/>
      <c r="U33" s="31"/>
    </row>
    <row r="34" spans="1:21" ht="17.5" x14ac:dyDescent="0.25">
      <c r="A34" s="94" t="s">
        <v>6</v>
      </c>
      <c r="B34" s="2">
        <v>1</v>
      </c>
      <c r="C34" s="3" t="s">
        <v>283</v>
      </c>
      <c r="D34" s="26" t="s">
        <v>612</v>
      </c>
      <c r="E34" s="26" t="s">
        <v>612</v>
      </c>
      <c r="F34" s="26">
        <v>5</v>
      </c>
      <c r="G34" s="26">
        <v>5</v>
      </c>
      <c r="H34" s="26">
        <v>5</v>
      </c>
      <c r="I34" s="26">
        <v>5</v>
      </c>
      <c r="J34" s="26">
        <v>5</v>
      </c>
      <c r="K34" s="26">
        <v>5</v>
      </c>
      <c r="L34" s="26">
        <v>5</v>
      </c>
      <c r="M34" s="26">
        <v>5</v>
      </c>
      <c r="N34" s="30">
        <f t="shared" si="3"/>
        <v>40</v>
      </c>
      <c r="O34" s="30">
        <f t="shared" si="4"/>
        <v>5</v>
      </c>
      <c r="P34" s="2">
        <f>RANK(O34,$O$34:$O$44,0)</f>
        <v>1</v>
      </c>
      <c r="Q34" s="26" t="s">
        <v>615</v>
      </c>
      <c r="R34" s="26"/>
      <c r="S34" s="31"/>
      <c r="T34" s="31"/>
      <c r="U34" s="31"/>
    </row>
    <row r="35" spans="1:21" ht="17.5" x14ac:dyDescent="0.25">
      <c r="A35" s="94"/>
      <c r="B35" s="2">
        <v>2</v>
      </c>
      <c r="C35" s="3" t="s">
        <v>288</v>
      </c>
      <c r="D35" s="26" t="s">
        <v>612</v>
      </c>
      <c r="E35" s="26" t="s">
        <v>612</v>
      </c>
      <c r="F35" s="26">
        <v>5</v>
      </c>
      <c r="G35" s="26">
        <v>5</v>
      </c>
      <c r="H35" s="26">
        <v>5</v>
      </c>
      <c r="I35" s="26">
        <v>5</v>
      </c>
      <c r="J35" s="26">
        <v>5</v>
      </c>
      <c r="K35" s="26">
        <v>5</v>
      </c>
      <c r="L35" s="26">
        <v>5</v>
      </c>
      <c r="M35" s="26">
        <v>5</v>
      </c>
      <c r="N35" s="30">
        <f t="shared" si="3"/>
        <v>40</v>
      </c>
      <c r="O35" s="30">
        <f t="shared" si="4"/>
        <v>5</v>
      </c>
      <c r="P35" s="2">
        <f t="shared" ref="P35:P44" si="9">RANK(O35,$O$34:$O$44,0)</f>
        <v>1</v>
      </c>
      <c r="Q35" s="26" t="s">
        <v>615</v>
      </c>
      <c r="R35" s="26"/>
    </row>
    <row r="36" spans="1:21" ht="17.5" x14ac:dyDescent="0.25">
      <c r="A36" s="94"/>
      <c r="B36" s="2">
        <v>3</v>
      </c>
      <c r="C36" s="3" t="s">
        <v>290</v>
      </c>
      <c r="D36" s="26">
        <v>5</v>
      </c>
      <c r="E36" s="26">
        <v>5</v>
      </c>
      <c r="F36" s="26">
        <v>5</v>
      </c>
      <c r="G36" s="26">
        <v>5</v>
      </c>
      <c r="H36" s="26">
        <v>5</v>
      </c>
      <c r="I36" s="26">
        <v>5</v>
      </c>
      <c r="J36" s="26">
        <v>5</v>
      </c>
      <c r="K36" s="26">
        <v>5</v>
      </c>
      <c r="L36" s="26">
        <v>5</v>
      </c>
      <c r="M36" s="26">
        <v>5</v>
      </c>
      <c r="N36" s="30">
        <f t="shared" si="3"/>
        <v>50</v>
      </c>
      <c r="O36" s="30">
        <f t="shared" si="4"/>
        <v>5</v>
      </c>
      <c r="P36" s="2">
        <f t="shared" si="9"/>
        <v>1</v>
      </c>
      <c r="Q36" s="26"/>
      <c r="R36" s="26"/>
    </row>
    <row r="37" spans="1:21" ht="17.5" x14ac:dyDescent="0.25">
      <c r="A37" s="94"/>
      <c r="B37" s="2">
        <v>4</v>
      </c>
      <c r="C37" s="3" t="s">
        <v>292</v>
      </c>
      <c r="D37" s="26">
        <v>5</v>
      </c>
      <c r="E37" s="26">
        <v>5</v>
      </c>
      <c r="F37" s="26">
        <v>5</v>
      </c>
      <c r="G37" s="26">
        <v>5</v>
      </c>
      <c r="H37" s="26">
        <v>5</v>
      </c>
      <c r="I37" s="26">
        <v>5</v>
      </c>
      <c r="J37" s="26">
        <v>5</v>
      </c>
      <c r="K37" s="26">
        <v>5</v>
      </c>
      <c r="L37" s="26">
        <v>5</v>
      </c>
      <c r="M37" s="26">
        <v>5</v>
      </c>
      <c r="N37" s="30">
        <f t="shared" si="3"/>
        <v>50</v>
      </c>
      <c r="O37" s="30">
        <f t="shared" si="4"/>
        <v>5</v>
      </c>
      <c r="P37" s="2">
        <f t="shared" si="9"/>
        <v>1</v>
      </c>
      <c r="Q37" s="26"/>
      <c r="R37" s="26"/>
    </row>
    <row r="38" spans="1:21" ht="17.5" x14ac:dyDescent="0.25">
      <c r="A38" s="94"/>
      <c r="B38" s="2">
        <v>5</v>
      </c>
      <c r="C38" s="3" t="s">
        <v>296</v>
      </c>
      <c r="D38" s="26">
        <v>5</v>
      </c>
      <c r="E38" s="26">
        <v>5</v>
      </c>
      <c r="F38" s="26">
        <v>5</v>
      </c>
      <c r="G38" s="26">
        <v>5</v>
      </c>
      <c r="H38" s="26">
        <v>5</v>
      </c>
      <c r="I38" s="26">
        <v>5</v>
      </c>
      <c r="J38" s="26">
        <v>5</v>
      </c>
      <c r="K38" s="26">
        <v>5</v>
      </c>
      <c r="L38" s="26">
        <v>5</v>
      </c>
      <c r="M38" s="26">
        <v>5</v>
      </c>
      <c r="N38" s="30">
        <f t="shared" si="3"/>
        <v>50</v>
      </c>
      <c r="O38" s="30">
        <f t="shared" si="4"/>
        <v>5</v>
      </c>
      <c r="P38" s="2">
        <f t="shared" si="9"/>
        <v>1</v>
      </c>
      <c r="Q38" s="26"/>
      <c r="R38" s="26"/>
    </row>
    <row r="39" spans="1:21" ht="17.5" x14ac:dyDescent="0.25">
      <c r="A39" s="94"/>
      <c r="B39" s="2">
        <v>6</v>
      </c>
      <c r="C39" s="3" t="s">
        <v>527</v>
      </c>
      <c r="D39" s="26">
        <v>5</v>
      </c>
      <c r="E39" s="26">
        <v>5</v>
      </c>
      <c r="F39" s="26">
        <v>5</v>
      </c>
      <c r="G39" s="26">
        <v>5</v>
      </c>
      <c r="H39" s="26">
        <v>5</v>
      </c>
      <c r="I39" s="26">
        <v>5</v>
      </c>
      <c r="J39" s="26">
        <v>5</v>
      </c>
      <c r="K39" s="26">
        <v>5</v>
      </c>
      <c r="L39" s="26">
        <v>5</v>
      </c>
      <c r="M39" s="26">
        <v>5</v>
      </c>
      <c r="N39" s="30">
        <f t="shared" si="3"/>
        <v>50</v>
      </c>
      <c r="O39" s="30">
        <f t="shared" si="4"/>
        <v>5</v>
      </c>
      <c r="P39" s="2">
        <f t="shared" si="9"/>
        <v>1</v>
      </c>
      <c r="Q39" s="26"/>
      <c r="R39" s="26"/>
    </row>
    <row r="40" spans="1:21" ht="17.5" x14ac:dyDescent="0.25">
      <c r="A40" s="94"/>
      <c r="B40" s="2">
        <v>7</v>
      </c>
      <c r="C40" s="3" t="s">
        <v>528</v>
      </c>
      <c r="D40" s="26" t="s">
        <v>612</v>
      </c>
      <c r="E40" s="26" t="s">
        <v>612</v>
      </c>
      <c r="F40" s="26">
        <v>5</v>
      </c>
      <c r="G40" s="26">
        <v>5</v>
      </c>
      <c r="H40" s="26" t="s">
        <v>612</v>
      </c>
      <c r="I40" s="26" t="s">
        <v>612</v>
      </c>
      <c r="J40" s="26">
        <v>5</v>
      </c>
      <c r="K40" s="26">
        <v>5</v>
      </c>
      <c r="L40" s="26">
        <v>5</v>
      </c>
      <c r="M40" s="26">
        <v>5</v>
      </c>
      <c r="N40" s="30">
        <f t="shared" si="3"/>
        <v>30</v>
      </c>
      <c r="O40" s="30">
        <f t="shared" si="4"/>
        <v>5</v>
      </c>
      <c r="P40" s="2">
        <f t="shared" si="9"/>
        <v>1</v>
      </c>
      <c r="Q40" s="33" t="s">
        <v>616</v>
      </c>
      <c r="R40" s="26"/>
    </row>
    <row r="41" spans="1:21" ht="17.5" x14ac:dyDescent="0.25">
      <c r="A41" s="94"/>
      <c r="B41" s="2">
        <v>8</v>
      </c>
      <c r="C41" s="3" t="s">
        <v>529</v>
      </c>
      <c r="D41" s="26" t="s">
        <v>612</v>
      </c>
      <c r="E41" s="26" t="s">
        <v>612</v>
      </c>
      <c r="F41" s="26">
        <v>5</v>
      </c>
      <c r="G41" s="26">
        <v>5</v>
      </c>
      <c r="H41" s="26" t="s">
        <v>612</v>
      </c>
      <c r="I41" s="26" t="s">
        <v>612</v>
      </c>
      <c r="J41" s="26">
        <v>5</v>
      </c>
      <c r="K41" s="26">
        <v>5</v>
      </c>
      <c r="L41" s="26">
        <v>5</v>
      </c>
      <c r="M41" s="26">
        <v>5</v>
      </c>
      <c r="N41" s="30">
        <f t="shared" si="3"/>
        <v>30</v>
      </c>
      <c r="O41" s="30">
        <f t="shared" si="4"/>
        <v>5</v>
      </c>
      <c r="P41" s="2">
        <f t="shared" si="9"/>
        <v>1</v>
      </c>
      <c r="Q41" s="33" t="s">
        <v>616</v>
      </c>
      <c r="R41" s="26"/>
    </row>
    <row r="42" spans="1:21" ht="17.5" x14ac:dyDescent="0.25">
      <c r="A42" s="94"/>
      <c r="B42" s="2">
        <v>9</v>
      </c>
      <c r="C42" s="3" t="s">
        <v>222</v>
      </c>
      <c r="D42" s="26">
        <v>5</v>
      </c>
      <c r="E42" s="26">
        <v>5</v>
      </c>
      <c r="F42" s="26">
        <v>5</v>
      </c>
      <c r="G42" s="26">
        <v>5</v>
      </c>
      <c r="H42" s="26">
        <v>5</v>
      </c>
      <c r="I42" s="26">
        <v>5</v>
      </c>
      <c r="J42" s="26">
        <v>5</v>
      </c>
      <c r="K42" s="26">
        <v>5</v>
      </c>
      <c r="L42" s="26">
        <v>5</v>
      </c>
      <c r="M42" s="26">
        <v>5</v>
      </c>
      <c r="N42" s="30">
        <f t="shared" si="3"/>
        <v>50</v>
      </c>
      <c r="O42" s="30">
        <f t="shared" si="4"/>
        <v>5</v>
      </c>
      <c r="P42" s="2">
        <f t="shared" si="9"/>
        <v>1</v>
      </c>
      <c r="Q42" s="26"/>
      <c r="R42" s="33"/>
    </row>
    <row r="43" spans="1:21" ht="17.5" x14ac:dyDescent="0.25">
      <c r="A43" s="94"/>
      <c r="B43" s="2">
        <v>10</v>
      </c>
      <c r="C43" s="3" t="s">
        <v>531</v>
      </c>
      <c r="D43" s="26" t="s">
        <v>612</v>
      </c>
      <c r="E43" s="26" t="s">
        <v>612</v>
      </c>
      <c r="F43" s="26">
        <v>5</v>
      </c>
      <c r="G43" s="26">
        <v>5</v>
      </c>
      <c r="H43" s="26" t="s">
        <v>612</v>
      </c>
      <c r="I43" s="26" t="s">
        <v>612</v>
      </c>
      <c r="J43" s="26">
        <v>5</v>
      </c>
      <c r="K43" s="26">
        <v>5</v>
      </c>
      <c r="L43" s="26">
        <v>5</v>
      </c>
      <c r="M43" s="26">
        <v>5</v>
      </c>
      <c r="N43" s="30">
        <f t="shared" si="3"/>
        <v>30</v>
      </c>
      <c r="O43" s="30">
        <f t="shared" si="4"/>
        <v>5</v>
      </c>
      <c r="P43" s="2">
        <f t="shared" si="9"/>
        <v>1</v>
      </c>
      <c r="Q43" s="33" t="s">
        <v>616</v>
      </c>
      <c r="R43" s="26"/>
    </row>
    <row r="44" spans="1:21" ht="17.5" x14ac:dyDescent="0.25">
      <c r="A44" s="94"/>
      <c r="B44" s="2">
        <v>11</v>
      </c>
      <c r="C44" s="3" t="s">
        <v>302</v>
      </c>
      <c r="D44" s="26" t="s">
        <v>612</v>
      </c>
      <c r="E44" s="26" t="s">
        <v>612</v>
      </c>
      <c r="F44" s="26">
        <v>5</v>
      </c>
      <c r="G44" s="26">
        <v>5</v>
      </c>
      <c r="H44" s="26">
        <v>5</v>
      </c>
      <c r="I44" s="26">
        <v>5</v>
      </c>
      <c r="J44" s="26">
        <v>5</v>
      </c>
      <c r="K44" s="26">
        <v>5</v>
      </c>
      <c r="L44" s="26">
        <v>5</v>
      </c>
      <c r="M44" s="26">
        <v>5</v>
      </c>
      <c r="N44" s="30">
        <f t="shared" si="3"/>
        <v>40</v>
      </c>
      <c r="O44" s="30">
        <f t="shared" si="4"/>
        <v>5</v>
      </c>
      <c r="P44" s="2">
        <f t="shared" si="9"/>
        <v>1</v>
      </c>
      <c r="Q44" s="26" t="s">
        <v>615</v>
      </c>
      <c r="R44" s="26"/>
    </row>
    <row r="45" spans="1:21" ht="17.5" x14ac:dyDescent="0.25">
      <c r="A45" s="109" t="s">
        <v>7</v>
      </c>
      <c r="B45" s="2">
        <v>1</v>
      </c>
      <c r="C45" s="24" t="s">
        <v>543</v>
      </c>
      <c r="D45" s="27">
        <v>5</v>
      </c>
      <c r="E45" s="27">
        <v>5</v>
      </c>
      <c r="F45" s="27">
        <v>5</v>
      </c>
      <c r="G45" s="27">
        <v>5</v>
      </c>
      <c r="H45" s="23">
        <v>5</v>
      </c>
      <c r="I45" s="23">
        <v>5</v>
      </c>
      <c r="J45" s="27">
        <v>5</v>
      </c>
      <c r="K45" s="27">
        <v>2</v>
      </c>
      <c r="L45" s="23">
        <v>5</v>
      </c>
      <c r="M45" s="23">
        <v>5</v>
      </c>
      <c r="N45" s="30">
        <f t="shared" si="3"/>
        <v>47</v>
      </c>
      <c r="O45" s="30">
        <f t="shared" ref="O45:O50" si="10">AVERAGE(D45:M45)</f>
        <v>4.7</v>
      </c>
      <c r="P45" s="2">
        <f>RANK(O45,$O$45:$O$50,0)</f>
        <v>2</v>
      </c>
      <c r="Q45" s="27"/>
      <c r="R45" s="27" t="s">
        <v>617</v>
      </c>
    </row>
    <row r="46" spans="1:21" ht="17.5" x14ac:dyDescent="0.25">
      <c r="A46" s="109"/>
      <c r="B46" s="2">
        <v>2</v>
      </c>
      <c r="C46" s="24" t="s">
        <v>324</v>
      </c>
      <c r="D46" s="27">
        <v>5</v>
      </c>
      <c r="E46" s="27">
        <v>5</v>
      </c>
      <c r="F46" s="27">
        <v>5</v>
      </c>
      <c r="G46" s="27">
        <v>5</v>
      </c>
      <c r="H46" s="23">
        <v>5</v>
      </c>
      <c r="I46" s="23">
        <v>5</v>
      </c>
      <c r="J46" s="27">
        <v>5</v>
      </c>
      <c r="K46" s="27">
        <v>0</v>
      </c>
      <c r="L46" s="23">
        <v>5</v>
      </c>
      <c r="M46" s="23">
        <v>5</v>
      </c>
      <c r="N46" s="30">
        <f t="shared" ref="N46:N50" si="11">SUM(D46:M46)</f>
        <v>45</v>
      </c>
      <c r="O46" s="30">
        <f t="shared" si="10"/>
        <v>4.5</v>
      </c>
      <c r="P46" s="2">
        <f t="shared" ref="P46:P50" si="12">RANK(O46,$O$45:$O$50,0)</f>
        <v>3</v>
      </c>
      <c r="Q46" s="27"/>
      <c r="R46" s="27" t="s">
        <v>618</v>
      </c>
    </row>
    <row r="47" spans="1:21" ht="17.5" x14ac:dyDescent="0.25">
      <c r="A47" s="109"/>
      <c r="B47" s="2">
        <v>3</v>
      </c>
      <c r="C47" s="24" t="s">
        <v>326</v>
      </c>
      <c r="D47" s="27">
        <v>5</v>
      </c>
      <c r="E47" s="27">
        <v>5</v>
      </c>
      <c r="F47" s="27">
        <v>5</v>
      </c>
      <c r="G47" s="27">
        <v>5</v>
      </c>
      <c r="H47" s="23">
        <v>5</v>
      </c>
      <c r="I47" s="23">
        <v>5</v>
      </c>
      <c r="J47" s="27">
        <v>5</v>
      </c>
      <c r="K47" s="27">
        <v>0</v>
      </c>
      <c r="L47" s="23">
        <v>5</v>
      </c>
      <c r="M47" s="23">
        <v>5</v>
      </c>
      <c r="N47" s="30">
        <f t="shared" si="11"/>
        <v>45</v>
      </c>
      <c r="O47" s="30">
        <f t="shared" si="10"/>
        <v>4.5</v>
      </c>
      <c r="P47" s="2">
        <f t="shared" si="12"/>
        <v>3</v>
      </c>
      <c r="Q47" s="27"/>
      <c r="R47" s="27" t="s">
        <v>619</v>
      </c>
    </row>
    <row r="48" spans="1:21" ht="17.5" x14ac:dyDescent="0.25">
      <c r="A48" s="109"/>
      <c r="B48" s="2">
        <v>4</v>
      </c>
      <c r="C48" s="24" t="s">
        <v>329</v>
      </c>
      <c r="D48" s="27">
        <v>5</v>
      </c>
      <c r="E48" s="27">
        <v>5</v>
      </c>
      <c r="F48" s="27">
        <v>5</v>
      </c>
      <c r="G48" s="27">
        <v>5</v>
      </c>
      <c r="H48" s="23">
        <v>5</v>
      </c>
      <c r="I48" s="23">
        <v>5</v>
      </c>
      <c r="J48" s="27">
        <v>5</v>
      </c>
      <c r="K48" s="27">
        <v>3</v>
      </c>
      <c r="L48" s="23">
        <v>5</v>
      </c>
      <c r="M48" s="23">
        <v>5</v>
      </c>
      <c r="N48" s="30">
        <f t="shared" si="11"/>
        <v>48</v>
      </c>
      <c r="O48" s="30">
        <f t="shared" si="10"/>
        <v>4.8</v>
      </c>
      <c r="P48" s="2">
        <f t="shared" si="12"/>
        <v>1</v>
      </c>
      <c r="Q48" s="27"/>
      <c r="R48" s="27" t="s">
        <v>620</v>
      </c>
    </row>
    <row r="49" spans="1:18" ht="17.5" x14ac:dyDescent="0.25">
      <c r="A49" s="109"/>
      <c r="B49" s="2">
        <v>5</v>
      </c>
      <c r="C49" s="24" t="s">
        <v>544</v>
      </c>
      <c r="D49" s="27">
        <v>5</v>
      </c>
      <c r="E49" s="27">
        <v>5</v>
      </c>
      <c r="F49" s="27">
        <v>5</v>
      </c>
      <c r="G49" s="27">
        <v>5</v>
      </c>
      <c r="H49" s="23">
        <v>5</v>
      </c>
      <c r="I49" s="23">
        <v>5</v>
      </c>
      <c r="J49" s="27">
        <v>5</v>
      </c>
      <c r="K49" s="27">
        <v>0</v>
      </c>
      <c r="L49" s="23">
        <v>5</v>
      </c>
      <c r="M49" s="23">
        <v>5</v>
      </c>
      <c r="N49" s="30">
        <f t="shared" si="11"/>
        <v>45</v>
      </c>
      <c r="O49" s="30">
        <f t="shared" si="10"/>
        <v>4.5</v>
      </c>
      <c r="P49" s="2">
        <f t="shared" si="12"/>
        <v>3</v>
      </c>
      <c r="Q49" s="27"/>
      <c r="R49" s="27" t="s">
        <v>621</v>
      </c>
    </row>
    <row r="50" spans="1:18" ht="17.5" x14ac:dyDescent="0.25">
      <c r="A50" s="109"/>
      <c r="B50" s="2">
        <v>6</v>
      </c>
      <c r="C50" s="24" t="s">
        <v>333</v>
      </c>
      <c r="D50" s="27">
        <v>5</v>
      </c>
      <c r="E50" s="27">
        <v>5</v>
      </c>
      <c r="F50" s="27">
        <v>5</v>
      </c>
      <c r="G50" s="27">
        <v>5</v>
      </c>
      <c r="H50" s="23">
        <v>5</v>
      </c>
      <c r="I50" s="23">
        <v>5</v>
      </c>
      <c r="J50" s="27">
        <v>5</v>
      </c>
      <c r="K50" s="27">
        <v>0</v>
      </c>
      <c r="L50" s="23">
        <v>5</v>
      </c>
      <c r="M50" s="23">
        <v>5</v>
      </c>
      <c r="N50" s="30">
        <f t="shared" si="11"/>
        <v>45</v>
      </c>
      <c r="O50" s="30">
        <f t="shared" si="10"/>
        <v>4.5</v>
      </c>
      <c r="P50" s="2">
        <f t="shared" si="12"/>
        <v>3</v>
      </c>
      <c r="Q50" s="27"/>
      <c r="R50" s="27" t="s">
        <v>622</v>
      </c>
    </row>
    <row r="51" spans="1:18" ht="17.5" x14ac:dyDescent="0.25">
      <c r="A51" s="2" t="s">
        <v>8</v>
      </c>
      <c r="B51" s="2">
        <v>1</v>
      </c>
      <c r="C51" s="2" t="s">
        <v>545</v>
      </c>
      <c r="D51" s="28">
        <v>5</v>
      </c>
      <c r="E51" s="28">
        <v>5</v>
      </c>
      <c r="F51" s="28">
        <v>5</v>
      </c>
      <c r="G51" s="28">
        <v>5</v>
      </c>
      <c r="H51" s="28">
        <v>4</v>
      </c>
      <c r="I51" s="28">
        <v>4</v>
      </c>
      <c r="J51" s="28">
        <v>5</v>
      </c>
      <c r="K51" s="28">
        <v>5</v>
      </c>
      <c r="L51" s="28">
        <v>5</v>
      </c>
      <c r="M51" s="28">
        <v>4</v>
      </c>
      <c r="N51" s="30">
        <f t="shared" si="3"/>
        <v>47</v>
      </c>
      <c r="O51" s="30">
        <f t="shared" si="4"/>
        <v>4.7</v>
      </c>
      <c r="P51" s="2">
        <f>RANK(O51,$O$51:$O$51,0)</f>
        <v>1</v>
      </c>
      <c r="Q51" s="28"/>
      <c r="R51" s="28"/>
    </row>
  </sheetData>
  <mergeCells count="7">
    <mergeCell ref="A34:A44"/>
    <mergeCell ref="A45:A50"/>
    <mergeCell ref="A1:R1"/>
    <mergeCell ref="A3:A10"/>
    <mergeCell ref="A11:A19"/>
    <mergeCell ref="A20:A27"/>
    <mergeCell ref="A28:A33"/>
  </mergeCells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1"/>
  <sheetViews>
    <sheetView zoomScale="96" zoomScaleNormal="96" workbookViewId="0">
      <selection activeCell="A2" sqref="A1:F1048576"/>
    </sheetView>
  </sheetViews>
  <sheetFormatPr defaultColWidth="9" defaultRowHeight="14" x14ac:dyDescent="0.25"/>
  <cols>
    <col min="1" max="2" width="20.81640625" bestFit="1" customWidth="1"/>
    <col min="3" max="3" width="9.453125" bestFit="1" customWidth="1"/>
    <col min="4" max="5" width="13.90625" bestFit="1" customWidth="1"/>
    <col min="6" max="6" width="7.54296875" bestFit="1" customWidth="1"/>
  </cols>
  <sheetData>
    <row r="1" spans="1:13" ht="23" x14ac:dyDescent="0.25">
      <c r="A1" s="85" t="s">
        <v>623</v>
      </c>
      <c r="B1" s="85"/>
      <c r="C1" s="85"/>
      <c r="D1" s="85"/>
      <c r="E1" s="85"/>
      <c r="F1" s="85"/>
      <c r="G1" s="10"/>
      <c r="H1" s="10"/>
      <c r="I1" s="10"/>
      <c r="J1" s="10"/>
      <c r="K1" s="10"/>
      <c r="L1" s="10"/>
      <c r="M1" s="10"/>
    </row>
    <row r="2" spans="1:13" ht="21" x14ac:dyDescent="0.25">
      <c r="A2" s="11" t="s">
        <v>22</v>
      </c>
      <c r="B2" s="11" t="s">
        <v>624</v>
      </c>
      <c r="C2" s="11" t="s">
        <v>25</v>
      </c>
      <c r="D2" s="12" t="s">
        <v>625</v>
      </c>
      <c r="E2" s="11" t="s">
        <v>33</v>
      </c>
      <c r="F2" s="11" t="s">
        <v>29</v>
      </c>
    </row>
    <row r="3" spans="1:13" ht="17.5" x14ac:dyDescent="0.25">
      <c r="A3" s="89" t="s">
        <v>2</v>
      </c>
      <c r="B3" s="89" t="s">
        <v>53</v>
      </c>
      <c r="C3" s="2" t="s">
        <v>626</v>
      </c>
      <c r="D3" s="13" t="s">
        <v>627</v>
      </c>
      <c r="E3" s="2">
        <v>2</v>
      </c>
      <c r="F3" s="2" t="s">
        <v>628</v>
      </c>
    </row>
    <row r="4" spans="1:13" ht="17.5" x14ac:dyDescent="0.25">
      <c r="A4" s="89"/>
      <c r="B4" s="89"/>
      <c r="C4" s="2" t="s">
        <v>58</v>
      </c>
      <c r="D4" s="13" t="s">
        <v>627</v>
      </c>
      <c r="E4" s="2">
        <v>2</v>
      </c>
      <c r="F4" s="2" t="s">
        <v>628</v>
      </c>
    </row>
    <row r="5" spans="1:13" ht="17.5" x14ac:dyDescent="0.25">
      <c r="A5" s="89"/>
      <c r="B5" s="89" t="s">
        <v>59</v>
      </c>
      <c r="C5" s="2" t="s">
        <v>629</v>
      </c>
      <c r="D5" s="2">
        <v>5.12</v>
      </c>
      <c r="E5" s="2">
        <v>2</v>
      </c>
      <c r="F5" s="2" t="s">
        <v>630</v>
      </c>
    </row>
    <row r="6" spans="1:13" ht="17.5" x14ac:dyDescent="0.25">
      <c r="A6" s="89"/>
      <c r="B6" s="89"/>
      <c r="C6" s="2" t="s">
        <v>631</v>
      </c>
      <c r="D6" s="2">
        <v>5.12</v>
      </c>
      <c r="E6" s="2">
        <v>2</v>
      </c>
      <c r="F6" s="2" t="s">
        <v>628</v>
      </c>
    </row>
    <row r="7" spans="1:13" ht="17.5" x14ac:dyDescent="0.25">
      <c r="A7" s="89"/>
      <c r="B7" s="89"/>
      <c r="C7" s="2" t="s">
        <v>626</v>
      </c>
      <c r="D7" s="2">
        <v>5.12</v>
      </c>
      <c r="E7" s="2">
        <v>2</v>
      </c>
      <c r="F7" s="2" t="s">
        <v>628</v>
      </c>
    </row>
    <row r="8" spans="1:13" ht="17.5" x14ac:dyDescent="0.25">
      <c r="A8" s="89"/>
      <c r="B8" s="89"/>
      <c r="C8" s="89" t="s">
        <v>54</v>
      </c>
      <c r="D8" s="2">
        <v>5.13</v>
      </c>
      <c r="E8" s="89">
        <v>4</v>
      </c>
      <c r="F8" s="2" t="s">
        <v>628</v>
      </c>
    </row>
    <row r="9" spans="1:13" ht="17.5" x14ac:dyDescent="0.25">
      <c r="A9" s="89"/>
      <c r="B9" s="89"/>
      <c r="C9" s="89"/>
      <c r="D9" s="2">
        <v>5.12</v>
      </c>
      <c r="E9" s="89"/>
      <c r="F9" s="2" t="s">
        <v>628</v>
      </c>
    </row>
    <row r="10" spans="1:13" ht="17.5" x14ac:dyDescent="0.25">
      <c r="A10" s="89"/>
      <c r="B10" s="89"/>
      <c r="C10" s="2" t="s">
        <v>632</v>
      </c>
      <c r="D10" s="2">
        <v>5.12</v>
      </c>
      <c r="E10" s="2">
        <v>2</v>
      </c>
      <c r="F10" s="2" t="s">
        <v>628</v>
      </c>
    </row>
    <row r="11" spans="1:13" ht="17.5" x14ac:dyDescent="0.25">
      <c r="A11" s="89"/>
      <c r="B11" s="89"/>
      <c r="C11" s="89" t="s">
        <v>633</v>
      </c>
      <c r="D11" s="2">
        <v>5.13</v>
      </c>
      <c r="E11" s="89">
        <v>4</v>
      </c>
      <c r="F11" s="2" t="s">
        <v>628</v>
      </c>
    </row>
    <row r="12" spans="1:13" ht="17.5" x14ac:dyDescent="0.25">
      <c r="A12" s="89"/>
      <c r="B12" s="89"/>
      <c r="C12" s="89"/>
      <c r="D12" s="2">
        <v>5.12</v>
      </c>
      <c r="E12" s="89"/>
      <c r="F12" s="2" t="s">
        <v>628</v>
      </c>
    </row>
    <row r="13" spans="1:13" ht="17.5" x14ac:dyDescent="0.25">
      <c r="A13" s="89"/>
      <c r="B13" s="89"/>
      <c r="C13" s="2" t="s">
        <v>634</v>
      </c>
      <c r="D13" s="2">
        <v>5.12</v>
      </c>
      <c r="E13" s="2">
        <v>2</v>
      </c>
      <c r="F13" s="2" t="s">
        <v>628</v>
      </c>
    </row>
    <row r="14" spans="1:13" ht="17.5" x14ac:dyDescent="0.25">
      <c r="A14" s="89"/>
      <c r="B14" s="89"/>
      <c r="C14" s="2" t="s">
        <v>635</v>
      </c>
      <c r="D14" s="2">
        <v>5.15</v>
      </c>
      <c r="E14" s="2">
        <v>2</v>
      </c>
      <c r="F14" s="2" t="s">
        <v>628</v>
      </c>
    </row>
    <row r="15" spans="1:13" ht="17.5" x14ac:dyDescent="0.25">
      <c r="A15" s="89"/>
      <c r="B15" s="89" t="s">
        <v>374</v>
      </c>
      <c r="C15" s="2" t="s">
        <v>636</v>
      </c>
      <c r="D15" s="2">
        <v>5.12</v>
      </c>
      <c r="E15" s="2">
        <v>2</v>
      </c>
      <c r="F15" s="2" t="s">
        <v>628</v>
      </c>
    </row>
    <row r="16" spans="1:13" ht="17.5" x14ac:dyDescent="0.25">
      <c r="A16" s="89"/>
      <c r="B16" s="89"/>
      <c r="C16" s="2" t="s">
        <v>637</v>
      </c>
      <c r="D16" s="2">
        <v>5.12</v>
      </c>
      <c r="E16" s="2">
        <v>2</v>
      </c>
      <c r="F16" s="2" t="s">
        <v>628</v>
      </c>
    </row>
    <row r="17" spans="1:6" ht="17.5" x14ac:dyDescent="0.25">
      <c r="A17" s="89"/>
      <c r="B17" s="89"/>
      <c r="C17" s="2" t="s">
        <v>638</v>
      </c>
      <c r="D17" s="2">
        <v>5.12</v>
      </c>
      <c r="E17" s="2">
        <v>2</v>
      </c>
      <c r="F17" s="2" t="s">
        <v>628</v>
      </c>
    </row>
    <row r="18" spans="1:6" ht="17.5" x14ac:dyDescent="0.25">
      <c r="A18" s="89"/>
      <c r="B18" s="89"/>
      <c r="C18" s="89" t="s">
        <v>639</v>
      </c>
      <c r="D18" s="2">
        <v>5.16</v>
      </c>
      <c r="E18" s="89">
        <v>4</v>
      </c>
      <c r="F18" s="2" t="s">
        <v>628</v>
      </c>
    </row>
    <row r="19" spans="1:6" ht="17.5" x14ac:dyDescent="0.25">
      <c r="A19" s="89"/>
      <c r="B19" s="89"/>
      <c r="C19" s="89"/>
      <c r="D19" s="2">
        <v>5.15</v>
      </c>
      <c r="E19" s="89"/>
      <c r="F19" s="2" t="s">
        <v>628</v>
      </c>
    </row>
    <row r="20" spans="1:6" ht="14.15" customHeight="1" x14ac:dyDescent="0.25">
      <c r="A20" s="89"/>
      <c r="B20" s="89"/>
      <c r="C20" s="89" t="s">
        <v>640</v>
      </c>
      <c r="D20" s="2">
        <v>5.15</v>
      </c>
      <c r="E20" s="89">
        <v>4</v>
      </c>
      <c r="F20" s="2" t="s">
        <v>628</v>
      </c>
    </row>
    <row r="21" spans="1:6" ht="17.5" x14ac:dyDescent="0.25">
      <c r="A21" s="89"/>
      <c r="B21" s="89"/>
      <c r="C21" s="89"/>
      <c r="D21" s="2">
        <v>5.12</v>
      </c>
      <c r="E21" s="89"/>
      <c r="F21" s="2" t="s">
        <v>628</v>
      </c>
    </row>
    <row r="22" spans="1:6" ht="17.5" x14ac:dyDescent="0.25">
      <c r="A22" s="89"/>
      <c r="B22" s="89"/>
      <c r="C22" s="89" t="s">
        <v>641</v>
      </c>
      <c r="D22" s="2">
        <v>5.15</v>
      </c>
      <c r="E22" s="89">
        <v>4</v>
      </c>
      <c r="F22" s="2" t="s">
        <v>628</v>
      </c>
    </row>
    <row r="23" spans="1:6" ht="17.5" x14ac:dyDescent="0.25">
      <c r="A23" s="89"/>
      <c r="B23" s="89"/>
      <c r="C23" s="89"/>
      <c r="D23" s="2">
        <v>5.12</v>
      </c>
      <c r="E23" s="89"/>
      <c r="F23" s="2" t="s">
        <v>628</v>
      </c>
    </row>
    <row r="24" spans="1:6" ht="17.5" x14ac:dyDescent="0.25">
      <c r="A24" s="89"/>
      <c r="B24" s="89"/>
      <c r="C24" s="89" t="s">
        <v>642</v>
      </c>
      <c r="D24" s="2">
        <v>5.14</v>
      </c>
      <c r="E24" s="89">
        <v>4</v>
      </c>
      <c r="F24" s="2" t="s">
        <v>628</v>
      </c>
    </row>
    <row r="25" spans="1:6" ht="17.5" x14ac:dyDescent="0.25">
      <c r="A25" s="89"/>
      <c r="B25" s="89"/>
      <c r="C25" s="89"/>
      <c r="D25" s="2">
        <v>5.12</v>
      </c>
      <c r="E25" s="89"/>
      <c r="F25" s="2" t="s">
        <v>628</v>
      </c>
    </row>
    <row r="26" spans="1:6" ht="17.5" x14ac:dyDescent="0.25">
      <c r="A26" s="89"/>
      <c r="B26" s="89"/>
      <c r="C26" s="2" t="s">
        <v>643</v>
      </c>
      <c r="D26" s="2">
        <v>5.12</v>
      </c>
      <c r="E26" s="2">
        <v>2</v>
      </c>
      <c r="F26" s="2" t="s">
        <v>628</v>
      </c>
    </row>
    <row r="27" spans="1:6" ht="17.5" x14ac:dyDescent="0.25">
      <c r="A27" s="89"/>
      <c r="B27" s="89"/>
      <c r="C27" s="89" t="s">
        <v>644</v>
      </c>
      <c r="D27" s="2">
        <v>5.15</v>
      </c>
      <c r="E27" s="89">
        <v>4</v>
      </c>
      <c r="F27" s="2" t="s">
        <v>628</v>
      </c>
    </row>
    <row r="28" spans="1:6" ht="17.5" x14ac:dyDescent="0.25">
      <c r="A28" s="89"/>
      <c r="B28" s="89"/>
      <c r="C28" s="89"/>
      <c r="D28" s="2">
        <v>5.12</v>
      </c>
      <c r="E28" s="89"/>
      <c r="F28" s="2" t="s">
        <v>628</v>
      </c>
    </row>
    <row r="29" spans="1:6" ht="17.5" x14ac:dyDescent="0.25">
      <c r="A29" s="89"/>
      <c r="B29" s="89"/>
      <c r="C29" s="2" t="s">
        <v>645</v>
      </c>
      <c r="D29" s="2">
        <v>5.12</v>
      </c>
      <c r="E29" s="2">
        <v>2</v>
      </c>
      <c r="F29" s="2" t="s">
        <v>628</v>
      </c>
    </row>
    <row r="30" spans="1:6" ht="17.5" x14ac:dyDescent="0.25">
      <c r="A30" s="89"/>
      <c r="B30" s="89"/>
      <c r="C30" s="89" t="s">
        <v>646</v>
      </c>
      <c r="D30" s="2">
        <v>5.15</v>
      </c>
      <c r="E30" s="89">
        <v>4</v>
      </c>
      <c r="F30" s="2" t="s">
        <v>628</v>
      </c>
    </row>
    <row r="31" spans="1:6" ht="17.5" x14ac:dyDescent="0.25">
      <c r="A31" s="89"/>
      <c r="B31" s="89"/>
      <c r="C31" s="89"/>
      <c r="D31" s="2">
        <v>5.12</v>
      </c>
      <c r="E31" s="89"/>
      <c r="F31" s="2" t="s">
        <v>628</v>
      </c>
    </row>
    <row r="32" spans="1:6" ht="17.5" x14ac:dyDescent="0.25">
      <c r="A32" s="89"/>
      <c r="B32" s="89"/>
      <c r="C32" s="89" t="s">
        <v>647</v>
      </c>
      <c r="D32" s="2">
        <v>5.16</v>
      </c>
      <c r="E32" s="89">
        <v>4</v>
      </c>
      <c r="F32" s="2" t="s">
        <v>628</v>
      </c>
    </row>
    <row r="33" spans="1:6" ht="17.5" x14ac:dyDescent="0.25">
      <c r="A33" s="89"/>
      <c r="B33" s="89"/>
      <c r="C33" s="89"/>
      <c r="D33" s="2">
        <v>5.12</v>
      </c>
      <c r="E33" s="89"/>
      <c r="F33" s="2" t="s">
        <v>628</v>
      </c>
    </row>
    <row r="34" spans="1:6" ht="17.5" x14ac:dyDescent="0.25">
      <c r="A34" s="89"/>
      <c r="B34" s="89"/>
      <c r="C34" s="89" t="s">
        <v>648</v>
      </c>
      <c r="D34" s="2">
        <v>5.14</v>
      </c>
      <c r="E34" s="89">
        <v>4</v>
      </c>
      <c r="F34" s="2" t="s">
        <v>628</v>
      </c>
    </row>
    <row r="35" spans="1:6" ht="17.5" x14ac:dyDescent="0.25">
      <c r="A35" s="89"/>
      <c r="B35" s="89"/>
      <c r="C35" s="89"/>
      <c r="D35" s="2">
        <v>5.12</v>
      </c>
      <c r="E35" s="89"/>
      <c r="F35" s="2" t="s">
        <v>628</v>
      </c>
    </row>
    <row r="36" spans="1:6" ht="17.5" x14ac:dyDescent="0.25">
      <c r="A36" s="89"/>
      <c r="B36" s="89"/>
      <c r="C36" s="89" t="s">
        <v>645</v>
      </c>
      <c r="D36" s="2">
        <v>5.14</v>
      </c>
      <c r="E36" s="89">
        <v>4</v>
      </c>
      <c r="F36" s="2" t="s">
        <v>628</v>
      </c>
    </row>
    <row r="37" spans="1:6" ht="17.5" x14ac:dyDescent="0.25">
      <c r="A37" s="89"/>
      <c r="B37" s="89"/>
      <c r="C37" s="89"/>
      <c r="D37" s="2">
        <v>5.12</v>
      </c>
      <c r="E37" s="89"/>
      <c r="F37" s="2" t="s">
        <v>628</v>
      </c>
    </row>
    <row r="38" spans="1:6" ht="17.5" x14ac:dyDescent="0.25">
      <c r="A38" s="89"/>
      <c r="B38" s="89"/>
      <c r="C38" s="2" t="s">
        <v>649</v>
      </c>
      <c r="D38" s="2">
        <v>5.12</v>
      </c>
      <c r="E38" s="2">
        <v>2</v>
      </c>
      <c r="F38" s="2" t="s">
        <v>628</v>
      </c>
    </row>
    <row r="39" spans="1:6" ht="17.5" x14ac:dyDescent="0.25">
      <c r="A39" s="89"/>
      <c r="B39" s="89"/>
      <c r="C39" s="89" t="s">
        <v>650</v>
      </c>
      <c r="D39" s="2">
        <v>5.16</v>
      </c>
      <c r="E39" s="89">
        <v>6</v>
      </c>
      <c r="F39" s="2" t="s">
        <v>628</v>
      </c>
    </row>
    <row r="40" spans="1:6" ht="17.5" x14ac:dyDescent="0.25">
      <c r="A40" s="89"/>
      <c r="B40" s="89"/>
      <c r="C40" s="89"/>
      <c r="D40" s="2">
        <v>5.14</v>
      </c>
      <c r="E40" s="89"/>
      <c r="F40" s="2" t="s">
        <v>628</v>
      </c>
    </row>
    <row r="41" spans="1:6" ht="17.5" x14ac:dyDescent="0.25">
      <c r="A41" s="89"/>
      <c r="B41" s="89"/>
      <c r="C41" s="89"/>
      <c r="D41" s="2">
        <v>5.12</v>
      </c>
      <c r="E41" s="89"/>
      <c r="F41" s="2" t="s">
        <v>628</v>
      </c>
    </row>
    <row r="42" spans="1:6" ht="17.5" x14ac:dyDescent="0.25">
      <c r="A42" s="89"/>
      <c r="B42" s="89"/>
      <c r="C42" s="2" t="s">
        <v>651</v>
      </c>
      <c r="D42" s="2">
        <v>5.12</v>
      </c>
      <c r="E42" s="2">
        <v>2</v>
      </c>
      <c r="F42" s="2" t="s">
        <v>628</v>
      </c>
    </row>
    <row r="43" spans="1:6" ht="17.5" x14ac:dyDescent="0.25">
      <c r="A43" s="89"/>
      <c r="B43" s="89"/>
      <c r="C43" s="2" t="s">
        <v>640</v>
      </c>
      <c r="D43" s="2">
        <v>5.12</v>
      </c>
      <c r="E43" s="2">
        <v>2</v>
      </c>
      <c r="F43" s="2" t="s">
        <v>628</v>
      </c>
    </row>
    <row r="44" spans="1:6" ht="17.5" x14ac:dyDescent="0.25">
      <c r="A44" s="89"/>
      <c r="B44" s="89"/>
      <c r="C44" s="2" t="s">
        <v>650</v>
      </c>
      <c r="D44" s="2">
        <v>5.12</v>
      </c>
      <c r="E44" s="2">
        <v>2</v>
      </c>
      <c r="F44" s="2" t="s">
        <v>628</v>
      </c>
    </row>
    <row r="45" spans="1:6" ht="17.5" x14ac:dyDescent="0.25">
      <c r="A45" s="89"/>
      <c r="B45" s="89" t="s">
        <v>375</v>
      </c>
      <c r="C45" s="2" t="s">
        <v>652</v>
      </c>
      <c r="D45" s="2">
        <v>5.12</v>
      </c>
      <c r="E45" s="2">
        <v>2</v>
      </c>
      <c r="F45" s="2" t="s">
        <v>628</v>
      </c>
    </row>
    <row r="46" spans="1:6" ht="17.5" x14ac:dyDescent="0.25">
      <c r="A46" s="89"/>
      <c r="B46" s="89"/>
      <c r="C46" s="2" t="s">
        <v>653</v>
      </c>
      <c r="D46" s="2">
        <v>5.12</v>
      </c>
      <c r="E46" s="2">
        <v>2</v>
      </c>
      <c r="F46" s="2" t="s">
        <v>628</v>
      </c>
    </row>
    <row r="47" spans="1:6" ht="17.5" x14ac:dyDescent="0.25">
      <c r="A47" s="89"/>
      <c r="B47" s="89"/>
      <c r="C47" s="2" t="s">
        <v>654</v>
      </c>
      <c r="D47" s="2">
        <v>5.12</v>
      </c>
      <c r="E47" s="2">
        <v>2</v>
      </c>
      <c r="F47" s="2" t="s">
        <v>628</v>
      </c>
    </row>
    <row r="48" spans="1:6" ht="17.5" x14ac:dyDescent="0.25">
      <c r="A48" s="89"/>
      <c r="B48" s="89"/>
      <c r="C48" s="2" t="s">
        <v>655</v>
      </c>
      <c r="D48" s="2">
        <v>5.12</v>
      </c>
      <c r="E48" s="2">
        <v>2</v>
      </c>
      <c r="F48" s="2" t="s">
        <v>628</v>
      </c>
    </row>
    <row r="49" spans="1:6" ht="17.5" x14ac:dyDescent="0.25">
      <c r="A49" s="89"/>
      <c r="B49" s="89"/>
      <c r="C49" s="89" t="s">
        <v>656</v>
      </c>
      <c r="D49" s="2">
        <v>5.16</v>
      </c>
      <c r="E49" s="2">
        <v>2</v>
      </c>
      <c r="F49" s="2" t="s">
        <v>628</v>
      </c>
    </row>
    <row r="50" spans="1:6" ht="17.5" x14ac:dyDescent="0.25">
      <c r="A50" s="89"/>
      <c r="B50" s="89"/>
      <c r="C50" s="89"/>
      <c r="D50" s="2">
        <v>5.12</v>
      </c>
      <c r="E50" s="2">
        <v>2</v>
      </c>
      <c r="F50" s="2" t="s">
        <v>628</v>
      </c>
    </row>
    <row r="51" spans="1:6" ht="17.5" x14ac:dyDescent="0.25">
      <c r="A51" s="89"/>
      <c r="B51" s="89"/>
      <c r="C51" s="2" t="s">
        <v>657</v>
      </c>
      <c r="D51" s="2">
        <v>5.12</v>
      </c>
      <c r="E51" s="2">
        <v>2</v>
      </c>
      <c r="F51" s="2" t="s">
        <v>628</v>
      </c>
    </row>
    <row r="52" spans="1:6" ht="17.5" x14ac:dyDescent="0.25">
      <c r="A52" s="89"/>
      <c r="B52" s="89"/>
      <c r="C52" s="2" t="s">
        <v>658</v>
      </c>
      <c r="D52" s="2">
        <v>5.12</v>
      </c>
      <c r="E52" s="2">
        <v>2</v>
      </c>
      <c r="F52" s="2" t="s">
        <v>628</v>
      </c>
    </row>
    <row r="53" spans="1:6" ht="17.5" x14ac:dyDescent="0.25">
      <c r="A53" s="89"/>
      <c r="B53" s="89"/>
      <c r="C53" s="2" t="s">
        <v>659</v>
      </c>
      <c r="D53" s="2">
        <v>5.12</v>
      </c>
      <c r="E53" s="2">
        <v>2</v>
      </c>
      <c r="F53" s="2" t="s">
        <v>628</v>
      </c>
    </row>
    <row r="54" spans="1:6" ht="17.5" x14ac:dyDescent="0.25">
      <c r="A54" s="89"/>
      <c r="B54" s="89"/>
      <c r="C54" s="2" t="s">
        <v>660</v>
      </c>
      <c r="D54" s="2">
        <v>5.12</v>
      </c>
      <c r="E54" s="2">
        <v>2</v>
      </c>
      <c r="F54" s="2" t="s">
        <v>628</v>
      </c>
    </row>
    <row r="55" spans="1:6" ht="17.5" x14ac:dyDescent="0.25">
      <c r="A55" s="89"/>
      <c r="B55" s="89"/>
      <c r="C55" s="2" t="s">
        <v>661</v>
      </c>
      <c r="D55" s="2">
        <v>5.12</v>
      </c>
      <c r="E55" s="2">
        <v>2</v>
      </c>
      <c r="F55" s="2" t="s">
        <v>628</v>
      </c>
    </row>
    <row r="56" spans="1:6" ht="17.5" x14ac:dyDescent="0.25">
      <c r="A56" s="89"/>
      <c r="B56" s="89"/>
      <c r="C56" s="2" t="s">
        <v>662</v>
      </c>
      <c r="D56" s="2">
        <v>5.12</v>
      </c>
      <c r="E56" s="2">
        <v>2</v>
      </c>
      <c r="F56" s="2" t="s">
        <v>628</v>
      </c>
    </row>
    <row r="57" spans="1:6" ht="17.5" x14ac:dyDescent="0.25">
      <c r="A57" s="89"/>
      <c r="B57" s="89"/>
      <c r="C57" s="2" t="s">
        <v>663</v>
      </c>
      <c r="D57" s="2">
        <v>5.12</v>
      </c>
      <c r="E57" s="2">
        <v>2</v>
      </c>
      <c r="F57" s="2" t="s">
        <v>628</v>
      </c>
    </row>
    <row r="58" spans="1:6" ht="17.5" x14ac:dyDescent="0.25">
      <c r="A58" s="89"/>
      <c r="B58" s="89"/>
      <c r="C58" s="2" t="s">
        <v>664</v>
      </c>
      <c r="D58" s="2">
        <v>5.12</v>
      </c>
      <c r="E58" s="2">
        <v>2</v>
      </c>
      <c r="F58" s="2" t="s">
        <v>628</v>
      </c>
    </row>
    <row r="59" spans="1:6" ht="17.5" x14ac:dyDescent="0.25">
      <c r="A59" s="89"/>
      <c r="B59" s="89"/>
      <c r="C59" s="2" t="s">
        <v>665</v>
      </c>
      <c r="D59" s="2">
        <v>5.12</v>
      </c>
      <c r="E59" s="2">
        <v>2</v>
      </c>
      <c r="F59" s="2" t="s">
        <v>628</v>
      </c>
    </row>
    <row r="60" spans="1:6" ht="17.5" x14ac:dyDescent="0.25">
      <c r="A60" s="89"/>
      <c r="B60" s="89"/>
      <c r="C60" s="2" t="s">
        <v>666</v>
      </c>
      <c r="D60" s="2">
        <v>5.12</v>
      </c>
      <c r="E60" s="2">
        <v>2</v>
      </c>
      <c r="F60" s="2" t="s">
        <v>628</v>
      </c>
    </row>
    <row r="61" spans="1:6" ht="17.5" x14ac:dyDescent="0.25">
      <c r="A61" s="89"/>
      <c r="B61" s="89"/>
      <c r="C61" s="2" t="s">
        <v>667</v>
      </c>
      <c r="D61" s="2">
        <v>5.12</v>
      </c>
      <c r="E61" s="2">
        <v>2</v>
      </c>
      <c r="F61" s="2" t="s">
        <v>628</v>
      </c>
    </row>
    <row r="62" spans="1:6" ht="17.5" x14ac:dyDescent="0.25">
      <c r="A62" s="89"/>
      <c r="B62" s="89"/>
      <c r="C62" s="2" t="s">
        <v>668</v>
      </c>
      <c r="D62" s="2">
        <v>5.12</v>
      </c>
      <c r="E62" s="2">
        <v>2</v>
      </c>
      <c r="F62" s="2" t="s">
        <v>628</v>
      </c>
    </row>
    <row r="63" spans="1:6" ht="17.5" x14ac:dyDescent="0.25">
      <c r="A63" s="89"/>
      <c r="B63" s="89"/>
      <c r="C63" s="2" t="s">
        <v>669</v>
      </c>
      <c r="D63" s="2">
        <v>5.12</v>
      </c>
      <c r="E63" s="2">
        <v>2</v>
      </c>
      <c r="F63" s="2" t="s">
        <v>628</v>
      </c>
    </row>
    <row r="64" spans="1:6" ht="17.5" x14ac:dyDescent="0.25">
      <c r="A64" s="89"/>
      <c r="B64" s="89"/>
      <c r="C64" s="2" t="s">
        <v>670</v>
      </c>
      <c r="D64" s="2">
        <v>5.12</v>
      </c>
      <c r="E64" s="2">
        <v>2</v>
      </c>
      <c r="F64" s="2" t="s">
        <v>628</v>
      </c>
    </row>
    <row r="65" spans="1:6" ht="17.5" x14ac:dyDescent="0.25">
      <c r="A65" s="89"/>
      <c r="B65" s="89"/>
      <c r="C65" s="2" t="s">
        <v>671</v>
      </c>
      <c r="D65" s="2">
        <v>5.12</v>
      </c>
      <c r="E65" s="2">
        <v>2</v>
      </c>
      <c r="F65" s="2" t="s">
        <v>628</v>
      </c>
    </row>
    <row r="66" spans="1:6" ht="17.5" x14ac:dyDescent="0.25">
      <c r="A66" s="89"/>
      <c r="B66" s="89"/>
      <c r="C66" s="2" t="s">
        <v>672</v>
      </c>
      <c r="D66" s="2">
        <v>5.12</v>
      </c>
      <c r="E66" s="2">
        <v>2</v>
      </c>
      <c r="F66" s="2" t="s">
        <v>628</v>
      </c>
    </row>
    <row r="67" spans="1:6" ht="17.5" x14ac:dyDescent="0.25">
      <c r="A67" s="89"/>
      <c r="B67" s="89"/>
      <c r="C67" s="2" t="s">
        <v>673</v>
      </c>
      <c r="D67" s="2">
        <v>5.12</v>
      </c>
      <c r="E67" s="2">
        <v>2</v>
      </c>
      <c r="F67" s="2" t="s">
        <v>628</v>
      </c>
    </row>
    <row r="68" spans="1:6" ht="17.5" x14ac:dyDescent="0.25">
      <c r="A68" s="89"/>
      <c r="B68" s="89"/>
      <c r="C68" s="2" t="s">
        <v>674</v>
      </c>
      <c r="D68" s="2">
        <v>5.16</v>
      </c>
      <c r="E68" s="2">
        <v>2</v>
      </c>
      <c r="F68" s="2" t="s">
        <v>628</v>
      </c>
    </row>
    <row r="69" spans="1:6" ht="17.5" x14ac:dyDescent="0.25">
      <c r="A69" s="89"/>
      <c r="B69" s="89"/>
      <c r="C69" s="2" t="s">
        <v>675</v>
      </c>
      <c r="D69" s="2">
        <v>5.16</v>
      </c>
      <c r="E69" s="2">
        <v>2</v>
      </c>
      <c r="F69" s="2" t="s">
        <v>628</v>
      </c>
    </row>
    <row r="70" spans="1:6" ht="17.5" x14ac:dyDescent="0.25">
      <c r="A70" s="89"/>
      <c r="B70" s="89"/>
      <c r="C70" s="2" t="s">
        <v>676</v>
      </c>
      <c r="D70" s="2">
        <v>5.12</v>
      </c>
      <c r="E70" s="2">
        <v>2</v>
      </c>
      <c r="F70" s="2" t="s">
        <v>628</v>
      </c>
    </row>
    <row r="71" spans="1:6" ht="17.5" x14ac:dyDescent="0.25">
      <c r="A71" s="89"/>
      <c r="B71" s="89" t="s">
        <v>376</v>
      </c>
      <c r="C71" s="2" t="s">
        <v>677</v>
      </c>
      <c r="D71" s="2">
        <v>5.16</v>
      </c>
      <c r="E71" s="2">
        <v>2</v>
      </c>
      <c r="F71" s="2" t="s">
        <v>628</v>
      </c>
    </row>
    <row r="72" spans="1:6" ht="17.5" x14ac:dyDescent="0.25">
      <c r="A72" s="89"/>
      <c r="B72" s="89"/>
      <c r="C72" s="2" t="s">
        <v>678</v>
      </c>
      <c r="D72" s="2">
        <v>5.12</v>
      </c>
      <c r="E72" s="2">
        <v>2</v>
      </c>
      <c r="F72" s="2" t="s">
        <v>628</v>
      </c>
    </row>
    <row r="73" spans="1:6" ht="17.5" x14ac:dyDescent="0.25">
      <c r="A73" s="89"/>
      <c r="B73" s="89"/>
      <c r="C73" s="2" t="s">
        <v>679</v>
      </c>
      <c r="D73" s="2">
        <v>5.14</v>
      </c>
      <c r="E73" s="2">
        <v>2</v>
      </c>
      <c r="F73" s="2" t="s">
        <v>628</v>
      </c>
    </row>
    <row r="74" spans="1:6" ht="17.5" x14ac:dyDescent="0.25">
      <c r="A74" s="89"/>
      <c r="B74" s="89"/>
      <c r="C74" s="2" t="s">
        <v>680</v>
      </c>
      <c r="D74" s="2">
        <v>5.14</v>
      </c>
      <c r="E74" s="2">
        <v>2</v>
      </c>
      <c r="F74" s="2" t="s">
        <v>628</v>
      </c>
    </row>
    <row r="75" spans="1:6" ht="17.5" x14ac:dyDescent="0.25">
      <c r="A75" s="89"/>
      <c r="B75" s="89"/>
      <c r="C75" s="2" t="s">
        <v>681</v>
      </c>
      <c r="D75" s="2">
        <v>5.16</v>
      </c>
      <c r="E75" s="2">
        <v>2</v>
      </c>
      <c r="F75" s="2" t="s">
        <v>628</v>
      </c>
    </row>
    <row r="76" spans="1:6" ht="17.5" x14ac:dyDescent="0.25">
      <c r="A76" s="89"/>
      <c r="B76" s="89"/>
      <c r="C76" s="2" t="s">
        <v>682</v>
      </c>
      <c r="D76" s="2">
        <v>5.12</v>
      </c>
      <c r="E76" s="2">
        <v>2</v>
      </c>
      <c r="F76" s="2" t="s">
        <v>628</v>
      </c>
    </row>
    <row r="77" spans="1:6" ht="17.5" x14ac:dyDescent="0.25">
      <c r="A77" s="89"/>
      <c r="B77" s="89"/>
      <c r="C77" s="89" t="s">
        <v>683</v>
      </c>
      <c r="D77" s="2">
        <v>5.13</v>
      </c>
      <c r="E77" s="89">
        <v>4</v>
      </c>
      <c r="F77" s="2" t="s">
        <v>628</v>
      </c>
    </row>
    <row r="78" spans="1:6" ht="17.5" x14ac:dyDescent="0.25">
      <c r="A78" s="89"/>
      <c r="B78" s="89"/>
      <c r="C78" s="89"/>
      <c r="D78" s="2">
        <v>5.12</v>
      </c>
      <c r="E78" s="89"/>
      <c r="F78" s="2" t="s">
        <v>628</v>
      </c>
    </row>
    <row r="79" spans="1:6" ht="17.5" x14ac:dyDescent="0.25">
      <c r="A79" s="89"/>
      <c r="B79" s="89"/>
      <c r="C79" s="89" t="s">
        <v>684</v>
      </c>
      <c r="D79" s="2">
        <v>5.16</v>
      </c>
      <c r="E79" s="89">
        <v>8</v>
      </c>
      <c r="F79" s="2" t="s">
        <v>628</v>
      </c>
    </row>
    <row r="80" spans="1:6" ht="17.5" x14ac:dyDescent="0.25">
      <c r="A80" s="89"/>
      <c r="B80" s="89"/>
      <c r="C80" s="89"/>
      <c r="D80" s="2">
        <v>5.14</v>
      </c>
      <c r="E80" s="89"/>
      <c r="F80" s="2" t="s">
        <v>628</v>
      </c>
    </row>
    <row r="81" spans="1:6" ht="17.5" x14ac:dyDescent="0.25">
      <c r="A81" s="89"/>
      <c r="B81" s="89"/>
      <c r="C81" s="89"/>
      <c r="D81" s="2">
        <v>5.13</v>
      </c>
      <c r="E81" s="89"/>
      <c r="F81" s="2" t="s">
        <v>628</v>
      </c>
    </row>
    <row r="82" spans="1:6" ht="17.5" x14ac:dyDescent="0.25">
      <c r="A82" s="89"/>
      <c r="B82" s="89"/>
      <c r="C82" s="89"/>
      <c r="D82" s="2">
        <v>5.12</v>
      </c>
      <c r="E82" s="89"/>
      <c r="F82" s="2" t="s">
        <v>630</v>
      </c>
    </row>
    <row r="83" spans="1:6" ht="17.5" x14ac:dyDescent="0.25">
      <c r="A83" s="89"/>
      <c r="B83" s="89"/>
      <c r="C83" s="2" t="s">
        <v>685</v>
      </c>
      <c r="D83" s="2">
        <v>5.14</v>
      </c>
      <c r="E83" s="2">
        <v>2</v>
      </c>
      <c r="F83" s="2" t="s">
        <v>628</v>
      </c>
    </row>
    <row r="84" spans="1:6" ht="17.5" x14ac:dyDescent="0.25">
      <c r="A84" s="89"/>
      <c r="B84" s="89"/>
      <c r="C84" s="89" t="s">
        <v>686</v>
      </c>
      <c r="D84" s="2">
        <v>5.13</v>
      </c>
      <c r="E84" s="89">
        <v>4</v>
      </c>
      <c r="F84" s="2" t="s">
        <v>628</v>
      </c>
    </row>
    <row r="85" spans="1:6" ht="17.5" x14ac:dyDescent="0.25">
      <c r="A85" s="89"/>
      <c r="B85" s="89"/>
      <c r="C85" s="89"/>
      <c r="D85" s="2">
        <v>5.12</v>
      </c>
      <c r="E85" s="89"/>
      <c r="F85" s="2" t="s">
        <v>630</v>
      </c>
    </row>
    <row r="86" spans="1:6" ht="17.5" x14ac:dyDescent="0.25">
      <c r="A86" s="89"/>
      <c r="B86" s="89"/>
      <c r="C86" s="89" t="s">
        <v>687</v>
      </c>
      <c r="D86" s="2">
        <v>5.14</v>
      </c>
      <c r="E86" s="89">
        <v>4</v>
      </c>
      <c r="F86" s="2" t="s">
        <v>628</v>
      </c>
    </row>
    <row r="87" spans="1:6" ht="17.5" x14ac:dyDescent="0.25">
      <c r="A87" s="89"/>
      <c r="B87" s="89"/>
      <c r="C87" s="89"/>
      <c r="D87" s="2">
        <v>5.12</v>
      </c>
      <c r="E87" s="89"/>
      <c r="F87" s="2" t="s">
        <v>628</v>
      </c>
    </row>
    <row r="88" spans="1:6" ht="17.5" x14ac:dyDescent="0.25">
      <c r="A88" s="89"/>
      <c r="B88" s="89"/>
      <c r="C88" s="89" t="s">
        <v>688</v>
      </c>
      <c r="D88" s="2">
        <v>5.16</v>
      </c>
      <c r="E88" s="89">
        <v>4</v>
      </c>
      <c r="F88" s="2" t="s">
        <v>628</v>
      </c>
    </row>
    <row r="89" spans="1:6" ht="17.5" x14ac:dyDescent="0.25">
      <c r="A89" s="89"/>
      <c r="B89" s="89"/>
      <c r="C89" s="89"/>
      <c r="D89" s="2">
        <v>5.13</v>
      </c>
      <c r="E89" s="89"/>
      <c r="F89" s="2" t="s">
        <v>628</v>
      </c>
    </row>
    <row r="90" spans="1:6" ht="17.5" x14ac:dyDescent="0.25">
      <c r="A90" s="89"/>
      <c r="B90" s="89"/>
      <c r="C90" s="89" t="s">
        <v>689</v>
      </c>
      <c r="D90" s="2">
        <v>5.15</v>
      </c>
      <c r="E90" s="89">
        <v>4</v>
      </c>
      <c r="F90" s="2" t="s">
        <v>628</v>
      </c>
    </row>
    <row r="91" spans="1:6" ht="17.5" x14ac:dyDescent="0.25">
      <c r="A91" s="89"/>
      <c r="B91" s="89"/>
      <c r="C91" s="89"/>
      <c r="D91" s="2">
        <v>5.12</v>
      </c>
      <c r="E91" s="89"/>
      <c r="F91" s="2" t="s">
        <v>628</v>
      </c>
    </row>
    <row r="92" spans="1:6" ht="17.5" x14ac:dyDescent="0.25">
      <c r="A92" s="89"/>
      <c r="B92" s="89" t="s">
        <v>377</v>
      </c>
      <c r="C92" s="89" t="s">
        <v>690</v>
      </c>
      <c r="D92" s="2">
        <v>4.0199999999999996</v>
      </c>
      <c r="E92" s="2">
        <v>2</v>
      </c>
      <c r="F92" s="2" t="s">
        <v>630</v>
      </c>
    </row>
    <row r="93" spans="1:6" ht="17.5" x14ac:dyDescent="0.25">
      <c r="A93" s="89"/>
      <c r="B93" s="89"/>
      <c r="C93" s="89"/>
      <c r="D93" s="2">
        <v>3.31</v>
      </c>
      <c r="E93" s="89">
        <v>6</v>
      </c>
      <c r="F93" s="2" t="s">
        <v>628</v>
      </c>
    </row>
    <row r="94" spans="1:6" ht="17.5" x14ac:dyDescent="0.25">
      <c r="A94" s="89"/>
      <c r="B94" s="89"/>
      <c r="C94" s="89"/>
      <c r="D94" s="2">
        <v>4.01</v>
      </c>
      <c r="E94" s="89"/>
      <c r="F94" s="2" t="s">
        <v>628</v>
      </c>
    </row>
    <row r="95" spans="1:6" ht="15" customHeight="1" x14ac:dyDescent="0.25">
      <c r="A95" s="89"/>
      <c r="B95" s="89"/>
      <c r="C95" s="2" t="s">
        <v>691</v>
      </c>
      <c r="D95" s="2">
        <v>4.03</v>
      </c>
      <c r="E95" s="89"/>
      <c r="F95" s="2" t="s">
        <v>630</v>
      </c>
    </row>
    <row r="96" spans="1:6" ht="17.5" x14ac:dyDescent="0.25">
      <c r="A96" s="89"/>
      <c r="B96" s="89"/>
      <c r="C96" s="89" t="s">
        <v>692</v>
      </c>
      <c r="D96" s="2">
        <v>5.14</v>
      </c>
      <c r="E96" s="89">
        <v>4</v>
      </c>
      <c r="F96" s="2" t="s">
        <v>628</v>
      </c>
    </row>
    <row r="97" spans="1:6" ht="17.5" x14ac:dyDescent="0.25">
      <c r="A97" s="89"/>
      <c r="B97" s="89"/>
      <c r="C97" s="89"/>
      <c r="D97" s="2">
        <v>5.13</v>
      </c>
      <c r="E97" s="89"/>
      <c r="F97" s="2" t="s">
        <v>628</v>
      </c>
    </row>
    <row r="98" spans="1:6" ht="17.5" x14ac:dyDescent="0.25">
      <c r="A98" s="89"/>
      <c r="B98" s="89"/>
      <c r="C98" s="2" t="s">
        <v>693</v>
      </c>
      <c r="D98" s="2">
        <v>5.13</v>
      </c>
      <c r="E98" s="2">
        <v>2</v>
      </c>
      <c r="F98" s="2" t="s">
        <v>630</v>
      </c>
    </row>
    <row r="99" spans="1:6" ht="17.5" x14ac:dyDescent="0.25">
      <c r="A99" s="89"/>
      <c r="B99" s="89"/>
      <c r="C99" s="2" t="s">
        <v>694</v>
      </c>
      <c r="D99" s="2">
        <v>5.14</v>
      </c>
      <c r="E99" s="2">
        <v>2</v>
      </c>
      <c r="F99" s="2" t="s">
        <v>630</v>
      </c>
    </row>
    <row r="100" spans="1:6" ht="17.5" x14ac:dyDescent="0.25">
      <c r="A100" s="89"/>
      <c r="B100" s="89"/>
      <c r="C100" s="89" t="s">
        <v>695</v>
      </c>
      <c r="D100" s="2">
        <v>4.0199999999999996</v>
      </c>
      <c r="E100" s="2"/>
      <c r="F100" s="2" t="s">
        <v>630</v>
      </c>
    </row>
    <row r="101" spans="1:6" ht="17.5" x14ac:dyDescent="0.25">
      <c r="A101" s="89"/>
      <c r="B101" s="89"/>
      <c r="C101" s="89"/>
      <c r="D101" s="2">
        <v>3.31</v>
      </c>
      <c r="E101" s="89">
        <v>6</v>
      </c>
      <c r="F101" s="2" t="s">
        <v>630</v>
      </c>
    </row>
    <row r="102" spans="1:6" ht="17.5" x14ac:dyDescent="0.25">
      <c r="A102" s="89"/>
      <c r="B102" s="89"/>
      <c r="C102" s="89"/>
      <c r="D102" s="2">
        <v>4.01</v>
      </c>
      <c r="E102" s="89"/>
      <c r="F102" s="2" t="s">
        <v>630</v>
      </c>
    </row>
    <row r="103" spans="1:6" ht="17.5" x14ac:dyDescent="0.25">
      <c r="A103" s="89"/>
      <c r="B103" s="89"/>
      <c r="C103" s="89" t="s">
        <v>696</v>
      </c>
      <c r="D103" s="2">
        <v>4.0199999999999996</v>
      </c>
      <c r="E103" s="89"/>
      <c r="F103" s="2" t="s">
        <v>630</v>
      </c>
    </row>
    <row r="104" spans="1:6" ht="17.5" x14ac:dyDescent="0.25">
      <c r="A104" s="89"/>
      <c r="B104" s="89"/>
      <c r="C104" s="89"/>
      <c r="D104" s="2">
        <v>4.01</v>
      </c>
      <c r="E104" s="89">
        <v>4</v>
      </c>
      <c r="F104" s="2" t="s">
        <v>628</v>
      </c>
    </row>
    <row r="105" spans="1:6" ht="17.5" x14ac:dyDescent="0.25">
      <c r="A105" s="89"/>
      <c r="B105" s="89"/>
      <c r="C105" s="2" t="s">
        <v>697</v>
      </c>
      <c r="D105" s="2">
        <v>4.0199999999999996</v>
      </c>
      <c r="E105" s="89"/>
      <c r="F105" s="2" t="s">
        <v>630</v>
      </c>
    </row>
    <row r="106" spans="1:6" ht="17.5" x14ac:dyDescent="0.25">
      <c r="A106" s="89"/>
      <c r="B106" s="89"/>
      <c r="C106" s="2" t="s">
        <v>698</v>
      </c>
      <c r="D106" s="2">
        <v>4.01</v>
      </c>
      <c r="E106" s="2">
        <v>2</v>
      </c>
      <c r="F106" s="2" t="s">
        <v>628</v>
      </c>
    </row>
    <row r="107" spans="1:6" ht="17.5" x14ac:dyDescent="0.25">
      <c r="A107" s="89"/>
      <c r="B107" s="89"/>
      <c r="C107" s="2" t="s">
        <v>699</v>
      </c>
      <c r="D107" s="2">
        <v>4.01</v>
      </c>
      <c r="E107" s="2">
        <v>2</v>
      </c>
      <c r="F107" s="2" t="s">
        <v>628</v>
      </c>
    </row>
    <row r="108" spans="1:6" ht="17.5" x14ac:dyDescent="0.25">
      <c r="A108" s="89"/>
      <c r="B108" s="89"/>
      <c r="C108" s="2" t="s">
        <v>700</v>
      </c>
      <c r="D108" s="2">
        <v>4.01</v>
      </c>
      <c r="E108" s="2">
        <v>2</v>
      </c>
      <c r="F108" s="2" t="s">
        <v>628</v>
      </c>
    </row>
    <row r="109" spans="1:6" ht="17.5" x14ac:dyDescent="0.25">
      <c r="A109" s="89"/>
      <c r="B109" s="89" t="s">
        <v>378</v>
      </c>
      <c r="C109" s="2" t="s">
        <v>701</v>
      </c>
      <c r="D109" s="2">
        <v>3.31</v>
      </c>
      <c r="E109" s="2">
        <v>2</v>
      </c>
      <c r="F109" s="2" t="s">
        <v>628</v>
      </c>
    </row>
    <row r="110" spans="1:6" ht="17.5" x14ac:dyDescent="0.25">
      <c r="A110" s="89"/>
      <c r="B110" s="89"/>
      <c r="C110" s="2" t="s">
        <v>702</v>
      </c>
      <c r="D110" s="2">
        <v>3.31</v>
      </c>
      <c r="E110" s="2">
        <v>2</v>
      </c>
      <c r="F110" s="2" t="s">
        <v>628</v>
      </c>
    </row>
    <row r="111" spans="1:6" ht="17.5" x14ac:dyDescent="0.25">
      <c r="A111" s="89"/>
      <c r="B111" s="89"/>
      <c r="C111" s="2" t="s">
        <v>703</v>
      </c>
      <c r="D111" s="2">
        <v>4.01</v>
      </c>
      <c r="E111" s="2">
        <v>2</v>
      </c>
      <c r="F111" s="2" t="s">
        <v>628</v>
      </c>
    </row>
    <row r="112" spans="1:6" ht="17.5" x14ac:dyDescent="0.25">
      <c r="A112" s="89"/>
      <c r="B112" s="89"/>
      <c r="C112" s="2" t="s">
        <v>704</v>
      </c>
      <c r="D112" s="2">
        <v>3.31</v>
      </c>
      <c r="E112" s="2">
        <v>2</v>
      </c>
      <c r="F112" s="2" t="s">
        <v>628</v>
      </c>
    </row>
    <row r="113" spans="1:6" ht="17.5" x14ac:dyDescent="0.25">
      <c r="A113" s="89"/>
      <c r="B113" s="89"/>
      <c r="C113" s="2" t="s">
        <v>705</v>
      </c>
      <c r="D113" s="2">
        <v>4.0199999999999996</v>
      </c>
      <c r="E113" s="2">
        <v>2</v>
      </c>
      <c r="F113" s="2" t="s">
        <v>630</v>
      </c>
    </row>
    <row r="114" spans="1:6" ht="17.5" x14ac:dyDescent="0.25">
      <c r="A114" s="89"/>
      <c r="B114" s="89"/>
      <c r="C114" s="2" t="s">
        <v>706</v>
      </c>
      <c r="D114" s="2">
        <v>4.0199999999999996</v>
      </c>
      <c r="E114" s="2">
        <v>2</v>
      </c>
      <c r="F114" s="2" t="s">
        <v>630</v>
      </c>
    </row>
    <row r="115" spans="1:6" ht="17.5" x14ac:dyDescent="0.25">
      <c r="A115" s="89"/>
      <c r="B115" s="89"/>
      <c r="C115" s="2" t="s">
        <v>707</v>
      </c>
      <c r="D115" s="2">
        <v>4.0199999999999996</v>
      </c>
      <c r="E115" s="2">
        <v>2</v>
      </c>
      <c r="F115" s="2" t="s">
        <v>630</v>
      </c>
    </row>
    <row r="116" spans="1:6" ht="17.5" x14ac:dyDescent="0.25">
      <c r="A116" s="89"/>
      <c r="B116" s="89" t="s">
        <v>379</v>
      </c>
      <c r="C116" s="2" t="s">
        <v>708</v>
      </c>
      <c r="D116" s="2">
        <v>3.31</v>
      </c>
      <c r="E116" s="2">
        <v>2</v>
      </c>
      <c r="F116" s="2" t="s">
        <v>628</v>
      </c>
    </row>
    <row r="117" spans="1:6" ht="17.5" x14ac:dyDescent="0.25">
      <c r="A117" s="89"/>
      <c r="B117" s="89"/>
      <c r="C117" s="2" t="s">
        <v>709</v>
      </c>
      <c r="D117" s="2">
        <v>3.31</v>
      </c>
      <c r="E117" s="2">
        <v>2</v>
      </c>
      <c r="F117" s="2" t="s">
        <v>628</v>
      </c>
    </row>
    <row r="118" spans="1:6" ht="17.5" x14ac:dyDescent="0.25">
      <c r="A118" s="89"/>
      <c r="B118" s="89"/>
      <c r="C118" s="2" t="s">
        <v>710</v>
      </c>
      <c r="D118" s="2">
        <v>5.14</v>
      </c>
      <c r="E118" s="2">
        <v>2</v>
      </c>
      <c r="F118" s="2" t="s">
        <v>628</v>
      </c>
    </row>
    <row r="119" spans="1:6" ht="17.5" x14ac:dyDescent="0.25">
      <c r="A119" s="89"/>
      <c r="B119" s="89"/>
      <c r="C119" s="2" t="s">
        <v>711</v>
      </c>
      <c r="D119" s="2">
        <v>5.15</v>
      </c>
      <c r="E119" s="2">
        <v>2</v>
      </c>
      <c r="F119" s="2" t="s">
        <v>630</v>
      </c>
    </row>
    <row r="120" spans="1:6" ht="17.5" x14ac:dyDescent="0.25">
      <c r="A120" s="110" t="s">
        <v>3</v>
      </c>
      <c r="B120" s="110" t="s">
        <v>406</v>
      </c>
      <c r="C120" s="110" t="s">
        <v>712</v>
      </c>
      <c r="D120" s="14">
        <v>5.12</v>
      </c>
      <c r="E120" s="14">
        <v>2</v>
      </c>
      <c r="F120" s="14" t="s">
        <v>630</v>
      </c>
    </row>
    <row r="121" spans="1:6" ht="17.5" x14ac:dyDescent="0.25">
      <c r="A121" s="110"/>
      <c r="B121" s="110"/>
      <c r="C121" s="110"/>
      <c r="D121" s="14">
        <v>5.14</v>
      </c>
      <c r="E121" s="14">
        <v>2</v>
      </c>
      <c r="F121" s="14" t="s">
        <v>630</v>
      </c>
    </row>
    <row r="122" spans="1:6" ht="17.5" x14ac:dyDescent="0.25">
      <c r="A122" s="110"/>
      <c r="B122" s="110"/>
      <c r="C122" s="110" t="s">
        <v>713</v>
      </c>
      <c r="D122" s="14">
        <v>5.12</v>
      </c>
      <c r="E122" s="14">
        <v>2</v>
      </c>
      <c r="F122" s="14" t="s">
        <v>628</v>
      </c>
    </row>
    <row r="123" spans="1:6" ht="17.5" x14ac:dyDescent="0.25">
      <c r="A123" s="110"/>
      <c r="B123" s="110"/>
      <c r="C123" s="110"/>
      <c r="D123" s="14">
        <v>5.14</v>
      </c>
      <c r="E123" s="14">
        <v>2</v>
      </c>
      <c r="F123" s="14" t="s">
        <v>630</v>
      </c>
    </row>
    <row r="124" spans="1:6" ht="17.5" x14ac:dyDescent="0.25">
      <c r="A124" s="110"/>
      <c r="B124" s="110"/>
      <c r="C124" s="14" t="s">
        <v>714</v>
      </c>
      <c r="D124" s="14">
        <v>5.12</v>
      </c>
      <c r="E124" s="14">
        <v>2</v>
      </c>
      <c r="F124" s="14" t="s">
        <v>628</v>
      </c>
    </row>
    <row r="125" spans="1:6" ht="17.5" x14ac:dyDescent="0.25">
      <c r="A125" s="110"/>
      <c r="B125" s="110"/>
      <c r="C125" s="14" t="s">
        <v>715</v>
      </c>
      <c r="D125" s="14">
        <v>5.13</v>
      </c>
      <c r="E125" s="14">
        <v>2</v>
      </c>
      <c r="F125" s="14" t="s">
        <v>630</v>
      </c>
    </row>
    <row r="126" spans="1:6" ht="17.5" x14ac:dyDescent="0.25">
      <c r="A126" s="110"/>
      <c r="B126" s="110"/>
      <c r="C126" s="14" t="s">
        <v>716</v>
      </c>
      <c r="D126" s="14">
        <v>5.15</v>
      </c>
      <c r="E126" s="14">
        <v>2</v>
      </c>
      <c r="F126" s="14" t="s">
        <v>630</v>
      </c>
    </row>
    <row r="127" spans="1:6" ht="17.5" x14ac:dyDescent="0.25">
      <c r="A127" s="110"/>
      <c r="B127" s="110"/>
      <c r="C127" s="14" t="s">
        <v>717</v>
      </c>
      <c r="D127" s="14">
        <v>5.15</v>
      </c>
      <c r="E127" s="14">
        <v>2</v>
      </c>
      <c r="F127" s="14" t="s">
        <v>630</v>
      </c>
    </row>
    <row r="128" spans="1:6" ht="17.5" x14ac:dyDescent="0.25">
      <c r="A128" s="110"/>
      <c r="B128" s="110"/>
      <c r="C128" s="14" t="s">
        <v>718</v>
      </c>
      <c r="D128" s="14">
        <v>5.16</v>
      </c>
      <c r="E128" s="14">
        <v>2</v>
      </c>
      <c r="F128" s="14" t="s">
        <v>630</v>
      </c>
    </row>
    <row r="129" spans="1:6" ht="17.5" x14ac:dyDescent="0.25">
      <c r="A129" s="110"/>
      <c r="B129" s="110" t="s">
        <v>146</v>
      </c>
      <c r="C129" s="14" t="s">
        <v>148</v>
      </c>
      <c r="D129" s="14">
        <v>5.14</v>
      </c>
      <c r="E129" s="14">
        <v>2</v>
      </c>
      <c r="F129" s="14" t="s">
        <v>630</v>
      </c>
    </row>
    <row r="130" spans="1:6" ht="17.5" x14ac:dyDescent="0.25">
      <c r="A130" s="110"/>
      <c r="B130" s="110"/>
      <c r="C130" s="14" t="s">
        <v>150</v>
      </c>
      <c r="D130" s="14">
        <v>5.16</v>
      </c>
      <c r="E130" s="14">
        <v>2</v>
      </c>
      <c r="F130" s="14" t="s">
        <v>630</v>
      </c>
    </row>
    <row r="131" spans="1:6" ht="17.5" x14ac:dyDescent="0.25">
      <c r="A131" s="110"/>
      <c r="B131" s="14" t="s">
        <v>407</v>
      </c>
      <c r="C131" s="14" t="s">
        <v>719</v>
      </c>
      <c r="D131" s="14">
        <v>5.16</v>
      </c>
      <c r="E131" s="14">
        <v>2</v>
      </c>
      <c r="F131" s="14" t="s">
        <v>628</v>
      </c>
    </row>
    <row r="132" spans="1:6" ht="17.5" x14ac:dyDescent="0.25">
      <c r="A132" s="110"/>
      <c r="B132" s="14" t="s">
        <v>97</v>
      </c>
      <c r="C132" s="14" t="s">
        <v>720</v>
      </c>
      <c r="D132" s="14">
        <v>5.16</v>
      </c>
      <c r="E132" s="14">
        <v>2</v>
      </c>
      <c r="F132" s="14" t="s">
        <v>630</v>
      </c>
    </row>
    <row r="133" spans="1:6" ht="17.5" x14ac:dyDescent="0.25">
      <c r="A133" s="110"/>
      <c r="B133" s="110" t="s">
        <v>100</v>
      </c>
      <c r="C133" s="14" t="s">
        <v>721</v>
      </c>
      <c r="D133" s="14">
        <v>5.13</v>
      </c>
      <c r="E133" s="14">
        <v>2</v>
      </c>
      <c r="F133" s="14" t="s">
        <v>630</v>
      </c>
    </row>
    <row r="134" spans="1:6" ht="17.5" x14ac:dyDescent="0.25">
      <c r="A134" s="110"/>
      <c r="B134" s="110"/>
      <c r="C134" s="14" t="s">
        <v>722</v>
      </c>
      <c r="D134" s="14">
        <v>5.13</v>
      </c>
      <c r="E134" s="14">
        <v>2</v>
      </c>
      <c r="F134" s="14" t="s">
        <v>630</v>
      </c>
    </row>
    <row r="135" spans="1:6" ht="17.5" x14ac:dyDescent="0.25">
      <c r="A135" s="110"/>
      <c r="B135" s="110"/>
      <c r="C135" s="14" t="s">
        <v>723</v>
      </c>
      <c r="D135" s="14">
        <v>5.16</v>
      </c>
      <c r="E135" s="14">
        <v>2</v>
      </c>
      <c r="F135" s="14" t="s">
        <v>628</v>
      </c>
    </row>
    <row r="136" spans="1:6" ht="17.5" x14ac:dyDescent="0.25">
      <c r="A136" s="110"/>
      <c r="B136" s="14" t="s">
        <v>409</v>
      </c>
      <c r="C136" s="15" t="s">
        <v>724</v>
      </c>
      <c r="D136" s="14">
        <v>5.15</v>
      </c>
      <c r="E136" s="14">
        <v>2</v>
      </c>
      <c r="F136" s="14" t="s">
        <v>630</v>
      </c>
    </row>
    <row r="137" spans="1:6" ht="17.5" x14ac:dyDescent="0.25">
      <c r="A137" s="110"/>
      <c r="B137" s="110" t="s">
        <v>86</v>
      </c>
      <c r="C137" s="102" t="s">
        <v>725</v>
      </c>
      <c r="D137" s="14">
        <v>5.12</v>
      </c>
      <c r="E137" s="14">
        <v>2</v>
      </c>
      <c r="F137" s="14" t="s">
        <v>628</v>
      </c>
    </row>
    <row r="138" spans="1:6" ht="17.5" x14ac:dyDescent="0.25">
      <c r="A138" s="110"/>
      <c r="B138" s="110"/>
      <c r="C138" s="102"/>
      <c r="D138" s="14">
        <v>5.13</v>
      </c>
      <c r="E138" s="14">
        <v>2</v>
      </c>
      <c r="F138" s="14" t="s">
        <v>628</v>
      </c>
    </row>
    <row r="139" spans="1:6" ht="17.5" x14ac:dyDescent="0.25">
      <c r="A139" s="110"/>
      <c r="B139" s="110"/>
      <c r="C139" s="102"/>
      <c r="D139" s="14">
        <v>5.14</v>
      </c>
      <c r="E139" s="14">
        <v>2</v>
      </c>
      <c r="F139" s="14" t="s">
        <v>628</v>
      </c>
    </row>
    <row r="140" spans="1:6" ht="17.5" x14ac:dyDescent="0.25">
      <c r="A140" s="89" t="s">
        <v>4</v>
      </c>
      <c r="B140" s="89" t="s">
        <v>457</v>
      </c>
      <c r="C140" s="2" t="s">
        <v>726</v>
      </c>
      <c r="D140" s="2">
        <v>5.13</v>
      </c>
      <c r="E140" s="2">
        <v>2</v>
      </c>
      <c r="F140" s="14" t="s">
        <v>628</v>
      </c>
    </row>
    <row r="141" spans="1:6" ht="17.5" x14ac:dyDescent="0.25">
      <c r="A141" s="89"/>
      <c r="B141" s="89"/>
      <c r="C141" s="2" t="s">
        <v>727</v>
      </c>
      <c r="D141" s="2">
        <v>5.13</v>
      </c>
      <c r="E141" s="2">
        <v>2</v>
      </c>
      <c r="F141" s="14" t="s">
        <v>628</v>
      </c>
    </row>
    <row r="142" spans="1:6" ht="17.5" x14ac:dyDescent="0.25">
      <c r="A142" s="89"/>
      <c r="B142" s="89"/>
      <c r="C142" s="2" t="s">
        <v>728</v>
      </c>
      <c r="D142" s="2">
        <v>5.19</v>
      </c>
      <c r="E142" s="2">
        <v>2</v>
      </c>
      <c r="F142" s="14" t="s">
        <v>628</v>
      </c>
    </row>
    <row r="143" spans="1:6" ht="17.5" x14ac:dyDescent="0.25">
      <c r="A143" s="89"/>
      <c r="B143" s="89"/>
      <c r="C143" s="2" t="s">
        <v>729</v>
      </c>
      <c r="D143" s="2">
        <v>5.19</v>
      </c>
      <c r="E143" s="2">
        <v>2</v>
      </c>
      <c r="F143" s="14" t="s">
        <v>628</v>
      </c>
    </row>
    <row r="144" spans="1:6" ht="17.5" x14ac:dyDescent="0.25">
      <c r="A144" s="89"/>
      <c r="B144" s="89"/>
      <c r="C144" s="2" t="s">
        <v>730</v>
      </c>
      <c r="D144" s="2">
        <v>5.19</v>
      </c>
      <c r="E144" s="2">
        <v>2</v>
      </c>
      <c r="F144" s="14" t="s">
        <v>628</v>
      </c>
    </row>
    <row r="145" spans="1:6" ht="17.5" x14ac:dyDescent="0.25">
      <c r="A145" s="89"/>
      <c r="B145" s="89"/>
      <c r="C145" s="2" t="s">
        <v>731</v>
      </c>
      <c r="D145" s="2">
        <v>5.19</v>
      </c>
      <c r="E145" s="2">
        <v>2</v>
      </c>
      <c r="F145" s="14" t="s">
        <v>628</v>
      </c>
    </row>
    <row r="146" spans="1:6" ht="17.5" x14ac:dyDescent="0.25">
      <c r="A146" s="89"/>
      <c r="B146" s="89"/>
      <c r="C146" s="2" t="s">
        <v>732</v>
      </c>
      <c r="D146" s="2">
        <v>5.19</v>
      </c>
      <c r="E146" s="2">
        <v>2</v>
      </c>
      <c r="F146" s="14" t="s">
        <v>628</v>
      </c>
    </row>
    <row r="147" spans="1:6" ht="17.5" x14ac:dyDescent="0.25">
      <c r="A147" s="89"/>
      <c r="B147" s="89"/>
      <c r="C147" s="2" t="s">
        <v>727</v>
      </c>
      <c r="D147" s="2">
        <v>5.19</v>
      </c>
      <c r="E147" s="2">
        <v>2</v>
      </c>
      <c r="F147" s="14" t="s">
        <v>628</v>
      </c>
    </row>
    <row r="148" spans="1:6" ht="17.5" x14ac:dyDescent="0.25">
      <c r="A148" s="89"/>
      <c r="B148" s="89"/>
      <c r="C148" s="2" t="s">
        <v>733</v>
      </c>
      <c r="D148" s="2">
        <v>5.19</v>
      </c>
      <c r="E148" s="2">
        <v>2</v>
      </c>
      <c r="F148" s="14" t="s">
        <v>628</v>
      </c>
    </row>
    <row r="149" spans="1:6" ht="17.5" x14ac:dyDescent="0.25">
      <c r="A149" s="89"/>
      <c r="B149" s="89"/>
      <c r="C149" s="2" t="s">
        <v>734</v>
      </c>
      <c r="D149" s="2">
        <v>5.19</v>
      </c>
      <c r="E149" s="2">
        <v>2</v>
      </c>
      <c r="F149" s="14" t="s">
        <v>628</v>
      </c>
    </row>
    <row r="150" spans="1:6" ht="17.5" x14ac:dyDescent="0.25">
      <c r="A150" s="89"/>
      <c r="B150" s="89"/>
      <c r="C150" s="2" t="s">
        <v>735</v>
      </c>
      <c r="D150" s="2">
        <v>5.19</v>
      </c>
      <c r="E150" s="2">
        <v>2</v>
      </c>
      <c r="F150" s="14" t="s">
        <v>628</v>
      </c>
    </row>
    <row r="151" spans="1:6" ht="17.5" x14ac:dyDescent="0.25">
      <c r="A151" s="89"/>
      <c r="B151" s="89"/>
      <c r="C151" s="2" t="s">
        <v>726</v>
      </c>
      <c r="D151" s="2">
        <v>5.19</v>
      </c>
      <c r="E151" s="2">
        <v>2</v>
      </c>
      <c r="F151" s="14" t="s">
        <v>628</v>
      </c>
    </row>
    <row r="152" spans="1:6" ht="17.5" x14ac:dyDescent="0.25">
      <c r="A152" s="89"/>
      <c r="B152" s="89"/>
      <c r="C152" s="2" t="s">
        <v>736</v>
      </c>
      <c r="D152" s="2">
        <v>5.19</v>
      </c>
      <c r="E152" s="2">
        <v>2</v>
      </c>
      <c r="F152" s="14" t="s">
        <v>628</v>
      </c>
    </row>
    <row r="153" spans="1:6" ht="17.5" x14ac:dyDescent="0.25">
      <c r="A153" s="89"/>
      <c r="B153" s="89"/>
      <c r="C153" s="2" t="s">
        <v>737</v>
      </c>
      <c r="D153" s="2">
        <v>5.19</v>
      </c>
      <c r="E153" s="2">
        <v>2</v>
      </c>
      <c r="F153" s="14" t="s">
        <v>628</v>
      </c>
    </row>
    <row r="154" spans="1:6" ht="17.5" x14ac:dyDescent="0.25">
      <c r="A154" s="89"/>
      <c r="B154" s="89"/>
      <c r="C154" s="2" t="s">
        <v>738</v>
      </c>
      <c r="D154" s="2">
        <v>5.19</v>
      </c>
      <c r="E154" s="2">
        <v>2</v>
      </c>
      <c r="F154" s="14" t="s">
        <v>628</v>
      </c>
    </row>
    <row r="155" spans="1:6" ht="17.5" x14ac:dyDescent="0.25">
      <c r="A155" s="89"/>
      <c r="B155" s="89"/>
      <c r="C155" s="2" t="s">
        <v>739</v>
      </c>
      <c r="D155" s="2">
        <v>5.19</v>
      </c>
      <c r="E155" s="2">
        <v>2</v>
      </c>
      <c r="F155" s="14" t="s">
        <v>628</v>
      </c>
    </row>
    <row r="156" spans="1:6" ht="17.5" x14ac:dyDescent="0.25">
      <c r="A156" s="89"/>
      <c r="B156" s="89"/>
      <c r="C156" s="2" t="s">
        <v>740</v>
      </c>
      <c r="D156" s="2">
        <v>5.19</v>
      </c>
      <c r="E156" s="2">
        <v>2</v>
      </c>
      <c r="F156" s="14" t="s">
        <v>628</v>
      </c>
    </row>
    <row r="157" spans="1:6" ht="17.5" x14ac:dyDescent="0.25">
      <c r="A157" s="89"/>
      <c r="B157" s="89"/>
      <c r="C157" s="2" t="s">
        <v>741</v>
      </c>
      <c r="D157" s="2">
        <v>5.19</v>
      </c>
      <c r="E157" s="2">
        <v>2</v>
      </c>
      <c r="F157" s="14" t="s">
        <v>628</v>
      </c>
    </row>
    <row r="158" spans="1:6" ht="17.5" x14ac:dyDescent="0.25">
      <c r="A158" s="2" t="s">
        <v>5</v>
      </c>
      <c r="B158" s="89" t="s">
        <v>208</v>
      </c>
      <c r="C158" s="89"/>
      <c r="D158" s="89"/>
      <c r="E158" s="89"/>
      <c r="F158" s="89"/>
    </row>
    <row r="159" spans="1:6" ht="17.5" x14ac:dyDescent="0.25">
      <c r="A159" s="90" t="s">
        <v>6</v>
      </c>
      <c r="B159" s="96" t="s">
        <v>283</v>
      </c>
      <c r="C159" s="18" t="s">
        <v>284</v>
      </c>
      <c r="D159" s="18">
        <v>5.12</v>
      </c>
      <c r="E159" s="18">
        <v>2</v>
      </c>
      <c r="F159" s="18" t="s">
        <v>630</v>
      </c>
    </row>
    <row r="160" spans="1:6" ht="17.5" x14ac:dyDescent="0.25">
      <c r="A160" s="90"/>
      <c r="B160" s="96"/>
      <c r="C160" s="18" t="s">
        <v>286</v>
      </c>
      <c r="D160" s="18">
        <v>5.12</v>
      </c>
      <c r="E160" s="18">
        <v>2</v>
      </c>
      <c r="F160" s="18" t="s">
        <v>628</v>
      </c>
    </row>
    <row r="161" spans="1:6" ht="17.5" x14ac:dyDescent="0.25">
      <c r="A161" s="90"/>
      <c r="B161" s="96"/>
      <c r="C161" s="96" t="s">
        <v>742</v>
      </c>
      <c r="D161" s="18">
        <v>5.12</v>
      </c>
      <c r="E161" s="96">
        <v>4</v>
      </c>
      <c r="F161" s="18" t="s">
        <v>628</v>
      </c>
    </row>
    <row r="162" spans="1:6" ht="17.5" x14ac:dyDescent="0.25">
      <c r="A162" s="90"/>
      <c r="B162" s="96"/>
      <c r="C162" s="96"/>
      <c r="D162" s="18">
        <v>5.14</v>
      </c>
      <c r="E162" s="96"/>
      <c r="F162" s="18" t="s">
        <v>630</v>
      </c>
    </row>
    <row r="163" spans="1:6" ht="17.5" x14ac:dyDescent="0.25">
      <c r="A163" s="90"/>
      <c r="B163" s="18" t="s">
        <v>288</v>
      </c>
      <c r="C163" s="18" t="s">
        <v>743</v>
      </c>
      <c r="D163" s="18">
        <v>5.15</v>
      </c>
      <c r="E163" s="18">
        <v>2</v>
      </c>
      <c r="F163" s="18" t="s">
        <v>630</v>
      </c>
    </row>
    <row r="164" spans="1:6" ht="17.5" x14ac:dyDescent="0.25">
      <c r="A164" s="90"/>
      <c r="B164" s="96" t="s">
        <v>290</v>
      </c>
      <c r="C164" s="96" t="s">
        <v>744</v>
      </c>
      <c r="D164" s="18">
        <v>5.12</v>
      </c>
      <c r="E164" s="96">
        <v>4</v>
      </c>
      <c r="F164" s="18" t="s">
        <v>628</v>
      </c>
    </row>
    <row r="165" spans="1:6" ht="17.5" x14ac:dyDescent="0.25">
      <c r="A165" s="90"/>
      <c r="B165" s="96"/>
      <c r="C165" s="96"/>
      <c r="D165" s="18">
        <v>5.13</v>
      </c>
      <c r="E165" s="96"/>
      <c r="F165" s="18" t="s">
        <v>628</v>
      </c>
    </row>
    <row r="166" spans="1:6" ht="17.5" x14ac:dyDescent="0.25">
      <c r="A166" s="90"/>
      <c r="B166" s="96"/>
      <c r="C166" s="18" t="s">
        <v>745</v>
      </c>
      <c r="D166" s="18">
        <v>5.12</v>
      </c>
      <c r="E166" s="18">
        <v>2</v>
      </c>
      <c r="F166" s="18" t="s">
        <v>628</v>
      </c>
    </row>
    <row r="167" spans="1:6" ht="17.5" x14ac:dyDescent="0.25">
      <c r="A167" s="90"/>
      <c r="B167" s="96"/>
      <c r="C167" s="18" t="s">
        <v>746</v>
      </c>
      <c r="D167" s="18">
        <v>5.13</v>
      </c>
      <c r="E167" s="18">
        <v>2</v>
      </c>
      <c r="F167" s="18" t="s">
        <v>628</v>
      </c>
    </row>
    <row r="168" spans="1:6" ht="17.5" x14ac:dyDescent="0.25">
      <c r="A168" s="90"/>
      <c r="B168" s="96"/>
      <c r="C168" s="18" t="s">
        <v>747</v>
      </c>
      <c r="D168" s="18">
        <v>5.13</v>
      </c>
      <c r="E168" s="18">
        <v>2</v>
      </c>
      <c r="F168" s="18" t="s">
        <v>628</v>
      </c>
    </row>
    <row r="169" spans="1:6" ht="17.5" x14ac:dyDescent="0.25">
      <c r="A169" s="90"/>
      <c r="B169" s="96"/>
      <c r="C169" s="18" t="s">
        <v>748</v>
      </c>
      <c r="D169" s="18">
        <v>5.14</v>
      </c>
      <c r="E169" s="18">
        <v>2</v>
      </c>
      <c r="F169" s="18" t="s">
        <v>630</v>
      </c>
    </row>
    <row r="170" spans="1:6" ht="17.5" x14ac:dyDescent="0.25">
      <c r="A170" s="90"/>
      <c r="B170" s="96"/>
      <c r="C170" s="18" t="s">
        <v>749</v>
      </c>
      <c r="D170" s="18">
        <v>5.14</v>
      </c>
      <c r="E170" s="18">
        <v>2</v>
      </c>
      <c r="F170" s="18" t="s">
        <v>630</v>
      </c>
    </row>
    <row r="171" spans="1:6" ht="17.5" x14ac:dyDescent="0.25">
      <c r="A171" s="90"/>
      <c r="B171" s="96"/>
      <c r="C171" s="18" t="s">
        <v>750</v>
      </c>
      <c r="D171" s="18">
        <v>5.14</v>
      </c>
      <c r="E171" s="18">
        <v>2</v>
      </c>
      <c r="F171" s="18" t="s">
        <v>630</v>
      </c>
    </row>
    <row r="172" spans="1:6" ht="17.5" x14ac:dyDescent="0.25">
      <c r="A172" s="90"/>
      <c r="B172" s="96" t="s">
        <v>292</v>
      </c>
      <c r="C172" s="18" t="s">
        <v>751</v>
      </c>
      <c r="D172" s="18">
        <v>5.12</v>
      </c>
      <c r="E172" s="18">
        <v>2</v>
      </c>
      <c r="F172" s="18" t="s">
        <v>628</v>
      </c>
    </row>
    <row r="173" spans="1:6" ht="17.5" x14ac:dyDescent="0.25">
      <c r="A173" s="90"/>
      <c r="B173" s="96"/>
      <c r="C173" s="18" t="s">
        <v>752</v>
      </c>
      <c r="D173" s="18">
        <v>5.12</v>
      </c>
      <c r="E173" s="18">
        <v>2</v>
      </c>
      <c r="F173" s="18" t="s">
        <v>628</v>
      </c>
    </row>
    <row r="174" spans="1:6" ht="17.5" x14ac:dyDescent="0.25">
      <c r="A174" s="90"/>
      <c r="B174" s="96"/>
      <c r="C174" s="96" t="s">
        <v>753</v>
      </c>
      <c r="D174" s="18">
        <v>5.12</v>
      </c>
      <c r="E174" s="96">
        <v>6</v>
      </c>
      <c r="F174" s="18" t="s">
        <v>628</v>
      </c>
    </row>
    <row r="175" spans="1:6" ht="17.5" x14ac:dyDescent="0.25">
      <c r="A175" s="90"/>
      <c r="B175" s="96"/>
      <c r="C175" s="96"/>
      <c r="D175" s="18">
        <v>5.13</v>
      </c>
      <c r="E175" s="96"/>
      <c r="F175" s="18" t="s">
        <v>628</v>
      </c>
    </row>
    <row r="176" spans="1:6" ht="17.5" x14ac:dyDescent="0.25">
      <c r="A176" s="90"/>
      <c r="B176" s="96"/>
      <c r="C176" s="96"/>
      <c r="D176" s="18">
        <v>5.14</v>
      </c>
      <c r="E176" s="96"/>
      <c r="F176" s="18" t="s">
        <v>628</v>
      </c>
    </row>
    <row r="177" spans="1:6" ht="17.5" x14ac:dyDescent="0.25">
      <c r="A177" s="90"/>
      <c r="B177" s="96" t="s">
        <v>296</v>
      </c>
      <c r="C177" s="18" t="s">
        <v>754</v>
      </c>
      <c r="D177" s="18">
        <v>5.12</v>
      </c>
      <c r="E177" s="18">
        <v>2</v>
      </c>
      <c r="F177" s="18" t="s">
        <v>628</v>
      </c>
    </row>
    <row r="178" spans="1:6" ht="17.5" x14ac:dyDescent="0.25">
      <c r="A178" s="90"/>
      <c r="B178" s="96"/>
      <c r="C178" s="96" t="s">
        <v>755</v>
      </c>
      <c r="D178" s="18">
        <v>5.12</v>
      </c>
      <c r="E178" s="96">
        <v>4</v>
      </c>
      <c r="F178" s="18" t="s">
        <v>628</v>
      </c>
    </row>
    <row r="179" spans="1:6" ht="17.5" x14ac:dyDescent="0.25">
      <c r="A179" s="90"/>
      <c r="B179" s="96"/>
      <c r="C179" s="96"/>
      <c r="D179" s="18">
        <v>5.13</v>
      </c>
      <c r="E179" s="96"/>
      <c r="F179" s="18" t="s">
        <v>628</v>
      </c>
    </row>
    <row r="180" spans="1:6" ht="17.5" x14ac:dyDescent="0.25">
      <c r="A180" s="90"/>
      <c r="B180" s="96"/>
      <c r="C180" s="18" t="s">
        <v>756</v>
      </c>
      <c r="D180" s="18">
        <v>5.12</v>
      </c>
      <c r="E180" s="18">
        <v>2</v>
      </c>
      <c r="F180" s="18" t="s">
        <v>628</v>
      </c>
    </row>
    <row r="181" spans="1:6" ht="17.5" x14ac:dyDescent="0.25">
      <c r="A181" s="90"/>
      <c r="B181" s="96"/>
      <c r="C181" s="18" t="s">
        <v>757</v>
      </c>
      <c r="D181" s="18">
        <v>5.12</v>
      </c>
      <c r="E181" s="18">
        <v>2</v>
      </c>
      <c r="F181" s="18" t="s">
        <v>628</v>
      </c>
    </row>
    <row r="182" spans="1:6" ht="17.5" x14ac:dyDescent="0.25">
      <c r="A182" s="90"/>
      <c r="B182" s="96"/>
      <c r="C182" s="18" t="s">
        <v>758</v>
      </c>
      <c r="D182" s="18">
        <v>5.12</v>
      </c>
      <c r="E182" s="18">
        <v>2</v>
      </c>
      <c r="F182" s="18" t="s">
        <v>628</v>
      </c>
    </row>
    <row r="183" spans="1:6" ht="17.5" x14ac:dyDescent="0.25">
      <c r="A183" s="90"/>
      <c r="B183" s="96"/>
      <c r="C183" s="18" t="s">
        <v>759</v>
      </c>
      <c r="D183" s="18">
        <v>5.12</v>
      </c>
      <c r="E183" s="18">
        <v>2</v>
      </c>
      <c r="F183" s="18" t="s">
        <v>628</v>
      </c>
    </row>
    <row r="184" spans="1:6" ht="17.5" x14ac:dyDescent="0.25">
      <c r="A184" s="90"/>
      <c r="B184" s="18" t="s">
        <v>527</v>
      </c>
      <c r="C184" s="18" t="s">
        <v>760</v>
      </c>
      <c r="D184" s="18">
        <v>5.13</v>
      </c>
      <c r="E184" s="18">
        <v>2</v>
      </c>
      <c r="F184" s="18" t="s">
        <v>630</v>
      </c>
    </row>
    <row r="185" spans="1:6" ht="17.5" x14ac:dyDescent="0.25">
      <c r="A185" s="90"/>
      <c r="B185" s="96" t="s">
        <v>528</v>
      </c>
      <c r="C185" s="18" t="s">
        <v>761</v>
      </c>
      <c r="D185" s="18">
        <v>5.13</v>
      </c>
      <c r="E185" s="18">
        <v>2</v>
      </c>
      <c r="F185" s="18" t="s">
        <v>628</v>
      </c>
    </row>
    <row r="186" spans="1:6" ht="17.5" x14ac:dyDescent="0.25">
      <c r="A186" s="90"/>
      <c r="B186" s="96"/>
      <c r="C186" s="18" t="s">
        <v>237</v>
      </c>
      <c r="D186" s="18">
        <v>5.13</v>
      </c>
      <c r="E186" s="18">
        <v>2</v>
      </c>
      <c r="F186" s="18" t="s">
        <v>628</v>
      </c>
    </row>
    <row r="187" spans="1:6" ht="17.5" x14ac:dyDescent="0.25">
      <c r="A187" s="90"/>
      <c r="B187" s="96"/>
      <c r="C187" s="18" t="s">
        <v>289</v>
      </c>
      <c r="D187" s="18">
        <v>5.14</v>
      </c>
      <c r="E187" s="18">
        <v>2</v>
      </c>
      <c r="F187" s="18" t="s">
        <v>630</v>
      </c>
    </row>
    <row r="188" spans="1:6" ht="17.5" x14ac:dyDescent="0.25">
      <c r="A188" s="90"/>
      <c r="B188" s="96"/>
      <c r="C188" s="18" t="s">
        <v>762</v>
      </c>
      <c r="D188" s="18">
        <v>5.14</v>
      </c>
      <c r="E188" s="18">
        <v>2</v>
      </c>
      <c r="F188" s="18" t="s">
        <v>630</v>
      </c>
    </row>
    <row r="189" spans="1:6" ht="17.5" x14ac:dyDescent="0.25">
      <c r="A189" s="90"/>
      <c r="B189" s="96"/>
      <c r="C189" s="18" t="s">
        <v>763</v>
      </c>
      <c r="D189" s="18">
        <v>5.14</v>
      </c>
      <c r="E189" s="18">
        <v>2</v>
      </c>
      <c r="F189" s="18" t="s">
        <v>628</v>
      </c>
    </row>
    <row r="190" spans="1:6" ht="17.5" x14ac:dyDescent="0.25">
      <c r="A190" s="90"/>
      <c r="B190" s="96" t="s">
        <v>222</v>
      </c>
      <c r="C190" s="18" t="s">
        <v>764</v>
      </c>
      <c r="D190" s="18">
        <v>5.12</v>
      </c>
      <c r="E190" s="18">
        <v>2</v>
      </c>
      <c r="F190" s="18" t="s">
        <v>628</v>
      </c>
    </row>
    <row r="191" spans="1:6" ht="17.5" x14ac:dyDescent="0.25">
      <c r="A191" s="90"/>
      <c r="B191" s="96"/>
      <c r="C191" s="18" t="s">
        <v>299</v>
      </c>
      <c r="D191" s="18">
        <v>5.12</v>
      </c>
      <c r="E191" s="18">
        <v>2</v>
      </c>
      <c r="F191" s="18" t="s">
        <v>628</v>
      </c>
    </row>
    <row r="192" spans="1:6" ht="17.5" x14ac:dyDescent="0.25">
      <c r="A192" s="90"/>
      <c r="B192" s="96"/>
      <c r="C192" s="18" t="s">
        <v>765</v>
      </c>
      <c r="D192" s="18">
        <v>5.12</v>
      </c>
      <c r="E192" s="18">
        <v>2</v>
      </c>
      <c r="F192" s="18" t="s">
        <v>628</v>
      </c>
    </row>
    <row r="193" spans="1:6" ht="17.5" x14ac:dyDescent="0.25">
      <c r="A193" s="90"/>
      <c r="B193" s="96"/>
      <c r="C193" s="18" t="s">
        <v>766</v>
      </c>
      <c r="D193" s="18">
        <v>5.12</v>
      </c>
      <c r="E193" s="18">
        <v>2</v>
      </c>
      <c r="F193" s="18" t="s">
        <v>628</v>
      </c>
    </row>
    <row r="194" spans="1:6" ht="17.5" x14ac:dyDescent="0.25">
      <c r="A194" s="90"/>
      <c r="B194" s="96"/>
      <c r="C194" s="18" t="s">
        <v>767</v>
      </c>
      <c r="D194" s="18">
        <v>5.12</v>
      </c>
      <c r="E194" s="18">
        <v>2</v>
      </c>
      <c r="F194" s="18" t="s">
        <v>628</v>
      </c>
    </row>
    <row r="195" spans="1:6" ht="17.5" x14ac:dyDescent="0.25">
      <c r="A195" s="90"/>
      <c r="B195" s="96"/>
      <c r="C195" s="18" t="s">
        <v>768</v>
      </c>
      <c r="D195" s="18">
        <v>5.12</v>
      </c>
      <c r="E195" s="18">
        <v>2</v>
      </c>
      <c r="F195" s="18" t="s">
        <v>628</v>
      </c>
    </row>
    <row r="196" spans="1:6" ht="17.5" x14ac:dyDescent="0.25">
      <c r="A196" s="90"/>
      <c r="B196" s="18" t="s">
        <v>531</v>
      </c>
      <c r="C196" s="18" t="s">
        <v>769</v>
      </c>
      <c r="D196" s="18">
        <v>5.13</v>
      </c>
      <c r="E196" s="18">
        <v>2</v>
      </c>
      <c r="F196" s="18" t="s">
        <v>628</v>
      </c>
    </row>
    <row r="197" spans="1:6" ht="17.5" x14ac:dyDescent="0.25">
      <c r="A197" s="90"/>
      <c r="B197" s="18" t="s">
        <v>302</v>
      </c>
      <c r="C197" s="18" t="s">
        <v>770</v>
      </c>
      <c r="D197" s="18">
        <v>5.14</v>
      </c>
      <c r="E197" s="18">
        <v>2</v>
      </c>
      <c r="F197" s="18" t="s">
        <v>628</v>
      </c>
    </row>
    <row r="198" spans="1:6" ht="17.5" x14ac:dyDescent="0.25">
      <c r="A198" s="111" t="s">
        <v>7</v>
      </c>
      <c r="B198" s="15" t="s">
        <v>543</v>
      </c>
      <c r="C198" s="15" t="s">
        <v>771</v>
      </c>
      <c r="D198" s="19">
        <v>5.12</v>
      </c>
      <c r="E198" s="15">
        <v>2</v>
      </c>
      <c r="F198" s="15" t="s">
        <v>630</v>
      </c>
    </row>
    <row r="199" spans="1:6" ht="17.5" x14ac:dyDescent="0.25">
      <c r="A199" s="111"/>
      <c r="B199" s="15" t="s">
        <v>324</v>
      </c>
      <c r="C199" s="15" t="s">
        <v>325</v>
      </c>
      <c r="D199" s="19">
        <v>5.15</v>
      </c>
      <c r="E199" s="15">
        <v>2</v>
      </c>
      <c r="F199" s="15" t="s">
        <v>628</v>
      </c>
    </row>
    <row r="200" spans="1:6" ht="17.5" x14ac:dyDescent="0.25">
      <c r="A200" s="111"/>
      <c r="B200" s="111" t="s">
        <v>329</v>
      </c>
      <c r="C200" s="15" t="s">
        <v>772</v>
      </c>
      <c r="D200" s="19">
        <v>5.16</v>
      </c>
      <c r="E200" s="15">
        <v>2</v>
      </c>
      <c r="F200" s="15" t="s">
        <v>630</v>
      </c>
    </row>
    <row r="201" spans="1:6" ht="17.5" x14ac:dyDescent="0.25">
      <c r="A201" s="111"/>
      <c r="B201" s="111"/>
      <c r="C201" s="15" t="s">
        <v>330</v>
      </c>
      <c r="D201" s="19">
        <v>5.16</v>
      </c>
      <c r="E201" s="15">
        <v>2</v>
      </c>
      <c r="F201" s="15" t="s">
        <v>630</v>
      </c>
    </row>
    <row r="202" spans="1:6" ht="17.5" x14ac:dyDescent="0.25">
      <c r="A202" s="111"/>
      <c r="B202" s="15" t="s">
        <v>544</v>
      </c>
      <c r="C202" s="15" t="s">
        <v>773</v>
      </c>
      <c r="D202" s="19">
        <v>5.16</v>
      </c>
      <c r="E202" s="15">
        <v>2</v>
      </c>
      <c r="F202" s="15" t="s">
        <v>628</v>
      </c>
    </row>
    <row r="203" spans="1:6" ht="17.5" x14ac:dyDescent="0.25">
      <c r="A203" s="111"/>
      <c r="B203" s="111" t="s">
        <v>333</v>
      </c>
      <c r="C203" s="15" t="s">
        <v>584</v>
      </c>
      <c r="D203" s="19">
        <v>5.14</v>
      </c>
      <c r="E203" s="15">
        <v>2</v>
      </c>
      <c r="F203" s="15" t="s">
        <v>630</v>
      </c>
    </row>
    <row r="204" spans="1:6" ht="17.5" x14ac:dyDescent="0.25">
      <c r="A204" s="111"/>
      <c r="B204" s="111"/>
      <c r="C204" s="15" t="s">
        <v>334</v>
      </c>
      <c r="D204" s="19">
        <v>5.15</v>
      </c>
      <c r="E204" s="15">
        <v>2</v>
      </c>
      <c r="F204" s="15" t="s">
        <v>628</v>
      </c>
    </row>
    <row r="205" spans="1:6" ht="17.5" x14ac:dyDescent="0.25">
      <c r="A205" s="112" t="s">
        <v>8</v>
      </c>
      <c r="B205" s="112" t="s">
        <v>545</v>
      </c>
      <c r="C205" s="20" t="s">
        <v>700</v>
      </c>
      <c r="D205" s="20">
        <v>5.17</v>
      </c>
      <c r="E205" s="20">
        <v>1</v>
      </c>
      <c r="F205" s="20" t="s">
        <v>628</v>
      </c>
    </row>
    <row r="206" spans="1:6" ht="17.5" x14ac:dyDescent="0.25">
      <c r="A206" s="112"/>
      <c r="B206" s="112"/>
      <c r="C206" s="20" t="s">
        <v>774</v>
      </c>
      <c r="D206" s="20">
        <v>5.17</v>
      </c>
      <c r="E206" s="20">
        <v>1</v>
      </c>
      <c r="F206" s="20" t="s">
        <v>628</v>
      </c>
    </row>
    <row r="207" spans="1:6" ht="17.5" x14ac:dyDescent="0.25">
      <c r="A207" s="112"/>
      <c r="B207" s="112"/>
      <c r="C207" s="20" t="s">
        <v>775</v>
      </c>
      <c r="D207" s="20">
        <v>5.17</v>
      </c>
      <c r="E207" s="20">
        <v>1</v>
      </c>
      <c r="F207" s="20" t="s">
        <v>628</v>
      </c>
    </row>
    <row r="208" spans="1:6" ht="17.5" x14ac:dyDescent="0.25">
      <c r="A208" s="112"/>
      <c r="B208" s="112"/>
      <c r="C208" s="20" t="s">
        <v>776</v>
      </c>
      <c r="D208" s="20">
        <v>5.17</v>
      </c>
      <c r="E208" s="20">
        <v>1</v>
      </c>
      <c r="F208" s="20" t="s">
        <v>628</v>
      </c>
    </row>
    <row r="209" spans="1:6" ht="17.5" x14ac:dyDescent="0.25">
      <c r="A209" s="112"/>
      <c r="B209" s="112"/>
      <c r="C209" s="20" t="s">
        <v>777</v>
      </c>
      <c r="D209" s="20">
        <v>5.17</v>
      </c>
      <c r="E209" s="20">
        <v>1</v>
      </c>
      <c r="F209" s="20" t="s">
        <v>628</v>
      </c>
    </row>
    <row r="210" spans="1:6" ht="17.5" x14ac:dyDescent="0.25">
      <c r="A210" s="112"/>
      <c r="B210" s="112"/>
      <c r="C210" s="20" t="s">
        <v>778</v>
      </c>
      <c r="D210" s="20">
        <v>5.17</v>
      </c>
      <c r="E210" s="20">
        <v>1</v>
      </c>
      <c r="F210" s="20" t="s">
        <v>628</v>
      </c>
    </row>
    <row r="211" spans="1:6" ht="17.5" x14ac:dyDescent="0.25">
      <c r="A211" s="112"/>
      <c r="B211" s="112"/>
      <c r="C211" s="20" t="s">
        <v>779</v>
      </c>
      <c r="D211" s="20">
        <v>5.17</v>
      </c>
      <c r="E211" s="20">
        <v>1</v>
      </c>
      <c r="F211" s="20" t="s">
        <v>628</v>
      </c>
    </row>
  </sheetData>
  <mergeCells count="86">
    <mergeCell ref="E174:E176"/>
    <mergeCell ref="E178:E179"/>
    <mergeCell ref="E96:E97"/>
    <mergeCell ref="E101:E103"/>
    <mergeCell ref="E104:E105"/>
    <mergeCell ref="E161:E162"/>
    <mergeCell ref="E164:E165"/>
    <mergeCell ref="E84:E85"/>
    <mergeCell ref="E86:E87"/>
    <mergeCell ref="E88:E89"/>
    <mergeCell ref="E90:E91"/>
    <mergeCell ref="E93:E95"/>
    <mergeCell ref="C174:C176"/>
    <mergeCell ref="C178:C179"/>
    <mergeCell ref="E8:E9"/>
    <mergeCell ref="E11:E12"/>
    <mergeCell ref="E18:E19"/>
    <mergeCell ref="E20:E21"/>
    <mergeCell ref="E22:E23"/>
    <mergeCell ref="E24:E25"/>
    <mergeCell ref="E27:E28"/>
    <mergeCell ref="E30:E31"/>
    <mergeCell ref="E32:E33"/>
    <mergeCell ref="E34:E35"/>
    <mergeCell ref="E36:E37"/>
    <mergeCell ref="E39:E41"/>
    <mergeCell ref="E77:E78"/>
    <mergeCell ref="E79:E82"/>
    <mergeCell ref="C120:C121"/>
    <mergeCell ref="C122:C123"/>
    <mergeCell ref="C137:C139"/>
    <mergeCell ref="C161:C162"/>
    <mergeCell ref="C164:C165"/>
    <mergeCell ref="B190:B195"/>
    <mergeCell ref="B200:B201"/>
    <mergeCell ref="B203:B204"/>
    <mergeCell ref="B205:B211"/>
    <mergeCell ref="C8:C9"/>
    <mergeCell ref="C11:C12"/>
    <mergeCell ref="C18:C19"/>
    <mergeCell ref="C20:C21"/>
    <mergeCell ref="C22:C23"/>
    <mergeCell ref="C24:C25"/>
    <mergeCell ref="C27:C28"/>
    <mergeCell ref="C30:C31"/>
    <mergeCell ref="C32:C33"/>
    <mergeCell ref="C34:C35"/>
    <mergeCell ref="C36:C37"/>
    <mergeCell ref="C39:C41"/>
    <mergeCell ref="B159:B162"/>
    <mergeCell ref="B164:B171"/>
    <mergeCell ref="B172:B176"/>
    <mergeCell ref="B177:B183"/>
    <mergeCell ref="B185:B189"/>
    <mergeCell ref="A159:A197"/>
    <mergeCell ref="A198:A204"/>
    <mergeCell ref="A205:A211"/>
    <mergeCell ref="B3:B4"/>
    <mergeCell ref="B5:B14"/>
    <mergeCell ref="B15:B44"/>
    <mergeCell ref="B45:B70"/>
    <mergeCell ref="B71:B91"/>
    <mergeCell ref="B92:B108"/>
    <mergeCell ref="B109:B115"/>
    <mergeCell ref="B116:B119"/>
    <mergeCell ref="B120:B128"/>
    <mergeCell ref="B129:B130"/>
    <mergeCell ref="B133:B135"/>
    <mergeCell ref="B137:B139"/>
    <mergeCell ref="B140:B157"/>
    <mergeCell ref="A1:F1"/>
    <mergeCell ref="B158:F158"/>
    <mergeCell ref="A3:A119"/>
    <mergeCell ref="A120:A139"/>
    <mergeCell ref="A140:A157"/>
    <mergeCell ref="C49:C50"/>
    <mergeCell ref="C77:C78"/>
    <mergeCell ref="C79:C82"/>
    <mergeCell ref="C84:C85"/>
    <mergeCell ref="C86:C87"/>
    <mergeCell ref="C88:C89"/>
    <mergeCell ref="C90:C91"/>
    <mergeCell ref="C92:C94"/>
    <mergeCell ref="C96:C97"/>
    <mergeCell ref="C100:C102"/>
    <mergeCell ref="C103:C104"/>
  </mergeCells>
  <phoneticPr fontId="28" type="noConversion"/>
  <pageMargins left="0.7" right="0.7" top="0.75" bottom="0.75" header="0.3" footer="0.3"/>
  <ignoredErrors>
    <ignoredError sqref="D3:D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workbookViewId="0">
      <selection activeCell="A2" sqref="A1:I1048576"/>
    </sheetView>
  </sheetViews>
  <sheetFormatPr defaultColWidth="9" defaultRowHeight="14" x14ac:dyDescent="0.25"/>
  <cols>
    <col min="1" max="2" width="20" customWidth="1"/>
    <col min="3" max="3" width="9.08984375" bestFit="1" customWidth="1"/>
    <col min="4" max="4" width="26.90625" customWidth="1"/>
    <col min="5" max="5" width="13.90625" customWidth="1"/>
    <col min="6" max="6" width="13.90625" bestFit="1" customWidth="1"/>
    <col min="7" max="7" width="14.54296875" bestFit="1" customWidth="1"/>
  </cols>
  <sheetData>
    <row r="1" spans="1:9" ht="23" x14ac:dyDescent="0.25">
      <c r="A1" s="113" t="s">
        <v>780</v>
      </c>
      <c r="B1" s="113"/>
      <c r="C1" s="113"/>
      <c r="D1" s="113"/>
      <c r="E1" s="113"/>
      <c r="F1" s="113"/>
      <c r="G1" s="113"/>
      <c r="H1" s="113"/>
      <c r="I1" s="113"/>
    </row>
    <row r="2" spans="1:9" ht="21" x14ac:dyDescent="0.25">
      <c r="A2" s="1" t="s">
        <v>22</v>
      </c>
      <c r="B2" s="5" t="s">
        <v>624</v>
      </c>
      <c r="C2" s="5" t="s">
        <v>25</v>
      </c>
      <c r="D2" s="6" t="s">
        <v>547</v>
      </c>
      <c r="E2" s="7" t="s">
        <v>33</v>
      </c>
      <c r="F2" s="5" t="s">
        <v>548</v>
      </c>
      <c r="G2" s="5" t="s">
        <v>549</v>
      </c>
      <c r="H2" s="114" t="s">
        <v>29</v>
      </c>
      <c r="I2" s="114"/>
    </row>
    <row r="3" spans="1:9" ht="17.5" customHeight="1" x14ac:dyDescent="0.25">
      <c r="A3" s="115" t="s">
        <v>2</v>
      </c>
      <c r="B3" s="116" t="s">
        <v>59</v>
      </c>
      <c r="C3" s="8" t="s">
        <v>781</v>
      </c>
      <c r="D3" s="9" t="s">
        <v>70</v>
      </c>
      <c r="E3" s="8">
        <v>2</v>
      </c>
      <c r="F3" s="8" t="s">
        <v>552</v>
      </c>
      <c r="G3" s="8" t="s">
        <v>553</v>
      </c>
      <c r="H3" s="115"/>
      <c r="I3" s="115"/>
    </row>
    <row r="4" spans="1:9" ht="17.5" x14ac:dyDescent="0.25">
      <c r="A4" s="115"/>
      <c r="B4" s="116"/>
      <c r="C4" s="8" t="s">
        <v>782</v>
      </c>
      <c r="D4" s="9" t="s">
        <v>70</v>
      </c>
      <c r="E4" s="8">
        <v>2</v>
      </c>
      <c r="F4" s="8" t="s">
        <v>552</v>
      </c>
      <c r="G4" s="8" t="s">
        <v>553</v>
      </c>
      <c r="H4" s="115"/>
      <c r="I4" s="115"/>
    </row>
    <row r="5" spans="1:9" ht="17.5" x14ac:dyDescent="0.25">
      <c r="A5" s="115"/>
      <c r="B5" s="8" t="s">
        <v>374</v>
      </c>
      <c r="C5" s="8" t="s">
        <v>783</v>
      </c>
      <c r="D5" s="8" t="s">
        <v>66</v>
      </c>
      <c r="E5" s="8">
        <v>2</v>
      </c>
      <c r="F5" s="8" t="s">
        <v>552</v>
      </c>
      <c r="G5" s="8" t="s">
        <v>553</v>
      </c>
      <c r="H5" s="115"/>
      <c r="I5" s="115"/>
    </row>
    <row r="6" spans="1:9" ht="17.5" x14ac:dyDescent="0.25">
      <c r="A6" s="115"/>
      <c r="B6" s="8" t="s">
        <v>374</v>
      </c>
      <c r="C6" s="8" t="s">
        <v>651</v>
      </c>
      <c r="D6" s="8" t="s">
        <v>784</v>
      </c>
      <c r="E6" s="8">
        <v>1</v>
      </c>
      <c r="F6" s="8" t="s">
        <v>552</v>
      </c>
      <c r="G6" s="8" t="s">
        <v>553</v>
      </c>
      <c r="H6" s="115"/>
      <c r="I6" s="115"/>
    </row>
    <row r="7" spans="1:9" ht="17.5" x14ac:dyDescent="0.25">
      <c r="A7" s="115"/>
      <c r="B7" s="115" t="s">
        <v>376</v>
      </c>
      <c r="C7" s="8" t="s">
        <v>682</v>
      </c>
      <c r="D7" s="9" t="s">
        <v>70</v>
      </c>
      <c r="E7" s="8">
        <v>2</v>
      </c>
      <c r="F7" s="8" t="s">
        <v>552</v>
      </c>
      <c r="G7" s="8" t="s">
        <v>553</v>
      </c>
      <c r="H7" s="115"/>
      <c r="I7" s="115"/>
    </row>
    <row r="8" spans="1:9" ht="17.5" x14ac:dyDescent="0.25">
      <c r="A8" s="115"/>
      <c r="B8" s="115"/>
      <c r="C8" s="8" t="s">
        <v>785</v>
      </c>
      <c r="D8" s="9" t="s">
        <v>70</v>
      </c>
      <c r="E8" s="8">
        <v>2</v>
      </c>
      <c r="F8" s="8" t="s">
        <v>552</v>
      </c>
      <c r="G8" s="8" t="s">
        <v>553</v>
      </c>
      <c r="H8" s="115"/>
      <c r="I8" s="115"/>
    </row>
    <row r="9" spans="1:9" ht="17.5" x14ac:dyDescent="0.25">
      <c r="A9" s="115"/>
      <c r="B9" s="115"/>
      <c r="C9" s="8" t="s">
        <v>785</v>
      </c>
      <c r="D9" s="8" t="s">
        <v>46</v>
      </c>
      <c r="E9" s="8">
        <v>2</v>
      </c>
      <c r="F9" s="8" t="s">
        <v>552</v>
      </c>
      <c r="G9" s="8" t="s">
        <v>553</v>
      </c>
      <c r="H9" s="115"/>
      <c r="I9" s="115"/>
    </row>
    <row r="10" spans="1:9" ht="17.5" x14ac:dyDescent="0.25">
      <c r="A10" s="115"/>
      <c r="B10" s="8" t="s">
        <v>375</v>
      </c>
      <c r="C10" s="8" t="s">
        <v>655</v>
      </c>
      <c r="D10" s="8" t="s">
        <v>46</v>
      </c>
      <c r="E10" s="8">
        <v>2</v>
      </c>
      <c r="F10" s="8" t="s">
        <v>552</v>
      </c>
      <c r="G10" s="8" t="s">
        <v>553</v>
      </c>
      <c r="H10" s="115"/>
      <c r="I10" s="115"/>
    </row>
    <row r="11" spans="1:9" ht="17.5" x14ac:dyDescent="0.25">
      <c r="A11" s="115"/>
      <c r="B11" s="8" t="s">
        <v>375</v>
      </c>
      <c r="C11" s="8" t="s">
        <v>656</v>
      </c>
      <c r="D11" s="8" t="s">
        <v>46</v>
      </c>
      <c r="E11" s="8">
        <v>2</v>
      </c>
      <c r="F11" s="8" t="s">
        <v>552</v>
      </c>
      <c r="G11" s="8" t="s">
        <v>553</v>
      </c>
      <c r="H11" s="115"/>
      <c r="I11" s="115"/>
    </row>
    <row r="12" spans="1:9" ht="17.5" x14ac:dyDescent="0.25">
      <c r="A12" s="115"/>
      <c r="B12" s="8" t="s">
        <v>375</v>
      </c>
      <c r="C12" s="8" t="s">
        <v>786</v>
      </c>
      <c r="D12" s="8" t="s">
        <v>46</v>
      </c>
      <c r="E12" s="8">
        <v>2</v>
      </c>
      <c r="F12" s="8" t="s">
        <v>552</v>
      </c>
      <c r="G12" s="8" t="s">
        <v>553</v>
      </c>
      <c r="H12" s="115"/>
      <c r="I12" s="115"/>
    </row>
    <row r="13" spans="1:9" ht="17.5" x14ac:dyDescent="0.25">
      <c r="A13" s="115"/>
      <c r="B13" s="8" t="s">
        <v>375</v>
      </c>
      <c r="C13" s="8" t="s">
        <v>659</v>
      </c>
      <c r="D13" s="8" t="s">
        <v>66</v>
      </c>
      <c r="E13" s="8">
        <v>2</v>
      </c>
      <c r="F13" s="8" t="s">
        <v>552</v>
      </c>
      <c r="G13" s="8" t="s">
        <v>553</v>
      </c>
      <c r="H13" s="115"/>
      <c r="I13" s="115"/>
    </row>
    <row r="14" spans="1:9" ht="17.5" x14ac:dyDescent="0.25">
      <c r="A14" s="115"/>
      <c r="B14" s="8" t="s">
        <v>375</v>
      </c>
      <c r="C14" s="8" t="s">
        <v>658</v>
      </c>
      <c r="D14" s="8" t="s">
        <v>66</v>
      </c>
      <c r="E14" s="8">
        <v>2</v>
      </c>
      <c r="F14" s="8" t="s">
        <v>552</v>
      </c>
      <c r="G14" s="8" t="s">
        <v>553</v>
      </c>
      <c r="H14" s="115"/>
      <c r="I14" s="115"/>
    </row>
    <row r="15" spans="1:9" ht="17.5" x14ac:dyDescent="0.25">
      <c r="A15" s="115"/>
      <c r="B15" s="8" t="s">
        <v>375</v>
      </c>
      <c r="C15" s="8" t="s">
        <v>671</v>
      </c>
      <c r="D15" s="8" t="s">
        <v>66</v>
      </c>
      <c r="E15" s="8">
        <v>2</v>
      </c>
      <c r="F15" s="8" t="s">
        <v>552</v>
      </c>
      <c r="G15" s="8" t="s">
        <v>553</v>
      </c>
      <c r="H15" s="115"/>
      <c r="I15" s="115"/>
    </row>
    <row r="16" spans="1:9" ht="17.5" x14ac:dyDescent="0.25">
      <c r="A16" s="115"/>
      <c r="B16" s="8" t="s">
        <v>375</v>
      </c>
      <c r="C16" s="8" t="s">
        <v>672</v>
      </c>
      <c r="D16" s="8" t="s">
        <v>66</v>
      </c>
      <c r="E16" s="8">
        <v>2</v>
      </c>
      <c r="F16" s="8" t="s">
        <v>552</v>
      </c>
      <c r="G16" s="8" t="s">
        <v>553</v>
      </c>
      <c r="H16" s="115"/>
      <c r="I16" s="115"/>
    </row>
    <row r="17" spans="1:9" ht="17.5" x14ac:dyDescent="0.25">
      <c r="A17" s="115"/>
      <c r="B17" s="8" t="s">
        <v>375</v>
      </c>
      <c r="C17" s="8" t="s">
        <v>674</v>
      </c>
      <c r="D17" s="8" t="s">
        <v>66</v>
      </c>
      <c r="E17" s="8">
        <v>2</v>
      </c>
      <c r="F17" s="8" t="s">
        <v>552</v>
      </c>
      <c r="G17" s="8" t="s">
        <v>553</v>
      </c>
      <c r="H17" s="115"/>
      <c r="I17" s="115"/>
    </row>
    <row r="18" spans="1:9" ht="17.5" x14ac:dyDescent="0.25">
      <c r="A18" s="115"/>
      <c r="B18" s="8" t="s">
        <v>377</v>
      </c>
      <c r="C18" s="8" t="s">
        <v>787</v>
      </c>
      <c r="D18" s="8" t="s">
        <v>66</v>
      </c>
      <c r="E18" s="8">
        <v>2</v>
      </c>
      <c r="F18" s="8" t="s">
        <v>552</v>
      </c>
      <c r="G18" s="8" t="s">
        <v>553</v>
      </c>
      <c r="H18" s="115"/>
      <c r="I18" s="115"/>
    </row>
    <row r="19" spans="1:9" ht="17.5" x14ac:dyDescent="0.25">
      <c r="A19" s="115"/>
      <c r="B19" s="8" t="s">
        <v>379</v>
      </c>
      <c r="C19" s="8" t="s">
        <v>788</v>
      </c>
      <c r="D19" s="8" t="s">
        <v>66</v>
      </c>
      <c r="E19" s="8">
        <v>2</v>
      </c>
      <c r="F19" s="8" t="s">
        <v>552</v>
      </c>
      <c r="G19" s="8" t="s">
        <v>553</v>
      </c>
      <c r="H19" s="115"/>
      <c r="I19" s="115"/>
    </row>
    <row r="20" spans="1:9" ht="17.5" x14ac:dyDescent="0.25">
      <c r="A20" s="2" t="s">
        <v>3</v>
      </c>
      <c r="B20" s="89" t="s">
        <v>565</v>
      </c>
      <c r="C20" s="89"/>
      <c r="D20" s="89"/>
      <c r="E20" s="89"/>
      <c r="F20" s="89"/>
      <c r="G20" s="89"/>
      <c r="H20" s="89"/>
      <c r="I20" s="89"/>
    </row>
    <row r="21" spans="1:9" ht="17.5" x14ac:dyDescent="0.25">
      <c r="A21" s="89" t="s">
        <v>4</v>
      </c>
      <c r="B21" s="89" t="s">
        <v>453</v>
      </c>
      <c r="C21" s="2" t="s">
        <v>789</v>
      </c>
      <c r="D21" s="2" t="s">
        <v>790</v>
      </c>
      <c r="E21" s="2">
        <v>2</v>
      </c>
      <c r="F21" s="2" t="s">
        <v>552</v>
      </c>
      <c r="G21" s="2" t="s">
        <v>791</v>
      </c>
      <c r="H21" s="115"/>
      <c r="I21" s="115"/>
    </row>
    <row r="22" spans="1:9" ht="17.5" x14ac:dyDescent="0.25">
      <c r="A22" s="89"/>
      <c r="B22" s="89"/>
      <c r="C22" s="2" t="s">
        <v>792</v>
      </c>
      <c r="D22" s="2" t="s">
        <v>790</v>
      </c>
      <c r="E22" s="2">
        <v>2</v>
      </c>
      <c r="F22" s="2" t="s">
        <v>552</v>
      </c>
      <c r="G22" s="2" t="s">
        <v>791</v>
      </c>
      <c r="H22" s="115"/>
      <c r="I22" s="115"/>
    </row>
    <row r="23" spans="1:9" ht="17.5" x14ac:dyDescent="0.25">
      <c r="A23" s="89"/>
      <c r="B23" s="89"/>
      <c r="C23" s="2" t="s">
        <v>793</v>
      </c>
      <c r="D23" s="2" t="s">
        <v>790</v>
      </c>
      <c r="E23" s="2">
        <v>2</v>
      </c>
      <c r="F23" s="2" t="s">
        <v>552</v>
      </c>
      <c r="G23" s="2" t="s">
        <v>791</v>
      </c>
      <c r="H23" s="115"/>
      <c r="I23" s="115"/>
    </row>
    <row r="24" spans="1:9" ht="17.5" x14ac:dyDescent="0.25">
      <c r="A24" s="89"/>
      <c r="B24" s="89"/>
      <c r="C24" s="2" t="s">
        <v>794</v>
      </c>
      <c r="D24" s="2" t="s">
        <v>790</v>
      </c>
      <c r="E24" s="2">
        <v>2</v>
      </c>
      <c r="F24" s="2" t="s">
        <v>552</v>
      </c>
      <c r="G24" s="2" t="s">
        <v>791</v>
      </c>
      <c r="H24" s="115"/>
      <c r="I24" s="115"/>
    </row>
    <row r="25" spans="1:9" ht="17.5" x14ac:dyDescent="0.25">
      <c r="A25" s="89"/>
      <c r="B25" s="89"/>
      <c r="C25" s="2" t="s">
        <v>795</v>
      </c>
      <c r="D25" s="2" t="s">
        <v>790</v>
      </c>
      <c r="E25" s="2">
        <v>2</v>
      </c>
      <c r="F25" s="2" t="s">
        <v>552</v>
      </c>
      <c r="G25" s="2" t="s">
        <v>791</v>
      </c>
      <c r="H25" s="115"/>
      <c r="I25" s="115"/>
    </row>
    <row r="26" spans="1:9" ht="17.5" x14ac:dyDescent="0.25">
      <c r="A26" s="89"/>
      <c r="B26" s="89"/>
      <c r="C26" s="2" t="s">
        <v>796</v>
      </c>
      <c r="D26" s="2" t="s">
        <v>790</v>
      </c>
      <c r="E26" s="2">
        <v>2</v>
      </c>
      <c r="F26" s="2" t="s">
        <v>552</v>
      </c>
      <c r="G26" s="2" t="s">
        <v>791</v>
      </c>
      <c r="H26" s="115"/>
      <c r="I26" s="115"/>
    </row>
    <row r="27" spans="1:9" ht="17.5" x14ac:dyDescent="0.25">
      <c r="A27" s="89"/>
      <c r="B27" s="89"/>
      <c r="C27" s="2" t="s">
        <v>797</v>
      </c>
      <c r="D27" s="2" t="s">
        <v>790</v>
      </c>
      <c r="E27" s="2">
        <v>2</v>
      </c>
      <c r="F27" s="2" t="s">
        <v>552</v>
      </c>
      <c r="G27" s="2" t="s">
        <v>791</v>
      </c>
      <c r="H27" s="115"/>
      <c r="I27" s="115"/>
    </row>
    <row r="28" spans="1:9" ht="17.5" x14ac:dyDescent="0.25">
      <c r="A28" s="89"/>
      <c r="B28" s="89"/>
      <c r="C28" s="2" t="s">
        <v>798</v>
      </c>
      <c r="D28" s="2" t="s">
        <v>790</v>
      </c>
      <c r="E28" s="2">
        <v>2</v>
      </c>
      <c r="F28" s="2" t="s">
        <v>552</v>
      </c>
      <c r="G28" s="2" t="s">
        <v>791</v>
      </c>
      <c r="H28" s="115"/>
      <c r="I28" s="115"/>
    </row>
    <row r="29" spans="1:9" ht="17.5" x14ac:dyDescent="0.25">
      <c r="A29" s="89"/>
      <c r="B29" s="89"/>
      <c r="C29" s="2" t="s">
        <v>799</v>
      </c>
      <c r="D29" s="2" t="s">
        <v>790</v>
      </c>
      <c r="E29" s="2">
        <v>2</v>
      </c>
      <c r="F29" s="2" t="s">
        <v>552</v>
      </c>
      <c r="G29" s="2" t="s">
        <v>791</v>
      </c>
      <c r="H29" s="115"/>
      <c r="I29" s="115"/>
    </row>
    <row r="30" spans="1:9" ht="17.5" x14ac:dyDescent="0.25">
      <c r="A30" s="89"/>
      <c r="B30" s="89"/>
      <c r="C30" s="2" t="s">
        <v>800</v>
      </c>
      <c r="D30" s="2" t="s">
        <v>790</v>
      </c>
      <c r="E30" s="2">
        <v>2</v>
      </c>
      <c r="F30" s="2" t="s">
        <v>552</v>
      </c>
      <c r="G30" s="2" t="s">
        <v>791</v>
      </c>
      <c r="H30" s="115"/>
      <c r="I30" s="115"/>
    </row>
    <row r="31" spans="1:9" ht="17.5" x14ac:dyDescent="0.25">
      <c r="A31" s="89"/>
      <c r="B31" s="89"/>
      <c r="C31" s="2" t="s">
        <v>801</v>
      </c>
      <c r="D31" s="2" t="s">
        <v>790</v>
      </c>
      <c r="E31" s="2">
        <v>2</v>
      </c>
      <c r="F31" s="2" t="s">
        <v>552</v>
      </c>
      <c r="G31" s="2" t="s">
        <v>791</v>
      </c>
      <c r="H31" s="115"/>
      <c r="I31" s="115"/>
    </row>
    <row r="32" spans="1:9" ht="17.5" x14ac:dyDescent="0.25">
      <c r="A32" s="89"/>
      <c r="B32" s="89"/>
      <c r="C32" s="2" t="s">
        <v>802</v>
      </c>
      <c r="D32" s="2" t="s">
        <v>790</v>
      </c>
      <c r="E32" s="2">
        <v>2</v>
      </c>
      <c r="F32" s="2" t="s">
        <v>552</v>
      </c>
      <c r="G32" s="2" t="s">
        <v>791</v>
      </c>
      <c r="H32" s="115"/>
      <c r="I32" s="115"/>
    </row>
    <row r="33" spans="1:9" ht="17.5" x14ac:dyDescent="0.25">
      <c r="A33" s="89"/>
      <c r="B33" s="89"/>
      <c r="C33" s="2" t="s">
        <v>803</v>
      </c>
      <c r="D33" s="2" t="s">
        <v>790</v>
      </c>
      <c r="E33" s="2">
        <v>2</v>
      </c>
      <c r="F33" s="2" t="s">
        <v>552</v>
      </c>
      <c r="G33" s="2" t="s">
        <v>791</v>
      </c>
      <c r="H33" s="115"/>
      <c r="I33" s="115"/>
    </row>
    <row r="34" spans="1:9" ht="17.5" x14ac:dyDescent="0.25">
      <c r="A34" s="89"/>
      <c r="B34" s="89" t="s">
        <v>454</v>
      </c>
      <c r="C34" s="2" t="s">
        <v>804</v>
      </c>
      <c r="D34" s="2" t="s">
        <v>790</v>
      </c>
      <c r="E34" s="2">
        <v>2</v>
      </c>
      <c r="F34" s="2" t="s">
        <v>552</v>
      </c>
      <c r="G34" s="2" t="s">
        <v>791</v>
      </c>
      <c r="H34" s="115"/>
      <c r="I34" s="115"/>
    </row>
    <row r="35" spans="1:9" ht="17.5" x14ac:dyDescent="0.25">
      <c r="A35" s="89"/>
      <c r="B35" s="89"/>
      <c r="C35" s="2" t="s">
        <v>805</v>
      </c>
      <c r="D35" s="2" t="s">
        <v>790</v>
      </c>
      <c r="E35" s="2">
        <v>2</v>
      </c>
      <c r="F35" s="2" t="s">
        <v>552</v>
      </c>
      <c r="G35" s="2" t="s">
        <v>791</v>
      </c>
      <c r="H35" s="115"/>
      <c r="I35" s="115"/>
    </row>
    <row r="36" spans="1:9" ht="17.5" x14ac:dyDescent="0.25">
      <c r="A36" s="89"/>
      <c r="B36" s="89"/>
      <c r="C36" s="2" t="s">
        <v>806</v>
      </c>
      <c r="D36" s="2" t="s">
        <v>790</v>
      </c>
      <c r="E36" s="2">
        <v>2</v>
      </c>
      <c r="F36" s="2" t="s">
        <v>552</v>
      </c>
      <c r="G36" s="2" t="s">
        <v>791</v>
      </c>
      <c r="H36" s="115"/>
      <c r="I36" s="115"/>
    </row>
    <row r="37" spans="1:9" ht="17.5" x14ac:dyDescent="0.25">
      <c r="A37" s="89"/>
      <c r="B37" s="89"/>
      <c r="C37" s="2" t="s">
        <v>807</v>
      </c>
      <c r="D37" s="2" t="s">
        <v>790</v>
      </c>
      <c r="E37" s="2">
        <v>2</v>
      </c>
      <c r="F37" s="2" t="s">
        <v>552</v>
      </c>
      <c r="G37" s="2" t="s">
        <v>791</v>
      </c>
      <c r="H37" s="115"/>
      <c r="I37" s="115"/>
    </row>
    <row r="38" spans="1:9" ht="17.5" x14ac:dyDescent="0.25">
      <c r="A38" s="89"/>
      <c r="B38" s="89"/>
      <c r="C38" s="2" t="s">
        <v>808</v>
      </c>
      <c r="D38" s="2" t="s">
        <v>790</v>
      </c>
      <c r="E38" s="2">
        <v>2</v>
      </c>
      <c r="F38" s="2" t="s">
        <v>552</v>
      </c>
      <c r="G38" s="2" t="s">
        <v>791</v>
      </c>
      <c r="H38" s="115"/>
      <c r="I38" s="115"/>
    </row>
    <row r="39" spans="1:9" ht="17.5" x14ac:dyDescent="0.25">
      <c r="A39" s="2" t="s">
        <v>5</v>
      </c>
      <c r="B39" s="89" t="s">
        <v>565</v>
      </c>
      <c r="C39" s="89"/>
      <c r="D39" s="89"/>
      <c r="E39" s="89"/>
      <c r="F39" s="89"/>
      <c r="G39" s="89"/>
      <c r="H39" s="89"/>
      <c r="I39" s="89"/>
    </row>
    <row r="40" spans="1:9" ht="17.5" x14ac:dyDescent="0.25">
      <c r="A40" s="2" t="s">
        <v>6</v>
      </c>
      <c r="B40" s="89"/>
      <c r="C40" s="89"/>
      <c r="D40" s="89"/>
      <c r="E40" s="89"/>
      <c r="F40" s="89"/>
      <c r="G40" s="89"/>
      <c r="H40" s="89"/>
      <c r="I40" s="89"/>
    </row>
    <row r="41" spans="1:9" ht="17.5" x14ac:dyDescent="0.25">
      <c r="A41" s="2" t="s">
        <v>7</v>
      </c>
      <c r="B41" s="89"/>
      <c r="C41" s="89"/>
      <c r="D41" s="89"/>
      <c r="E41" s="89"/>
      <c r="F41" s="89"/>
      <c r="G41" s="89"/>
      <c r="H41" s="89"/>
      <c r="I41" s="89"/>
    </row>
    <row r="42" spans="1:9" ht="17.5" x14ac:dyDescent="0.25">
      <c r="A42" s="2" t="s">
        <v>8</v>
      </c>
      <c r="B42" s="89"/>
      <c r="C42" s="89"/>
      <c r="D42" s="89"/>
      <c r="E42" s="89"/>
      <c r="F42" s="89"/>
      <c r="G42" s="89"/>
      <c r="H42" s="89"/>
      <c r="I42" s="89"/>
    </row>
  </sheetData>
  <mergeCells count="45">
    <mergeCell ref="B39:I42"/>
    <mergeCell ref="H36:I36"/>
    <mergeCell ref="H37:I37"/>
    <mergeCell ref="H38:I38"/>
    <mergeCell ref="A3:A19"/>
    <mergeCell ref="A21:A38"/>
    <mergeCell ref="B3:B4"/>
    <mergeCell ref="B7:B9"/>
    <mergeCell ref="B21:B33"/>
    <mergeCell ref="B34:B38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B20:I20"/>
    <mergeCell ref="H11:I11"/>
    <mergeCell ref="H12:I12"/>
    <mergeCell ref="H13:I13"/>
    <mergeCell ref="H14:I14"/>
    <mergeCell ref="H15:I15"/>
    <mergeCell ref="H6:I6"/>
    <mergeCell ref="H7:I7"/>
    <mergeCell ref="H8:I8"/>
    <mergeCell ref="H9:I9"/>
    <mergeCell ref="H10:I10"/>
    <mergeCell ref="A1:I1"/>
    <mergeCell ref="H2:I2"/>
    <mergeCell ref="H3:I3"/>
    <mergeCell ref="H4:I4"/>
    <mergeCell ref="H5:I5"/>
  </mergeCells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人畅 郑</cp:lastModifiedBy>
  <dcterms:created xsi:type="dcterms:W3CDTF">2023-03-06T12:32:00Z</dcterms:created>
  <dcterms:modified xsi:type="dcterms:W3CDTF">2024-06-28T06:41:18Z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F076E8B1B39A46A1A871453CBE19E685_13</vt:lpwstr>
  </property>
  <property fmtid="{D5CDD505-2E9C-101B-9397-08002B2CF9AE}" pid="3" name="KSOProductBuildVer">
    <vt:lpwstr>2052-12.1.0.17133</vt:lpwstr>
  </property>
</Properties>
</file>