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 tabRatio="913"/>
  </bookViews>
  <sheets>
    <sheet name="学院学风反馈表" sheetId="1" r:id="rId1"/>
    <sheet name="日常迟到早退名单" sheetId="2" r:id="rId2"/>
    <sheet name="日常请假名单" sheetId="3" r:id="rId3"/>
    <sheet name="日常请假率" sheetId="4" r:id="rId4"/>
    <sheet name="日常旷课名单" sheetId="5" r:id="rId5"/>
    <sheet name="日常旷课率" sheetId="6" r:id="rId6"/>
    <sheet name="晚自习请假名单" sheetId="7" r:id="rId7"/>
    <sheet name="晚自习迟到早退" sheetId="9" r:id="rId8"/>
    <sheet name="晚自修风气统计表" sheetId="8" r:id="rId9"/>
    <sheet name="晚自习旷课" sheetId="10" r:id="rId10"/>
    <sheet name="统计表" sheetId="11" r:id="rId11"/>
  </sheets>
  <definedNames>
    <definedName name="_xlnm._FilterDatabase" localSheetId="5" hidden="1">日常旷课率!$A$2:$H$41</definedName>
    <definedName name="_xlnm._FilterDatabase" localSheetId="10" hidden="1">统计表!$A$2:$E$231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<sst xmlns="http://schemas.openxmlformats.org/spreadsheetml/2006/main" count="3464" uniqueCount="803">
  <si>
    <t>湖州学院2024-2025学年第二学期学风建设情况通报（第5周 9月29日-10月5日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</si>
  <si>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</si>
  <si>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</si>
  <si>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</si>
  <si>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</si>
  <si>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</si>
  <si>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</si>
  <si>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</si>
  <si>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</si>
  <si>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</si>
  <si>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</si>
  <si>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</si>
  <si>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</si>
  <si>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</si>
  <si>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</si>
  <si>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</si>
  <si>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</si>
  <si>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</si>
  <si>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</si>
  <si>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</si>
  <si>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</si>
  <si>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</si>
  <si>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</si>
  <si>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</si>
  <si>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</si>
  <si>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</si>
  <si>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</si>
  <si>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</si>
  <si>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</si>
  <si>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</si>
  <si>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无迟到早退</t>
  </si>
  <si>
    <t>社体2401</t>
  </si>
  <si>
    <t>王千岂</t>
  </si>
  <si>
    <t>大学生职业发展与就业指导</t>
  </si>
  <si>
    <t>迟到</t>
  </si>
  <si>
    <t>腹泻</t>
  </si>
  <si>
    <t>李子恒</t>
  </si>
  <si>
    <t>胡世杰</t>
  </si>
  <si>
    <t>湖州学院智能制造学院日常请假统计表</t>
  </si>
  <si>
    <t>班 级</t>
  </si>
  <si>
    <t>详细节数（日期）</t>
  </si>
  <si>
    <t>累计节数</t>
  </si>
  <si>
    <t>电气2201</t>
  </si>
  <si>
    <t>范佳琪</t>
  </si>
  <si>
    <t>自动控制原理</t>
  </si>
  <si>
    <t>2（9.30）</t>
  </si>
  <si>
    <t>电机学</t>
  </si>
  <si>
    <t>MATLAB与系统仿真</t>
  </si>
  <si>
    <t>电子创新技术</t>
  </si>
  <si>
    <t>胡亦阳</t>
  </si>
  <si>
    <t>潘士磊</t>
  </si>
  <si>
    <r>
      <t>马</t>
    </r>
    <r>
      <rPr>
        <sz val="14"/>
        <color theme="1"/>
        <rFont val="宋体"/>
        <charset val="134"/>
      </rPr>
      <t>珺喆</t>
    </r>
  </si>
  <si>
    <t>江宇航</t>
  </si>
  <si>
    <t>徐靖皓</t>
  </si>
  <si>
    <t>机械2301</t>
  </si>
  <si>
    <t>梁浩</t>
  </si>
  <si>
    <t>理论力学</t>
  </si>
  <si>
    <t>概率论与数理统计B</t>
  </si>
  <si>
    <t>朱诚杰</t>
  </si>
  <si>
    <t>刘埕铭</t>
  </si>
  <si>
    <t>朱明勇</t>
  </si>
  <si>
    <t>机械2302</t>
  </si>
  <si>
    <t>彭勇超</t>
  </si>
  <si>
    <t>大学英语（3）</t>
  </si>
  <si>
    <t>3（9.30）</t>
  </si>
  <si>
    <t>顾费哲</t>
  </si>
  <si>
    <t>唐祺林</t>
  </si>
  <si>
    <t>新能源材料2302</t>
  </si>
  <si>
    <t>喻敏</t>
  </si>
  <si>
    <t>材料科学基础</t>
  </si>
  <si>
    <t>普通物理学（2）</t>
  </si>
  <si>
    <t>文志杰</t>
  </si>
  <si>
    <t>陈小龙</t>
  </si>
  <si>
    <t>何湘凝</t>
  </si>
  <si>
    <t>机械2402</t>
  </si>
  <si>
    <t>张铭</t>
  </si>
  <si>
    <t>晚自习</t>
  </si>
  <si>
    <t>2（9.29）</t>
  </si>
  <si>
    <t>蒙思琦</t>
  </si>
  <si>
    <t>大学心理健康教育</t>
  </si>
  <si>
    <t>高等数学</t>
  </si>
  <si>
    <t>画法几何与工程制图</t>
  </si>
  <si>
    <t>机械设计学科导论</t>
  </si>
  <si>
    <t>陈宇琛</t>
  </si>
  <si>
    <t>雷翱翔</t>
  </si>
  <si>
    <t>材化2411</t>
  </si>
  <si>
    <t>柯欣冉</t>
  </si>
  <si>
    <t>文献检索与毕业设计</t>
  </si>
  <si>
    <t>电子信息2101</t>
  </si>
  <si>
    <t>2019363317</t>
  </si>
  <si>
    <t>郑飞鸿</t>
  </si>
  <si>
    <t>计算机网络基础</t>
  </si>
  <si>
    <t>2021283215</t>
  </si>
  <si>
    <t>王思涵</t>
  </si>
  <si>
    <t>计算机2414</t>
  </si>
  <si>
    <t>袁航</t>
  </si>
  <si>
    <t>线性代数</t>
  </si>
  <si>
    <t>电子信息2411</t>
  </si>
  <si>
    <t>李金鹏</t>
  </si>
  <si>
    <t>数字电路</t>
  </si>
  <si>
    <t>沈攀峰</t>
  </si>
  <si>
    <t>高级语言程序设计</t>
  </si>
  <si>
    <t>唐榛</t>
  </si>
  <si>
    <t>电子信息2412</t>
  </si>
  <si>
    <t>郑俊毅</t>
  </si>
  <si>
    <t>黄江涛</t>
  </si>
  <si>
    <t>黄旭锋</t>
  </si>
  <si>
    <t>胡海飞</t>
  </si>
  <si>
    <t>晏碧寅</t>
  </si>
  <si>
    <t>叶瑶洁</t>
  </si>
  <si>
    <t>计算机2313</t>
  </si>
  <si>
    <t>陆佳杰</t>
  </si>
  <si>
    <t>操作系统</t>
  </si>
  <si>
    <t>计算机2315</t>
  </si>
  <si>
    <t>吴金龙</t>
  </si>
  <si>
    <t>软件安全技术</t>
  </si>
  <si>
    <t>3（9.29）</t>
  </si>
  <si>
    <t>计算机操作系统</t>
  </si>
  <si>
    <t>Linux系统安全</t>
  </si>
  <si>
    <t>电子信息2312</t>
  </si>
  <si>
    <t>谢松霖</t>
  </si>
  <si>
    <t>数字信号处理</t>
  </si>
  <si>
    <t>胡凯航</t>
  </si>
  <si>
    <t>王同帅</t>
  </si>
  <si>
    <t>方佳义</t>
  </si>
  <si>
    <t>林炜翔</t>
  </si>
  <si>
    <t>朱志成</t>
  </si>
  <si>
    <t>python程序设计</t>
  </si>
  <si>
    <t>邱旋</t>
  </si>
  <si>
    <t>金俊</t>
  </si>
  <si>
    <t>嵌入式系统及应用</t>
  </si>
  <si>
    <t>电子信息2311</t>
  </si>
  <si>
    <t>方艺霖</t>
  </si>
  <si>
    <t>光电信息2202</t>
  </si>
  <si>
    <t>杨子涵</t>
  </si>
  <si>
    <t>光电子学</t>
  </si>
  <si>
    <t>吴玉峰</t>
  </si>
  <si>
    <t>光电信息2201</t>
  </si>
  <si>
    <t>蒋文浩</t>
  </si>
  <si>
    <t>光谱技术及应用</t>
  </si>
  <si>
    <t>光伏技术与应用</t>
  </si>
  <si>
    <t>激光原理与应用</t>
  </si>
  <si>
    <t>杨炳</t>
  </si>
  <si>
    <t>计算机2201</t>
  </si>
  <si>
    <t>曾寒清</t>
  </si>
  <si>
    <t>数字图像处理</t>
  </si>
  <si>
    <t>俞烨丽</t>
  </si>
  <si>
    <t>吕丽嫣</t>
  </si>
  <si>
    <t>吴建豪</t>
  </si>
  <si>
    <t>智能信息处理</t>
  </si>
  <si>
    <t>汇编语言</t>
  </si>
  <si>
    <t>冯鑫豪</t>
  </si>
  <si>
    <t>祝光杰</t>
  </si>
  <si>
    <t>计算机2202</t>
  </si>
  <si>
    <t>刘明康</t>
  </si>
  <si>
    <t>贺任杰</t>
  </si>
  <si>
    <t>计算机2411</t>
  </si>
  <si>
    <t>陈灵晓</t>
  </si>
  <si>
    <t>沈心怡</t>
  </si>
  <si>
    <t>计算机2413</t>
  </si>
  <si>
    <t>程瑜静</t>
  </si>
  <si>
    <t>大学英语</t>
  </si>
  <si>
    <t>泮雅翎</t>
  </si>
  <si>
    <t>计算机2412</t>
  </si>
  <si>
    <t>王子豪</t>
  </si>
  <si>
    <t>电子信息2301</t>
  </si>
  <si>
    <t>吉丽莎</t>
  </si>
  <si>
    <t>复变函数与积分变换</t>
  </si>
  <si>
    <t>电子信息2302</t>
  </si>
  <si>
    <t>邱鸿</t>
  </si>
  <si>
    <t>模拟电子电路</t>
  </si>
  <si>
    <t>2（9.20）</t>
  </si>
  <si>
    <t>单片机原理与应用</t>
  </si>
  <si>
    <t>黄可晴</t>
  </si>
  <si>
    <t>电子信息2303</t>
  </si>
  <si>
    <t>唐越</t>
  </si>
  <si>
    <t>夏文涛</t>
  </si>
  <si>
    <t>计算机2302</t>
  </si>
  <si>
    <t>2023283232</t>
  </si>
  <si>
    <t>水景泽</t>
  </si>
  <si>
    <t>概率论与数理统计</t>
  </si>
  <si>
    <t>2（9.19）</t>
  </si>
  <si>
    <t>2023283201</t>
  </si>
  <si>
    <t>张雯雯</t>
  </si>
  <si>
    <t>中国共产党历史</t>
  </si>
  <si>
    <t>2023283212</t>
  </si>
  <si>
    <t>金凯迪</t>
  </si>
  <si>
    <t>2023283221</t>
  </si>
  <si>
    <t>钱庄元</t>
  </si>
  <si>
    <t>电子信息2201</t>
  </si>
  <si>
    <t>姜诚</t>
  </si>
  <si>
    <t>刘付城</t>
  </si>
  <si>
    <t>专业英语</t>
  </si>
  <si>
    <t>电子信息2202</t>
  </si>
  <si>
    <t>晏松</t>
  </si>
  <si>
    <t>EDA技术与应用</t>
  </si>
  <si>
    <t>自动控制理论</t>
  </si>
  <si>
    <t>通信原理</t>
  </si>
  <si>
    <t>袁爽</t>
  </si>
  <si>
    <t>电子信息2401</t>
  </si>
  <si>
    <t>胡彤宇</t>
  </si>
  <si>
    <t>高等数学A（1）</t>
  </si>
  <si>
    <t>大学英语（1）</t>
  </si>
  <si>
    <t>计算机2401</t>
  </si>
  <si>
    <t>陈思贝</t>
  </si>
  <si>
    <t>体育与健康（1）</t>
  </si>
  <si>
    <t>舒雨欣</t>
  </si>
  <si>
    <t>钟哲俊</t>
  </si>
  <si>
    <t>1（9.30）</t>
  </si>
  <si>
    <t>林晴雯</t>
  </si>
  <si>
    <t>林佳怡</t>
  </si>
  <si>
    <t>光电信息2301</t>
  </si>
  <si>
    <t>刘志雄</t>
  </si>
  <si>
    <t>习近平新时代中国特色社会主义思想概论</t>
  </si>
  <si>
    <t>2（9.29)</t>
  </si>
  <si>
    <t>丁华烨</t>
  </si>
  <si>
    <t>李浩</t>
  </si>
  <si>
    <t>侯仁凯</t>
  </si>
  <si>
    <t>李怡薪</t>
  </si>
  <si>
    <t>光电信息2302</t>
  </si>
  <si>
    <t>姚伟家</t>
  </si>
  <si>
    <t>工程光学</t>
  </si>
  <si>
    <t>基础物理学（2）</t>
  </si>
  <si>
    <t>计算机2301</t>
  </si>
  <si>
    <t>汪春弟</t>
  </si>
  <si>
    <t>骆思奇</t>
  </si>
  <si>
    <t>陈铭</t>
  </si>
  <si>
    <t>软件工程2302</t>
  </si>
  <si>
    <t>顾陈</t>
  </si>
  <si>
    <t>毛泽东思想和中国特色社会主义理论体系概论</t>
  </si>
  <si>
    <t>数据结构</t>
  </si>
  <si>
    <t>软件工程导论</t>
  </si>
  <si>
    <t>杨帅</t>
  </si>
  <si>
    <t>林亦菲</t>
  </si>
  <si>
    <t>光电信息2401</t>
  </si>
  <si>
    <t>姚志勇</t>
  </si>
  <si>
    <t>光电信息2402</t>
  </si>
  <si>
    <t>叶奔祺</t>
  </si>
  <si>
    <t>国防教育</t>
  </si>
  <si>
    <t>制药2321</t>
  </si>
  <si>
    <t>祝维香</t>
  </si>
  <si>
    <t>普通生物学</t>
  </si>
  <si>
    <t>2（9.26）</t>
  </si>
  <si>
    <t>张语诺</t>
  </si>
  <si>
    <t>药物化学</t>
  </si>
  <si>
    <t>2（9.24）</t>
  </si>
  <si>
    <t>药化实验</t>
  </si>
  <si>
    <t>3（9.24）</t>
  </si>
  <si>
    <t>药理学</t>
  </si>
  <si>
    <t>刘畅</t>
  </si>
  <si>
    <r>
      <t>傅</t>
    </r>
    <r>
      <rPr>
        <sz val="14"/>
        <color theme="1"/>
        <rFont val="宋体"/>
        <charset val="134"/>
      </rPr>
      <t>垚</t>
    </r>
    <r>
      <rPr>
        <sz val="14"/>
        <color theme="1"/>
        <rFont val="仿宋_GB2312"/>
        <charset val="134"/>
      </rPr>
      <t>杰</t>
    </r>
  </si>
  <si>
    <t>药物化学实验</t>
  </si>
  <si>
    <t>3（9.27）</t>
  </si>
  <si>
    <t>华茜</t>
  </si>
  <si>
    <t>何优慧</t>
  </si>
  <si>
    <t>制药2311</t>
  </si>
  <si>
    <t>陈雨梦</t>
  </si>
  <si>
    <t xml:space="preserve"> 制药工艺学</t>
  </si>
  <si>
    <t>郑金</t>
  </si>
  <si>
    <t>制药工艺学</t>
  </si>
  <si>
    <t>周青清</t>
  </si>
  <si>
    <t>倪璐菲</t>
  </si>
  <si>
    <t>廖嘉美</t>
  </si>
  <si>
    <t>社体2302</t>
  </si>
  <si>
    <t>徐拓程</t>
  </si>
  <si>
    <t>体育保健学</t>
  </si>
  <si>
    <t>轮滑</t>
  </si>
  <si>
    <t>乒乓球</t>
  </si>
  <si>
    <t>刘陈安</t>
  </si>
  <si>
    <t>蒋哲豪</t>
  </si>
  <si>
    <t>夏宇航</t>
  </si>
  <si>
    <t>周致远</t>
  </si>
  <si>
    <t>严荣欣</t>
  </si>
  <si>
    <t>李联中</t>
  </si>
  <si>
    <t>叶哲宇</t>
  </si>
  <si>
    <t>许陆晨</t>
  </si>
  <si>
    <t>护理2321</t>
  </si>
  <si>
    <t>施鱼</t>
  </si>
  <si>
    <t>健康评估</t>
  </si>
  <si>
    <t>护理学基础</t>
  </si>
  <si>
    <t>社体2301</t>
  </si>
  <si>
    <t>陈浩轩</t>
  </si>
  <si>
    <t>金哲冉</t>
  </si>
  <si>
    <t>张仕超</t>
  </si>
  <si>
    <r>
      <t>胡秀</t>
    </r>
    <r>
      <rPr>
        <sz val="14"/>
        <color theme="1"/>
        <rFont val="宋体"/>
        <charset val="134"/>
      </rPr>
      <t>喆</t>
    </r>
  </si>
  <si>
    <t>余睿</t>
  </si>
  <si>
    <t>社体2402</t>
  </si>
  <si>
    <t>陆桢凯</t>
  </si>
  <si>
    <t>大学生心理健康教育</t>
  </si>
  <si>
    <t>田径与体能训练</t>
  </si>
  <si>
    <t>陈靖轲</t>
  </si>
  <si>
    <t>小球类（网球）</t>
  </si>
  <si>
    <t>护理2401</t>
  </si>
  <si>
    <t>周陈烨</t>
  </si>
  <si>
    <t>思想道德与法治</t>
  </si>
  <si>
    <t>护士人文修养</t>
  </si>
  <si>
    <t>大学语文</t>
  </si>
  <si>
    <t>制药2421</t>
  </si>
  <si>
    <t>林芝伊</t>
  </si>
  <si>
    <t>方镜霖</t>
  </si>
  <si>
    <t>制药2401</t>
  </si>
  <si>
    <r>
      <t>钟</t>
    </r>
    <r>
      <rPr>
        <sz val="14"/>
        <color theme="1"/>
        <rFont val="宋体"/>
        <charset val="134"/>
      </rPr>
      <t>湧</t>
    </r>
  </si>
  <si>
    <t>王耀华</t>
  </si>
  <si>
    <t>潘钦利</t>
  </si>
  <si>
    <t>喻俊飞</t>
  </si>
  <si>
    <r>
      <t>谢</t>
    </r>
    <r>
      <rPr>
        <sz val="14"/>
        <color theme="1"/>
        <rFont val="宋体"/>
        <charset val="134"/>
      </rPr>
      <t>浥</t>
    </r>
  </si>
  <si>
    <t>护理2221</t>
  </si>
  <si>
    <t>骆佳敏</t>
  </si>
  <si>
    <t>社区护理学</t>
  </si>
  <si>
    <t>精神科护理学</t>
  </si>
  <si>
    <t>内科护理学</t>
  </si>
  <si>
    <t>儿科护理学</t>
  </si>
  <si>
    <t>护理教育学</t>
  </si>
  <si>
    <t>徐思怡</t>
  </si>
  <si>
    <t>钱雨欣</t>
  </si>
  <si>
    <t>国贸2411</t>
  </si>
  <si>
    <t>2024214141</t>
  </si>
  <si>
    <t>高家杨</t>
  </si>
  <si>
    <t>供应链管理2402</t>
  </si>
  <si>
    <t>2024213735</t>
  </si>
  <si>
    <t>侯秉佚</t>
  </si>
  <si>
    <t>汉语言2101</t>
  </si>
  <si>
    <t>王妍</t>
  </si>
  <si>
    <t>经典电影赏析</t>
  </si>
  <si>
    <t>2（9.28）</t>
  </si>
  <si>
    <t>刘佳</t>
  </si>
  <si>
    <t>钱舒怡</t>
  </si>
  <si>
    <t>汉语言2102</t>
  </si>
  <si>
    <t>于雨露</t>
  </si>
  <si>
    <t>西方美学史</t>
  </si>
  <si>
    <t>孙颖杭</t>
  </si>
  <si>
    <t>叶佳怡</t>
  </si>
  <si>
    <t>贺子萱</t>
  </si>
  <si>
    <t>张冠羊</t>
  </si>
  <si>
    <t>童小雪</t>
  </si>
  <si>
    <t>1（9.27）</t>
  </si>
  <si>
    <r>
      <t>徐秭</t>
    </r>
    <r>
      <rPr>
        <sz val="14"/>
        <color theme="1"/>
        <rFont val="宋体"/>
        <charset val="134"/>
      </rPr>
      <t>祎</t>
    </r>
  </si>
  <si>
    <t>1（9.29）</t>
  </si>
  <si>
    <t>湖州文献与文化</t>
  </si>
  <si>
    <t>韦佳怡</t>
  </si>
  <si>
    <t>姜敏</t>
  </si>
  <si>
    <t>梁倩一</t>
  </si>
  <si>
    <t>翟欣妍</t>
  </si>
  <si>
    <t>陈伊璐</t>
  </si>
  <si>
    <t>何嘉宁</t>
  </si>
  <si>
    <t>宋伊凡</t>
  </si>
  <si>
    <t>郑毅尧</t>
  </si>
  <si>
    <t>微课训练</t>
  </si>
  <si>
    <t>周杰一</t>
  </si>
  <si>
    <t>孙佳钕</t>
  </si>
  <si>
    <t>汉语言2103</t>
  </si>
  <si>
    <t>胡鑫</t>
  </si>
  <si>
    <t>徐瑜优</t>
  </si>
  <si>
    <t>余安妮</t>
  </si>
  <si>
    <t>陈思颖</t>
  </si>
  <si>
    <t>杨鑫雨</t>
  </si>
  <si>
    <t>董铃娜</t>
  </si>
  <si>
    <t>王婉汝</t>
  </si>
  <si>
    <t>苏怡</t>
  </si>
  <si>
    <t>周欢诺</t>
  </si>
  <si>
    <t>朱铭</t>
  </si>
  <si>
    <t>嵇慧安</t>
  </si>
  <si>
    <t>江凝</t>
  </si>
  <si>
    <t>叶紫依</t>
  </si>
  <si>
    <t>俞可欣</t>
  </si>
  <si>
    <t>方之奕</t>
  </si>
  <si>
    <t>冯思诗</t>
  </si>
  <si>
    <t>陈昱静</t>
  </si>
  <si>
    <t>陈思宇</t>
  </si>
  <si>
    <t>尹晓宇</t>
  </si>
  <si>
    <t>吴智宇</t>
  </si>
  <si>
    <t>傅国昂</t>
  </si>
  <si>
    <t>汉语言2104</t>
  </si>
  <si>
    <t>李子怡</t>
  </si>
  <si>
    <t>吴淑颜</t>
  </si>
  <si>
    <t>朱方琪</t>
  </si>
  <si>
    <t>吴嘉怡</t>
  </si>
  <si>
    <t>张惠婷</t>
  </si>
  <si>
    <t>胡缤伊</t>
  </si>
  <si>
    <t>徐菁晗</t>
  </si>
  <si>
    <t>蒋玲旭</t>
  </si>
  <si>
    <t>莫晨露</t>
  </si>
  <si>
    <t>屠铭静</t>
  </si>
  <si>
    <t>翁一欣</t>
  </si>
  <si>
    <t>金诗婷</t>
  </si>
  <si>
    <t>饶志悦</t>
  </si>
  <si>
    <t>英语2101</t>
  </si>
  <si>
    <t>胡慧玲</t>
  </si>
  <si>
    <t xml:space="preserve">英语诗歌鉴赏 </t>
  </si>
  <si>
    <t>英语词汇学</t>
  </si>
  <si>
    <t>徐凯璐</t>
  </si>
  <si>
    <t>英语2102</t>
  </si>
  <si>
    <t>张婷婷</t>
  </si>
  <si>
    <t>魏诗晴</t>
  </si>
  <si>
    <t>大学日语（二）</t>
  </si>
  <si>
    <t>王佳云</t>
  </si>
  <si>
    <t>英语2103</t>
  </si>
  <si>
    <t>王亦心</t>
  </si>
  <si>
    <t>日语</t>
  </si>
  <si>
    <t>杜亚瑾</t>
  </si>
  <si>
    <t>德语</t>
  </si>
  <si>
    <t>卢怡杭</t>
  </si>
  <si>
    <t>张可欣</t>
  </si>
  <si>
    <t>商英2101</t>
  </si>
  <si>
    <t>穆诗诗</t>
  </si>
  <si>
    <t>视译</t>
  </si>
  <si>
    <t>时杨颖</t>
  </si>
  <si>
    <t>日语2101</t>
  </si>
  <si>
    <t>吴悦</t>
  </si>
  <si>
    <t>日语翻译理论与实践（2）</t>
  </si>
  <si>
    <t>日语写作（2）</t>
  </si>
  <si>
    <t>日本影视文学鉴赏</t>
  </si>
  <si>
    <t>孔虞唯佳</t>
  </si>
  <si>
    <t>谢玉莹</t>
  </si>
  <si>
    <t>赵怡沁</t>
  </si>
  <si>
    <t>王迪琳</t>
  </si>
  <si>
    <t>张艺膑</t>
  </si>
  <si>
    <t>缪克赐</t>
  </si>
  <si>
    <t>黄振宇</t>
  </si>
  <si>
    <t>周志远</t>
  </si>
  <si>
    <t>汉语言2201</t>
  </si>
  <si>
    <t>王雯丽</t>
  </si>
  <si>
    <t>现当代小说研究</t>
  </si>
  <si>
    <t>中国文学批评史</t>
  </si>
  <si>
    <t>何筱瑶</t>
  </si>
  <si>
    <t>汉语言2202</t>
  </si>
  <si>
    <t>李晶婷</t>
  </si>
  <si>
    <t>吴思怡</t>
  </si>
  <si>
    <t>李卓芸</t>
  </si>
  <si>
    <t>中国古代文学史</t>
  </si>
  <si>
    <t>孔姝姝</t>
  </si>
  <si>
    <t>郑骐欣</t>
  </si>
  <si>
    <t>唐诗研究</t>
  </si>
  <si>
    <t>姜海涛</t>
  </si>
  <si>
    <t>汉语言2203</t>
  </si>
  <si>
    <t>朱丹丹</t>
  </si>
  <si>
    <t>中国古代文学</t>
  </si>
  <si>
    <t>林佳莹</t>
  </si>
  <si>
    <t>曾乐</t>
  </si>
  <si>
    <t>陈佳璐</t>
  </si>
  <si>
    <t>刘敏</t>
  </si>
  <si>
    <t>孔睿倪</t>
  </si>
  <si>
    <t>宣嘉禾</t>
  </si>
  <si>
    <t>祝耀熙</t>
  </si>
  <si>
    <t>廖飞龙</t>
  </si>
  <si>
    <t>广告2201</t>
  </si>
  <si>
    <t>黄蕾敏</t>
  </si>
  <si>
    <t>广告编辑</t>
  </si>
  <si>
    <t>H5设计与制作</t>
  </si>
  <si>
    <t>马康敏</t>
  </si>
  <si>
    <t>网媒2201</t>
  </si>
  <si>
    <t>王思盈</t>
  </si>
  <si>
    <t>新闻采写</t>
  </si>
  <si>
    <t>ui设计</t>
  </si>
  <si>
    <t>肖雅婷</t>
  </si>
  <si>
    <t>舒可可</t>
  </si>
  <si>
    <t>陈欣</t>
  </si>
  <si>
    <t>杨莹</t>
  </si>
  <si>
    <t>蔡紫云</t>
  </si>
  <si>
    <t>周月</t>
  </si>
  <si>
    <t>邵可盈</t>
  </si>
  <si>
    <t>黄静玲</t>
  </si>
  <si>
    <t>陆瑶</t>
  </si>
  <si>
    <t>徐磊淳</t>
  </si>
  <si>
    <t>袁馨仪</t>
  </si>
  <si>
    <t>李欣婕</t>
  </si>
  <si>
    <t>张帅桦</t>
  </si>
  <si>
    <t>段琪峰</t>
  </si>
  <si>
    <t>英语2201</t>
  </si>
  <si>
    <t>黄兴烨</t>
  </si>
  <si>
    <t>第二外语（日语）</t>
  </si>
  <si>
    <t>英语演讲与辩论</t>
  </si>
  <si>
    <t>跨文化交际</t>
  </si>
  <si>
    <t>国际贸易实务</t>
  </si>
  <si>
    <t>现代英语修辞学</t>
  </si>
  <si>
    <t>范怡柔</t>
  </si>
  <si>
    <t>英语2202</t>
  </si>
  <si>
    <r>
      <t>张雨</t>
    </r>
    <r>
      <rPr>
        <sz val="14"/>
        <color theme="1"/>
        <rFont val="宋体"/>
        <charset val="134"/>
      </rPr>
      <t>濛</t>
    </r>
  </si>
  <si>
    <t xml:space="preserve">  英语演讲与辩论</t>
  </si>
  <si>
    <t>英语修辞学</t>
  </si>
  <si>
    <t>学术论文写作</t>
  </si>
  <si>
    <t>沈淑蕊</t>
  </si>
  <si>
    <t>口译教程</t>
  </si>
  <si>
    <t>新媒体营销</t>
  </si>
  <si>
    <t>沈佳伟</t>
  </si>
  <si>
    <t>李锦程</t>
  </si>
  <si>
    <t>汉语言2301</t>
  </si>
  <si>
    <t>许扩增</t>
  </si>
  <si>
    <t>汉字认听</t>
  </si>
  <si>
    <t>创新创业基础</t>
  </si>
  <si>
    <t>汉语言2303</t>
  </si>
  <si>
    <t>张妮</t>
  </si>
  <si>
    <t>罗佳仪</t>
  </si>
  <si>
    <t>中国古代学术思想史</t>
  </si>
  <si>
    <t>汤佳仪</t>
  </si>
  <si>
    <t>俞欣磊</t>
  </si>
  <si>
    <t>盛亚鹏</t>
  </si>
  <si>
    <t>汉语言2304</t>
  </si>
  <si>
    <t>董娅琦</t>
  </si>
  <si>
    <t>郭芊瑜</t>
  </si>
  <si>
    <t>高灵韵</t>
  </si>
  <si>
    <t>石睿希</t>
  </si>
  <si>
    <t>姜桂花</t>
  </si>
  <si>
    <t>广告2301</t>
  </si>
  <si>
    <t>张非凡</t>
  </si>
  <si>
    <t>电脑美术基础</t>
  </si>
  <si>
    <t>广告文案</t>
  </si>
  <si>
    <t>市场调查与统计（1）</t>
  </si>
  <si>
    <t>广告史</t>
  </si>
  <si>
    <t>斯锦婷</t>
  </si>
  <si>
    <t>戴琪薇</t>
  </si>
  <si>
    <t>翁婧</t>
  </si>
  <si>
    <t>广告2402</t>
  </si>
  <si>
    <t>刘倩</t>
  </si>
  <si>
    <t>马克思主义基本原理</t>
  </si>
  <si>
    <t>谢欣悦</t>
  </si>
  <si>
    <t>金悦</t>
  </si>
  <si>
    <t>网媒2301</t>
  </si>
  <si>
    <t>韦漪晴</t>
  </si>
  <si>
    <t>新媒体文案写作</t>
  </si>
  <si>
    <t>申颖</t>
  </si>
  <si>
    <t>秦弘奕</t>
  </si>
  <si>
    <t>广告学概论</t>
  </si>
  <si>
    <t>汉语言2311</t>
  </si>
  <si>
    <t>任若彤</t>
  </si>
  <si>
    <t>现代汉语</t>
  </si>
  <si>
    <t>英语2302</t>
  </si>
  <si>
    <t>夏雅静</t>
  </si>
  <si>
    <t>传播学概要</t>
  </si>
  <si>
    <t>综合英语3</t>
  </si>
  <si>
    <t>张昕彤</t>
  </si>
  <si>
    <t>汉语言2403</t>
  </si>
  <si>
    <t>张芝翎</t>
  </si>
  <si>
    <t xml:space="preserve">  经典文学作品选读</t>
  </si>
  <si>
    <t>网媒2402</t>
  </si>
  <si>
    <t>金奕宁</t>
  </si>
  <si>
    <t>大学计算机基础</t>
  </si>
  <si>
    <t>网媒2403</t>
  </si>
  <si>
    <t>卢沁萱</t>
  </si>
  <si>
    <t>文化概论</t>
  </si>
  <si>
    <t>新闻学概论</t>
  </si>
  <si>
    <t>广播电视概论</t>
  </si>
  <si>
    <t>谭尊鳇</t>
  </si>
  <si>
    <t>吴伟铭</t>
  </si>
  <si>
    <t>视传2201</t>
  </si>
  <si>
    <t>丁思怡</t>
  </si>
  <si>
    <t>品牌设计</t>
  </si>
  <si>
    <t>4（9.30）</t>
  </si>
  <si>
    <t>视传2202</t>
  </si>
  <si>
    <t>马嘉妤</t>
  </si>
  <si>
    <t>产设2201</t>
  </si>
  <si>
    <t>何奕翔</t>
  </si>
  <si>
    <t>交互设计</t>
  </si>
  <si>
    <t>5（9.29）</t>
  </si>
  <si>
    <t>视传2301</t>
  </si>
  <si>
    <t>朱雅彤</t>
  </si>
  <si>
    <t>环设2302</t>
  </si>
  <si>
    <t>姚皖婷</t>
  </si>
  <si>
    <t>人体工程学</t>
  </si>
  <si>
    <t>8（9.29）</t>
  </si>
  <si>
    <t>视传2401</t>
  </si>
  <si>
    <t>朱俊宇</t>
  </si>
  <si>
    <t>中外设计历史</t>
  </si>
  <si>
    <t>视传2403</t>
  </si>
  <si>
    <t>沈小雅</t>
  </si>
  <si>
    <t>中外设计简史</t>
  </si>
  <si>
    <t>设计素描</t>
  </si>
  <si>
    <t>8（9.30）</t>
  </si>
  <si>
    <t>徐晶晶</t>
  </si>
  <si>
    <t>喻蕾滟</t>
  </si>
  <si>
    <t>朱乐暄</t>
  </si>
  <si>
    <t>王溢涛</t>
  </si>
  <si>
    <t>环设2401</t>
  </si>
  <si>
    <t>胡韵逸</t>
  </si>
  <si>
    <t>思政2301</t>
  </si>
  <si>
    <t>宋漫蝶</t>
  </si>
  <si>
    <t>行政管理学</t>
  </si>
  <si>
    <t>思政2401</t>
  </si>
  <si>
    <t>吴奕</t>
  </si>
  <si>
    <t>思政2201</t>
  </si>
  <si>
    <t>王玉玉</t>
  </si>
  <si>
    <t>人力资源管理</t>
  </si>
  <si>
    <t>郑培涵</t>
  </si>
  <si>
    <t>中学思想政治教学论</t>
  </si>
  <si>
    <t>湖州学院日常请假率排名</t>
  </si>
  <si>
    <t>序号</t>
  </si>
  <si>
    <t>请假人次</t>
  </si>
  <si>
    <t>班级总人数</t>
  </si>
  <si>
    <t>请假率</t>
  </si>
  <si>
    <t>请假率排名</t>
  </si>
  <si>
    <t>机械2101</t>
  </si>
  <si>
    <t>机械2102</t>
  </si>
  <si>
    <t>电气2101</t>
  </si>
  <si>
    <t>电气2102</t>
  </si>
  <si>
    <t>材化2101</t>
  </si>
  <si>
    <t>机械2201</t>
  </si>
  <si>
    <t>机械2202</t>
  </si>
  <si>
    <t>电气2202</t>
  </si>
  <si>
    <t>材化2201</t>
  </si>
  <si>
    <t>新能源材料2201</t>
  </si>
  <si>
    <t>新能源材料2202</t>
  </si>
  <si>
    <t>机械2211</t>
  </si>
  <si>
    <t>机械2212</t>
  </si>
  <si>
    <t>材化2211</t>
  </si>
  <si>
    <t>电气2301</t>
  </si>
  <si>
    <t>电气2302</t>
  </si>
  <si>
    <t>材化2301</t>
  </si>
  <si>
    <t>新能源材料2301</t>
  </si>
  <si>
    <t>新能源汽车2301</t>
  </si>
  <si>
    <t>机械2311</t>
  </si>
  <si>
    <t>机械2312</t>
  </si>
  <si>
    <t>电气2311</t>
  </si>
  <si>
    <t>材化2311</t>
  </si>
  <si>
    <t>机械2401</t>
  </si>
  <si>
    <t>电气2401</t>
  </si>
  <si>
    <t>电气2402</t>
  </si>
  <si>
    <t>材化2401</t>
  </si>
  <si>
    <t>新能源材料2401</t>
  </si>
  <si>
    <t>新能源材料2402</t>
  </si>
  <si>
    <t>新能源汽车2401</t>
  </si>
  <si>
    <t>高分子2401</t>
  </si>
  <si>
    <t>机械2411</t>
  </si>
  <si>
    <t>电气2411</t>
  </si>
  <si>
    <t>光电信息2101</t>
  </si>
  <si>
    <t>计算机2101</t>
  </si>
  <si>
    <t>电子信息2203</t>
  </si>
  <si>
    <t>软件工程2201</t>
  </si>
  <si>
    <t>软件工程2202</t>
  </si>
  <si>
    <t>软件工程2301</t>
  </si>
  <si>
    <t>计算机2311</t>
  </si>
  <si>
    <t>计算机2312</t>
  </si>
  <si>
    <t>计算机2314</t>
  </si>
  <si>
    <t>电子信息2402</t>
  </si>
  <si>
    <t>软件工程2401</t>
  </si>
  <si>
    <t>软件工程2402</t>
  </si>
  <si>
    <t>护理2322</t>
  </si>
  <si>
    <t>护理2301</t>
  </si>
  <si>
    <t>生物2301</t>
  </si>
  <si>
    <t>制药2301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</si>
  <si>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</si>
  <si>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</si>
  <si>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</si>
  <si>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</si>
  <si>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</si>
  <si>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</si>
  <si>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</si>
  <si>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</si>
  <si>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</si>
  <si>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</si>
  <si>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</si>
  <si>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</si>
  <si>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</si>
  <si>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</si>
  <si>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</si>
  <si>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</si>
  <si>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</si>
  <si>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</si>
  <si>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</si>
  <si>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</si>
  <si>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</si>
  <si>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</si>
  <si>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</si>
  <si>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</si>
  <si>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</si>
  <si>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</si>
  <si>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</si>
  <si>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</si>
  <si>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国贸2311</t>
  </si>
  <si>
    <t>国贸2312</t>
  </si>
  <si>
    <t>国贸2313</t>
  </si>
  <si>
    <t>国贸2401</t>
  </si>
  <si>
    <t>经济与金融2401</t>
  </si>
  <si>
    <t>经济与金融2402</t>
  </si>
  <si>
    <t>跨境电商2401</t>
  </si>
  <si>
    <t>旅管2401</t>
  </si>
  <si>
    <t>供应链2401</t>
  </si>
  <si>
    <t>供应链2402</t>
  </si>
  <si>
    <t>国贸2412</t>
  </si>
  <si>
    <t>国贸2413</t>
  </si>
  <si>
    <t>广告2101</t>
  </si>
  <si>
    <t>汉语言2204</t>
  </si>
  <si>
    <t>英语2203</t>
  </si>
  <si>
    <t>汉语言2302</t>
  </si>
  <si>
    <t>网媒2302</t>
  </si>
  <si>
    <t>网媒2303</t>
  </si>
  <si>
    <t>英语2301</t>
  </si>
  <si>
    <t>英语2303</t>
  </si>
  <si>
    <t>汉语言2401</t>
  </si>
  <si>
    <t>汉语言2402</t>
  </si>
  <si>
    <t>汉语言2404</t>
  </si>
  <si>
    <t>广告2401</t>
  </si>
  <si>
    <t>网媒2401</t>
  </si>
  <si>
    <t>汉语言2411</t>
  </si>
  <si>
    <t>英语2401</t>
  </si>
  <si>
    <t>英语2402</t>
  </si>
  <si>
    <t>视传2101</t>
  </si>
  <si>
    <t>视传2102</t>
  </si>
  <si>
    <t>环设2101</t>
  </si>
  <si>
    <t>环设2102</t>
  </si>
  <si>
    <t>环设2201</t>
  </si>
  <si>
    <t>环设2202</t>
  </si>
  <si>
    <t>视传2211</t>
  </si>
  <si>
    <t>环设2211</t>
  </si>
  <si>
    <t>视传2302</t>
  </si>
  <si>
    <t>视传2303</t>
  </si>
  <si>
    <t>环设2301</t>
  </si>
  <si>
    <t>产品2301</t>
  </si>
  <si>
    <t>视传2402</t>
  </si>
  <si>
    <t>环设2402</t>
  </si>
  <si>
    <t>产设2401</t>
  </si>
  <si>
    <t>湖州学院智能制造学院日常旷课统计表</t>
  </si>
  <si>
    <t>旷课节数（日期）</t>
  </si>
  <si>
    <t>旷课原因</t>
  </si>
  <si>
    <t>处理结果</t>
  </si>
  <si>
    <t>陈博文</t>
  </si>
  <si>
    <t>化工原理</t>
  </si>
  <si>
    <t>2（9.18）</t>
  </si>
  <si>
    <t>旷课</t>
  </si>
  <si>
    <t>余玉龙</t>
  </si>
  <si>
    <t>早退</t>
  </si>
  <si>
    <t>体育与健康</t>
  </si>
  <si>
    <t>张启跃</t>
  </si>
  <si>
    <t>无故旷课</t>
  </si>
  <si>
    <t>黄驭博</t>
  </si>
  <si>
    <t>2023233124</t>
  </si>
  <si>
    <t>未知</t>
  </si>
  <si>
    <t>上报辅导员</t>
  </si>
  <si>
    <t>无旷课</t>
  </si>
  <si>
    <t>朱熹真</t>
  </si>
  <si>
    <t>卢贤慧</t>
  </si>
  <si>
    <t>提前回家</t>
  </si>
  <si>
    <t>日常旷课率排名</t>
  </si>
  <si>
    <t>旷课人次</t>
  </si>
  <si>
    <t>旷课率</t>
  </si>
  <si>
    <t>旷课率排名</t>
  </si>
  <si>
    <t>生命健康</t>
  </si>
  <si>
    <t>生物2401</t>
  </si>
  <si>
    <t>护理2421</t>
  </si>
  <si>
    <t>护理2422</t>
  </si>
  <si>
    <t>护理2201</t>
  </si>
  <si>
    <t>护理2222</t>
  </si>
  <si>
    <t>社体2201</t>
  </si>
  <si>
    <t>社体2202</t>
  </si>
  <si>
    <t>社体2203</t>
  </si>
  <si>
    <t>生物2201</t>
  </si>
  <si>
    <t>生物2202</t>
  </si>
  <si>
    <t>制药2201</t>
  </si>
  <si>
    <t>制药2221</t>
  </si>
  <si>
    <t>制药2211</t>
  </si>
  <si>
    <t>产设2301</t>
  </si>
  <si>
    <t>湖州学院晚自修请假统计表</t>
  </si>
  <si>
    <t>请假日期</t>
  </si>
  <si>
    <t>无请假</t>
  </si>
  <si>
    <t>鲁宇琼</t>
  </si>
  <si>
    <t>病假</t>
  </si>
  <si>
    <t xml:space="preserve">广告2401 </t>
  </si>
  <si>
    <t>周宝怡</t>
  </si>
  <si>
    <t>徐悦婷</t>
  </si>
  <si>
    <t xml:space="preserve"> 马克思主义学院</t>
  </si>
  <si>
    <t>湖州学院晚自修迟到早退统计表</t>
  </si>
  <si>
    <t>袁章盛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</si>
  <si>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</si>
  <si>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</si>
  <si>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</si>
  <si>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</si>
  <si>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</si>
  <si>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</si>
  <si>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</si>
  <si>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</si>
  <si>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</si>
  <si>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</si>
  <si>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</si>
  <si>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</si>
  <si>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</si>
  <si>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</si>
  <si>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</si>
  <si>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</si>
  <si>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4人交手机壳</t>
  </si>
  <si>
    <t>周日班会</t>
  </si>
  <si>
    <t>周日开会</t>
  </si>
  <si>
    <t xml:space="preserve">周日开会 </t>
  </si>
  <si>
    <t>设计学类2301</t>
  </si>
  <si>
    <t>设计学类2302</t>
  </si>
  <si>
    <t>设计学类2303</t>
  </si>
  <si>
    <t>设计学类2304</t>
  </si>
  <si>
    <t>设计学类2305</t>
  </si>
  <si>
    <t>设计学类2306</t>
  </si>
  <si>
    <t>湖州学院晚自修旷课统计表</t>
  </si>
  <si>
    <t>系部</t>
  </si>
  <si>
    <t>上交情况</t>
  </si>
  <si>
    <t>未交</t>
  </si>
  <si>
    <t>齐全</t>
  </si>
  <si>
    <t>生物2101</t>
  </si>
  <si>
    <t>实习</t>
  </si>
  <si>
    <t>社体2101</t>
  </si>
  <si>
    <t>社体2102</t>
  </si>
  <si>
    <t>社体2103</t>
  </si>
  <si>
    <t>制药2101</t>
  </si>
  <si>
    <t>制药2121</t>
  </si>
  <si>
    <t>制药2111</t>
  </si>
  <si>
    <t>护理2101</t>
  </si>
  <si>
    <t>护理2121</t>
  </si>
  <si>
    <t>护理2122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</si>
</sst>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51">
    <font>
      <sz val="11"/>
      <color theme="1"/>
      <name val="等线"/>
      <charset val="134"/>
      <scheme val="minor"/>
    </font>
    <font>
      <sz val="16"/>
      <name val="黑体"/>
      <charset val="134"/>
    </font>
    <font>
      <sz val="14"/>
      <name val="仿宋_GB2312"/>
      <charset val="134"/>
    </font>
    <font>
      <b/>
      <sz val="18"/>
      <name val="黑体"/>
      <charset val="134"/>
    </font>
    <font>
      <b/>
      <sz val="16"/>
      <name val="黑体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14"/>
      <color rgb="FFFF0000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2"/>
      <color rgb="FF000000"/>
      <name val="宋体"/>
      <charset val="134"/>
    </font>
    <font>
      <sz val="11"/>
      <color theme="1"/>
      <name val="黑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2"/>
      <color indexed="8"/>
      <name val="仿宋_GB2312"/>
      <charset val="134"/>
    </font>
    <font>
      <sz val="14"/>
      <color theme="1"/>
      <name val="仿宋_GB2312"/>
      <family val="3"/>
      <charset val="134"/>
    </font>
    <font>
      <sz val="14"/>
      <color indexed="8"/>
      <name val="仿宋"/>
      <family val="3"/>
      <charset val="134"/>
    </font>
    <font>
      <sz val="18"/>
      <name val="黑体"/>
      <charset val="134"/>
    </font>
    <font>
      <sz val="12"/>
      <name val="宋体"/>
      <charset val="134"/>
    </font>
    <font>
      <u/>
      <sz val="14"/>
      <color theme="1"/>
      <name val="仿宋_GB2312"/>
      <charset val="134"/>
    </font>
    <font>
      <sz val="14"/>
      <color rgb="FF000000"/>
      <name val="仿宋"/>
      <charset val="134"/>
    </font>
    <font>
      <sz val="16"/>
      <color theme="1"/>
      <name val="黑体"/>
      <charset val="134"/>
    </font>
    <font>
      <b/>
      <sz val="18"/>
      <color theme="1"/>
      <name val="黑体"/>
      <charset val="134"/>
    </font>
    <font>
      <b/>
      <sz val="16"/>
      <color theme="1"/>
      <name val="黑体"/>
      <charset val="134"/>
    </font>
    <font>
      <sz val="14"/>
      <color theme="1"/>
      <name val="仿宋_GB2312"/>
      <charset val="25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sz val="14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242424"/>
      </left>
      <right style="thin">
        <color rgb="FF242424"/>
      </right>
      <top style="thin">
        <color rgb="FF242424"/>
      </top>
      <bottom style="thin">
        <color rgb="FF24242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0" fillId="6" borderId="20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23" applyNumberFormat="0" applyAlignment="0" applyProtection="0">
      <alignment vertical="center"/>
    </xf>
    <xf numFmtId="0" fontId="38" fillId="8" borderId="24" applyNumberFormat="0" applyAlignment="0" applyProtection="0">
      <alignment vertical="center"/>
    </xf>
    <xf numFmtId="0" fontId="39" fillId="8" borderId="23" applyNumberFormat="0" applyAlignment="0" applyProtection="0">
      <alignment vertical="center"/>
    </xf>
    <xf numFmtId="0" fontId="40" fillId="9" borderId="25" applyNumberFormat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8" fillId="0" borderId="0" applyBorder="0">
      <protection locked="0"/>
    </xf>
    <xf numFmtId="0" fontId="0" fillId="0" borderId="0">
      <alignment vertical="center"/>
    </xf>
    <xf numFmtId="0" fontId="49" fillId="0" borderId="0">
      <protection locked="0"/>
    </xf>
  </cellStyleXfs>
  <cellXfs count="20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49" applyFont="1" applyBorder="1" applyAlignment="1" applyProtection="1">
      <alignment horizontal="center" vertical="center"/>
    </xf>
    <xf numFmtId="0" fontId="2" fillId="0" borderId="1" xfId="49" applyFont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5" fillId="0" borderId="0" xfId="0" applyFont="1"/>
    <xf numFmtId="0" fontId="16" fillId="0" borderId="1" xfId="49" applyFont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50" applyFont="1" applyFill="1" applyBorder="1" applyAlignment="1">
      <alignment vertical="center"/>
    </xf>
    <xf numFmtId="0" fontId="8" fillId="0" borderId="0" xfId="50" applyFont="1" applyFill="1" applyBorder="1" applyAlignment="1">
      <alignment vertical="center"/>
    </xf>
    <xf numFmtId="0" fontId="8" fillId="0" borderId="0" xfId="5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3" applyNumberFormat="1" applyFont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0" fontId="27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0" fontId="2" fillId="0" borderId="7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10" fontId="5" fillId="0" borderId="7" xfId="0" applyNumberFormat="1" applyFont="1" applyFill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25" fillId="0" borderId="0" xfId="0" applyFont="1"/>
    <xf numFmtId="49" fontId="27" fillId="0" borderId="1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0" fontId="23" fillId="2" borderId="1" xfId="6" applyNumberFormat="1" applyFont="1" applyFill="1" applyBorder="1" applyAlignment="1">
      <alignment horizontal="center" vertical="center"/>
    </xf>
    <xf numFmtId="0" fontId="23" fillId="2" borderId="1" xfId="6" applyFont="1" applyFill="1" applyBorder="1" applyAlignment="1">
      <alignment horizontal="center" vertical="center"/>
    </xf>
    <xf numFmtId="0" fontId="23" fillId="2" borderId="1" xfId="6" applyFont="1" applyFill="1" applyBorder="1" applyAlignment="1">
      <alignment horizontal="center" vertical="center"/>
    </xf>
    <xf numFmtId="0" fontId="23" fillId="2" borderId="0" xfId="6" applyFont="1" applyFill="1" applyAlignment="1">
      <alignment horizontal="center" vertical="center"/>
    </xf>
    <xf numFmtId="0" fontId="23" fillId="2" borderId="0" xfId="6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Normal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B12" sqref="B12"/>
    </sheetView>
  </sheetViews>
  <sheetFormatPr defaultColWidth="9" defaultRowHeight="17.5" outlineLevelCol="7"/>
  <cols>
    <col min="1" max="1" width="29.8333333333333" style="2" customWidth="1"/>
    <col min="2" max="2" width="22.5833333333333" style="2" customWidth="1"/>
    <col min="3" max="3" width="23.3333333333333" style="2" customWidth="1"/>
    <col min="4" max="4" width="24.8333333333333" style="2" customWidth="1"/>
    <col min="5" max="5" width="20.5833333333333" style="2" customWidth="1"/>
    <col min="6" max="6" width="18.5833333333333" style="2" customWidth="1"/>
    <col min="7" max="7" width="23.8333333333333" style="2" customWidth="1"/>
    <col min="8" max="8" width="22.5833333333333" style="2" customWidth="1"/>
    <col min="9" max="16384" width="8.66666666666667" style="2"/>
  </cols>
  <sheetData>
    <row r="1" s="109" customFormat="1" ht="23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" customFormat="1" spans="1:8">
      <c r="A3" s="111" t="s">
        <v>9</v>
      </c>
      <c r="B3" s="201">
        <f>B4/1636</f>
        <v>0.00122249388753056</v>
      </c>
      <c r="C3" s="201">
        <f>C4/1160</f>
        <v>0.00172413793103448</v>
      </c>
      <c r="D3" s="201">
        <f>D4/1579</f>
        <v>0.000633312222925902</v>
      </c>
      <c r="E3" s="201">
        <f>E4/1445</f>
        <v>0</v>
      </c>
      <c r="F3" s="201">
        <f>F4/1692</f>
        <v>0.000591016548463357</v>
      </c>
      <c r="G3" s="201">
        <f>G4/775</f>
        <v>0.00129032258064516</v>
      </c>
      <c r="H3" s="201">
        <f>H4/97</f>
        <v>0</v>
      </c>
    </row>
    <row r="4" s="200" customFormat="1" spans="1:8">
      <c r="A4" s="111" t="s">
        <v>10</v>
      </c>
      <c r="B4" s="202">
        <v>2</v>
      </c>
      <c r="C4" s="203">
        <v>2</v>
      </c>
      <c r="D4" s="204">
        <v>1</v>
      </c>
      <c r="E4" s="111">
        <v>0</v>
      </c>
      <c r="F4" s="203">
        <v>1</v>
      </c>
      <c r="G4" s="204">
        <v>1</v>
      </c>
      <c r="H4" s="111">
        <v>0</v>
      </c>
    </row>
    <row r="5" s="2" customFormat="1" spans="1:8">
      <c r="A5" s="111" t="s">
        <v>11</v>
      </c>
      <c r="B5" s="201">
        <f>B6/1636</f>
        <v>0.0134474327628362</v>
      </c>
      <c r="C5" s="201">
        <f>C6/1160</f>
        <v>0.113793103448276</v>
      </c>
      <c r="D5" s="201">
        <f>D6/379</f>
        <v>0.102902374670185</v>
      </c>
      <c r="E5" s="201">
        <f>E6/1500</f>
        <v>0.00133333333333333</v>
      </c>
      <c r="F5" s="201">
        <f>F6/1529</f>
        <v>0.198168737737083</v>
      </c>
      <c r="G5" s="201">
        <f>G6/818</f>
        <v>0.0146699266503667</v>
      </c>
      <c r="H5" s="201">
        <f>H6/135</f>
        <v>0.0592592592592593</v>
      </c>
    </row>
    <row r="6" s="2" customFormat="1" spans="1:8">
      <c r="A6" s="111" t="s">
        <v>12</v>
      </c>
      <c r="B6" s="202">
        <v>22</v>
      </c>
      <c r="C6" s="205">
        <v>132</v>
      </c>
      <c r="D6" s="202">
        <v>39</v>
      </c>
      <c r="E6" s="202">
        <v>2</v>
      </c>
      <c r="F6" s="202">
        <v>303</v>
      </c>
      <c r="G6" s="202">
        <v>12</v>
      </c>
      <c r="H6" s="202">
        <v>8</v>
      </c>
    </row>
    <row r="7" s="2" customFormat="1" ht="17" customHeight="1" spans="1:8">
      <c r="A7" s="111" t="s">
        <v>13</v>
      </c>
      <c r="B7" s="111">
        <v>0</v>
      </c>
      <c r="C7" s="202">
        <v>0</v>
      </c>
      <c r="D7" s="203">
        <v>3</v>
      </c>
      <c r="E7" s="111">
        <v>0</v>
      </c>
      <c r="F7" s="111">
        <v>0</v>
      </c>
      <c r="G7" s="111">
        <v>0</v>
      </c>
      <c r="H7" s="111">
        <v>0</v>
      </c>
    </row>
    <row r="8" s="2" customFormat="1" ht="17" customHeight="1" spans="1:8">
      <c r="A8" s="111" t="s">
        <v>14</v>
      </c>
      <c r="B8" s="202" t="s">
        <v>15</v>
      </c>
      <c r="C8" s="202" t="s">
        <v>15</v>
      </c>
      <c r="D8" s="202" t="s">
        <v>15</v>
      </c>
      <c r="E8" s="202" t="s">
        <v>15</v>
      </c>
      <c r="F8" s="202" t="s">
        <v>15</v>
      </c>
      <c r="G8" s="202" t="s">
        <v>15</v>
      </c>
      <c r="H8" s="202" t="s">
        <v>15</v>
      </c>
    </row>
    <row r="9" s="2" customFormat="1" spans="1:8">
      <c r="A9" s="111" t="s">
        <v>16</v>
      </c>
      <c r="B9" s="202">
        <v>0</v>
      </c>
      <c r="C9" s="205">
        <v>0</v>
      </c>
      <c r="D9" s="202">
        <v>0</v>
      </c>
      <c r="E9" s="111">
        <v>0</v>
      </c>
      <c r="F9" s="202">
        <v>4</v>
      </c>
      <c r="G9" s="202">
        <v>0</v>
      </c>
      <c r="H9" s="202">
        <v>0</v>
      </c>
    </row>
    <row r="10" s="2" customFormat="1" spans="1:8">
      <c r="A10" s="111" t="s">
        <v>17</v>
      </c>
      <c r="B10" s="202">
        <v>0</v>
      </c>
      <c r="C10" s="111">
        <v>0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</row>
    <row r="11" s="2" customFormat="1" spans="1:8">
      <c r="A11" s="111" t="s">
        <v>18</v>
      </c>
      <c r="B11" s="203">
        <v>1</v>
      </c>
      <c r="C11" s="111">
        <v>0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</row>
    <row r="12" s="2" customFormat="1" spans="1:8">
      <c r="A12" s="111" t="s">
        <v>19</v>
      </c>
      <c r="B12" s="202" t="s">
        <v>20</v>
      </c>
      <c r="C12" s="202" t="s">
        <v>20</v>
      </c>
      <c r="D12" s="202" t="s">
        <v>20</v>
      </c>
      <c r="E12" s="202" t="s">
        <v>20</v>
      </c>
      <c r="F12" s="202" t="s">
        <v>20</v>
      </c>
      <c r="G12" s="202" t="s">
        <v>20</v>
      </c>
      <c r="H12" s="202" t="s">
        <v>20</v>
      </c>
    </row>
  </sheetData>
  <mergeCells count="1">
    <mergeCell ref="A1:H1"/>
  </mergeCells>
  <hyperlinks>
    <hyperlink ref="D3" location="日常旷课率!A63" display="=D4/1579"/>
    <hyperlink ref="D5" location="日常请假率!A76" display="=D6/379"/>
    <hyperlink ref="G5" location="日常请假率!A176" display="=G6/818"/>
    <hyperlink ref="E5" location="日常请假率!A99" display="=E6/1500"/>
    <hyperlink ref="G9" location="晚自习请假名单!A11" display="0"/>
    <hyperlink ref="D9" location="晚自习请假名单!A4" display="0"/>
    <hyperlink ref="G8" location="晚自修风气统计表!A43" display="班级明细"/>
    <hyperlink ref="E8" location="晚自修风气统计表!A28" display="班级明细"/>
    <hyperlink ref="D8" location="晚自修风气统计表!A23" display="班级明细"/>
    <hyperlink ref="G12" location="统计表!A215" display="交齐且规范"/>
    <hyperlink ref="E12" location="统计表!A133" display="交齐且规范"/>
    <hyperlink ref="D12" location="统计表!A89" display="交齐且规范"/>
    <hyperlink ref="C3" location="日常旷课率!A66" display="=C4/1160"/>
    <hyperlink ref="F5" location="日常请假率!A125" display="=F6/1529"/>
    <hyperlink ref="C5" location="日常请假率!A57" display="=C6/1160"/>
    <hyperlink ref="F8" location="晚自修风气统计表!A34" display="班级明细"/>
    <hyperlink ref="C8" location="晚自修风气统计表!A11" display="班级明细"/>
    <hyperlink ref="H12" location="统计表!A230" display="交齐且规范"/>
    <hyperlink ref="C12" location="统计表!A61" display="交齐且规范"/>
    <hyperlink ref="E3" location="日常旷课率!A112" display="=E4/1445"/>
    <hyperlink ref="F3" location="日常旷课率!A139" display="=F4/1692"/>
    <hyperlink ref="G3" location="学院学风反馈表!A199" display="=G4/775"/>
    <hyperlink ref="H3" location="日常请假率!A220" display="=H4/97"/>
    <hyperlink ref="H5" location="日常请假率!A188" display="=H6/135"/>
    <hyperlink ref="C6" location="日常请假名单!A89" display="132"/>
    <hyperlink ref="H8" location="晚自修风气统计表!A49" display="班级明细"/>
    <hyperlink ref="C7" location="日常迟到早退名单!A4" display="0"/>
    <hyperlink ref="E6" location="日常请假名单!A276" display="2"/>
    <hyperlink ref="F6" location="日常请假名单!A433" display="303"/>
    <hyperlink ref="G6" location="日常请假名单!A596" display="12"/>
    <hyperlink ref="H6" location="日常请假名单!A603" display="8"/>
    <hyperlink ref="B6" location="日常请假名单!A5" display="22"/>
    <hyperlink ref="B4" location="日常旷课名单!A3" display="2"/>
    <hyperlink ref="B8" location="晚自修风气统计表!A7" display="班级明细"/>
    <hyperlink ref="H9" location="晚自习请假名单!A15" display="0"/>
    <hyperlink ref="F9" location="晚自习请假名单!A9" display="4"/>
    <hyperlink ref="C9" location="晚自习请假名单!A3" display="0"/>
    <hyperlink ref="B5" location="日常请假率!A5" display="=B6/1636"/>
    <hyperlink ref="D6" location="日常请假名单!A200" display="39"/>
    <hyperlink ref="F12" location="统计表!A185" display="交齐且规范"/>
    <hyperlink ref="B11" location="晚自习迟到早退!A3" display="1"/>
    <hyperlink ref="D7" location="日常迟到早退名单!A6" display="3"/>
    <hyperlink ref="C4" location="日常旷课名单!A6" display="2"/>
    <hyperlink ref="D4" location="日常旷课名单!A8" display="1"/>
    <hyperlink ref="F4" location="日常旷课名单!A10" display="1"/>
    <hyperlink ref="G4" location="日常旷课名单!A11" display="1"/>
    <hyperlink ref="B12" location="统计表!A31" display="交齐且规范"/>
  </hyperlink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workbookViewId="0">
      <selection activeCell="A28" sqref="A28"/>
    </sheetView>
  </sheetViews>
  <sheetFormatPr defaultColWidth="9" defaultRowHeight="17.5" outlineLevelCol="7"/>
  <cols>
    <col min="1" max="1" width="18.25" style="42" customWidth="1"/>
    <col min="2" max="2" width="8" style="42" customWidth="1"/>
    <col min="3" max="4" width="6.66666666666667" style="42" customWidth="1"/>
    <col min="5" max="5" width="23.5833333333333" style="42" customWidth="1"/>
    <col min="6" max="8" width="12.1666666666667" style="42" customWidth="1"/>
    <col min="9" max="16384" width="8.66666666666667" style="42"/>
  </cols>
  <sheetData>
    <row r="1" ht="23" spans="1:8">
      <c r="A1" s="43" t="s">
        <v>787</v>
      </c>
      <c r="B1" s="43"/>
      <c r="C1" s="43"/>
      <c r="D1" s="43"/>
      <c r="E1" s="43"/>
      <c r="F1" s="43"/>
      <c r="G1" s="43"/>
      <c r="H1" s="43"/>
    </row>
    <row r="2" s="41" customFormat="1" ht="21" spans="1:8">
      <c r="A2" s="44" t="s">
        <v>788</v>
      </c>
      <c r="B2" s="45" t="s">
        <v>39</v>
      </c>
      <c r="C2" s="45" t="s">
        <v>24</v>
      </c>
      <c r="D2" s="45" t="s">
        <v>25</v>
      </c>
      <c r="E2" s="46" t="s">
        <v>40</v>
      </c>
      <c r="F2" s="44" t="s">
        <v>41</v>
      </c>
      <c r="G2" s="45" t="s">
        <v>712</v>
      </c>
      <c r="H2" s="45" t="s">
        <v>713</v>
      </c>
    </row>
    <row r="3" spans="1:8">
      <c r="A3" s="47" t="s">
        <v>2</v>
      </c>
      <c r="B3" s="47" t="s">
        <v>727</v>
      </c>
      <c r="C3" s="47"/>
      <c r="D3" s="47"/>
      <c r="E3" s="47"/>
      <c r="F3" s="47"/>
      <c r="G3" s="47"/>
      <c r="H3" s="47"/>
    </row>
    <row r="4" spans="1:8">
      <c r="A4" s="47" t="s">
        <v>3</v>
      </c>
      <c r="B4" s="47"/>
      <c r="C4" s="47"/>
      <c r="D4" s="47"/>
      <c r="E4" s="47"/>
      <c r="F4" s="47"/>
      <c r="G4" s="47"/>
      <c r="H4" s="47"/>
    </row>
    <row r="5" ht="15" customHeight="1" spans="1:8">
      <c r="A5" s="47" t="s">
        <v>4</v>
      </c>
      <c r="B5" s="47"/>
      <c r="C5" s="47"/>
      <c r="D5" s="47"/>
      <c r="E5" s="47"/>
      <c r="F5" s="47"/>
      <c r="G5" s="47"/>
      <c r="H5" s="47"/>
    </row>
    <row r="6" ht="15" customHeight="1" spans="1:8">
      <c r="A6" s="47" t="s">
        <v>5</v>
      </c>
      <c r="B6" s="47"/>
      <c r="C6" s="47"/>
      <c r="D6" s="47"/>
      <c r="E6" s="47"/>
      <c r="F6" s="47"/>
      <c r="G6" s="47"/>
      <c r="H6" s="47"/>
    </row>
    <row r="7" spans="1:8">
      <c r="A7" s="47" t="s">
        <v>6</v>
      </c>
      <c r="B7" s="47"/>
      <c r="C7" s="47"/>
      <c r="D7" s="47"/>
      <c r="E7" s="47"/>
      <c r="F7" s="47"/>
      <c r="G7" s="47"/>
      <c r="H7" s="47"/>
    </row>
    <row r="8" spans="1:8">
      <c r="A8" s="47" t="s">
        <v>7</v>
      </c>
      <c r="B8" s="47"/>
      <c r="C8" s="47"/>
      <c r="D8" s="47"/>
      <c r="E8" s="47"/>
      <c r="F8" s="47"/>
      <c r="G8" s="47"/>
      <c r="H8" s="47"/>
    </row>
    <row r="9" spans="1:8">
      <c r="A9" s="47" t="s">
        <v>8</v>
      </c>
      <c r="B9" s="47"/>
      <c r="C9" s="47"/>
      <c r="D9" s="47"/>
      <c r="E9" s="47"/>
      <c r="F9" s="47"/>
      <c r="G9" s="47"/>
      <c r="H9" s="47"/>
    </row>
    <row r="66" spans="5:5">
      <c r="E66" s="48"/>
    </row>
    <row r="67" spans="5:5">
      <c r="E67" s="48"/>
    </row>
    <row r="68" spans="5:5">
      <c r="E68" s="48"/>
    </row>
  </sheetData>
  <mergeCells count="2">
    <mergeCell ref="A1:H1"/>
    <mergeCell ref="B3:H9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2"/>
  <sheetViews>
    <sheetView zoomScale="70" zoomScaleNormal="70" topLeftCell="A23" workbookViewId="0">
      <selection activeCell="A3" sqref="A3:A41"/>
    </sheetView>
  </sheetViews>
  <sheetFormatPr defaultColWidth="9" defaultRowHeight="17.5" outlineLevelCol="4"/>
  <cols>
    <col min="1" max="1" width="17.0833333333333" style="2" customWidth="1"/>
    <col min="2" max="2" width="20.0833333333333" style="2" customWidth="1"/>
    <col min="3" max="3" width="22.8333333333333" style="2" customWidth="1"/>
    <col min="4" max="4" width="29.8333333333333" style="2" customWidth="1"/>
    <col min="5" max="5" width="20" style="2" customWidth="1"/>
    <col min="6" max="16384" width="8.66666666666667" style="2"/>
  </cols>
  <sheetData>
    <row r="1" ht="23" spans="1:5">
      <c r="A1" s="3" t="s">
        <v>789</v>
      </c>
      <c r="B1" s="3"/>
      <c r="C1" s="3"/>
      <c r="D1" s="3"/>
      <c r="E1" s="3"/>
    </row>
    <row r="2" s="1" customFormat="1" ht="21" spans="1:5">
      <c r="A2" s="4" t="s">
        <v>22</v>
      </c>
      <c r="B2" s="4" t="s">
        <v>585</v>
      </c>
      <c r="C2" s="4" t="s">
        <v>23</v>
      </c>
      <c r="D2" s="4" t="s">
        <v>789</v>
      </c>
      <c r="E2" s="4" t="s">
        <v>29</v>
      </c>
    </row>
    <row r="3" spans="1:5">
      <c r="A3" s="5" t="s">
        <v>2</v>
      </c>
      <c r="B3" s="6">
        <v>1</v>
      </c>
      <c r="C3" s="7" t="s">
        <v>590</v>
      </c>
      <c r="D3" s="7" t="s">
        <v>790</v>
      </c>
      <c r="E3" s="6"/>
    </row>
    <row r="4" spans="1:5">
      <c r="A4" s="8"/>
      <c r="B4" s="6">
        <v>2</v>
      </c>
      <c r="C4" s="7" t="s">
        <v>591</v>
      </c>
      <c r="D4" s="7" t="s">
        <v>790</v>
      </c>
      <c r="E4" s="6"/>
    </row>
    <row r="5" spans="1:5">
      <c r="A5" s="8"/>
      <c r="B5" s="6">
        <v>3</v>
      </c>
      <c r="C5" s="7" t="s">
        <v>592</v>
      </c>
      <c r="D5" s="7" t="s">
        <v>790</v>
      </c>
      <c r="E5" s="6"/>
    </row>
    <row r="6" spans="1:5">
      <c r="A6" s="8"/>
      <c r="B6" s="6">
        <v>4</v>
      </c>
      <c r="C6" s="7" t="s">
        <v>593</v>
      </c>
      <c r="D6" s="7" t="s">
        <v>790</v>
      </c>
      <c r="E6" s="6"/>
    </row>
    <row r="7" spans="1:5">
      <c r="A7" s="8"/>
      <c r="B7" s="6">
        <v>5</v>
      </c>
      <c r="C7" s="7" t="s">
        <v>594</v>
      </c>
      <c r="D7" s="7" t="s">
        <v>790</v>
      </c>
      <c r="E7" s="6"/>
    </row>
    <row r="8" spans="1:5">
      <c r="A8" s="8"/>
      <c r="B8" s="6">
        <v>6</v>
      </c>
      <c r="C8" s="9" t="s">
        <v>595</v>
      </c>
      <c r="D8" s="9" t="s">
        <v>791</v>
      </c>
      <c r="E8" s="6"/>
    </row>
    <row r="9" spans="1:5">
      <c r="A9" s="8"/>
      <c r="B9" s="6">
        <v>7</v>
      </c>
      <c r="C9" s="9" t="s">
        <v>596</v>
      </c>
      <c r="D9" s="9" t="s">
        <v>791</v>
      </c>
      <c r="E9" s="6"/>
    </row>
    <row r="10" spans="1:5">
      <c r="A10" s="8"/>
      <c r="B10" s="6">
        <v>8</v>
      </c>
      <c r="C10" s="9" t="s">
        <v>42</v>
      </c>
      <c r="D10" s="9" t="s">
        <v>791</v>
      </c>
      <c r="E10" s="6"/>
    </row>
    <row r="11" spans="1:5">
      <c r="A11" s="8"/>
      <c r="B11" s="6">
        <v>9</v>
      </c>
      <c r="C11" s="7" t="s">
        <v>597</v>
      </c>
      <c r="D11" s="7" t="s">
        <v>790</v>
      </c>
      <c r="E11" s="6"/>
    </row>
    <row r="12" spans="1:5">
      <c r="A12" s="8"/>
      <c r="B12" s="6">
        <v>10</v>
      </c>
      <c r="C12" s="9" t="s">
        <v>598</v>
      </c>
      <c r="D12" s="9" t="s">
        <v>791</v>
      </c>
      <c r="E12" s="6"/>
    </row>
    <row r="13" spans="1:5">
      <c r="A13" s="8"/>
      <c r="B13" s="6">
        <v>11</v>
      </c>
      <c r="C13" s="9" t="s">
        <v>599</v>
      </c>
      <c r="D13" s="9" t="s">
        <v>791</v>
      </c>
      <c r="E13" s="6"/>
    </row>
    <row r="14" spans="1:5">
      <c r="A14" s="8"/>
      <c r="B14" s="6">
        <v>12</v>
      </c>
      <c r="C14" s="7" t="s">
        <v>600</v>
      </c>
      <c r="D14" s="7" t="s">
        <v>790</v>
      </c>
      <c r="E14" s="6"/>
    </row>
    <row r="15" spans="1:5">
      <c r="A15" s="8"/>
      <c r="B15" s="6">
        <v>13</v>
      </c>
      <c r="C15" s="7" t="s">
        <v>601</v>
      </c>
      <c r="D15" s="7" t="s">
        <v>790</v>
      </c>
      <c r="E15" s="6"/>
    </row>
    <row r="16" spans="1:5">
      <c r="A16" s="8"/>
      <c r="B16" s="6">
        <v>14</v>
      </c>
      <c r="C16" s="7" t="s">
        <v>602</v>
      </c>
      <c r="D16" s="7" t="s">
        <v>790</v>
      </c>
      <c r="E16" s="6"/>
    </row>
    <row r="17" spans="1:5">
      <c r="A17" s="8"/>
      <c r="B17" s="6">
        <v>15</v>
      </c>
      <c r="C17" s="7" t="s">
        <v>603</v>
      </c>
      <c r="D17" s="7" t="s">
        <v>790</v>
      </c>
      <c r="E17" s="6"/>
    </row>
    <row r="18" spans="1:5">
      <c r="A18" s="8"/>
      <c r="B18" s="6">
        <v>16</v>
      </c>
      <c r="C18" s="7" t="s">
        <v>54</v>
      </c>
      <c r="D18" s="7" t="s">
        <v>790</v>
      </c>
      <c r="E18" s="6"/>
    </row>
    <row r="19" spans="1:5">
      <c r="A19" s="8"/>
      <c r="B19" s="6">
        <v>17</v>
      </c>
      <c r="C19" s="9" t="s">
        <v>61</v>
      </c>
      <c r="D19" s="9" t="s">
        <v>791</v>
      </c>
      <c r="E19" s="6"/>
    </row>
    <row r="20" spans="1:5">
      <c r="A20" s="8"/>
      <c r="B20" s="6">
        <v>18</v>
      </c>
      <c r="C20" s="7" t="s">
        <v>604</v>
      </c>
      <c r="D20" s="7" t="s">
        <v>790</v>
      </c>
      <c r="E20" s="6"/>
    </row>
    <row r="21" spans="1:5">
      <c r="A21" s="8"/>
      <c r="B21" s="6">
        <v>19</v>
      </c>
      <c r="C21" s="7" t="s">
        <v>605</v>
      </c>
      <c r="D21" s="7" t="s">
        <v>790</v>
      </c>
      <c r="E21" s="6"/>
    </row>
    <row r="22" spans="1:5">
      <c r="A22" s="8"/>
      <c r="B22" s="6">
        <v>20</v>
      </c>
      <c r="C22" s="7" t="s">
        <v>606</v>
      </c>
      <c r="D22" s="7" t="s">
        <v>790</v>
      </c>
      <c r="E22" s="6"/>
    </row>
    <row r="23" spans="1:5">
      <c r="A23" s="8"/>
      <c r="B23" s="6">
        <v>21</v>
      </c>
      <c r="C23" s="9" t="s">
        <v>607</v>
      </c>
      <c r="D23" s="9" t="s">
        <v>791</v>
      </c>
      <c r="E23" s="6"/>
    </row>
    <row r="24" spans="1:5">
      <c r="A24" s="8"/>
      <c r="B24" s="6">
        <v>22</v>
      </c>
      <c r="C24" s="9" t="s">
        <v>67</v>
      </c>
      <c r="D24" s="9" t="s">
        <v>791</v>
      </c>
      <c r="E24" s="6"/>
    </row>
    <row r="25" spans="1:5">
      <c r="A25" s="8"/>
      <c r="B25" s="6">
        <v>23</v>
      </c>
      <c r="C25" s="7" t="s">
        <v>608</v>
      </c>
      <c r="D25" s="7" t="s">
        <v>790</v>
      </c>
      <c r="E25" s="6"/>
    </row>
    <row r="26" spans="1:5">
      <c r="A26" s="8"/>
      <c r="B26" s="6">
        <v>24</v>
      </c>
      <c r="C26" s="9" t="s">
        <v>609</v>
      </c>
      <c r="D26" s="9" t="s">
        <v>791</v>
      </c>
      <c r="E26" s="6"/>
    </row>
    <row r="27" spans="1:5">
      <c r="A27" s="8"/>
      <c r="B27" s="6">
        <v>25</v>
      </c>
      <c r="C27" s="7" t="s">
        <v>610</v>
      </c>
      <c r="D27" s="7" t="s">
        <v>790</v>
      </c>
      <c r="E27" s="6"/>
    </row>
    <row r="28" spans="1:5">
      <c r="A28" s="8"/>
      <c r="B28" s="6">
        <v>26</v>
      </c>
      <c r="C28" s="7" t="s">
        <v>611</v>
      </c>
      <c r="D28" s="7" t="s">
        <v>790</v>
      </c>
      <c r="E28" s="6"/>
    </row>
    <row r="29" spans="1:5">
      <c r="A29" s="8"/>
      <c r="B29" s="6">
        <v>27</v>
      </c>
      <c r="C29" s="7" t="s">
        <v>612</v>
      </c>
      <c r="D29" s="7" t="s">
        <v>790</v>
      </c>
      <c r="E29" s="6"/>
    </row>
    <row r="30" spans="1:5">
      <c r="A30" s="8"/>
      <c r="B30" s="6">
        <v>28</v>
      </c>
      <c r="C30" s="9" t="s">
        <v>613</v>
      </c>
      <c r="D30" s="9" t="s">
        <v>791</v>
      </c>
      <c r="E30" s="6"/>
    </row>
    <row r="31" spans="1:5">
      <c r="A31" s="8"/>
      <c r="B31" s="6">
        <v>29</v>
      </c>
      <c r="C31" s="9" t="s">
        <v>74</v>
      </c>
      <c r="D31" s="9" t="s">
        <v>791</v>
      </c>
      <c r="E31" s="6"/>
    </row>
    <row r="32" spans="1:5">
      <c r="A32" s="8"/>
      <c r="B32" s="6">
        <v>30</v>
      </c>
      <c r="C32" s="9" t="s">
        <v>614</v>
      </c>
      <c r="D32" s="9" t="s">
        <v>791</v>
      </c>
      <c r="E32" s="6"/>
    </row>
    <row r="33" spans="1:5">
      <c r="A33" s="8"/>
      <c r="B33" s="6">
        <v>31</v>
      </c>
      <c r="C33" s="9" t="s">
        <v>615</v>
      </c>
      <c r="D33" s="9" t="s">
        <v>791</v>
      </c>
      <c r="E33" s="6"/>
    </row>
    <row r="34" spans="1:5">
      <c r="A34" s="8"/>
      <c r="B34" s="6">
        <v>32</v>
      </c>
      <c r="C34" s="9" t="s">
        <v>616</v>
      </c>
      <c r="D34" s="9" t="s">
        <v>791</v>
      </c>
      <c r="E34" s="6"/>
    </row>
    <row r="35" spans="1:5">
      <c r="A35" s="8"/>
      <c r="B35" s="6">
        <v>33</v>
      </c>
      <c r="C35" s="9" t="s">
        <v>617</v>
      </c>
      <c r="D35" s="9" t="s">
        <v>791</v>
      </c>
      <c r="E35" s="6"/>
    </row>
    <row r="36" spans="1:5">
      <c r="A36" s="8"/>
      <c r="B36" s="6">
        <v>34</v>
      </c>
      <c r="C36" s="9" t="s">
        <v>618</v>
      </c>
      <c r="D36" s="9" t="s">
        <v>791</v>
      </c>
      <c r="E36" s="6"/>
    </row>
    <row r="37" spans="1:5">
      <c r="A37" s="8"/>
      <c r="B37" s="6">
        <v>35</v>
      </c>
      <c r="C37" s="9" t="s">
        <v>619</v>
      </c>
      <c r="D37" s="9" t="s">
        <v>791</v>
      </c>
      <c r="E37" s="6"/>
    </row>
    <row r="38" spans="1:5">
      <c r="A38" s="8"/>
      <c r="B38" s="6">
        <v>36</v>
      </c>
      <c r="C38" s="7" t="s">
        <v>620</v>
      </c>
      <c r="D38" s="7" t="s">
        <v>790</v>
      </c>
      <c r="E38" s="6"/>
    </row>
    <row r="39" spans="1:5">
      <c r="A39" s="8"/>
      <c r="B39" s="6">
        <v>37</v>
      </c>
      <c r="C39" s="9" t="s">
        <v>621</v>
      </c>
      <c r="D39" s="9" t="s">
        <v>791</v>
      </c>
      <c r="E39" s="10"/>
    </row>
    <row r="40" spans="1:5">
      <c r="A40" s="8"/>
      <c r="B40" s="6">
        <v>38</v>
      </c>
      <c r="C40" s="9" t="s">
        <v>622</v>
      </c>
      <c r="D40" s="9" t="s">
        <v>791</v>
      </c>
      <c r="E40" s="10"/>
    </row>
    <row r="41" spans="1:5">
      <c r="A41" s="11"/>
      <c r="B41" s="6">
        <v>39</v>
      </c>
      <c r="C41" s="9" t="s">
        <v>85</v>
      </c>
      <c r="D41" s="9" t="s">
        <v>791</v>
      </c>
      <c r="E41" s="10"/>
    </row>
    <row r="42" spans="1:5">
      <c r="A42" s="6" t="s">
        <v>3</v>
      </c>
      <c r="B42" s="6">
        <v>40</v>
      </c>
      <c r="C42" s="12" t="s">
        <v>623</v>
      </c>
      <c r="D42" s="9" t="s">
        <v>791</v>
      </c>
      <c r="E42" s="10"/>
    </row>
    <row r="43" spans="1:5">
      <c r="A43" s="6"/>
      <c r="B43" s="6">
        <v>41</v>
      </c>
      <c r="C43" s="12" t="s">
        <v>624</v>
      </c>
      <c r="D43" s="9" t="s">
        <v>791</v>
      </c>
      <c r="E43" s="10"/>
    </row>
    <row r="44" spans="1:5">
      <c r="A44" s="6"/>
      <c r="B44" s="6">
        <v>42</v>
      </c>
      <c r="C44" s="12" t="s">
        <v>88</v>
      </c>
      <c r="D44" s="9" t="s">
        <v>791</v>
      </c>
      <c r="E44" s="10"/>
    </row>
    <row r="45" spans="1:5">
      <c r="A45" s="6"/>
      <c r="B45" s="6">
        <v>43</v>
      </c>
      <c r="C45" s="12" t="s">
        <v>137</v>
      </c>
      <c r="D45" s="9" t="s">
        <v>791</v>
      </c>
      <c r="E45" s="10"/>
    </row>
    <row r="46" spans="1:5">
      <c r="A46" s="6"/>
      <c r="B46" s="6">
        <v>44</v>
      </c>
      <c r="C46" s="12" t="s">
        <v>133</v>
      </c>
      <c r="D46" s="9" t="s">
        <v>791</v>
      </c>
      <c r="E46" s="13"/>
    </row>
    <row r="47" spans="1:5">
      <c r="A47" s="6"/>
      <c r="B47" s="6">
        <v>45</v>
      </c>
      <c r="C47" s="12" t="s">
        <v>143</v>
      </c>
      <c r="D47" s="9" t="s">
        <v>791</v>
      </c>
      <c r="E47" s="13"/>
    </row>
    <row r="48" spans="1:5">
      <c r="A48" s="6"/>
      <c r="B48" s="6">
        <v>46</v>
      </c>
      <c r="C48" s="12" t="s">
        <v>153</v>
      </c>
      <c r="D48" s="9" t="s">
        <v>791</v>
      </c>
      <c r="E48" s="13"/>
    </row>
    <row r="49" spans="1:5">
      <c r="A49" s="6"/>
      <c r="B49" s="6">
        <v>47</v>
      </c>
      <c r="C49" s="12" t="s">
        <v>189</v>
      </c>
      <c r="D49" s="9" t="s">
        <v>791</v>
      </c>
      <c r="E49" s="14"/>
    </row>
    <row r="50" spans="1:5">
      <c r="A50" s="6"/>
      <c r="B50" s="6">
        <v>48</v>
      </c>
      <c r="C50" s="12" t="s">
        <v>193</v>
      </c>
      <c r="D50" s="9" t="s">
        <v>791</v>
      </c>
      <c r="E50" s="14"/>
    </row>
    <row r="51" spans="1:5">
      <c r="A51" s="6"/>
      <c r="B51" s="6">
        <v>49</v>
      </c>
      <c r="C51" s="12" t="s">
        <v>625</v>
      </c>
      <c r="D51" s="9" t="s">
        <v>791</v>
      </c>
      <c r="E51" s="14"/>
    </row>
    <row r="52" spans="1:5">
      <c r="A52" s="6"/>
      <c r="B52" s="6">
        <v>50</v>
      </c>
      <c r="C52" s="12" t="s">
        <v>626</v>
      </c>
      <c r="D52" s="9" t="s">
        <v>791</v>
      </c>
      <c r="E52" s="13"/>
    </row>
    <row r="53" spans="1:5">
      <c r="A53" s="6"/>
      <c r="B53" s="6">
        <v>51</v>
      </c>
      <c r="C53" s="12" t="s">
        <v>627</v>
      </c>
      <c r="D53" s="9" t="s">
        <v>791</v>
      </c>
      <c r="E53" s="13"/>
    </row>
    <row r="54" spans="1:5">
      <c r="A54" s="6"/>
      <c r="B54" s="6">
        <v>52</v>
      </c>
      <c r="C54" s="12" t="s">
        <v>211</v>
      </c>
      <c r="D54" s="9" t="s">
        <v>791</v>
      </c>
      <c r="E54" s="13"/>
    </row>
    <row r="55" spans="1:5">
      <c r="A55" s="6"/>
      <c r="B55" s="6">
        <v>53</v>
      </c>
      <c r="C55" s="12" t="s">
        <v>219</v>
      </c>
      <c r="D55" s="9" t="s">
        <v>791</v>
      </c>
      <c r="E55" s="13"/>
    </row>
    <row r="56" spans="1:5">
      <c r="A56" s="6"/>
      <c r="B56" s="6">
        <v>54</v>
      </c>
      <c r="C56" s="12" t="s">
        <v>223</v>
      </c>
      <c r="D56" s="9" t="s">
        <v>791</v>
      </c>
      <c r="E56" s="13"/>
    </row>
    <row r="57" spans="1:5">
      <c r="A57" s="6"/>
      <c r="B57" s="6">
        <v>55</v>
      </c>
      <c r="C57" s="12" t="s">
        <v>177</v>
      </c>
      <c r="D57" s="9" t="s">
        <v>791</v>
      </c>
      <c r="E57" s="13"/>
    </row>
    <row r="58" spans="1:5">
      <c r="A58" s="6"/>
      <c r="B58" s="6">
        <v>56</v>
      </c>
      <c r="C58" s="12" t="s">
        <v>165</v>
      </c>
      <c r="D58" s="9" t="s">
        <v>791</v>
      </c>
      <c r="E58" s="13"/>
    </row>
    <row r="59" spans="1:5">
      <c r="A59" s="6"/>
      <c r="B59" s="6">
        <v>57</v>
      </c>
      <c r="C59" s="12" t="s">
        <v>168</v>
      </c>
      <c r="D59" s="9" t="s">
        <v>791</v>
      </c>
      <c r="E59" s="13"/>
    </row>
    <row r="60" spans="1:5">
      <c r="A60" s="6"/>
      <c r="B60" s="6">
        <v>58</v>
      </c>
      <c r="C60" s="12" t="s">
        <v>174</v>
      </c>
      <c r="D60" s="9" t="s">
        <v>791</v>
      </c>
      <c r="E60" s="13"/>
    </row>
    <row r="61" spans="1:5">
      <c r="A61" s="6"/>
      <c r="B61" s="6">
        <v>59</v>
      </c>
      <c r="C61" s="12" t="s">
        <v>628</v>
      </c>
      <c r="D61" s="9" t="s">
        <v>791</v>
      </c>
      <c r="E61" s="13"/>
    </row>
    <row r="62" spans="1:5">
      <c r="A62" s="6"/>
      <c r="B62" s="6">
        <v>60</v>
      </c>
      <c r="C62" s="12" t="s">
        <v>227</v>
      </c>
      <c r="D62" s="9" t="s">
        <v>791</v>
      </c>
      <c r="E62" s="13"/>
    </row>
    <row r="63" spans="1:5">
      <c r="A63" s="6"/>
      <c r="B63" s="6">
        <v>61</v>
      </c>
      <c r="C63" s="12" t="s">
        <v>629</v>
      </c>
      <c r="D63" s="9" t="s">
        <v>791</v>
      </c>
      <c r="E63" s="13"/>
    </row>
    <row r="64" spans="1:5">
      <c r="A64" s="6"/>
      <c r="B64" s="6">
        <v>62</v>
      </c>
      <c r="C64" s="12" t="s">
        <v>630</v>
      </c>
      <c r="D64" s="9" t="s">
        <v>791</v>
      </c>
      <c r="E64" s="13"/>
    </row>
    <row r="65" spans="1:5">
      <c r="A65" s="6"/>
      <c r="B65" s="6">
        <v>63</v>
      </c>
      <c r="C65" s="12" t="s">
        <v>110</v>
      </c>
      <c r="D65" s="9" t="s">
        <v>791</v>
      </c>
      <c r="E65" s="13"/>
    </row>
    <row r="66" spans="1:5">
      <c r="A66" s="6"/>
      <c r="B66" s="6">
        <v>64</v>
      </c>
      <c r="C66" s="12" t="s">
        <v>631</v>
      </c>
      <c r="D66" s="9" t="s">
        <v>791</v>
      </c>
      <c r="E66" s="13"/>
    </row>
    <row r="67" spans="1:5">
      <c r="A67" s="6"/>
      <c r="B67" s="6">
        <v>65</v>
      </c>
      <c r="C67" s="12" t="s">
        <v>113</v>
      </c>
      <c r="D67" s="9" t="s">
        <v>791</v>
      </c>
      <c r="E67" s="13"/>
    </row>
    <row r="68" spans="1:5">
      <c r="A68" s="6"/>
      <c r="B68" s="6">
        <v>66</v>
      </c>
      <c r="C68" s="12" t="s">
        <v>131</v>
      </c>
      <c r="D68" s="9" t="s">
        <v>791</v>
      </c>
      <c r="E68" s="13"/>
    </row>
    <row r="69" spans="1:5">
      <c r="A69" s="6"/>
      <c r="B69" s="6">
        <v>67</v>
      </c>
      <c r="C69" s="12" t="s">
        <v>119</v>
      </c>
      <c r="D69" s="9" t="s">
        <v>791</v>
      </c>
      <c r="E69" s="13"/>
    </row>
    <row r="70" spans="1:5">
      <c r="A70" s="6"/>
      <c r="B70" s="6">
        <v>68</v>
      </c>
      <c r="C70" s="15" t="s">
        <v>234</v>
      </c>
      <c r="D70" s="9" t="s">
        <v>791</v>
      </c>
      <c r="E70" s="16"/>
    </row>
    <row r="71" spans="1:5">
      <c r="A71" s="6"/>
      <c r="B71" s="6">
        <v>69</v>
      </c>
      <c r="C71" s="15" t="s">
        <v>236</v>
      </c>
      <c r="D71" s="9" t="s">
        <v>791</v>
      </c>
      <c r="E71" s="16"/>
    </row>
    <row r="72" spans="1:5">
      <c r="A72" s="6"/>
      <c r="B72" s="6">
        <v>70</v>
      </c>
      <c r="C72" s="15" t="s">
        <v>203</v>
      </c>
      <c r="D72" s="9" t="s">
        <v>791</v>
      </c>
      <c r="E72" s="16"/>
    </row>
    <row r="73" spans="1:5">
      <c r="A73" s="6"/>
      <c r="B73" s="6">
        <v>71</v>
      </c>
      <c r="C73" s="15" t="s">
        <v>199</v>
      </c>
      <c r="D73" s="9" t="s">
        <v>791</v>
      </c>
      <c r="E73" s="16"/>
    </row>
    <row r="74" spans="1:5">
      <c r="A74" s="6"/>
      <c r="B74" s="6">
        <v>72</v>
      </c>
      <c r="C74" s="15" t="s">
        <v>632</v>
      </c>
      <c r="D74" s="9" t="s">
        <v>791</v>
      </c>
      <c r="E74" s="16"/>
    </row>
    <row r="75" spans="1:5">
      <c r="A75" s="6"/>
      <c r="B75" s="6">
        <v>73</v>
      </c>
      <c r="C75" s="15" t="s">
        <v>633</v>
      </c>
      <c r="D75" s="9" t="s">
        <v>791</v>
      </c>
      <c r="E75" s="16"/>
    </row>
    <row r="76" spans="1:5">
      <c r="A76" s="6"/>
      <c r="B76" s="6">
        <v>74</v>
      </c>
      <c r="C76" s="15" t="s">
        <v>634</v>
      </c>
      <c r="D76" s="9" t="s">
        <v>791</v>
      </c>
      <c r="E76" s="16"/>
    </row>
    <row r="77" spans="1:5">
      <c r="A77" s="6"/>
      <c r="B77" s="6">
        <v>75</v>
      </c>
      <c r="C77" s="15" t="s">
        <v>156</v>
      </c>
      <c r="D77" s="9" t="s">
        <v>791</v>
      </c>
      <c r="E77" s="16"/>
    </row>
    <row r="78" spans="1:5">
      <c r="A78" s="6"/>
      <c r="B78" s="6">
        <v>76</v>
      </c>
      <c r="C78" s="15" t="s">
        <v>163</v>
      </c>
      <c r="D78" s="9" t="s">
        <v>791</v>
      </c>
      <c r="E78" s="13"/>
    </row>
    <row r="79" spans="1:5">
      <c r="A79" s="6"/>
      <c r="B79" s="6">
        <v>77</v>
      </c>
      <c r="C79" s="15" t="s">
        <v>159</v>
      </c>
      <c r="D79" s="9" t="s">
        <v>791</v>
      </c>
      <c r="E79" s="13"/>
    </row>
    <row r="80" spans="1:5">
      <c r="A80" s="6"/>
      <c r="B80" s="6">
        <v>78</v>
      </c>
      <c r="C80" s="15" t="s">
        <v>94</v>
      </c>
      <c r="D80" s="9" t="s">
        <v>791</v>
      </c>
      <c r="E80" s="13"/>
    </row>
    <row r="81" spans="1:5">
      <c r="A81" s="6"/>
      <c r="B81" s="6">
        <v>79</v>
      </c>
      <c r="C81" s="15" t="s">
        <v>97</v>
      </c>
      <c r="D81" s="9" t="s">
        <v>791</v>
      </c>
      <c r="E81" s="13"/>
    </row>
    <row r="82" spans="1:5">
      <c r="A82" s="6"/>
      <c r="B82" s="6">
        <v>80</v>
      </c>
      <c r="C82" s="15" t="s">
        <v>103</v>
      </c>
      <c r="D82" s="9" t="s">
        <v>791</v>
      </c>
      <c r="E82" s="13"/>
    </row>
    <row r="83" spans="1:5">
      <c r="A83" s="5" t="s">
        <v>735</v>
      </c>
      <c r="B83" s="6">
        <v>81</v>
      </c>
      <c r="C83" s="17" t="s">
        <v>31</v>
      </c>
      <c r="D83" s="18" t="s">
        <v>791</v>
      </c>
      <c r="E83" s="19"/>
    </row>
    <row r="84" spans="1:5">
      <c r="A84" s="8"/>
      <c r="B84" s="6">
        <v>82</v>
      </c>
      <c r="C84" s="17" t="s">
        <v>286</v>
      </c>
      <c r="D84" s="18" t="s">
        <v>791</v>
      </c>
      <c r="E84" s="19"/>
    </row>
    <row r="85" spans="1:5">
      <c r="A85" s="8"/>
      <c r="B85" s="6">
        <v>83</v>
      </c>
      <c r="C85" s="17" t="s">
        <v>736</v>
      </c>
      <c r="D85" s="18" t="s">
        <v>791</v>
      </c>
      <c r="E85" s="19"/>
    </row>
    <row r="86" spans="1:5">
      <c r="A86" s="8"/>
      <c r="B86" s="6">
        <v>84</v>
      </c>
      <c r="C86" s="17" t="s">
        <v>300</v>
      </c>
      <c r="D86" s="18" t="s">
        <v>791</v>
      </c>
      <c r="E86" s="19"/>
    </row>
    <row r="87" spans="1:5">
      <c r="A87" s="8"/>
      <c r="B87" s="6">
        <v>85</v>
      </c>
      <c r="C87" s="17" t="s">
        <v>297</v>
      </c>
      <c r="D87" s="18" t="s">
        <v>791</v>
      </c>
      <c r="E87" s="19"/>
    </row>
    <row r="88" spans="1:5">
      <c r="A88" s="8"/>
      <c r="B88" s="6">
        <v>86</v>
      </c>
      <c r="C88" s="17" t="s">
        <v>292</v>
      </c>
      <c r="D88" s="18" t="s">
        <v>791</v>
      </c>
      <c r="E88" s="19"/>
    </row>
    <row r="89" spans="1:5">
      <c r="A89" s="8"/>
      <c r="B89" s="6">
        <v>87</v>
      </c>
      <c r="C89" s="17" t="s">
        <v>737</v>
      </c>
      <c r="D89" s="18" t="s">
        <v>791</v>
      </c>
      <c r="E89" s="19"/>
    </row>
    <row r="90" spans="1:5">
      <c r="A90" s="8"/>
      <c r="B90" s="6">
        <v>88</v>
      </c>
      <c r="C90" s="17" t="s">
        <v>738</v>
      </c>
      <c r="D90" s="18" t="s">
        <v>791</v>
      </c>
      <c r="E90" s="19"/>
    </row>
    <row r="91" spans="1:5">
      <c r="A91" s="8"/>
      <c r="B91" s="6">
        <v>89</v>
      </c>
      <c r="C91" s="20" t="s">
        <v>263</v>
      </c>
      <c r="D91" s="20" t="s">
        <v>791</v>
      </c>
      <c r="E91" s="21"/>
    </row>
    <row r="92" spans="1:5">
      <c r="A92" s="8"/>
      <c r="B92" s="6">
        <v>90</v>
      </c>
      <c r="C92" s="22" t="s">
        <v>280</v>
      </c>
      <c r="D92" s="22" t="s">
        <v>791</v>
      </c>
      <c r="E92" s="23"/>
    </row>
    <row r="93" spans="1:5">
      <c r="A93" s="8"/>
      <c r="B93" s="6">
        <v>91</v>
      </c>
      <c r="C93" s="22" t="s">
        <v>638</v>
      </c>
      <c r="D93" s="22" t="s">
        <v>791</v>
      </c>
      <c r="E93" s="23"/>
    </row>
    <row r="94" spans="1:5">
      <c r="A94" s="8"/>
      <c r="B94" s="6">
        <v>92</v>
      </c>
      <c r="C94" s="22" t="s">
        <v>239</v>
      </c>
      <c r="D94" s="22" t="s">
        <v>791</v>
      </c>
      <c r="E94" s="23"/>
    </row>
    <row r="95" spans="1:5">
      <c r="A95" s="8"/>
      <c r="B95" s="6">
        <v>93</v>
      </c>
      <c r="C95" s="22" t="s">
        <v>255</v>
      </c>
      <c r="D95" s="22" t="s">
        <v>791</v>
      </c>
      <c r="E95" s="23"/>
    </row>
    <row r="96" spans="1:5">
      <c r="A96" s="8"/>
      <c r="B96" s="6">
        <v>94</v>
      </c>
      <c r="C96" s="22" t="s">
        <v>637</v>
      </c>
      <c r="D96" s="22" t="s">
        <v>791</v>
      </c>
      <c r="E96" s="23"/>
    </row>
    <row r="97" spans="1:5">
      <c r="A97" s="8"/>
      <c r="B97" s="6">
        <v>95</v>
      </c>
      <c r="C97" s="22" t="s">
        <v>636</v>
      </c>
      <c r="D97" s="22" t="s">
        <v>791</v>
      </c>
      <c r="E97" s="23"/>
    </row>
    <row r="98" spans="1:5">
      <c r="A98" s="8"/>
      <c r="B98" s="6">
        <v>96</v>
      </c>
      <c r="C98" s="22" t="s">
        <v>276</v>
      </c>
      <c r="D98" s="22" t="s">
        <v>791</v>
      </c>
      <c r="E98" s="23"/>
    </row>
    <row r="99" spans="1:5">
      <c r="A99" s="8"/>
      <c r="B99" s="6">
        <v>97</v>
      </c>
      <c r="C99" s="22" t="s">
        <v>635</v>
      </c>
      <c r="D99" s="22" t="s">
        <v>791</v>
      </c>
      <c r="E99" s="23"/>
    </row>
    <row r="100" spans="1:5">
      <c r="A100" s="8"/>
      <c r="B100" s="6">
        <v>98</v>
      </c>
      <c r="C100" s="22" t="s">
        <v>306</v>
      </c>
      <c r="D100" s="22" t="s">
        <v>791</v>
      </c>
      <c r="E100" s="23"/>
    </row>
    <row r="101" spans="1:5">
      <c r="A101" s="8"/>
      <c r="B101" s="6">
        <v>99</v>
      </c>
      <c r="C101" s="22" t="s">
        <v>739</v>
      </c>
      <c r="D101" s="22" t="s">
        <v>791</v>
      </c>
      <c r="E101" s="23"/>
    </row>
    <row r="102" spans="1:5">
      <c r="A102" s="8"/>
      <c r="B102" s="6">
        <v>100</v>
      </c>
      <c r="C102" s="22" t="s">
        <v>741</v>
      </c>
      <c r="D102" s="22" t="s">
        <v>791</v>
      </c>
      <c r="E102" s="23"/>
    </row>
    <row r="103" spans="1:5">
      <c r="A103" s="8"/>
      <c r="B103" s="6">
        <v>101</v>
      </c>
      <c r="C103" s="22" t="s">
        <v>742</v>
      </c>
      <c r="D103" s="22" t="s">
        <v>791</v>
      </c>
      <c r="E103" s="23"/>
    </row>
    <row r="104" spans="1:5">
      <c r="A104" s="8"/>
      <c r="B104" s="6">
        <v>102</v>
      </c>
      <c r="C104" s="22" t="s">
        <v>743</v>
      </c>
      <c r="D104" s="22" t="s">
        <v>791</v>
      </c>
      <c r="E104" s="23"/>
    </row>
    <row r="105" spans="1:5">
      <c r="A105" s="8"/>
      <c r="B105" s="6">
        <v>103</v>
      </c>
      <c r="C105" s="22" t="s">
        <v>744</v>
      </c>
      <c r="D105" s="22" t="s">
        <v>791</v>
      </c>
      <c r="E105" s="23"/>
    </row>
    <row r="106" spans="1:5">
      <c r="A106" s="8"/>
      <c r="B106" s="6">
        <v>104</v>
      </c>
      <c r="C106" s="22" t="s">
        <v>745</v>
      </c>
      <c r="D106" s="22" t="s">
        <v>791</v>
      </c>
      <c r="E106" s="23"/>
    </row>
    <row r="107" spans="1:5">
      <c r="A107" s="8"/>
      <c r="B107" s="6">
        <v>105</v>
      </c>
      <c r="C107" s="22" t="s">
        <v>746</v>
      </c>
      <c r="D107" s="22" t="s">
        <v>791</v>
      </c>
      <c r="E107" s="23"/>
    </row>
    <row r="108" spans="1:5">
      <c r="A108" s="8"/>
      <c r="B108" s="6">
        <v>106</v>
      </c>
      <c r="C108" s="22" t="s">
        <v>747</v>
      </c>
      <c r="D108" s="22" t="s">
        <v>791</v>
      </c>
      <c r="E108" s="23"/>
    </row>
    <row r="109" spans="1:5">
      <c r="A109" s="8"/>
      <c r="B109" s="6">
        <v>107</v>
      </c>
      <c r="C109" s="22" t="s">
        <v>748</v>
      </c>
      <c r="D109" s="22" t="s">
        <v>791</v>
      </c>
      <c r="E109" s="24"/>
    </row>
    <row r="110" spans="1:5">
      <c r="A110" s="8"/>
      <c r="B110" s="6">
        <v>108</v>
      </c>
      <c r="C110" s="22" t="s">
        <v>739</v>
      </c>
      <c r="D110" s="22" t="s">
        <v>791</v>
      </c>
      <c r="E110" s="23"/>
    </row>
    <row r="111" spans="1:5">
      <c r="A111" s="8"/>
      <c r="B111" s="6">
        <v>109</v>
      </c>
      <c r="C111" s="22" t="s">
        <v>306</v>
      </c>
      <c r="D111" s="22" t="s">
        <v>791</v>
      </c>
      <c r="E111" s="23"/>
    </row>
    <row r="112" spans="1:5">
      <c r="A112" s="8"/>
      <c r="B112" s="6">
        <v>110</v>
      </c>
      <c r="C112" s="22" t="s">
        <v>740</v>
      </c>
      <c r="D112" s="22" t="s">
        <v>791</v>
      </c>
      <c r="E112" s="23"/>
    </row>
    <row r="113" spans="1:5">
      <c r="A113" s="8"/>
      <c r="B113" s="6">
        <v>111</v>
      </c>
      <c r="C113" s="22" t="s">
        <v>792</v>
      </c>
      <c r="D113" s="22"/>
      <c r="E113" s="25" t="s">
        <v>793</v>
      </c>
    </row>
    <row r="114" spans="1:5">
      <c r="A114" s="8"/>
      <c r="B114" s="6">
        <v>112</v>
      </c>
      <c r="C114" s="22" t="s">
        <v>794</v>
      </c>
      <c r="D114" s="22"/>
      <c r="E114" s="24" t="s">
        <v>793</v>
      </c>
    </row>
    <row r="115" spans="1:5">
      <c r="A115" s="8"/>
      <c r="B115" s="6">
        <v>113</v>
      </c>
      <c r="C115" s="22" t="s">
        <v>795</v>
      </c>
      <c r="D115" s="22"/>
      <c r="E115" s="24" t="s">
        <v>793</v>
      </c>
    </row>
    <row r="116" spans="1:5">
      <c r="A116" s="8"/>
      <c r="B116" s="6">
        <v>114</v>
      </c>
      <c r="C116" s="22" t="s">
        <v>796</v>
      </c>
      <c r="D116" s="22"/>
      <c r="E116" s="24" t="s">
        <v>793</v>
      </c>
    </row>
    <row r="117" spans="1:5">
      <c r="A117" s="8"/>
      <c r="B117" s="6">
        <v>115</v>
      </c>
      <c r="C117" s="22" t="s">
        <v>797</v>
      </c>
      <c r="D117" s="22"/>
      <c r="E117" s="25" t="s">
        <v>793</v>
      </c>
    </row>
    <row r="118" spans="1:5">
      <c r="A118" s="8"/>
      <c r="B118" s="6">
        <v>116</v>
      </c>
      <c r="C118" s="22" t="s">
        <v>798</v>
      </c>
      <c r="D118" s="22"/>
      <c r="E118" s="24" t="s">
        <v>793</v>
      </c>
    </row>
    <row r="119" spans="1:5">
      <c r="A119" s="8"/>
      <c r="B119" s="6">
        <v>117</v>
      </c>
      <c r="C119" s="22" t="s">
        <v>799</v>
      </c>
      <c r="D119" s="22"/>
      <c r="E119" s="24" t="s">
        <v>793</v>
      </c>
    </row>
    <row r="120" spans="1:5">
      <c r="A120" s="8"/>
      <c r="B120" s="6">
        <v>118</v>
      </c>
      <c r="C120" s="26" t="s">
        <v>800</v>
      </c>
      <c r="D120" s="26"/>
      <c r="E120" s="24" t="s">
        <v>793</v>
      </c>
    </row>
    <row r="121" spans="1:5">
      <c r="A121" s="8"/>
      <c r="B121" s="6">
        <v>119</v>
      </c>
      <c r="C121" s="26" t="s">
        <v>801</v>
      </c>
      <c r="D121" s="26"/>
      <c r="E121" s="24" t="s">
        <v>793</v>
      </c>
    </row>
    <row r="122" spans="1:5">
      <c r="A122" s="11"/>
      <c r="B122" s="6">
        <v>120</v>
      </c>
      <c r="C122" s="26" t="s">
        <v>802</v>
      </c>
      <c r="D122" s="26"/>
      <c r="E122" s="24" t="s">
        <v>793</v>
      </c>
    </row>
    <row r="123" spans="1:5">
      <c r="A123" s="6" t="s">
        <v>5</v>
      </c>
      <c r="B123" s="6">
        <v>121</v>
      </c>
      <c r="C123" s="15" t="s">
        <v>639</v>
      </c>
      <c r="D123" s="15" t="s">
        <v>791</v>
      </c>
      <c r="E123" s="27"/>
    </row>
    <row r="124" spans="1:5">
      <c r="A124" s="6"/>
      <c r="B124" s="6">
        <v>122</v>
      </c>
      <c r="C124" s="15" t="s">
        <v>640</v>
      </c>
      <c r="D124" s="15" t="s">
        <v>791</v>
      </c>
      <c r="E124" s="27"/>
    </row>
    <row r="125" spans="1:5">
      <c r="A125" s="6"/>
      <c r="B125" s="6">
        <v>123</v>
      </c>
      <c r="C125" s="15" t="s">
        <v>641</v>
      </c>
      <c r="D125" s="15" t="s">
        <v>791</v>
      </c>
      <c r="E125" s="27"/>
    </row>
    <row r="126" spans="1:5">
      <c r="A126" s="6"/>
      <c r="B126" s="6">
        <v>124</v>
      </c>
      <c r="C126" s="15" t="s">
        <v>642</v>
      </c>
      <c r="D126" s="15" t="s">
        <v>791</v>
      </c>
      <c r="E126" s="27"/>
    </row>
    <row r="127" spans="1:5">
      <c r="A127" s="6"/>
      <c r="B127" s="6">
        <v>125</v>
      </c>
      <c r="C127" s="15" t="s">
        <v>643</v>
      </c>
      <c r="D127" s="15" t="s">
        <v>791</v>
      </c>
      <c r="E127" s="27"/>
    </row>
    <row r="128" spans="1:5">
      <c r="A128" s="6"/>
      <c r="B128" s="6">
        <v>126</v>
      </c>
      <c r="C128" s="15" t="s">
        <v>644</v>
      </c>
      <c r="D128" s="15" t="s">
        <v>791</v>
      </c>
      <c r="E128" s="27"/>
    </row>
    <row r="129" spans="1:5">
      <c r="A129" s="6"/>
      <c r="B129" s="6">
        <v>127</v>
      </c>
      <c r="C129" s="15" t="s">
        <v>645</v>
      </c>
      <c r="D129" s="15" t="s">
        <v>791</v>
      </c>
      <c r="E129" s="27"/>
    </row>
    <row r="130" spans="1:5">
      <c r="A130" s="6"/>
      <c r="B130" s="6">
        <v>128</v>
      </c>
      <c r="C130" s="15" t="s">
        <v>646</v>
      </c>
      <c r="D130" s="15" t="s">
        <v>791</v>
      </c>
      <c r="E130" s="27"/>
    </row>
    <row r="131" spans="1:5">
      <c r="A131" s="6"/>
      <c r="B131" s="6">
        <v>129</v>
      </c>
      <c r="C131" s="15" t="s">
        <v>647</v>
      </c>
      <c r="D131" s="15" t="s">
        <v>791</v>
      </c>
      <c r="E131" s="27"/>
    </row>
    <row r="132" spans="1:5">
      <c r="A132" s="6"/>
      <c r="B132" s="6">
        <v>130</v>
      </c>
      <c r="C132" s="15" t="s">
        <v>648</v>
      </c>
      <c r="D132" s="15" t="s">
        <v>791</v>
      </c>
      <c r="E132" s="27"/>
    </row>
    <row r="133" spans="1:5">
      <c r="A133" s="6"/>
      <c r="B133" s="6">
        <v>131</v>
      </c>
      <c r="C133" s="15" t="s">
        <v>649</v>
      </c>
      <c r="D133" s="15" t="s">
        <v>791</v>
      </c>
      <c r="E133" s="27"/>
    </row>
    <row r="134" spans="1:5">
      <c r="A134" s="6"/>
      <c r="B134" s="6">
        <v>132</v>
      </c>
      <c r="C134" s="15" t="s">
        <v>650</v>
      </c>
      <c r="D134" s="15" t="s">
        <v>791</v>
      </c>
      <c r="E134" s="27"/>
    </row>
    <row r="135" spans="1:5">
      <c r="A135" s="6"/>
      <c r="B135" s="6">
        <v>133</v>
      </c>
      <c r="C135" s="15" t="s">
        <v>651</v>
      </c>
      <c r="D135" s="15" t="s">
        <v>791</v>
      </c>
      <c r="E135" s="27"/>
    </row>
    <row r="136" spans="1:5">
      <c r="A136" s="6"/>
      <c r="B136" s="6">
        <v>134</v>
      </c>
      <c r="C136" s="15" t="s">
        <v>652</v>
      </c>
      <c r="D136" s="15" t="s">
        <v>791</v>
      </c>
      <c r="E136" s="27"/>
    </row>
    <row r="137" spans="1:5">
      <c r="A137" s="6"/>
      <c r="B137" s="6">
        <v>135</v>
      </c>
      <c r="C137" s="15" t="s">
        <v>653</v>
      </c>
      <c r="D137" s="15" t="s">
        <v>791</v>
      </c>
      <c r="E137" s="27"/>
    </row>
    <row r="138" spans="1:5">
      <c r="A138" s="6"/>
      <c r="B138" s="6">
        <v>136</v>
      </c>
      <c r="C138" s="15" t="s">
        <v>654</v>
      </c>
      <c r="D138" s="15" t="s">
        <v>791</v>
      </c>
      <c r="E138" s="27"/>
    </row>
    <row r="139" spans="1:5">
      <c r="A139" s="6"/>
      <c r="B139" s="6">
        <v>137</v>
      </c>
      <c r="C139" s="15" t="s">
        <v>655</v>
      </c>
      <c r="D139" s="15" t="s">
        <v>791</v>
      </c>
      <c r="E139" s="27"/>
    </row>
    <row r="140" spans="1:5">
      <c r="A140" s="6"/>
      <c r="B140" s="6">
        <v>138</v>
      </c>
      <c r="C140" s="15" t="s">
        <v>656</v>
      </c>
      <c r="D140" s="15" t="s">
        <v>791</v>
      </c>
      <c r="E140" s="27"/>
    </row>
    <row r="141" spans="1:5">
      <c r="A141" s="6"/>
      <c r="B141" s="6">
        <v>139</v>
      </c>
      <c r="C141" s="15" t="s">
        <v>657</v>
      </c>
      <c r="D141" s="15" t="s">
        <v>791</v>
      </c>
      <c r="E141" s="27"/>
    </row>
    <row r="142" spans="1:5">
      <c r="A142" s="6"/>
      <c r="B142" s="6">
        <v>140</v>
      </c>
      <c r="C142" s="15" t="s">
        <v>658</v>
      </c>
      <c r="D142" s="15" t="s">
        <v>791</v>
      </c>
      <c r="E142" s="27"/>
    </row>
    <row r="143" spans="1:5">
      <c r="A143" s="6"/>
      <c r="B143" s="6">
        <v>141</v>
      </c>
      <c r="C143" s="15" t="s">
        <v>659</v>
      </c>
      <c r="D143" s="15" t="s">
        <v>791</v>
      </c>
      <c r="E143" s="27"/>
    </row>
    <row r="144" spans="1:5">
      <c r="A144" s="6"/>
      <c r="B144" s="6">
        <v>142</v>
      </c>
      <c r="C144" s="15" t="s">
        <v>660</v>
      </c>
      <c r="D144" s="15" t="s">
        <v>791</v>
      </c>
      <c r="E144" s="27"/>
    </row>
    <row r="145" spans="1:5">
      <c r="A145" s="6"/>
      <c r="B145" s="6">
        <v>143</v>
      </c>
      <c r="C145" s="15" t="s">
        <v>661</v>
      </c>
      <c r="D145" s="15" t="s">
        <v>791</v>
      </c>
      <c r="E145" s="27"/>
    </row>
    <row r="146" spans="1:5">
      <c r="A146" s="6"/>
      <c r="B146" s="6">
        <v>144</v>
      </c>
      <c r="C146" s="15" t="s">
        <v>662</v>
      </c>
      <c r="D146" s="15" t="s">
        <v>791</v>
      </c>
      <c r="E146" s="27"/>
    </row>
    <row r="147" spans="1:5">
      <c r="A147" s="6"/>
      <c r="B147" s="6">
        <v>145</v>
      </c>
      <c r="C147" s="15" t="s">
        <v>663</v>
      </c>
      <c r="D147" s="15" t="s">
        <v>791</v>
      </c>
      <c r="E147" s="27"/>
    </row>
    <row r="148" spans="1:5">
      <c r="A148" s="6"/>
      <c r="B148" s="6">
        <v>146</v>
      </c>
      <c r="C148" s="15" t="s">
        <v>664</v>
      </c>
      <c r="D148" s="15" t="s">
        <v>791</v>
      </c>
      <c r="E148" s="27"/>
    </row>
    <row r="149" spans="1:5">
      <c r="A149" s="6"/>
      <c r="B149" s="6">
        <v>147</v>
      </c>
      <c r="C149" s="15" t="s">
        <v>665</v>
      </c>
      <c r="D149" s="15" t="s">
        <v>791</v>
      </c>
      <c r="E149" s="27"/>
    </row>
    <row r="150" spans="1:5">
      <c r="A150" s="6"/>
      <c r="B150" s="6">
        <v>148</v>
      </c>
      <c r="C150" s="15" t="s">
        <v>666</v>
      </c>
      <c r="D150" s="15" t="s">
        <v>791</v>
      </c>
      <c r="E150" s="27"/>
    </row>
    <row r="151" spans="1:5">
      <c r="A151" s="6"/>
      <c r="B151" s="6">
        <v>149</v>
      </c>
      <c r="C151" s="15" t="s">
        <v>667</v>
      </c>
      <c r="D151" s="15" t="s">
        <v>791</v>
      </c>
      <c r="E151" s="27"/>
    </row>
    <row r="152" spans="1:5">
      <c r="A152" s="6"/>
      <c r="B152" s="6">
        <v>150</v>
      </c>
      <c r="C152" s="15" t="s">
        <v>668</v>
      </c>
      <c r="D152" s="15" t="s">
        <v>791</v>
      </c>
      <c r="E152" s="27"/>
    </row>
    <row r="153" spans="1:5">
      <c r="A153" s="6"/>
      <c r="B153" s="6">
        <v>151</v>
      </c>
      <c r="C153" s="15" t="s">
        <v>669</v>
      </c>
      <c r="D153" s="15" t="s">
        <v>791</v>
      </c>
      <c r="E153" s="27"/>
    </row>
    <row r="154" spans="1:5">
      <c r="A154" s="6"/>
      <c r="B154" s="6">
        <v>152</v>
      </c>
      <c r="C154" s="15" t="s">
        <v>670</v>
      </c>
      <c r="D154" s="15" t="s">
        <v>791</v>
      </c>
      <c r="E154" s="27"/>
    </row>
    <row r="155" spans="1:5">
      <c r="A155" s="6"/>
      <c r="B155" s="6">
        <v>153</v>
      </c>
      <c r="C155" s="15" t="s">
        <v>671</v>
      </c>
      <c r="D155" s="15" t="s">
        <v>791</v>
      </c>
      <c r="E155" s="27"/>
    </row>
    <row r="156" spans="1:5">
      <c r="A156" s="6"/>
      <c r="B156" s="6">
        <v>154</v>
      </c>
      <c r="C156" s="15" t="s">
        <v>672</v>
      </c>
      <c r="D156" s="15" t="s">
        <v>791</v>
      </c>
      <c r="E156" s="27"/>
    </row>
    <row r="157" spans="1:5">
      <c r="A157" s="6"/>
      <c r="B157" s="6">
        <v>155</v>
      </c>
      <c r="C157" s="15" t="s">
        <v>673</v>
      </c>
      <c r="D157" s="15" t="s">
        <v>791</v>
      </c>
      <c r="E157" s="27"/>
    </row>
    <row r="158" spans="1:5">
      <c r="A158" s="6"/>
      <c r="B158" s="6">
        <v>156</v>
      </c>
      <c r="C158" s="15" t="s">
        <v>674</v>
      </c>
      <c r="D158" s="15" t="s">
        <v>791</v>
      </c>
      <c r="E158" s="27"/>
    </row>
    <row r="159" spans="1:5">
      <c r="A159" s="6"/>
      <c r="B159" s="6">
        <v>157</v>
      </c>
      <c r="C159" s="15" t="s">
        <v>675</v>
      </c>
      <c r="D159" s="15" t="s">
        <v>791</v>
      </c>
      <c r="E159" s="27"/>
    </row>
    <row r="160" spans="1:5">
      <c r="A160" s="6"/>
      <c r="B160" s="6">
        <v>158</v>
      </c>
      <c r="C160" s="15" t="s">
        <v>676</v>
      </c>
      <c r="D160" s="15" t="s">
        <v>791</v>
      </c>
      <c r="E160" s="27"/>
    </row>
    <row r="161" spans="1:5">
      <c r="A161" s="6"/>
      <c r="B161" s="6">
        <v>159</v>
      </c>
      <c r="C161" s="15" t="s">
        <v>315</v>
      </c>
      <c r="D161" s="15" t="s">
        <v>791</v>
      </c>
      <c r="E161" s="27"/>
    </row>
    <row r="162" spans="1:5">
      <c r="A162" s="6"/>
      <c r="B162" s="6">
        <v>160</v>
      </c>
      <c r="C162" s="15" t="s">
        <v>677</v>
      </c>
      <c r="D162" s="15" t="s">
        <v>791</v>
      </c>
      <c r="E162" s="27"/>
    </row>
    <row r="163" spans="1:5">
      <c r="A163" s="6"/>
      <c r="B163" s="6">
        <v>161</v>
      </c>
      <c r="C163" s="15" t="s">
        <v>678</v>
      </c>
      <c r="D163" s="15" t="s">
        <v>791</v>
      </c>
      <c r="E163" s="27"/>
    </row>
    <row r="164" spans="1:5">
      <c r="A164" s="6" t="s">
        <v>6</v>
      </c>
      <c r="B164" s="6">
        <v>162</v>
      </c>
      <c r="C164" s="28" t="s">
        <v>321</v>
      </c>
      <c r="D164" s="29" t="s">
        <v>791</v>
      </c>
      <c r="E164" s="13"/>
    </row>
    <row r="165" spans="1:5">
      <c r="A165" s="6"/>
      <c r="B165" s="6">
        <v>163</v>
      </c>
      <c r="C165" s="28" t="s">
        <v>327</v>
      </c>
      <c r="D165" s="29" t="s">
        <v>791</v>
      </c>
      <c r="E165" s="13"/>
    </row>
    <row r="166" spans="1:5">
      <c r="A166" s="6"/>
      <c r="B166" s="6">
        <v>164</v>
      </c>
      <c r="C166" s="28" t="s">
        <v>350</v>
      </c>
      <c r="D166" s="29" t="s">
        <v>791</v>
      </c>
      <c r="E166" s="13"/>
    </row>
    <row r="167" spans="1:5">
      <c r="A167" s="6"/>
      <c r="B167" s="6">
        <v>165</v>
      </c>
      <c r="C167" s="28" t="s">
        <v>372</v>
      </c>
      <c r="D167" s="29" t="s">
        <v>791</v>
      </c>
      <c r="E167" s="13"/>
    </row>
    <row r="168" spans="1:5">
      <c r="A168" s="6"/>
      <c r="B168" s="6">
        <v>166</v>
      </c>
      <c r="C168" s="30" t="s">
        <v>679</v>
      </c>
      <c r="D168" s="31" t="s">
        <v>791</v>
      </c>
      <c r="E168" s="6"/>
    </row>
    <row r="169" spans="1:5">
      <c r="A169" s="6"/>
      <c r="B169" s="6">
        <v>167</v>
      </c>
      <c r="C169" s="30" t="s">
        <v>386</v>
      </c>
      <c r="D169" s="31" t="s">
        <v>791</v>
      </c>
      <c r="E169" s="32"/>
    </row>
    <row r="170" spans="1:5">
      <c r="A170" s="6"/>
      <c r="B170" s="6">
        <v>168</v>
      </c>
      <c r="C170" s="28" t="s">
        <v>391</v>
      </c>
      <c r="D170" s="29" t="s">
        <v>791</v>
      </c>
      <c r="E170" s="13"/>
    </row>
    <row r="171" spans="1:5">
      <c r="A171" s="6"/>
      <c r="B171" s="6">
        <v>169</v>
      </c>
      <c r="C171" s="28" t="s">
        <v>396</v>
      </c>
      <c r="D171" s="29" t="s">
        <v>791</v>
      </c>
      <c r="E171" s="13"/>
    </row>
    <row r="172" spans="1:5">
      <c r="A172" s="6"/>
      <c r="B172" s="6">
        <v>170</v>
      </c>
      <c r="C172" s="28" t="s">
        <v>403</v>
      </c>
      <c r="D172" s="29" t="s">
        <v>791</v>
      </c>
      <c r="E172" s="13"/>
    </row>
    <row r="173" spans="1:5">
      <c r="A173" s="6"/>
      <c r="B173" s="6">
        <v>171</v>
      </c>
      <c r="C173" s="28" t="s">
        <v>407</v>
      </c>
      <c r="D173" s="29" t="s">
        <v>791</v>
      </c>
      <c r="E173" s="13"/>
    </row>
    <row r="174" spans="1:5">
      <c r="A174" s="6"/>
      <c r="B174" s="6">
        <v>172</v>
      </c>
      <c r="C174" s="28" t="s">
        <v>420</v>
      </c>
      <c r="D174" s="29" t="s">
        <v>791</v>
      </c>
      <c r="E174" s="13"/>
    </row>
    <row r="175" spans="1:5">
      <c r="A175" s="6"/>
      <c r="B175" s="6">
        <v>173</v>
      </c>
      <c r="C175" s="28" t="s">
        <v>425</v>
      </c>
      <c r="D175" s="29" t="s">
        <v>791</v>
      </c>
      <c r="E175" s="13"/>
    </row>
    <row r="176" spans="1:5">
      <c r="A176" s="6"/>
      <c r="B176" s="6">
        <v>174</v>
      </c>
      <c r="C176" s="28" t="s">
        <v>434</v>
      </c>
      <c r="D176" s="29" t="s">
        <v>791</v>
      </c>
      <c r="E176" s="13"/>
    </row>
    <row r="177" spans="1:5">
      <c r="A177" s="6"/>
      <c r="B177" s="6">
        <v>175</v>
      </c>
      <c r="C177" s="28" t="s">
        <v>680</v>
      </c>
      <c r="D177" s="29" t="s">
        <v>791</v>
      </c>
      <c r="E177" s="13"/>
    </row>
    <row r="178" spans="1:5">
      <c r="A178" s="6"/>
      <c r="B178" s="6">
        <v>176</v>
      </c>
      <c r="C178" s="28" t="s">
        <v>445</v>
      </c>
      <c r="D178" s="29" t="s">
        <v>791</v>
      </c>
      <c r="E178" s="13"/>
    </row>
    <row r="179" spans="1:5">
      <c r="A179" s="6"/>
      <c r="B179" s="6">
        <v>177</v>
      </c>
      <c r="C179" s="28" t="s">
        <v>450</v>
      </c>
      <c r="D179" s="29" t="s">
        <v>791</v>
      </c>
      <c r="E179" s="13"/>
    </row>
    <row r="180" spans="1:5">
      <c r="A180" s="6"/>
      <c r="B180" s="6">
        <v>178</v>
      </c>
      <c r="C180" s="28" t="s">
        <v>468</v>
      </c>
      <c r="D180" s="29" t="s">
        <v>791</v>
      </c>
      <c r="E180" s="13"/>
    </row>
    <row r="181" spans="1:5">
      <c r="A181" s="6"/>
      <c r="B181" s="6">
        <v>179</v>
      </c>
      <c r="C181" s="28" t="s">
        <v>476</v>
      </c>
      <c r="D181" s="29" t="s">
        <v>791</v>
      </c>
      <c r="E181" s="13"/>
    </row>
    <row r="182" spans="1:5">
      <c r="A182" s="6"/>
      <c r="B182" s="6">
        <v>180</v>
      </c>
      <c r="C182" s="28" t="s">
        <v>681</v>
      </c>
      <c r="D182" s="29" t="s">
        <v>791</v>
      </c>
      <c r="E182" s="13"/>
    </row>
    <row r="183" spans="1:5">
      <c r="A183" s="6"/>
      <c r="B183" s="6">
        <v>181</v>
      </c>
      <c r="C183" s="33" t="s">
        <v>486</v>
      </c>
      <c r="D183" s="29" t="s">
        <v>791</v>
      </c>
      <c r="E183" s="13"/>
    </row>
    <row r="184" spans="1:5">
      <c r="A184" s="6"/>
      <c r="B184" s="6">
        <v>182</v>
      </c>
      <c r="C184" s="33" t="s">
        <v>682</v>
      </c>
      <c r="D184" s="29" t="s">
        <v>791</v>
      </c>
      <c r="E184" s="13"/>
    </row>
    <row r="185" spans="1:5">
      <c r="A185" s="6"/>
      <c r="B185" s="6">
        <v>183</v>
      </c>
      <c r="C185" s="33" t="s">
        <v>490</v>
      </c>
      <c r="D185" s="29" t="s">
        <v>791</v>
      </c>
      <c r="E185" s="13"/>
    </row>
    <row r="186" spans="1:5">
      <c r="A186" s="6"/>
      <c r="B186" s="6">
        <v>184</v>
      </c>
      <c r="C186" s="33" t="s">
        <v>497</v>
      </c>
      <c r="D186" s="29" t="s">
        <v>791</v>
      </c>
      <c r="E186" s="13"/>
    </row>
    <row r="187" spans="1:5">
      <c r="A187" s="6"/>
      <c r="B187" s="6">
        <v>185</v>
      </c>
      <c r="C187" s="33" t="s">
        <v>503</v>
      </c>
      <c r="D187" s="29" t="s">
        <v>791</v>
      </c>
      <c r="E187" s="13"/>
    </row>
    <row r="188" spans="1:5">
      <c r="A188" s="6"/>
      <c r="B188" s="6">
        <v>186</v>
      </c>
      <c r="C188" s="33" t="s">
        <v>517</v>
      </c>
      <c r="D188" s="29" t="s">
        <v>791</v>
      </c>
      <c r="E188" s="13"/>
    </row>
    <row r="189" spans="1:5">
      <c r="A189" s="6"/>
      <c r="B189" s="6">
        <v>187</v>
      </c>
      <c r="C189" s="33" t="s">
        <v>683</v>
      </c>
      <c r="D189" s="29" t="s">
        <v>791</v>
      </c>
      <c r="E189" s="13"/>
    </row>
    <row r="190" spans="1:5">
      <c r="A190" s="6"/>
      <c r="B190" s="6">
        <v>188</v>
      </c>
      <c r="C190" s="33" t="s">
        <v>684</v>
      </c>
      <c r="D190" s="29" t="s">
        <v>791</v>
      </c>
      <c r="E190" s="13"/>
    </row>
    <row r="191" spans="1:5">
      <c r="A191" s="6"/>
      <c r="B191" s="6">
        <v>189</v>
      </c>
      <c r="C191" s="9" t="s">
        <v>523</v>
      </c>
      <c r="D191" s="29" t="s">
        <v>791</v>
      </c>
      <c r="E191" s="13"/>
    </row>
    <row r="192" spans="1:5">
      <c r="A192" s="6"/>
      <c r="B192" s="6">
        <v>190</v>
      </c>
      <c r="C192" s="33" t="s">
        <v>685</v>
      </c>
      <c r="D192" s="29" t="s">
        <v>791</v>
      </c>
      <c r="E192" s="13"/>
    </row>
    <row r="193" spans="1:5">
      <c r="A193" s="6"/>
      <c r="B193" s="6">
        <v>191</v>
      </c>
      <c r="C193" s="33" t="s">
        <v>526</v>
      </c>
      <c r="D193" s="29" t="s">
        <v>791</v>
      </c>
      <c r="E193" s="13"/>
    </row>
    <row r="194" spans="1:5">
      <c r="A194" s="6"/>
      <c r="B194" s="6">
        <v>192</v>
      </c>
      <c r="C194" s="33" t="s">
        <v>686</v>
      </c>
      <c r="D194" s="9" t="s">
        <v>791</v>
      </c>
      <c r="E194" s="13"/>
    </row>
    <row r="195" spans="1:5">
      <c r="A195" s="6"/>
      <c r="B195" s="6">
        <v>193</v>
      </c>
      <c r="C195" s="15" t="s">
        <v>687</v>
      </c>
      <c r="D195" s="9" t="s">
        <v>791</v>
      </c>
      <c r="E195" s="13"/>
    </row>
    <row r="196" ht="20" customHeight="1" spans="1:5">
      <c r="A196" s="6"/>
      <c r="B196" s="6">
        <v>194</v>
      </c>
      <c r="C196" s="15" t="s">
        <v>688</v>
      </c>
      <c r="D196" s="9" t="s">
        <v>791</v>
      </c>
      <c r="E196" s="13"/>
    </row>
    <row r="197" ht="19" customHeight="1" spans="1:5">
      <c r="A197" s="6"/>
      <c r="B197" s="6">
        <v>195</v>
      </c>
      <c r="C197" s="15" t="s">
        <v>531</v>
      </c>
      <c r="D197" s="9" t="s">
        <v>791</v>
      </c>
      <c r="E197" s="13"/>
    </row>
    <row r="198" ht="19" customHeight="1" spans="1:5">
      <c r="A198" s="6"/>
      <c r="B198" s="6">
        <v>196</v>
      </c>
      <c r="C198" s="15" t="s">
        <v>689</v>
      </c>
      <c r="D198" s="9" t="s">
        <v>791</v>
      </c>
      <c r="E198" s="13"/>
    </row>
    <row r="199" ht="19" customHeight="1" spans="1:5">
      <c r="A199" s="6"/>
      <c r="B199" s="6">
        <v>197</v>
      </c>
      <c r="C199" s="15" t="s">
        <v>690</v>
      </c>
      <c r="D199" s="9" t="s">
        <v>791</v>
      </c>
      <c r="E199" s="13"/>
    </row>
    <row r="200" ht="19" customHeight="1" spans="1:5">
      <c r="A200" s="6"/>
      <c r="B200" s="6">
        <v>198</v>
      </c>
      <c r="C200" s="15" t="s">
        <v>512</v>
      </c>
      <c r="D200" s="9" t="s">
        <v>791</v>
      </c>
      <c r="E200" s="13"/>
    </row>
    <row r="201" ht="19" customHeight="1" spans="1:5">
      <c r="A201" s="6"/>
      <c r="B201" s="6">
        <v>199</v>
      </c>
      <c r="C201" s="34" t="s">
        <v>691</v>
      </c>
      <c r="D201" s="32" t="s">
        <v>791</v>
      </c>
      <c r="E201" s="6"/>
    </row>
    <row r="202" ht="19" customHeight="1" spans="1:5">
      <c r="A202" s="6"/>
      <c r="B202" s="6">
        <v>200</v>
      </c>
      <c r="C202" s="34" t="s">
        <v>534</v>
      </c>
      <c r="D202" s="32" t="s">
        <v>791</v>
      </c>
      <c r="E202" s="32"/>
    </row>
    <row r="203" ht="19" customHeight="1" spans="1:5">
      <c r="A203" s="6"/>
      <c r="B203" s="6">
        <v>201</v>
      </c>
      <c r="C203" s="34" t="s">
        <v>537</v>
      </c>
      <c r="D203" s="32" t="s">
        <v>791</v>
      </c>
      <c r="E203" s="32"/>
    </row>
    <row r="204" ht="19" customHeight="1" spans="1:5">
      <c r="A204" s="6"/>
      <c r="B204" s="6">
        <v>202</v>
      </c>
      <c r="C204" s="34" t="s">
        <v>692</v>
      </c>
      <c r="D204" s="32" t="s">
        <v>791</v>
      </c>
      <c r="E204" s="32"/>
    </row>
    <row r="205" ht="19" customHeight="1" spans="1:5">
      <c r="A205" s="6"/>
      <c r="B205" s="6">
        <v>203</v>
      </c>
      <c r="C205" s="34" t="s">
        <v>693</v>
      </c>
      <c r="D205" s="32" t="s">
        <v>791</v>
      </c>
      <c r="E205" s="6"/>
    </row>
    <row r="206" ht="19" customHeight="1" spans="1:5">
      <c r="A206" s="6"/>
      <c r="B206" s="6">
        <v>204</v>
      </c>
      <c r="C206" s="15" t="s">
        <v>694</v>
      </c>
      <c r="D206" s="9" t="s">
        <v>791</v>
      </c>
      <c r="E206" s="13"/>
    </row>
    <row r="207" ht="19" customHeight="1" spans="1:5">
      <c r="A207" s="35" t="s">
        <v>7</v>
      </c>
      <c r="B207" s="6">
        <v>205</v>
      </c>
      <c r="C207" s="36" t="s">
        <v>695</v>
      </c>
      <c r="D207" s="36" t="s">
        <v>791</v>
      </c>
      <c r="E207" s="37"/>
    </row>
    <row r="208" ht="19" customHeight="1" spans="1:5">
      <c r="A208" s="38"/>
      <c r="B208" s="6">
        <v>206</v>
      </c>
      <c r="C208" s="36" t="s">
        <v>696</v>
      </c>
      <c r="D208" s="36" t="s">
        <v>791</v>
      </c>
      <c r="E208" s="37"/>
    </row>
    <row r="209" ht="19" customHeight="1" spans="1:5">
      <c r="A209" s="38"/>
      <c r="B209" s="6">
        <v>207</v>
      </c>
      <c r="C209" s="36" t="s">
        <v>697</v>
      </c>
      <c r="D209" s="36" t="s">
        <v>791</v>
      </c>
      <c r="E209" s="37"/>
    </row>
    <row r="210" ht="19" customHeight="1" spans="1:5">
      <c r="A210" s="38"/>
      <c r="B210" s="6">
        <v>208</v>
      </c>
      <c r="C210" s="36" t="s">
        <v>698</v>
      </c>
      <c r="D210" s="36" t="s">
        <v>791</v>
      </c>
      <c r="E210" s="37"/>
    </row>
    <row r="211" ht="19" customHeight="1" spans="1:5">
      <c r="A211" s="38"/>
      <c r="B211" s="6">
        <v>209</v>
      </c>
      <c r="C211" s="36" t="s">
        <v>544</v>
      </c>
      <c r="D211" s="36" t="s">
        <v>791</v>
      </c>
      <c r="E211" s="37"/>
    </row>
    <row r="212" ht="19" customHeight="1" spans="1:5">
      <c r="A212" s="38"/>
      <c r="B212" s="6">
        <v>210</v>
      </c>
      <c r="C212" s="36" t="s">
        <v>548</v>
      </c>
      <c r="D212" s="36" t="s">
        <v>791</v>
      </c>
      <c r="E212" s="37"/>
    </row>
    <row r="213" ht="19" customHeight="1" spans="1:5">
      <c r="A213" s="38"/>
      <c r="B213" s="6">
        <v>211</v>
      </c>
      <c r="C213" s="36" t="s">
        <v>699</v>
      </c>
      <c r="D213" s="36" t="s">
        <v>791</v>
      </c>
      <c r="E213" s="37"/>
    </row>
    <row r="214" ht="19" customHeight="1" spans="1:5">
      <c r="A214" s="38"/>
      <c r="B214" s="6">
        <v>212</v>
      </c>
      <c r="C214" s="36" t="s">
        <v>700</v>
      </c>
      <c r="D214" s="36" t="s">
        <v>791</v>
      </c>
      <c r="E214" s="37"/>
    </row>
    <row r="215" ht="19" customHeight="1" spans="1:5">
      <c r="A215" s="38"/>
      <c r="B215" s="6">
        <v>213</v>
      </c>
      <c r="C215" s="36" t="s">
        <v>550</v>
      </c>
      <c r="D215" s="36" t="s">
        <v>791</v>
      </c>
      <c r="E215" s="37"/>
    </row>
    <row r="216" ht="19" customHeight="1" spans="1:5">
      <c r="A216" s="38"/>
      <c r="B216" s="6">
        <v>214</v>
      </c>
      <c r="C216" s="36" t="s">
        <v>701</v>
      </c>
      <c r="D216" s="36" t="s">
        <v>791</v>
      </c>
      <c r="E216" s="37"/>
    </row>
    <row r="217" ht="19" customHeight="1" spans="1:5">
      <c r="A217" s="38"/>
      <c r="B217" s="6">
        <v>215</v>
      </c>
      <c r="C217" s="36" t="s">
        <v>702</v>
      </c>
      <c r="D217" s="36" t="s">
        <v>791</v>
      </c>
      <c r="E217" s="37"/>
    </row>
    <row r="218" ht="19" customHeight="1" spans="1:5">
      <c r="A218" s="38"/>
      <c r="B218" s="6">
        <v>216</v>
      </c>
      <c r="C218" s="36" t="s">
        <v>554</v>
      </c>
      <c r="D218" s="36" t="s">
        <v>791</v>
      </c>
      <c r="E218" s="37"/>
    </row>
    <row r="219" ht="19" customHeight="1" spans="1:5">
      <c r="A219" s="38"/>
      <c r="B219" s="6">
        <v>217</v>
      </c>
      <c r="C219" s="36" t="s">
        <v>703</v>
      </c>
      <c r="D219" s="36" t="s">
        <v>791</v>
      </c>
      <c r="E219" s="37"/>
    </row>
    <row r="220" ht="19" customHeight="1" spans="1:5">
      <c r="A220" s="38"/>
      <c r="B220" s="6">
        <v>218</v>
      </c>
      <c r="C220" s="36" t="s">
        <v>704</v>
      </c>
      <c r="D220" s="36" t="s">
        <v>791</v>
      </c>
      <c r="E220" s="37"/>
    </row>
    <row r="221" ht="19" customHeight="1" spans="1:5">
      <c r="A221" s="38"/>
      <c r="B221" s="6">
        <v>219</v>
      </c>
      <c r="C221" s="36" t="s">
        <v>705</v>
      </c>
      <c r="D221" s="36" t="s">
        <v>791</v>
      </c>
      <c r="E221" s="37"/>
    </row>
    <row r="222" ht="19" customHeight="1" spans="1:5">
      <c r="A222" s="38"/>
      <c r="B222" s="6">
        <v>220</v>
      </c>
      <c r="C222" s="36" t="s">
        <v>556</v>
      </c>
      <c r="D222" s="36" t="s">
        <v>791</v>
      </c>
      <c r="E222" s="37"/>
    </row>
    <row r="223" ht="19" customHeight="1" spans="1:5">
      <c r="A223" s="38"/>
      <c r="B223" s="6">
        <v>221</v>
      </c>
      <c r="C223" s="36" t="s">
        <v>706</v>
      </c>
      <c r="D223" s="36" t="s">
        <v>791</v>
      </c>
      <c r="E223" s="37"/>
    </row>
    <row r="224" ht="19" customHeight="1" spans="1:5">
      <c r="A224" s="38"/>
      <c r="B224" s="6">
        <v>222</v>
      </c>
      <c r="C224" s="36" t="s">
        <v>560</v>
      </c>
      <c r="D224" s="36" t="s">
        <v>791</v>
      </c>
      <c r="E224" s="6"/>
    </row>
    <row r="225" ht="19" customHeight="1" spans="1:5">
      <c r="A225" s="38"/>
      <c r="B225" s="6">
        <v>223</v>
      </c>
      <c r="C225" s="36" t="s">
        <v>707</v>
      </c>
      <c r="D225" s="36" t="s">
        <v>791</v>
      </c>
      <c r="E225" s="6"/>
    </row>
    <row r="226" ht="19" customHeight="1" spans="1:5">
      <c r="A226" s="38"/>
      <c r="B226" s="6">
        <v>224</v>
      </c>
      <c r="C226" s="36" t="s">
        <v>563</v>
      </c>
      <c r="D226" s="36" t="s">
        <v>791</v>
      </c>
      <c r="E226" s="6"/>
    </row>
    <row r="227" ht="19" customHeight="1" spans="1:5">
      <c r="A227" s="38"/>
      <c r="B227" s="6">
        <v>225</v>
      </c>
      <c r="C227" s="36" t="s">
        <v>572</v>
      </c>
      <c r="D227" s="36" t="s">
        <v>791</v>
      </c>
      <c r="E227" s="6"/>
    </row>
    <row r="228" ht="19" customHeight="1" spans="1:5">
      <c r="A228" s="38"/>
      <c r="B228" s="6">
        <v>226</v>
      </c>
      <c r="C228" s="36" t="s">
        <v>708</v>
      </c>
      <c r="D228" s="36" t="s">
        <v>791</v>
      </c>
      <c r="E228" s="6"/>
    </row>
    <row r="229" ht="19" customHeight="1" spans="1:5">
      <c r="A229" s="39"/>
      <c r="B229" s="6">
        <v>227</v>
      </c>
      <c r="C229" s="36" t="s">
        <v>709</v>
      </c>
      <c r="D229" s="36" t="s">
        <v>791</v>
      </c>
      <c r="E229" s="6"/>
    </row>
    <row r="230" ht="19" customHeight="1" spans="1:5">
      <c r="A230" s="35" t="s">
        <v>8</v>
      </c>
      <c r="B230" s="6">
        <v>228</v>
      </c>
      <c r="C230" s="40" t="s">
        <v>579</v>
      </c>
      <c r="D230" s="40" t="s">
        <v>791</v>
      </c>
      <c r="E230" s="6"/>
    </row>
    <row r="231" ht="19" customHeight="1" spans="1:5">
      <c r="A231" s="38"/>
      <c r="B231" s="6">
        <v>229</v>
      </c>
      <c r="C231" s="40" t="s">
        <v>574</v>
      </c>
      <c r="D231" s="40" t="s">
        <v>791</v>
      </c>
      <c r="E231" s="6"/>
    </row>
    <row r="232" spans="1:5">
      <c r="A232" s="39"/>
      <c r="B232" s="6">
        <v>230</v>
      </c>
      <c r="C232" s="40" t="s">
        <v>577</v>
      </c>
      <c r="D232" s="40" t="s">
        <v>791</v>
      </c>
      <c r="E232" s="6"/>
    </row>
  </sheetData>
  <mergeCells count="8">
    <mergeCell ref="A1:E1"/>
    <mergeCell ref="A3:A41"/>
    <mergeCell ref="A42:A82"/>
    <mergeCell ref="A83:A122"/>
    <mergeCell ref="A123:A163"/>
    <mergeCell ref="A164:A206"/>
    <mergeCell ref="A207:A229"/>
    <mergeCell ref="A230:A232"/>
  </mergeCells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17" sqref="C17"/>
    </sheetView>
  </sheetViews>
  <sheetFormatPr defaultColWidth="9" defaultRowHeight="14" outlineLevelCol="7"/>
  <cols>
    <col min="1" max="1" width="18.75" customWidth="1"/>
    <col min="2" max="2" width="19.75" customWidth="1"/>
    <col min="3" max="3" width="15.5" customWidth="1"/>
    <col min="4" max="4" width="16.3333333333333" customWidth="1"/>
    <col min="5" max="5" width="21.8333333333333" customWidth="1"/>
    <col min="6" max="6" width="21.5833333333333" customWidth="1"/>
    <col min="7" max="7" width="21.8333333333333" customWidth="1"/>
    <col min="8" max="8" width="19.75" customWidth="1"/>
  </cols>
  <sheetData>
    <row r="1" s="85" customFormat="1" ht="23" spans="1:8">
      <c r="A1" s="51" t="s">
        <v>21</v>
      </c>
      <c r="B1" s="51"/>
      <c r="C1" s="51"/>
      <c r="D1" s="51"/>
      <c r="E1" s="51"/>
      <c r="F1" s="51"/>
      <c r="G1" s="51"/>
      <c r="H1" s="51"/>
    </row>
    <row r="2" s="183" customFormat="1" ht="21" spans="1:8">
      <c r="A2" s="137" t="s">
        <v>22</v>
      </c>
      <c r="B2" s="137" t="s">
        <v>23</v>
      </c>
      <c r="C2" s="137" t="s">
        <v>24</v>
      </c>
      <c r="D2" s="137" t="s">
        <v>25</v>
      </c>
      <c r="E2" s="137" t="s">
        <v>26</v>
      </c>
      <c r="F2" s="137" t="s">
        <v>27</v>
      </c>
      <c r="G2" s="184" t="s">
        <v>28</v>
      </c>
      <c r="H2" s="137" t="s">
        <v>29</v>
      </c>
    </row>
    <row r="3" ht="17.5" spans="1:8">
      <c r="A3" s="99" t="s">
        <v>2</v>
      </c>
      <c r="B3" s="185" t="s">
        <v>30</v>
      </c>
      <c r="C3" s="186"/>
      <c r="D3" s="186"/>
      <c r="E3" s="186"/>
      <c r="F3" s="186"/>
      <c r="G3" s="186"/>
      <c r="H3" s="187"/>
    </row>
    <row r="4" ht="17.5" spans="1:8">
      <c r="A4" s="99" t="s">
        <v>3</v>
      </c>
      <c r="B4" s="188"/>
      <c r="C4" s="135"/>
      <c r="D4" s="135"/>
      <c r="E4" s="135"/>
      <c r="F4" s="135"/>
      <c r="G4" s="135"/>
      <c r="H4" s="189"/>
    </row>
    <row r="5" ht="35" spans="1:8">
      <c r="A5" s="190" t="s">
        <v>4</v>
      </c>
      <c r="B5" s="191" t="s">
        <v>31</v>
      </c>
      <c r="C5" s="152">
        <v>2024233110</v>
      </c>
      <c r="D5" s="152" t="s">
        <v>32</v>
      </c>
      <c r="E5" s="152" t="s">
        <v>33</v>
      </c>
      <c r="F5" s="152" t="s">
        <v>34</v>
      </c>
      <c r="G5" s="152">
        <v>9.29</v>
      </c>
      <c r="H5" s="152" t="s">
        <v>35</v>
      </c>
    </row>
    <row r="6" ht="35" spans="1:8">
      <c r="A6" s="192"/>
      <c r="B6" s="193"/>
      <c r="C6" s="152">
        <v>2024233108</v>
      </c>
      <c r="D6" s="152" t="s">
        <v>36</v>
      </c>
      <c r="E6" s="152" t="s">
        <v>33</v>
      </c>
      <c r="F6" s="151" t="s">
        <v>34</v>
      </c>
      <c r="G6" s="194">
        <v>9.29</v>
      </c>
      <c r="H6" s="151" t="s">
        <v>35</v>
      </c>
    </row>
    <row r="7" ht="35" spans="1:8">
      <c r="A7" s="195"/>
      <c r="B7" s="196"/>
      <c r="C7" s="152">
        <v>2024233117</v>
      </c>
      <c r="D7" s="152" t="s">
        <v>37</v>
      </c>
      <c r="E7" s="152" t="s">
        <v>33</v>
      </c>
      <c r="F7" s="151" t="s">
        <v>34</v>
      </c>
      <c r="G7" s="194">
        <v>9.29</v>
      </c>
      <c r="H7" s="151" t="s">
        <v>35</v>
      </c>
    </row>
    <row r="8" ht="17.5" spans="1:8">
      <c r="A8" s="99" t="s">
        <v>5</v>
      </c>
      <c r="B8" s="185" t="s">
        <v>30</v>
      </c>
      <c r="C8" s="186"/>
      <c r="D8" s="186"/>
      <c r="E8" s="186"/>
      <c r="F8" s="186"/>
      <c r="G8" s="186"/>
      <c r="H8" s="187"/>
    </row>
    <row r="9" ht="14.15" customHeight="1" spans="1:8">
      <c r="A9" s="99" t="s">
        <v>6</v>
      </c>
      <c r="B9" s="188"/>
      <c r="C9" s="135"/>
      <c r="D9" s="135"/>
      <c r="E9" s="135"/>
      <c r="F9" s="135"/>
      <c r="G9" s="135"/>
      <c r="H9" s="189"/>
    </row>
    <row r="10" ht="14.15" customHeight="1" spans="1:8">
      <c r="A10" s="99" t="s">
        <v>7</v>
      </c>
      <c r="B10" s="188"/>
      <c r="C10" s="135"/>
      <c r="D10" s="135"/>
      <c r="E10" s="135"/>
      <c r="F10" s="135"/>
      <c r="G10" s="135"/>
      <c r="H10" s="189"/>
    </row>
    <row r="11" ht="14.15" customHeight="1" spans="1:8">
      <c r="A11" s="99" t="s">
        <v>8</v>
      </c>
      <c r="B11" s="197"/>
      <c r="C11" s="198"/>
      <c r="D11" s="198"/>
      <c r="E11" s="198"/>
      <c r="F11" s="198"/>
      <c r="G11" s="198"/>
      <c r="H11" s="199"/>
    </row>
  </sheetData>
  <mergeCells count="5">
    <mergeCell ref="A1:H1"/>
    <mergeCell ref="A5:A7"/>
    <mergeCell ref="B5:B7"/>
    <mergeCell ref="B3:H4"/>
    <mergeCell ref="B8:H1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9"/>
  <sheetViews>
    <sheetView topLeftCell="A584" workbookViewId="0">
      <selection activeCell="D602" sqref="D602:D609"/>
    </sheetView>
  </sheetViews>
  <sheetFormatPr defaultColWidth="8.25" defaultRowHeight="17.5" outlineLevelCol="6"/>
  <cols>
    <col min="1" max="2" width="18.25" style="135" customWidth="1"/>
    <col min="3" max="3" width="15.6666666666667" style="135" customWidth="1"/>
    <col min="4" max="4" width="28.25" style="135" customWidth="1"/>
    <col min="5" max="5" width="50.75" style="135" customWidth="1"/>
    <col min="6" max="6" width="23.5833333333333" style="135" customWidth="1"/>
    <col min="7" max="7" width="12.1666666666667" style="135" customWidth="1"/>
    <col min="8" max="16384" width="8.25" style="135"/>
  </cols>
  <sheetData>
    <row r="1" ht="23" customHeight="1" spans="1:7">
      <c r="A1" s="136" t="s">
        <v>38</v>
      </c>
      <c r="B1" s="136"/>
      <c r="C1" s="136"/>
      <c r="D1" s="136"/>
      <c r="E1" s="136"/>
      <c r="F1" s="136"/>
      <c r="G1" s="136"/>
    </row>
    <row r="2" s="134" customFormat="1" ht="21" spans="1:7">
      <c r="A2" s="161" t="s">
        <v>22</v>
      </c>
      <c r="B2" s="161" t="s">
        <v>39</v>
      </c>
      <c r="C2" s="161" t="s">
        <v>24</v>
      </c>
      <c r="D2" s="161" t="s">
        <v>26</v>
      </c>
      <c r="E2" s="161" t="s">
        <v>25</v>
      </c>
      <c r="F2" s="162" t="s">
        <v>40</v>
      </c>
      <c r="G2" s="161" t="s">
        <v>41</v>
      </c>
    </row>
    <row r="3" spans="1:7">
      <c r="A3" s="28" t="s">
        <v>2</v>
      </c>
      <c r="B3" s="15" t="s">
        <v>42</v>
      </c>
      <c r="C3" s="15">
        <v>2022363303</v>
      </c>
      <c r="D3" s="15" t="s">
        <v>43</v>
      </c>
      <c r="E3" s="15" t="s">
        <v>44</v>
      </c>
      <c r="F3" s="15" t="s">
        <v>45</v>
      </c>
      <c r="G3" s="15">
        <v>8</v>
      </c>
    </row>
    <row r="4" spans="1:7">
      <c r="A4" s="28"/>
      <c r="B4" s="15"/>
      <c r="C4" s="15"/>
      <c r="D4" s="15"/>
      <c r="E4" s="15" t="s">
        <v>46</v>
      </c>
      <c r="F4" s="15" t="s">
        <v>45</v>
      </c>
      <c r="G4" s="15"/>
    </row>
    <row r="5" spans="1:7">
      <c r="A5" s="28"/>
      <c r="B5" s="15"/>
      <c r="C5" s="15"/>
      <c r="D5" s="15"/>
      <c r="E5" s="15" t="s">
        <v>47</v>
      </c>
      <c r="F5" s="15" t="s">
        <v>45</v>
      </c>
      <c r="G5" s="15"/>
    </row>
    <row r="6" spans="1:7">
      <c r="A6" s="28"/>
      <c r="B6" s="15"/>
      <c r="C6" s="15"/>
      <c r="D6" s="15"/>
      <c r="E6" s="15" t="s">
        <v>48</v>
      </c>
      <c r="F6" s="15" t="s">
        <v>45</v>
      </c>
      <c r="G6" s="15"/>
    </row>
    <row r="7" spans="1:7">
      <c r="A7" s="28"/>
      <c r="B7" s="15"/>
      <c r="C7" s="15">
        <v>2022363339</v>
      </c>
      <c r="D7" s="15" t="s">
        <v>49</v>
      </c>
      <c r="E7" s="15" t="s">
        <v>48</v>
      </c>
      <c r="F7" s="15" t="s">
        <v>45</v>
      </c>
      <c r="G7" s="15">
        <v>4</v>
      </c>
    </row>
    <row r="8" spans="1:7">
      <c r="A8" s="28"/>
      <c r="B8" s="15"/>
      <c r="C8" s="15"/>
      <c r="D8" s="15"/>
      <c r="E8" s="15" t="s">
        <v>47</v>
      </c>
      <c r="F8" s="15" t="s">
        <v>45</v>
      </c>
      <c r="G8" s="15"/>
    </row>
    <row r="9" spans="1:7">
      <c r="A9" s="28"/>
      <c r="B9" s="15"/>
      <c r="C9" s="15">
        <v>2022363313</v>
      </c>
      <c r="D9" s="15" t="s">
        <v>50</v>
      </c>
      <c r="E9" s="15" t="s">
        <v>48</v>
      </c>
      <c r="F9" s="15" t="s">
        <v>45</v>
      </c>
      <c r="G9" s="163">
        <v>4</v>
      </c>
    </row>
    <row r="10" spans="1:7">
      <c r="A10" s="28"/>
      <c r="B10" s="15"/>
      <c r="C10" s="15"/>
      <c r="D10" s="15"/>
      <c r="E10" s="15" t="s">
        <v>47</v>
      </c>
      <c r="F10" s="15" t="s">
        <v>45</v>
      </c>
      <c r="G10" s="163"/>
    </row>
    <row r="11" spans="1:7">
      <c r="A11" s="28"/>
      <c r="B11" s="15"/>
      <c r="C11" s="15">
        <v>2022363311</v>
      </c>
      <c r="D11" s="15" t="s">
        <v>51</v>
      </c>
      <c r="E11" s="15" t="s">
        <v>48</v>
      </c>
      <c r="F11" s="15" t="s">
        <v>45</v>
      </c>
      <c r="G11" s="15">
        <v>4</v>
      </c>
    </row>
    <row r="12" spans="1:7">
      <c r="A12" s="28"/>
      <c r="B12" s="15"/>
      <c r="C12" s="15"/>
      <c r="D12" s="15"/>
      <c r="E12" s="15" t="s">
        <v>47</v>
      </c>
      <c r="F12" s="15" t="s">
        <v>45</v>
      </c>
      <c r="G12" s="15"/>
    </row>
    <row r="13" spans="1:7">
      <c r="A13" s="28"/>
      <c r="B13" s="15"/>
      <c r="C13" s="15">
        <v>2022363312</v>
      </c>
      <c r="D13" s="15" t="s">
        <v>52</v>
      </c>
      <c r="E13" s="15" t="s">
        <v>47</v>
      </c>
      <c r="F13" s="15" t="s">
        <v>45</v>
      </c>
      <c r="G13" s="15">
        <v>2</v>
      </c>
    </row>
    <row r="14" spans="1:7">
      <c r="A14" s="28"/>
      <c r="B14" s="15"/>
      <c r="C14" s="15">
        <v>2022363310</v>
      </c>
      <c r="D14" s="15" t="s">
        <v>53</v>
      </c>
      <c r="E14" s="15" t="s">
        <v>47</v>
      </c>
      <c r="F14" s="15" t="s">
        <v>45</v>
      </c>
      <c r="G14" s="15">
        <v>2</v>
      </c>
    </row>
    <row r="15" spans="1:7">
      <c r="A15" s="28"/>
      <c r="B15" s="15" t="s">
        <v>54</v>
      </c>
      <c r="C15" s="15">
        <v>2023363137</v>
      </c>
      <c r="D15" s="15" t="s">
        <v>55</v>
      </c>
      <c r="E15" s="15" t="s">
        <v>56</v>
      </c>
      <c r="F15" s="15" t="s">
        <v>45</v>
      </c>
      <c r="G15" s="15">
        <v>4</v>
      </c>
    </row>
    <row r="16" spans="1:7">
      <c r="A16" s="28"/>
      <c r="B16" s="15"/>
      <c r="C16" s="15"/>
      <c r="D16" s="15"/>
      <c r="E16" s="15" t="s">
        <v>57</v>
      </c>
      <c r="F16" s="15" t="s">
        <v>45</v>
      </c>
      <c r="G16" s="15"/>
    </row>
    <row r="17" spans="1:7">
      <c r="A17" s="28"/>
      <c r="B17" s="15"/>
      <c r="C17" s="15">
        <v>2023363108</v>
      </c>
      <c r="D17" s="15" t="s">
        <v>58</v>
      </c>
      <c r="E17" s="15" t="s">
        <v>56</v>
      </c>
      <c r="F17" s="15" t="s">
        <v>45</v>
      </c>
      <c r="G17" s="15">
        <v>4</v>
      </c>
    </row>
    <row r="18" spans="1:7">
      <c r="A18" s="28"/>
      <c r="B18" s="15"/>
      <c r="C18" s="15"/>
      <c r="D18" s="15"/>
      <c r="E18" s="15" t="s">
        <v>57</v>
      </c>
      <c r="F18" s="15" t="s">
        <v>45</v>
      </c>
      <c r="G18" s="15"/>
    </row>
    <row r="19" spans="1:7">
      <c r="A19" s="28"/>
      <c r="B19" s="15"/>
      <c r="C19" s="15">
        <v>2023363127</v>
      </c>
      <c r="D19" s="15" t="s">
        <v>59</v>
      </c>
      <c r="E19" s="15" t="s">
        <v>57</v>
      </c>
      <c r="F19" s="15" t="s">
        <v>45</v>
      </c>
      <c r="G19" s="15">
        <v>2</v>
      </c>
    </row>
    <row r="20" spans="1:7">
      <c r="A20" s="28"/>
      <c r="B20" s="15"/>
      <c r="C20" s="15">
        <v>2023363110</v>
      </c>
      <c r="D20" s="15" t="s">
        <v>60</v>
      </c>
      <c r="E20" s="15" t="s">
        <v>57</v>
      </c>
      <c r="F20" s="15" t="s">
        <v>45</v>
      </c>
      <c r="G20" s="15">
        <v>2</v>
      </c>
    </row>
    <row r="21" spans="1:7">
      <c r="A21" s="28"/>
      <c r="B21" s="15" t="s">
        <v>61</v>
      </c>
      <c r="C21" s="15">
        <v>2023363233</v>
      </c>
      <c r="D21" s="15" t="s">
        <v>62</v>
      </c>
      <c r="E21" s="15" t="s">
        <v>56</v>
      </c>
      <c r="F21" s="15" t="s">
        <v>45</v>
      </c>
      <c r="G21" s="15">
        <v>5</v>
      </c>
    </row>
    <row r="22" spans="1:7">
      <c r="A22" s="28"/>
      <c r="B22" s="15"/>
      <c r="C22" s="15"/>
      <c r="D22" s="15"/>
      <c r="E22" s="15" t="s">
        <v>63</v>
      </c>
      <c r="F22" s="15" t="s">
        <v>64</v>
      </c>
      <c r="G22" s="15"/>
    </row>
    <row r="23" spans="1:7">
      <c r="A23" s="28"/>
      <c r="B23" s="15"/>
      <c r="C23" s="15">
        <v>2023363208</v>
      </c>
      <c r="D23" s="15" t="s">
        <v>65</v>
      </c>
      <c r="E23" s="15" t="s">
        <v>57</v>
      </c>
      <c r="F23" s="15" t="s">
        <v>45</v>
      </c>
      <c r="G23" s="15">
        <v>2</v>
      </c>
    </row>
    <row r="24" spans="1:7">
      <c r="A24" s="28"/>
      <c r="B24" s="15"/>
      <c r="C24" s="15">
        <v>2023363235</v>
      </c>
      <c r="D24" s="15" t="s">
        <v>66</v>
      </c>
      <c r="E24" s="15" t="s">
        <v>57</v>
      </c>
      <c r="F24" s="15" t="s">
        <v>45</v>
      </c>
      <c r="G24" s="15">
        <v>2</v>
      </c>
    </row>
    <row r="25" spans="1:7">
      <c r="A25" s="28"/>
      <c r="B25" s="15" t="s">
        <v>67</v>
      </c>
      <c r="C25" s="15">
        <v>2023363709</v>
      </c>
      <c r="D25" s="15" t="s">
        <v>68</v>
      </c>
      <c r="E25" s="15" t="s">
        <v>69</v>
      </c>
      <c r="F25" s="15" t="s">
        <v>45</v>
      </c>
      <c r="G25" s="15">
        <v>7</v>
      </c>
    </row>
    <row r="26" spans="1:7">
      <c r="A26" s="28"/>
      <c r="B26" s="15"/>
      <c r="C26" s="15"/>
      <c r="D26" s="15"/>
      <c r="E26" s="15" t="s">
        <v>63</v>
      </c>
      <c r="F26" s="15" t="s">
        <v>64</v>
      </c>
      <c r="G26" s="15"/>
    </row>
    <row r="27" spans="1:7">
      <c r="A27" s="28"/>
      <c r="B27" s="15"/>
      <c r="C27" s="15"/>
      <c r="D27" s="15"/>
      <c r="E27" s="15" t="s">
        <v>70</v>
      </c>
      <c r="F27" s="15" t="s">
        <v>45</v>
      </c>
      <c r="G27" s="15"/>
    </row>
    <row r="28" spans="1:7">
      <c r="A28" s="28"/>
      <c r="B28" s="15"/>
      <c r="C28" s="15">
        <v>2023363737</v>
      </c>
      <c r="D28" s="15" t="s">
        <v>71</v>
      </c>
      <c r="E28" s="15" t="s">
        <v>69</v>
      </c>
      <c r="F28" s="15" t="s">
        <v>45</v>
      </c>
      <c r="G28" s="15">
        <v>7</v>
      </c>
    </row>
    <row r="29" spans="1:7">
      <c r="A29" s="28"/>
      <c r="B29" s="15"/>
      <c r="C29" s="15"/>
      <c r="D29" s="15"/>
      <c r="E29" s="15" t="s">
        <v>63</v>
      </c>
      <c r="F29" s="15" t="s">
        <v>64</v>
      </c>
      <c r="G29" s="15"/>
    </row>
    <row r="30" spans="1:7">
      <c r="A30" s="28"/>
      <c r="B30" s="15"/>
      <c r="C30" s="15"/>
      <c r="D30" s="15"/>
      <c r="E30" s="15" t="s">
        <v>70</v>
      </c>
      <c r="F30" s="15" t="s">
        <v>45</v>
      </c>
      <c r="G30" s="15"/>
    </row>
    <row r="31" spans="1:7">
      <c r="A31" s="28"/>
      <c r="B31" s="15"/>
      <c r="C31" s="15">
        <v>2023363735</v>
      </c>
      <c r="D31" s="15" t="s">
        <v>72</v>
      </c>
      <c r="E31" s="15" t="s">
        <v>69</v>
      </c>
      <c r="F31" s="15" t="s">
        <v>45</v>
      </c>
      <c r="G31" s="15">
        <v>7</v>
      </c>
    </row>
    <row r="32" spans="1:7">
      <c r="A32" s="28"/>
      <c r="B32" s="15"/>
      <c r="C32" s="15"/>
      <c r="D32" s="15"/>
      <c r="E32" s="15" t="s">
        <v>63</v>
      </c>
      <c r="F32" s="15" t="s">
        <v>64</v>
      </c>
      <c r="G32" s="15"/>
    </row>
    <row r="33" spans="1:7">
      <c r="A33" s="28"/>
      <c r="B33" s="15"/>
      <c r="C33" s="15"/>
      <c r="D33" s="15"/>
      <c r="E33" s="15" t="s">
        <v>70</v>
      </c>
      <c r="F33" s="15" t="s">
        <v>45</v>
      </c>
      <c r="G33" s="15"/>
    </row>
    <row r="34" spans="1:7">
      <c r="A34" s="28"/>
      <c r="B34" s="15"/>
      <c r="C34" s="15">
        <v>2023363703</v>
      </c>
      <c r="D34" s="15" t="s">
        <v>73</v>
      </c>
      <c r="E34" s="15" t="s">
        <v>69</v>
      </c>
      <c r="F34" s="15" t="s">
        <v>45</v>
      </c>
      <c r="G34" s="15">
        <v>7</v>
      </c>
    </row>
    <row r="35" spans="1:7">
      <c r="A35" s="28"/>
      <c r="B35" s="15"/>
      <c r="C35" s="15"/>
      <c r="D35" s="15"/>
      <c r="E35" s="15" t="s">
        <v>63</v>
      </c>
      <c r="F35" s="15" t="s">
        <v>64</v>
      </c>
      <c r="G35" s="15"/>
    </row>
    <row r="36" spans="1:7">
      <c r="A36" s="28"/>
      <c r="B36" s="15"/>
      <c r="C36" s="15"/>
      <c r="D36" s="15"/>
      <c r="E36" s="15" t="s">
        <v>70</v>
      </c>
      <c r="F36" s="15" t="s">
        <v>45</v>
      </c>
      <c r="G36" s="15"/>
    </row>
    <row r="37" spans="1:7">
      <c r="A37" s="28"/>
      <c r="B37" s="15" t="s">
        <v>74</v>
      </c>
      <c r="C37" s="15">
        <v>2024363227</v>
      </c>
      <c r="D37" s="15" t="s">
        <v>75</v>
      </c>
      <c r="E37" s="15" t="s">
        <v>76</v>
      </c>
      <c r="F37" s="15" t="s">
        <v>77</v>
      </c>
      <c r="G37" s="15">
        <v>2</v>
      </c>
    </row>
    <row r="38" spans="1:7">
      <c r="A38" s="28"/>
      <c r="B38" s="15"/>
      <c r="C38" s="15">
        <v>2024363226</v>
      </c>
      <c r="D38" s="15" t="s">
        <v>78</v>
      </c>
      <c r="E38" s="15" t="s">
        <v>79</v>
      </c>
      <c r="F38" s="15" t="s">
        <v>45</v>
      </c>
      <c r="G38" s="15">
        <v>8</v>
      </c>
    </row>
    <row r="39" spans="1:7">
      <c r="A39" s="28"/>
      <c r="B39" s="15"/>
      <c r="C39" s="15"/>
      <c r="D39" s="15"/>
      <c r="E39" s="15" t="s">
        <v>80</v>
      </c>
      <c r="F39" s="15" t="s">
        <v>45</v>
      </c>
      <c r="G39" s="15"/>
    </row>
    <row r="40" spans="1:7">
      <c r="A40" s="28"/>
      <c r="B40" s="15"/>
      <c r="C40" s="15"/>
      <c r="D40" s="15"/>
      <c r="E40" s="15" t="s">
        <v>81</v>
      </c>
      <c r="F40" s="15" t="s">
        <v>45</v>
      </c>
      <c r="G40" s="15"/>
    </row>
    <row r="41" spans="1:7">
      <c r="A41" s="28"/>
      <c r="B41" s="15"/>
      <c r="C41" s="15"/>
      <c r="D41" s="15"/>
      <c r="E41" s="15" t="s">
        <v>82</v>
      </c>
      <c r="F41" s="15" t="s">
        <v>45</v>
      </c>
      <c r="G41" s="15"/>
    </row>
    <row r="42" spans="1:7">
      <c r="A42" s="28"/>
      <c r="B42" s="15"/>
      <c r="C42" s="15">
        <v>2024363231</v>
      </c>
      <c r="D42" s="15" t="s">
        <v>83</v>
      </c>
      <c r="E42" s="15" t="s">
        <v>79</v>
      </c>
      <c r="F42" s="15" t="s">
        <v>45</v>
      </c>
      <c r="G42" s="15">
        <v>8</v>
      </c>
    </row>
    <row r="43" spans="1:7">
      <c r="A43" s="28"/>
      <c r="B43" s="15"/>
      <c r="C43" s="15"/>
      <c r="D43" s="15"/>
      <c r="E43" s="15" t="s">
        <v>80</v>
      </c>
      <c r="F43" s="15" t="s">
        <v>45</v>
      </c>
      <c r="G43" s="15"/>
    </row>
    <row r="44" spans="1:7">
      <c r="A44" s="28"/>
      <c r="B44" s="15"/>
      <c r="C44" s="15"/>
      <c r="D44" s="15"/>
      <c r="E44" s="15" t="s">
        <v>81</v>
      </c>
      <c r="F44" s="15" t="s">
        <v>45</v>
      </c>
      <c r="G44" s="15"/>
    </row>
    <row r="45" spans="1:7">
      <c r="A45" s="28"/>
      <c r="B45" s="15"/>
      <c r="C45" s="15"/>
      <c r="D45" s="15"/>
      <c r="E45" s="15" t="s">
        <v>82</v>
      </c>
      <c r="F45" s="15" t="s">
        <v>45</v>
      </c>
      <c r="G45" s="15"/>
    </row>
    <row r="46" spans="1:7">
      <c r="A46" s="28"/>
      <c r="B46" s="15"/>
      <c r="C46" s="15">
        <v>2024363222</v>
      </c>
      <c r="D46" s="15" t="s">
        <v>84</v>
      </c>
      <c r="E46" s="15" t="s">
        <v>79</v>
      </c>
      <c r="F46" s="15" t="s">
        <v>45</v>
      </c>
      <c r="G46" s="15">
        <v>8</v>
      </c>
    </row>
    <row r="47" spans="1:7">
      <c r="A47" s="28"/>
      <c r="B47" s="15"/>
      <c r="C47" s="15"/>
      <c r="D47" s="15"/>
      <c r="E47" s="15" t="s">
        <v>80</v>
      </c>
      <c r="F47" s="15" t="s">
        <v>45</v>
      </c>
      <c r="G47" s="15"/>
    </row>
    <row r="48" spans="1:7">
      <c r="A48" s="28"/>
      <c r="B48" s="15"/>
      <c r="C48" s="15"/>
      <c r="D48" s="15"/>
      <c r="E48" s="15" t="s">
        <v>81</v>
      </c>
      <c r="F48" s="15" t="s">
        <v>45</v>
      </c>
      <c r="G48" s="15"/>
    </row>
    <row r="49" spans="1:7">
      <c r="A49" s="28"/>
      <c r="B49" s="15"/>
      <c r="C49" s="15"/>
      <c r="D49" s="15"/>
      <c r="E49" s="15" t="s">
        <v>82</v>
      </c>
      <c r="F49" s="15" t="s">
        <v>45</v>
      </c>
      <c r="G49" s="15"/>
    </row>
    <row r="50" spans="1:7">
      <c r="A50" s="28"/>
      <c r="B50" s="15" t="s">
        <v>85</v>
      </c>
      <c r="C50" s="15">
        <v>2024364311</v>
      </c>
      <c r="D50" s="15" t="s">
        <v>86</v>
      </c>
      <c r="E50" s="15" t="s">
        <v>69</v>
      </c>
      <c r="F50" s="15" t="s">
        <v>45</v>
      </c>
      <c r="G50" s="15">
        <v>4</v>
      </c>
    </row>
    <row r="51" spans="1:7">
      <c r="A51" s="28"/>
      <c r="B51" s="15"/>
      <c r="C51" s="15"/>
      <c r="D51" s="15"/>
      <c r="E51" s="15" t="s">
        <v>87</v>
      </c>
      <c r="F51" s="15" t="s">
        <v>45</v>
      </c>
      <c r="G51" s="15"/>
    </row>
    <row r="52" spans="1:7">
      <c r="A52" s="15" t="s">
        <v>3</v>
      </c>
      <c r="B52" s="15" t="s">
        <v>88</v>
      </c>
      <c r="C52" s="15" t="s">
        <v>89</v>
      </c>
      <c r="D52" s="15" t="s">
        <v>90</v>
      </c>
      <c r="E52" s="15" t="s">
        <v>91</v>
      </c>
      <c r="F52" s="15" t="s">
        <v>45</v>
      </c>
      <c r="G52" s="15">
        <v>2</v>
      </c>
    </row>
    <row r="53" spans="1:7">
      <c r="A53" s="15"/>
      <c r="B53" s="15"/>
      <c r="C53" s="15" t="s">
        <v>92</v>
      </c>
      <c r="D53" s="15" t="s">
        <v>93</v>
      </c>
      <c r="E53" s="15" t="s">
        <v>91</v>
      </c>
      <c r="F53" s="15" t="s">
        <v>45</v>
      </c>
      <c r="G53" s="15">
        <v>2</v>
      </c>
    </row>
    <row r="54" spans="1:7">
      <c r="A54" s="15"/>
      <c r="B54" s="15" t="s">
        <v>94</v>
      </c>
      <c r="C54" s="15">
        <v>2024284427</v>
      </c>
      <c r="D54" s="15" t="s">
        <v>95</v>
      </c>
      <c r="E54" s="15" t="s">
        <v>96</v>
      </c>
      <c r="F54" s="15" t="s">
        <v>45</v>
      </c>
      <c r="G54" s="15">
        <v>2</v>
      </c>
    </row>
    <row r="55" spans="1:7">
      <c r="A55" s="15"/>
      <c r="B55" s="15" t="s">
        <v>97</v>
      </c>
      <c r="C55" s="15">
        <v>2024284515</v>
      </c>
      <c r="D55" s="15" t="s">
        <v>98</v>
      </c>
      <c r="E55" s="15" t="s">
        <v>99</v>
      </c>
      <c r="F55" s="15" t="s">
        <v>45</v>
      </c>
      <c r="G55" s="15">
        <v>2</v>
      </c>
    </row>
    <row r="56" spans="1:7">
      <c r="A56" s="15"/>
      <c r="B56" s="15"/>
      <c r="C56" s="15">
        <v>2024284514</v>
      </c>
      <c r="D56" s="15" t="s">
        <v>100</v>
      </c>
      <c r="E56" s="15" t="s">
        <v>99</v>
      </c>
      <c r="F56" s="15" t="s">
        <v>45</v>
      </c>
      <c r="G56" s="15">
        <v>2</v>
      </c>
    </row>
    <row r="57" spans="1:7">
      <c r="A57" s="15"/>
      <c r="B57" s="15"/>
      <c r="C57" s="15">
        <v>2024284515</v>
      </c>
      <c r="D57" s="15" t="s">
        <v>98</v>
      </c>
      <c r="E57" s="15" t="s">
        <v>101</v>
      </c>
      <c r="F57" s="15" t="s">
        <v>64</v>
      </c>
      <c r="G57" s="15">
        <v>3</v>
      </c>
    </row>
    <row r="58" spans="1:7">
      <c r="A58" s="15"/>
      <c r="B58" s="15"/>
      <c r="C58" s="15">
        <v>2024284514</v>
      </c>
      <c r="D58" s="15" t="s">
        <v>100</v>
      </c>
      <c r="E58" s="15" t="s">
        <v>101</v>
      </c>
      <c r="F58" s="15" t="s">
        <v>64</v>
      </c>
      <c r="G58" s="15">
        <v>3</v>
      </c>
    </row>
    <row r="59" spans="1:7">
      <c r="A59" s="15"/>
      <c r="B59" s="15"/>
      <c r="C59" s="15">
        <v>2024284513</v>
      </c>
      <c r="D59" s="15" t="s">
        <v>102</v>
      </c>
      <c r="E59" s="15" t="s">
        <v>101</v>
      </c>
      <c r="F59" s="15" t="s">
        <v>64</v>
      </c>
      <c r="G59" s="15">
        <v>3</v>
      </c>
    </row>
    <row r="60" spans="1:7">
      <c r="A60" s="15"/>
      <c r="B60" s="15" t="s">
        <v>103</v>
      </c>
      <c r="C60" s="15">
        <v>2024284633</v>
      </c>
      <c r="D60" s="15" t="s">
        <v>104</v>
      </c>
      <c r="E60" s="15" t="s">
        <v>101</v>
      </c>
      <c r="F60" s="15" t="s">
        <v>64</v>
      </c>
      <c r="G60" s="15">
        <v>3</v>
      </c>
    </row>
    <row r="61" spans="1:7">
      <c r="A61" s="15"/>
      <c r="B61" s="15"/>
      <c r="C61" s="15">
        <v>2024284638</v>
      </c>
      <c r="D61" s="15" t="s">
        <v>105</v>
      </c>
      <c r="E61" s="15" t="s">
        <v>101</v>
      </c>
      <c r="F61" s="15" t="s">
        <v>64</v>
      </c>
      <c r="G61" s="15">
        <v>3</v>
      </c>
    </row>
    <row r="62" spans="1:7">
      <c r="A62" s="15"/>
      <c r="B62" s="15"/>
      <c r="C62" s="15">
        <v>2024284629</v>
      </c>
      <c r="D62" s="15" t="s">
        <v>106</v>
      </c>
      <c r="E62" s="15" t="s">
        <v>99</v>
      </c>
      <c r="F62" s="15" t="s">
        <v>45</v>
      </c>
      <c r="G62" s="15">
        <v>2</v>
      </c>
    </row>
    <row r="63" spans="1:7">
      <c r="A63" s="15"/>
      <c r="B63" s="15"/>
      <c r="C63" s="15">
        <v>2024284627</v>
      </c>
      <c r="D63" s="15" t="s">
        <v>107</v>
      </c>
      <c r="E63" s="15" t="s">
        <v>99</v>
      </c>
      <c r="F63" s="15" t="s">
        <v>45</v>
      </c>
      <c r="G63" s="15">
        <v>2</v>
      </c>
    </row>
    <row r="64" spans="1:7">
      <c r="A64" s="15"/>
      <c r="B64" s="15"/>
      <c r="C64" s="15">
        <v>2024284601</v>
      </c>
      <c r="D64" s="15" t="s">
        <v>108</v>
      </c>
      <c r="E64" s="15" t="s">
        <v>99</v>
      </c>
      <c r="F64" s="15" t="s">
        <v>45</v>
      </c>
      <c r="G64" s="15">
        <v>2</v>
      </c>
    </row>
    <row r="65" spans="1:7">
      <c r="A65" s="15"/>
      <c r="B65" s="15"/>
      <c r="C65" s="15">
        <v>2024284633</v>
      </c>
      <c r="D65" s="15" t="s">
        <v>104</v>
      </c>
      <c r="E65" s="15" t="s">
        <v>99</v>
      </c>
      <c r="F65" s="15" t="s">
        <v>45</v>
      </c>
      <c r="G65" s="15">
        <v>2</v>
      </c>
    </row>
    <row r="66" spans="1:7">
      <c r="A66" s="15"/>
      <c r="B66" s="15"/>
      <c r="C66" s="15">
        <v>2024284638</v>
      </c>
      <c r="D66" s="15" t="s">
        <v>105</v>
      </c>
      <c r="E66" s="15" t="s">
        <v>99</v>
      </c>
      <c r="F66" s="15" t="s">
        <v>45</v>
      </c>
      <c r="G66" s="15">
        <v>2</v>
      </c>
    </row>
    <row r="67" spans="1:7">
      <c r="A67" s="15"/>
      <c r="B67" s="15"/>
      <c r="C67" s="15">
        <v>2024284608</v>
      </c>
      <c r="D67" s="15" t="s">
        <v>109</v>
      </c>
      <c r="E67" s="15" t="s">
        <v>99</v>
      </c>
      <c r="F67" s="15" t="s">
        <v>45</v>
      </c>
      <c r="G67" s="15">
        <v>2</v>
      </c>
    </row>
    <row r="68" spans="1:7">
      <c r="A68" s="15"/>
      <c r="B68" s="15" t="s">
        <v>110</v>
      </c>
      <c r="C68" s="15">
        <v>2023284324</v>
      </c>
      <c r="D68" s="15" t="s">
        <v>111</v>
      </c>
      <c r="E68" s="15" t="s">
        <v>112</v>
      </c>
      <c r="F68" s="15" t="s">
        <v>64</v>
      </c>
      <c r="G68" s="15">
        <v>3</v>
      </c>
    </row>
    <row r="69" spans="1:7">
      <c r="A69" s="15"/>
      <c r="B69" s="15" t="s">
        <v>113</v>
      </c>
      <c r="C69" s="15">
        <v>2023284530</v>
      </c>
      <c r="D69" s="15" t="s">
        <v>114</v>
      </c>
      <c r="E69" s="15" t="s">
        <v>115</v>
      </c>
      <c r="F69" s="15" t="s">
        <v>116</v>
      </c>
      <c r="G69" s="15">
        <v>3</v>
      </c>
    </row>
    <row r="70" spans="1:7">
      <c r="A70" s="15"/>
      <c r="B70" s="15"/>
      <c r="C70" s="15">
        <v>2023284530</v>
      </c>
      <c r="D70" s="15" t="s">
        <v>114</v>
      </c>
      <c r="E70" s="15" t="s">
        <v>117</v>
      </c>
      <c r="F70" s="15" t="s">
        <v>64</v>
      </c>
      <c r="G70" s="15">
        <v>3</v>
      </c>
    </row>
    <row r="71" spans="1:7">
      <c r="A71" s="15"/>
      <c r="B71" s="15"/>
      <c r="C71" s="15">
        <v>2023284530</v>
      </c>
      <c r="D71" s="15" t="s">
        <v>114</v>
      </c>
      <c r="E71" s="15" t="s">
        <v>118</v>
      </c>
      <c r="F71" s="15" t="s">
        <v>45</v>
      </c>
      <c r="G71" s="15">
        <v>2</v>
      </c>
    </row>
    <row r="72" spans="1:7">
      <c r="A72" s="15"/>
      <c r="B72" s="15" t="s">
        <v>119</v>
      </c>
      <c r="C72" s="164">
        <v>2023284725</v>
      </c>
      <c r="D72" s="165" t="s">
        <v>120</v>
      </c>
      <c r="E72" s="15" t="s">
        <v>121</v>
      </c>
      <c r="F72" s="15" t="s">
        <v>116</v>
      </c>
      <c r="G72" s="15">
        <v>3</v>
      </c>
    </row>
    <row r="73" spans="1:7">
      <c r="A73" s="15"/>
      <c r="B73" s="15"/>
      <c r="C73" s="164">
        <v>2023284721</v>
      </c>
      <c r="D73" s="15" t="s">
        <v>122</v>
      </c>
      <c r="E73" s="15" t="s">
        <v>121</v>
      </c>
      <c r="F73" s="15" t="s">
        <v>116</v>
      </c>
      <c r="G73" s="15">
        <v>3</v>
      </c>
    </row>
    <row r="74" spans="1:7">
      <c r="A74" s="15"/>
      <c r="B74" s="15"/>
      <c r="C74" s="164">
        <v>2023284718</v>
      </c>
      <c r="D74" s="15" t="s">
        <v>123</v>
      </c>
      <c r="E74" s="15" t="s">
        <v>121</v>
      </c>
      <c r="F74" s="15" t="s">
        <v>116</v>
      </c>
      <c r="G74" s="15">
        <v>3</v>
      </c>
    </row>
    <row r="75" spans="1:7">
      <c r="A75" s="15"/>
      <c r="B75" s="15"/>
      <c r="C75" s="164">
        <v>2023284719</v>
      </c>
      <c r="D75" s="15" t="s">
        <v>124</v>
      </c>
      <c r="E75" s="15" t="s">
        <v>121</v>
      </c>
      <c r="F75" s="15" t="s">
        <v>116</v>
      </c>
      <c r="G75" s="15">
        <v>3</v>
      </c>
    </row>
    <row r="76" spans="1:7">
      <c r="A76" s="15"/>
      <c r="B76" s="15"/>
      <c r="C76" s="164">
        <v>2023284713</v>
      </c>
      <c r="D76" s="15" t="s">
        <v>125</v>
      </c>
      <c r="E76" s="15" t="s">
        <v>121</v>
      </c>
      <c r="F76" s="15" t="s">
        <v>116</v>
      </c>
      <c r="G76" s="15">
        <v>3</v>
      </c>
    </row>
    <row r="77" spans="1:7">
      <c r="A77" s="15"/>
      <c r="B77" s="15"/>
      <c r="C77" s="15">
        <v>2023284715</v>
      </c>
      <c r="D77" s="15" t="s">
        <v>126</v>
      </c>
      <c r="E77" s="15" t="s">
        <v>127</v>
      </c>
      <c r="F77" s="15" t="s">
        <v>45</v>
      </c>
      <c r="G77" s="15">
        <v>2</v>
      </c>
    </row>
    <row r="78" spans="1:7">
      <c r="A78" s="15"/>
      <c r="B78" s="15"/>
      <c r="C78" s="15">
        <v>2023284730</v>
      </c>
      <c r="D78" s="15" t="s">
        <v>128</v>
      </c>
      <c r="E78" s="15" t="s">
        <v>127</v>
      </c>
      <c r="F78" s="15" t="s">
        <v>45</v>
      </c>
      <c r="G78" s="15">
        <v>2</v>
      </c>
    </row>
    <row r="79" spans="1:7">
      <c r="A79" s="15"/>
      <c r="B79" s="15"/>
      <c r="C79" s="15">
        <v>2023284731</v>
      </c>
      <c r="D79" s="15" t="s">
        <v>129</v>
      </c>
      <c r="E79" s="15" t="s">
        <v>127</v>
      </c>
      <c r="F79" s="15" t="s">
        <v>45</v>
      </c>
      <c r="G79" s="15">
        <v>2</v>
      </c>
    </row>
    <row r="80" spans="1:7">
      <c r="A80" s="15"/>
      <c r="B80" s="15"/>
      <c r="C80" s="15">
        <v>2023284713</v>
      </c>
      <c r="D80" s="15" t="s">
        <v>125</v>
      </c>
      <c r="E80" s="15" t="s">
        <v>127</v>
      </c>
      <c r="F80" s="15" t="s">
        <v>45</v>
      </c>
      <c r="G80" s="15">
        <v>2</v>
      </c>
    </row>
    <row r="81" spans="1:7">
      <c r="A81" s="15"/>
      <c r="B81" s="15"/>
      <c r="C81" s="15">
        <v>2023284725</v>
      </c>
      <c r="D81" s="165" t="s">
        <v>120</v>
      </c>
      <c r="E81" s="15" t="s">
        <v>127</v>
      </c>
      <c r="F81" s="15" t="s">
        <v>45</v>
      </c>
      <c r="G81" s="15">
        <v>2</v>
      </c>
    </row>
    <row r="82" spans="1:7">
      <c r="A82" s="15"/>
      <c r="B82" s="15"/>
      <c r="C82" s="15">
        <v>2023284721</v>
      </c>
      <c r="D82" s="15" t="s">
        <v>122</v>
      </c>
      <c r="E82" s="15" t="s">
        <v>127</v>
      </c>
      <c r="F82" s="15" t="s">
        <v>45</v>
      </c>
      <c r="G82" s="15">
        <v>2</v>
      </c>
    </row>
    <row r="83" spans="1:7">
      <c r="A83" s="15"/>
      <c r="B83" s="15"/>
      <c r="C83" s="15">
        <v>2023284718</v>
      </c>
      <c r="D83" s="15" t="s">
        <v>123</v>
      </c>
      <c r="E83" s="15" t="s">
        <v>127</v>
      </c>
      <c r="F83" s="15" t="s">
        <v>45</v>
      </c>
      <c r="G83" s="15">
        <v>2</v>
      </c>
    </row>
    <row r="84" spans="1:7">
      <c r="A84" s="15"/>
      <c r="B84" s="15"/>
      <c r="C84" s="15">
        <v>2023284719</v>
      </c>
      <c r="D84" s="15" t="s">
        <v>124</v>
      </c>
      <c r="E84" s="15" t="s">
        <v>127</v>
      </c>
      <c r="F84" s="15" t="s">
        <v>45</v>
      </c>
      <c r="G84" s="15">
        <v>2</v>
      </c>
    </row>
    <row r="85" spans="1:7">
      <c r="A85" s="15"/>
      <c r="B85" s="15"/>
      <c r="C85" s="15">
        <v>2023284715</v>
      </c>
      <c r="D85" s="15" t="s">
        <v>126</v>
      </c>
      <c r="E85" s="15" t="s">
        <v>130</v>
      </c>
      <c r="F85" s="15" t="s">
        <v>45</v>
      </c>
      <c r="G85" s="15">
        <v>2</v>
      </c>
    </row>
    <row r="86" spans="1:7">
      <c r="A86" s="15"/>
      <c r="B86" s="15"/>
      <c r="C86" s="15">
        <v>2023284730</v>
      </c>
      <c r="D86" s="15" t="s">
        <v>128</v>
      </c>
      <c r="E86" s="15" t="s">
        <v>130</v>
      </c>
      <c r="F86" s="15" t="s">
        <v>45</v>
      </c>
      <c r="G86" s="15">
        <v>2</v>
      </c>
    </row>
    <row r="87" spans="1:7">
      <c r="A87" s="15"/>
      <c r="B87" s="15"/>
      <c r="C87" s="15">
        <v>2023284731</v>
      </c>
      <c r="D87" s="15" t="s">
        <v>129</v>
      </c>
      <c r="E87" s="15" t="s">
        <v>130</v>
      </c>
      <c r="F87" s="15" t="s">
        <v>45</v>
      </c>
      <c r="G87" s="15">
        <v>2</v>
      </c>
    </row>
    <row r="88" spans="1:7">
      <c r="A88" s="15"/>
      <c r="B88" s="15"/>
      <c r="C88" s="15">
        <v>2023284713</v>
      </c>
      <c r="D88" s="15" t="s">
        <v>125</v>
      </c>
      <c r="E88" s="15" t="s">
        <v>130</v>
      </c>
      <c r="F88" s="15" t="s">
        <v>45</v>
      </c>
      <c r="G88" s="15">
        <v>2</v>
      </c>
    </row>
    <row r="89" spans="1:7">
      <c r="A89" s="15"/>
      <c r="B89" s="15"/>
      <c r="C89" s="15">
        <v>2023284725</v>
      </c>
      <c r="D89" s="165" t="s">
        <v>120</v>
      </c>
      <c r="E89" s="15" t="s">
        <v>130</v>
      </c>
      <c r="F89" s="15" t="s">
        <v>45</v>
      </c>
      <c r="G89" s="15">
        <v>2</v>
      </c>
    </row>
    <row r="90" spans="1:7">
      <c r="A90" s="15"/>
      <c r="B90" s="15"/>
      <c r="C90" s="15">
        <v>2023284721</v>
      </c>
      <c r="D90" s="15" t="s">
        <v>122</v>
      </c>
      <c r="E90" s="15" t="s">
        <v>130</v>
      </c>
      <c r="F90" s="15" t="s">
        <v>45</v>
      </c>
      <c r="G90" s="15">
        <v>2</v>
      </c>
    </row>
    <row r="91" spans="1:7">
      <c r="A91" s="15"/>
      <c r="B91" s="15"/>
      <c r="C91" s="15">
        <v>2023284718</v>
      </c>
      <c r="D91" s="15" t="s">
        <v>123</v>
      </c>
      <c r="E91" s="15" t="s">
        <v>130</v>
      </c>
      <c r="F91" s="15" t="s">
        <v>45</v>
      </c>
      <c r="G91" s="15">
        <v>2</v>
      </c>
    </row>
    <row r="92" spans="1:7">
      <c r="A92" s="15"/>
      <c r="B92" s="15"/>
      <c r="C92" s="15">
        <v>2023284719</v>
      </c>
      <c r="D92" s="15" t="s">
        <v>124</v>
      </c>
      <c r="E92" s="15" t="s">
        <v>130</v>
      </c>
      <c r="F92" s="15" t="s">
        <v>45</v>
      </c>
      <c r="G92" s="15">
        <v>2</v>
      </c>
    </row>
    <row r="93" spans="1:7">
      <c r="A93" s="15"/>
      <c r="B93" s="15" t="s">
        <v>131</v>
      </c>
      <c r="C93" s="15">
        <v>2023284623</v>
      </c>
      <c r="D93" s="15" t="s">
        <v>132</v>
      </c>
      <c r="E93" s="15" t="s">
        <v>127</v>
      </c>
      <c r="F93" s="15" t="s">
        <v>45</v>
      </c>
      <c r="G93" s="15">
        <v>2</v>
      </c>
    </row>
    <row r="94" spans="1:7">
      <c r="A94" s="15"/>
      <c r="B94" s="15"/>
      <c r="C94" s="15">
        <v>2023284623</v>
      </c>
      <c r="D94" s="15" t="s">
        <v>132</v>
      </c>
      <c r="E94" s="15" t="s">
        <v>130</v>
      </c>
      <c r="F94" s="28" t="s">
        <v>45</v>
      </c>
      <c r="G94" s="28">
        <v>2</v>
      </c>
    </row>
    <row r="95" spans="1:7">
      <c r="A95" s="15"/>
      <c r="B95" s="15" t="s">
        <v>133</v>
      </c>
      <c r="C95" s="15">
        <v>2022273230</v>
      </c>
      <c r="D95" s="15" t="s">
        <v>134</v>
      </c>
      <c r="E95" s="15" t="s">
        <v>135</v>
      </c>
      <c r="F95" s="15" t="s">
        <v>77</v>
      </c>
      <c r="G95" s="15">
        <v>2</v>
      </c>
    </row>
    <row r="96" spans="1:7">
      <c r="A96" s="15"/>
      <c r="B96" s="15"/>
      <c r="C96" s="15">
        <v>2022273241</v>
      </c>
      <c r="D96" s="15" t="s">
        <v>136</v>
      </c>
      <c r="E96" s="15" t="s">
        <v>135</v>
      </c>
      <c r="F96" s="15" t="s">
        <v>77</v>
      </c>
      <c r="G96" s="15">
        <v>2</v>
      </c>
    </row>
    <row r="97" spans="1:7">
      <c r="A97" s="15"/>
      <c r="B97" s="15" t="s">
        <v>137</v>
      </c>
      <c r="C97" s="15">
        <v>2022273127</v>
      </c>
      <c r="D97" s="15" t="s">
        <v>138</v>
      </c>
      <c r="E97" s="15" t="s">
        <v>139</v>
      </c>
      <c r="F97" s="15" t="s">
        <v>45</v>
      </c>
      <c r="G97" s="15">
        <v>2</v>
      </c>
    </row>
    <row r="98" spans="1:7">
      <c r="A98" s="15"/>
      <c r="B98" s="15"/>
      <c r="C98" s="15">
        <v>2022273127</v>
      </c>
      <c r="D98" s="15" t="s">
        <v>138</v>
      </c>
      <c r="E98" s="15" t="s">
        <v>140</v>
      </c>
      <c r="F98" s="15" t="s">
        <v>45</v>
      </c>
      <c r="G98" s="15">
        <v>2</v>
      </c>
    </row>
    <row r="99" spans="1:7">
      <c r="A99" s="15"/>
      <c r="B99" s="15"/>
      <c r="C99" s="15">
        <v>2022273127</v>
      </c>
      <c r="D99" s="15" t="s">
        <v>138</v>
      </c>
      <c r="E99" s="15" t="s">
        <v>141</v>
      </c>
      <c r="F99" s="15" t="s">
        <v>45</v>
      </c>
      <c r="G99" s="15">
        <v>2</v>
      </c>
    </row>
    <row r="100" spans="1:7">
      <c r="A100" s="15"/>
      <c r="B100" s="15"/>
      <c r="C100" s="15">
        <v>2022273141</v>
      </c>
      <c r="D100" s="15" t="s">
        <v>142</v>
      </c>
      <c r="E100" s="15" t="s">
        <v>140</v>
      </c>
      <c r="F100" s="15" t="s">
        <v>45</v>
      </c>
      <c r="G100" s="15">
        <v>2</v>
      </c>
    </row>
    <row r="101" spans="1:7">
      <c r="A101" s="15"/>
      <c r="B101" s="15"/>
      <c r="C101" s="15">
        <v>2022273141</v>
      </c>
      <c r="D101" s="15" t="s">
        <v>142</v>
      </c>
      <c r="E101" s="15" t="s">
        <v>141</v>
      </c>
      <c r="F101" s="15" t="s">
        <v>45</v>
      </c>
      <c r="G101" s="15">
        <v>2</v>
      </c>
    </row>
    <row r="102" spans="1:7">
      <c r="A102" s="15"/>
      <c r="B102" s="15" t="s">
        <v>143</v>
      </c>
      <c r="C102" s="15">
        <v>2022283104</v>
      </c>
      <c r="D102" s="15" t="s">
        <v>144</v>
      </c>
      <c r="E102" s="15" t="s">
        <v>145</v>
      </c>
      <c r="F102" s="15" t="s">
        <v>77</v>
      </c>
      <c r="G102" s="15">
        <v>2</v>
      </c>
    </row>
    <row r="103" spans="1:7">
      <c r="A103" s="15"/>
      <c r="B103" s="15"/>
      <c r="C103" s="15">
        <v>2022283101</v>
      </c>
      <c r="D103" s="15" t="s">
        <v>146</v>
      </c>
      <c r="E103" s="15" t="s">
        <v>145</v>
      </c>
      <c r="F103" s="15" t="s">
        <v>77</v>
      </c>
      <c r="G103" s="15">
        <v>2</v>
      </c>
    </row>
    <row r="104" spans="1:7">
      <c r="A104" s="15"/>
      <c r="B104" s="15"/>
      <c r="C104" s="15">
        <v>2022283105</v>
      </c>
      <c r="D104" s="15" t="s">
        <v>147</v>
      </c>
      <c r="E104" s="15" t="s">
        <v>145</v>
      </c>
      <c r="F104" s="15" t="s">
        <v>77</v>
      </c>
      <c r="G104" s="15">
        <v>2</v>
      </c>
    </row>
    <row r="105" spans="1:7">
      <c r="A105" s="15"/>
      <c r="B105" s="15"/>
      <c r="C105" s="15">
        <v>2022283123</v>
      </c>
      <c r="D105" s="15" t="s">
        <v>148</v>
      </c>
      <c r="E105" s="15" t="s">
        <v>145</v>
      </c>
      <c r="F105" s="15" t="s">
        <v>77</v>
      </c>
      <c r="G105" s="15">
        <v>2</v>
      </c>
    </row>
    <row r="106" spans="1:7">
      <c r="A106" s="15"/>
      <c r="B106" s="15"/>
      <c r="C106" s="15">
        <v>2022283123</v>
      </c>
      <c r="D106" s="15" t="s">
        <v>148</v>
      </c>
      <c r="E106" s="15" t="s">
        <v>149</v>
      </c>
      <c r="F106" s="15" t="s">
        <v>45</v>
      </c>
      <c r="G106" s="15">
        <v>2</v>
      </c>
    </row>
    <row r="107" spans="1:7">
      <c r="A107" s="15"/>
      <c r="B107" s="15"/>
      <c r="C107" s="15">
        <v>2022283123</v>
      </c>
      <c r="D107" s="15" t="s">
        <v>148</v>
      </c>
      <c r="E107" s="15" t="s">
        <v>150</v>
      </c>
      <c r="F107" s="15" t="s">
        <v>64</v>
      </c>
      <c r="G107" s="15">
        <v>3</v>
      </c>
    </row>
    <row r="108" spans="1:7">
      <c r="A108" s="15"/>
      <c r="B108" s="15"/>
      <c r="C108" s="15">
        <v>2022283130</v>
      </c>
      <c r="D108" s="15" t="s">
        <v>151</v>
      </c>
      <c r="E108" s="15" t="s">
        <v>145</v>
      </c>
      <c r="F108" s="15" t="s">
        <v>77</v>
      </c>
      <c r="G108" s="15">
        <v>2</v>
      </c>
    </row>
    <row r="109" spans="1:7">
      <c r="A109" s="15"/>
      <c r="B109" s="15"/>
      <c r="C109" s="15">
        <v>2022283130</v>
      </c>
      <c r="D109" s="15" t="s">
        <v>151</v>
      </c>
      <c r="E109" s="15" t="s">
        <v>149</v>
      </c>
      <c r="F109" s="15" t="s">
        <v>45</v>
      </c>
      <c r="G109" s="15">
        <v>2</v>
      </c>
    </row>
    <row r="110" spans="1:7">
      <c r="A110" s="15"/>
      <c r="B110" s="15"/>
      <c r="C110" s="15">
        <v>2022283130</v>
      </c>
      <c r="D110" s="15" t="s">
        <v>151</v>
      </c>
      <c r="E110" s="15" t="s">
        <v>150</v>
      </c>
      <c r="F110" s="15" t="s">
        <v>64</v>
      </c>
      <c r="G110" s="15">
        <v>3</v>
      </c>
    </row>
    <row r="111" spans="1:7">
      <c r="A111" s="15"/>
      <c r="B111" s="15"/>
      <c r="C111" s="15">
        <v>2022283121</v>
      </c>
      <c r="D111" s="15" t="s">
        <v>152</v>
      </c>
      <c r="E111" s="15" t="s">
        <v>145</v>
      </c>
      <c r="F111" s="15" t="s">
        <v>77</v>
      </c>
      <c r="G111" s="15">
        <v>2</v>
      </c>
    </row>
    <row r="112" spans="1:7">
      <c r="A112" s="15"/>
      <c r="B112" s="15"/>
      <c r="C112" s="15">
        <v>2022283121</v>
      </c>
      <c r="D112" s="15" t="s">
        <v>152</v>
      </c>
      <c r="E112" s="15" t="s">
        <v>149</v>
      </c>
      <c r="F112" s="15" t="s">
        <v>45</v>
      </c>
      <c r="G112" s="15">
        <v>2</v>
      </c>
    </row>
    <row r="113" spans="1:7">
      <c r="A113" s="15"/>
      <c r="B113" s="15"/>
      <c r="C113" s="15">
        <v>2022283121</v>
      </c>
      <c r="D113" s="15" t="s">
        <v>152</v>
      </c>
      <c r="E113" s="15" t="s">
        <v>150</v>
      </c>
      <c r="F113" s="15" t="s">
        <v>64</v>
      </c>
      <c r="G113" s="15">
        <v>3</v>
      </c>
    </row>
    <row r="114" spans="1:7">
      <c r="A114" s="15"/>
      <c r="B114" s="166" t="s">
        <v>153</v>
      </c>
      <c r="C114" s="15">
        <v>2022293335</v>
      </c>
      <c r="D114" s="15" t="s">
        <v>154</v>
      </c>
      <c r="E114" s="15" t="s">
        <v>145</v>
      </c>
      <c r="F114" s="15" t="s">
        <v>77</v>
      </c>
      <c r="G114" s="15">
        <v>2</v>
      </c>
    </row>
    <row r="115" spans="1:7">
      <c r="A115" s="15"/>
      <c r="B115" s="166"/>
      <c r="C115" s="15">
        <v>2022293335</v>
      </c>
      <c r="D115" s="15" t="s">
        <v>154</v>
      </c>
      <c r="E115" s="15" t="s">
        <v>149</v>
      </c>
      <c r="F115" s="15" t="s">
        <v>45</v>
      </c>
      <c r="G115" s="15">
        <v>2</v>
      </c>
    </row>
    <row r="116" spans="1:7">
      <c r="A116" s="15"/>
      <c r="B116" s="166"/>
      <c r="C116" s="15">
        <v>2022293335</v>
      </c>
      <c r="D116" s="15" t="s">
        <v>155</v>
      </c>
      <c r="E116" s="15" t="s">
        <v>145</v>
      </c>
      <c r="F116" s="15" t="s">
        <v>77</v>
      </c>
      <c r="G116" s="15">
        <v>2</v>
      </c>
    </row>
    <row r="117" spans="1:7">
      <c r="A117" s="15"/>
      <c r="B117" s="15" t="s">
        <v>156</v>
      </c>
      <c r="C117" s="167">
        <v>2024284115</v>
      </c>
      <c r="D117" s="167" t="s">
        <v>157</v>
      </c>
      <c r="E117" s="167" t="s">
        <v>96</v>
      </c>
      <c r="F117" s="167" t="s">
        <v>45</v>
      </c>
      <c r="G117" s="167">
        <v>2</v>
      </c>
    </row>
    <row r="118" spans="1:7">
      <c r="A118" s="15"/>
      <c r="B118" s="15"/>
      <c r="C118" s="167">
        <v>2024284115</v>
      </c>
      <c r="D118" s="167" t="s">
        <v>157</v>
      </c>
      <c r="E118" s="167" t="s">
        <v>101</v>
      </c>
      <c r="F118" s="167" t="s">
        <v>45</v>
      </c>
      <c r="G118" s="167">
        <v>2</v>
      </c>
    </row>
    <row r="119" spans="1:7">
      <c r="A119" s="15"/>
      <c r="B119" s="15"/>
      <c r="C119" s="15">
        <v>2024284106</v>
      </c>
      <c r="D119" s="15" t="s">
        <v>158</v>
      </c>
      <c r="E119" s="15" t="s">
        <v>96</v>
      </c>
      <c r="F119" s="15" t="s">
        <v>45</v>
      </c>
      <c r="G119" s="15">
        <v>2</v>
      </c>
    </row>
    <row r="120" spans="1:7">
      <c r="A120" s="15"/>
      <c r="B120" s="15"/>
      <c r="C120" s="15">
        <v>2024284106</v>
      </c>
      <c r="D120" s="15" t="s">
        <v>158</v>
      </c>
      <c r="E120" s="15" t="s">
        <v>101</v>
      </c>
      <c r="F120" s="15" t="s">
        <v>45</v>
      </c>
      <c r="G120" s="15">
        <v>2</v>
      </c>
    </row>
    <row r="121" spans="1:7">
      <c r="A121" s="15"/>
      <c r="B121" s="15" t="s">
        <v>159</v>
      </c>
      <c r="C121" s="15">
        <v>2024284309</v>
      </c>
      <c r="D121" s="15" t="s">
        <v>160</v>
      </c>
      <c r="E121" s="15" t="s">
        <v>161</v>
      </c>
      <c r="F121" s="15" t="s">
        <v>45</v>
      </c>
      <c r="G121" s="15">
        <v>2</v>
      </c>
    </row>
    <row r="122" spans="1:7">
      <c r="A122" s="15"/>
      <c r="B122" s="15"/>
      <c r="C122" s="15">
        <v>2024284311</v>
      </c>
      <c r="D122" s="15" t="s">
        <v>162</v>
      </c>
      <c r="E122" s="15" t="s">
        <v>161</v>
      </c>
      <c r="F122" s="15" t="s">
        <v>45</v>
      </c>
      <c r="G122" s="15">
        <v>2</v>
      </c>
    </row>
    <row r="123" spans="1:7">
      <c r="A123" s="15"/>
      <c r="B123" s="15" t="s">
        <v>163</v>
      </c>
      <c r="C123" s="15">
        <v>2024284223</v>
      </c>
      <c r="D123" s="15" t="s">
        <v>164</v>
      </c>
      <c r="E123" s="15" t="s">
        <v>96</v>
      </c>
      <c r="F123" s="15" t="s">
        <v>45</v>
      </c>
      <c r="G123" s="15">
        <v>2</v>
      </c>
    </row>
    <row r="124" spans="1:7">
      <c r="A124" s="15"/>
      <c r="B124" s="15"/>
      <c r="C124" s="15">
        <v>2024284223</v>
      </c>
      <c r="D124" s="15" t="s">
        <v>164</v>
      </c>
      <c r="E124" s="15" t="s">
        <v>101</v>
      </c>
      <c r="F124" s="15" t="s">
        <v>45</v>
      </c>
      <c r="G124" s="15">
        <v>2</v>
      </c>
    </row>
    <row r="125" spans="1:7">
      <c r="A125" s="15"/>
      <c r="B125" s="15" t="s">
        <v>165</v>
      </c>
      <c r="C125" s="167">
        <v>2023283313</v>
      </c>
      <c r="D125" s="167" t="s">
        <v>166</v>
      </c>
      <c r="E125" s="15" t="s">
        <v>167</v>
      </c>
      <c r="F125" s="15" t="s">
        <v>64</v>
      </c>
      <c r="G125" s="15">
        <v>3</v>
      </c>
    </row>
    <row r="126" spans="1:7">
      <c r="A126" s="15"/>
      <c r="B126" s="15" t="s">
        <v>168</v>
      </c>
      <c r="C126" s="167">
        <v>2023283429</v>
      </c>
      <c r="D126" s="167" t="s">
        <v>169</v>
      </c>
      <c r="E126" s="15" t="s">
        <v>63</v>
      </c>
      <c r="F126" s="15" t="s">
        <v>64</v>
      </c>
      <c r="G126" s="15">
        <v>3</v>
      </c>
    </row>
    <row r="127" spans="1:7">
      <c r="A127" s="15"/>
      <c r="B127" s="15"/>
      <c r="C127" s="167">
        <v>2023283429</v>
      </c>
      <c r="D127" s="167" t="s">
        <v>169</v>
      </c>
      <c r="E127" s="15" t="s">
        <v>170</v>
      </c>
      <c r="F127" s="15" t="s">
        <v>171</v>
      </c>
      <c r="G127" s="15">
        <v>2</v>
      </c>
    </row>
    <row r="128" spans="1:7">
      <c r="A128" s="15"/>
      <c r="B128" s="15"/>
      <c r="C128" s="167">
        <v>2023283429</v>
      </c>
      <c r="D128" s="167" t="s">
        <v>169</v>
      </c>
      <c r="E128" s="15" t="s">
        <v>172</v>
      </c>
      <c r="F128" s="15" t="s">
        <v>171</v>
      </c>
      <c r="G128" s="15">
        <v>2</v>
      </c>
    </row>
    <row r="129" spans="1:7">
      <c r="A129" s="15"/>
      <c r="B129" s="15"/>
      <c r="C129" s="164">
        <v>2023283405</v>
      </c>
      <c r="D129" s="164" t="s">
        <v>173</v>
      </c>
      <c r="E129" s="15" t="s">
        <v>63</v>
      </c>
      <c r="F129" s="15" t="s">
        <v>64</v>
      </c>
      <c r="G129" s="15">
        <v>3</v>
      </c>
    </row>
    <row r="130" spans="1:7">
      <c r="A130" s="15"/>
      <c r="B130" s="15"/>
      <c r="C130" s="164">
        <v>2023283405</v>
      </c>
      <c r="D130" s="164" t="s">
        <v>173</v>
      </c>
      <c r="E130" s="15" t="s">
        <v>170</v>
      </c>
      <c r="F130" s="15" t="s">
        <v>171</v>
      </c>
      <c r="G130" s="15">
        <v>2</v>
      </c>
    </row>
    <row r="131" spans="1:7">
      <c r="A131" s="15"/>
      <c r="B131" s="15"/>
      <c r="C131" s="164">
        <v>2023283405</v>
      </c>
      <c r="D131" s="164" t="s">
        <v>173</v>
      </c>
      <c r="E131" s="15" t="s">
        <v>172</v>
      </c>
      <c r="F131" s="15" t="s">
        <v>171</v>
      </c>
      <c r="G131" s="15">
        <v>2</v>
      </c>
    </row>
    <row r="132" spans="1:7">
      <c r="A132" s="15"/>
      <c r="B132" s="15" t="s">
        <v>174</v>
      </c>
      <c r="C132" s="164">
        <v>2023283524</v>
      </c>
      <c r="D132" s="164" t="s">
        <v>175</v>
      </c>
      <c r="E132" s="15" t="s">
        <v>170</v>
      </c>
      <c r="F132" s="15" t="s">
        <v>64</v>
      </c>
      <c r="G132" s="15">
        <v>3</v>
      </c>
    </row>
    <row r="133" spans="1:7">
      <c r="A133" s="15"/>
      <c r="B133" s="15"/>
      <c r="C133" s="164">
        <v>2023283524</v>
      </c>
      <c r="D133" s="164" t="s">
        <v>175</v>
      </c>
      <c r="E133" s="15" t="s">
        <v>172</v>
      </c>
      <c r="F133" s="15" t="s">
        <v>171</v>
      </c>
      <c r="G133" s="28">
        <v>2</v>
      </c>
    </row>
    <row r="134" spans="1:7">
      <c r="A134" s="15"/>
      <c r="B134" s="15"/>
      <c r="C134" s="164">
        <v>2023283539</v>
      </c>
      <c r="D134" s="164" t="s">
        <v>176</v>
      </c>
      <c r="E134" s="15" t="s">
        <v>170</v>
      </c>
      <c r="F134" s="15" t="s">
        <v>64</v>
      </c>
      <c r="G134" s="15">
        <v>3</v>
      </c>
    </row>
    <row r="135" spans="1:7">
      <c r="A135" s="15"/>
      <c r="B135" s="15"/>
      <c r="C135" s="164">
        <v>2023283539</v>
      </c>
      <c r="D135" s="164" t="s">
        <v>176</v>
      </c>
      <c r="E135" s="15" t="s">
        <v>172</v>
      </c>
      <c r="F135" s="15" t="s">
        <v>171</v>
      </c>
      <c r="G135" s="15">
        <v>2</v>
      </c>
    </row>
    <row r="136" spans="1:7">
      <c r="A136" s="15"/>
      <c r="B136" s="15" t="s">
        <v>177</v>
      </c>
      <c r="C136" s="164" t="s">
        <v>178</v>
      </c>
      <c r="D136" s="164" t="s">
        <v>179</v>
      </c>
      <c r="E136" s="15" t="s">
        <v>180</v>
      </c>
      <c r="F136" s="15" t="s">
        <v>181</v>
      </c>
      <c r="G136" s="15">
        <v>2</v>
      </c>
    </row>
    <row r="137" spans="1:7">
      <c r="A137" s="15"/>
      <c r="B137" s="15"/>
      <c r="C137" s="164" t="s">
        <v>182</v>
      </c>
      <c r="D137" s="164" t="s">
        <v>183</v>
      </c>
      <c r="E137" s="15" t="s">
        <v>63</v>
      </c>
      <c r="F137" s="15" t="s">
        <v>64</v>
      </c>
      <c r="G137" s="15">
        <v>3</v>
      </c>
    </row>
    <row r="138" spans="1:7">
      <c r="A138" s="15"/>
      <c r="B138" s="15"/>
      <c r="C138" s="164" t="s">
        <v>182</v>
      </c>
      <c r="D138" s="164" t="s">
        <v>183</v>
      </c>
      <c r="E138" s="15" t="s">
        <v>184</v>
      </c>
      <c r="F138" s="15" t="s">
        <v>171</v>
      </c>
      <c r="G138" s="15">
        <v>2</v>
      </c>
    </row>
    <row r="139" spans="1:7">
      <c r="A139" s="15"/>
      <c r="B139" s="15"/>
      <c r="C139" s="164" t="s">
        <v>185</v>
      </c>
      <c r="D139" s="164" t="s">
        <v>186</v>
      </c>
      <c r="E139" s="15" t="s">
        <v>63</v>
      </c>
      <c r="F139" s="15" t="s">
        <v>64</v>
      </c>
      <c r="G139" s="15">
        <v>3</v>
      </c>
    </row>
    <row r="140" spans="1:7">
      <c r="A140" s="15"/>
      <c r="B140" s="15"/>
      <c r="C140" s="164" t="s">
        <v>185</v>
      </c>
      <c r="D140" s="164" t="s">
        <v>186</v>
      </c>
      <c r="E140" s="15" t="s">
        <v>184</v>
      </c>
      <c r="F140" s="15" t="s">
        <v>171</v>
      </c>
      <c r="G140" s="15">
        <v>2</v>
      </c>
    </row>
    <row r="141" spans="1:7">
      <c r="A141" s="15"/>
      <c r="B141" s="15"/>
      <c r="C141" s="164" t="s">
        <v>187</v>
      </c>
      <c r="D141" s="164" t="s">
        <v>188</v>
      </c>
      <c r="E141" s="15" t="s">
        <v>63</v>
      </c>
      <c r="F141" s="15" t="s">
        <v>64</v>
      </c>
      <c r="G141" s="15">
        <v>3</v>
      </c>
    </row>
    <row r="142" spans="1:7">
      <c r="A142" s="15"/>
      <c r="B142" s="15"/>
      <c r="C142" s="164" t="s">
        <v>187</v>
      </c>
      <c r="D142" s="164" t="s">
        <v>188</v>
      </c>
      <c r="E142" s="15" t="s">
        <v>184</v>
      </c>
      <c r="F142" s="15" t="s">
        <v>171</v>
      </c>
      <c r="G142" s="15">
        <v>2</v>
      </c>
    </row>
    <row r="143" spans="1:7">
      <c r="A143" s="15"/>
      <c r="B143" s="15"/>
      <c r="C143" s="164" t="s">
        <v>178</v>
      </c>
      <c r="D143" s="164" t="s">
        <v>179</v>
      </c>
      <c r="E143" s="15" t="s">
        <v>63</v>
      </c>
      <c r="F143" s="15" t="s">
        <v>64</v>
      </c>
      <c r="G143" s="15">
        <v>3</v>
      </c>
    </row>
    <row r="144" spans="1:7">
      <c r="A144" s="15"/>
      <c r="B144" s="15"/>
      <c r="C144" s="164" t="s">
        <v>178</v>
      </c>
      <c r="D144" s="164" t="s">
        <v>179</v>
      </c>
      <c r="E144" s="15" t="s">
        <v>184</v>
      </c>
      <c r="F144" s="15" t="s">
        <v>171</v>
      </c>
      <c r="G144" s="15">
        <v>2</v>
      </c>
    </row>
    <row r="145" spans="1:7">
      <c r="A145" s="15"/>
      <c r="B145" s="15" t="s">
        <v>189</v>
      </c>
      <c r="C145" s="15">
        <v>2022283318</v>
      </c>
      <c r="D145" s="15" t="s">
        <v>190</v>
      </c>
      <c r="E145" s="15" t="s">
        <v>44</v>
      </c>
      <c r="F145" s="15" t="s">
        <v>77</v>
      </c>
      <c r="G145" s="15">
        <v>2</v>
      </c>
    </row>
    <row r="146" spans="1:7">
      <c r="A146" s="15"/>
      <c r="B146" s="15"/>
      <c r="C146" s="15">
        <v>2022283341</v>
      </c>
      <c r="D146" s="15" t="s">
        <v>191</v>
      </c>
      <c r="E146" s="15" t="s">
        <v>192</v>
      </c>
      <c r="F146" s="15" t="s">
        <v>77</v>
      </c>
      <c r="G146" s="15">
        <v>2</v>
      </c>
    </row>
    <row r="147" spans="1:7">
      <c r="A147" s="15"/>
      <c r="B147" s="15" t="s">
        <v>193</v>
      </c>
      <c r="C147" s="15">
        <v>2022283420</v>
      </c>
      <c r="D147" s="15" t="s">
        <v>194</v>
      </c>
      <c r="E147" s="15" t="s">
        <v>195</v>
      </c>
      <c r="F147" s="15" t="s">
        <v>64</v>
      </c>
      <c r="G147" s="15">
        <v>3</v>
      </c>
    </row>
    <row r="148" spans="1:7">
      <c r="A148" s="15"/>
      <c r="B148" s="15"/>
      <c r="C148" s="15">
        <v>2022283420</v>
      </c>
      <c r="D148" s="15" t="s">
        <v>194</v>
      </c>
      <c r="E148" s="15" t="s">
        <v>196</v>
      </c>
      <c r="F148" s="15" t="s">
        <v>45</v>
      </c>
      <c r="G148" s="15">
        <v>2</v>
      </c>
    </row>
    <row r="149" spans="1:7">
      <c r="A149" s="15"/>
      <c r="B149" s="15"/>
      <c r="C149" s="15">
        <v>2022283420</v>
      </c>
      <c r="D149" s="15" t="s">
        <v>194</v>
      </c>
      <c r="E149" s="15" t="s">
        <v>197</v>
      </c>
      <c r="F149" s="15" t="s">
        <v>45</v>
      </c>
      <c r="G149" s="15">
        <v>2</v>
      </c>
    </row>
    <row r="150" spans="1:7">
      <c r="A150" s="15"/>
      <c r="B150" s="15"/>
      <c r="C150" s="15">
        <v>2022363221</v>
      </c>
      <c r="D150" s="15" t="s">
        <v>198</v>
      </c>
      <c r="E150" s="15" t="s">
        <v>44</v>
      </c>
      <c r="F150" s="15" t="s">
        <v>77</v>
      </c>
      <c r="G150" s="15">
        <v>2</v>
      </c>
    </row>
    <row r="151" spans="1:7">
      <c r="A151" s="15"/>
      <c r="B151" s="15"/>
      <c r="C151" s="15">
        <v>2022283420</v>
      </c>
      <c r="D151" s="15" t="s">
        <v>198</v>
      </c>
      <c r="E151" s="15" t="s">
        <v>195</v>
      </c>
      <c r="F151" s="15" t="s">
        <v>64</v>
      </c>
      <c r="G151" s="15">
        <v>3</v>
      </c>
    </row>
    <row r="152" spans="1:7">
      <c r="A152" s="15"/>
      <c r="B152" s="15"/>
      <c r="C152" s="15">
        <v>2022283420</v>
      </c>
      <c r="D152" s="15" t="s">
        <v>198</v>
      </c>
      <c r="E152" s="15" t="s">
        <v>196</v>
      </c>
      <c r="F152" s="15" t="s">
        <v>45</v>
      </c>
      <c r="G152" s="15">
        <v>2</v>
      </c>
    </row>
    <row r="153" spans="1:7">
      <c r="A153" s="15"/>
      <c r="B153" s="15"/>
      <c r="C153" s="15">
        <v>2022283420</v>
      </c>
      <c r="D153" s="15" t="s">
        <v>198</v>
      </c>
      <c r="E153" s="15" t="s">
        <v>197</v>
      </c>
      <c r="F153" s="15" t="s">
        <v>45</v>
      </c>
      <c r="G153" s="15">
        <v>2</v>
      </c>
    </row>
    <row r="154" spans="1:7">
      <c r="A154" s="15"/>
      <c r="B154" s="15" t="s">
        <v>199</v>
      </c>
      <c r="C154" s="15">
        <v>2024283221</v>
      </c>
      <c r="D154" s="15" t="s">
        <v>200</v>
      </c>
      <c r="E154" s="15" t="s">
        <v>201</v>
      </c>
      <c r="F154" s="15" t="s">
        <v>64</v>
      </c>
      <c r="G154" s="15">
        <v>3</v>
      </c>
    </row>
    <row r="155" spans="1:7">
      <c r="A155" s="15"/>
      <c r="B155" s="15"/>
      <c r="C155" s="15">
        <v>2024283221</v>
      </c>
      <c r="D155" s="15" t="s">
        <v>200</v>
      </c>
      <c r="E155" s="15" t="s">
        <v>202</v>
      </c>
      <c r="F155" s="15" t="s">
        <v>64</v>
      </c>
      <c r="G155" s="15">
        <v>3</v>
      </c>
    </row>
    <row r="156" spans="1:7">
      <c r="A156" s="15"/>
      <c r="B156" s="15" t="s">
        <v>203</v>
      </c>
      <c r="C156" s="15">
        <v>2024283101</v>
      </c>
      <c r="D156" s="15" t="s">
        <v>204</v>
      </c>
      <c r="E156" s="15" t="s">
        <v>205</v>
      </c>
      <c r="F156" s="15" t="s">
        <v>45</v>
      </c>
      <c r="G156" s="15">
        <v>2</v>
      </c>
    </row>
    <row r="157" spans="1:7">
      <c r="A157" s="15"/>
      <c r="B157" s="15"/>
      <c r="C157" s="15">
        <v>2024283103</v>
      </c>
      <c r="D157" s="15" t="s">
        <v>206</v>
      </c>
      <c r="E157" s="15" t="s">
        <v>205</v>
      </c>
      <c r="F157" s="15" t="s">
        <v>45</v>
      </c>
      <c r="G157" s="15">
        <v>2</v>
      </c>
    </row>
    <row r="158" spans="1:7">
      <c r="A158" s="15"/>
      <c r="B158" s="15"/>
      <c r="C158" s="15">
        <v>2024283118</v>
      </c>
      <c r="D158" s="15" t="s">
        <v>207</v>
      </c>
      <c r="E158" s="15" t="s">
        <v>201</v>
      </c>
      <c r="F158" s="15" t="s">
        <v>208</v>
      </c>
      <c r="G158" s="15">
        <v>1</v>
      </c>
    </row>
    <row r="159" spans="1:7">
      <c r="A159" s="15"/>
      <c r="B159" s="15"/>
      <c r="C159" s="15">
        <v>2023243811</v>
      </c>
      <c r="D159" s="15" t="s">
        <v>209</v>
      </c>
      <c r="E159" s="15" t="s">
        <v>201</v>
      </c>
      <c r="F159" s="15" t="s">
        <v>208</v>
      </c>
      <c r="G159" s="15">
        <v>1</v>
      </c>
    </row>
    <row r="160" spans="1:7">
      <c r="A160" s="15"/>
      <c r="B160" s="15"/>
      <c r="C160" s="15">
        <v>2023243810</v>
      </c>
      <c r="D160" s="15" t="s">
        <v>210</v>
      </c>
      <c r="E160" s="15" t="s">
        <v>201</v>
      </c>
      <c r="F160" s="15" t="s">
        <v>208</v>
      </c>
      <c r="G160" s="15">
        <v>1</v>
      </c>
    </row>
    <row r="161" spans="1:7">
      <c r="A161" s="15"/>
      <c r="B161" s="15" t="s">
        <v>211</v>
      </c>
      <c r="C161" s="15">
        <v>2023273125</v>
      </c>
      <c r="D161" s="15" t="s">
        <v>212</v>
      </c>
      <c r="E161" s="15" t="s">
        <v>213</v>
      </c>
      <c r="F161" s="15" t="s">
        <v>214</v>
      </c>
      <c r="G161" s="15">
        <v>2</v>
      </c>
    </row>
    <row r="162" spans="1:7">
      <c r="A162" s="15"/>
      <c r="B162" s="15"/>
      <c r="C162" s="15">
        <v>2023273138</v>
      </c>
      <c r="D162" s="15" t="s">
        <v>215</v>
      </c>
      <c r="E162" s="15" t="s">
        <v>184</v>
      </c>
      <c r="F162" s="15" t="s">
        <v>45</v>
      </c>
      <c r="G162" s="15">
        <v>2</v>
      </c>
    </row>
    <row r="163" spans="1:7">
      <c r="A163" s="15"/>
      <c r="B163" s="15"/>
      <c r="C163" s="15">
        <v>2023273123</v>
      </c>
      <c r="D163" s="15" t="s">
        <v>216</v>
      </c>
      <c r="E163" s="15" t="s">
        <v>184</v>
      </c>
      <c r="F163" s="15" t="s">
        <v>45</v>
      </c>
      <c r="G163" s="15">
        <v>2</v>
      </c>
    </row>
    <row r="164" spans="1:7">
      <c r="A164" s="15"/>
      <c r="B164" s="15"/>
      <c r="C164" s="15">
        <v>2023273128</v>
      </c>
      <c r="D164" s="15" t="s">
        <v>217</v>
      </c>
      <c r="E164" s="15" t="s">
        <v>184</v>
      </c>
      <c r="F164" s="15" t="s">
        <v>45</v>
      </c>
      <c r="G164" s="15">
        <v>2</v>
      </c>
    </row>
    <row r="165" spans="1:7">
      <c r="A165" s="15"/>
      <c r="B165" s="15"/>
      <c r="C165" s="15">
        <v>2023273104</v>
      </c>
      <c r="D165" s="15" t="s">
        <v>218</v>
      </c>
      <c r="E165" s="15" t="s">
        <v>184</v>
      </c>
      <c r="F165" s="15" t="s">
        <v>45</v>
      </c>
      <c r="G165" s="15">
        <v>2</v>
      </c>
    </row>
    <row r="166" spans="1:7">
      <c r="A166" s="15"/>
      <c r="B166" s="15"/>
      <c r="C166" s="15">
        <v>2023273125</v>
      </c>
      <c r="D166" s="15" t="s">
        <v>212</v>
      </c>
      <c r="E166" s="15" t="s">
        <v>184</v>
      </c>
      <c r="F166" s="15" t="s">
        <v>45</v>
      </c>
      <c r="G166" s="15">
        <v>2</v>
      </c>
    </row>
    <row r="167" spans="1:7">
      <c r="A167" s="15"/>
      <c r="B167" s="15" t="s">
        <v>219</v>
      </c>
      <c r="C167" s="15">
        <v>2023273237</v>
      </c>
      <c r="D167" s="15" t="s">
        <v>220</v>
      </c>
      <c r="E167" s="15" t="s">
        <v>221</v>
      </c>
      <c r="F167" s="15" t="s">
        <v>45</v>
      </c>
      <c r="G167" s="15">
        <v>2</v>
      </c>
    </row>
    <row r="168" spans="1:7">
      <c r="A168" s="15"/>
      <c r="B168" s="15"/>
      <c r="C168" s="15">
        <v>2023273237</v>
      </c>
      <c r="D168" s="15" t="s">
        <v>220</v>
      </c>
      <c r="E168" s="15" t="s">
        <v>222</v>
      </c>
      <c r="F168" s="15" t="s">
        <v>45</v>
      </c>
      <c r="G168" s="15">
        <v>2</v>
      </c>
    </row>
    <row r="169" spans="1:7">
      <c r="A169" s="15"/>
      <c r="B169" s="15" t="s">
        <v>223</v>
      </c>
      <c r="C169" s="15">
        <v>2023283129</v>
      </c>
      <c r="D169" s="15" t="s">
        <v>224</v>
      </c>
      <c r="E169" s="15" t="s">
        <v>63</v>
      </c>
      <c r="F169" s="15" t="s">
        <v>64</v>
      </c>
      <c r="G169" s="15">
        <v>3</v>
      </c>
    </row>
    <row r="170" spans="1:7">
      <c r="A170" s="15"/>
      <c r="B170" s="15"/>
      <c r="C170" s="15">
        <v>2023283107</v>
      </c>
      <c r="D170" s="15" t="s">
        <v>225</v>
      </c>
      <c r="E170" s="15" t="s">
        <v>63</v>
      </c>
      <c r="F170" s="15" t="s">
        <v>64</v>
      </c>
      <c r="G170" s="15">
        <v>3</v>
      </c>
    </row>
    <row r="171" spans="1:7">
      <c r="A171" s="15"/>
      <c r="B171" s="15"/>
      <c r="C171" s="15">
        <v>2023283129</v>
      </c>
      <c r="D171" s="15" t="s">
        <v>224</v>
      </c>
      <c r="E171" s="15" t="s">
        <v>184</v>
      </c>
      <c r="F171" s="15" t="s">
        <v>45</v>
      </c>
      <c r="G171" s="15">
        <v>2</v>
      </c>
    </row>
    <row r="172" spans="1:7">
      <c r="A172" s="15"/>
      <c r="B172" s="15"/>
      <c r="C172" s="15">
        <v>2023283107</v>
      </c>
      <c r="D172" s="15" t="s">
        <v>225</v>
      </c>
      <c r="E172" s="15" t="s">
        <v>184</v>
      </c>
      <c r="F172" s="15" t="s">
        <v>45</v>
      </c>
      <c r="G172" s="15">
        <v>2</v>
      </c>
    </row>
    <row r="173" spans="1:7">
      <c r="A173" s="15"/>
      <c r="B173" s="15"/>
      <c r="C173" s="15">
        <v>2023283106</v>
      </c>
      <c r="D173" s="15" t="s">
        <v>226</v>
      </c>
      <c r="E173" s="15" t="s">
        <v>184</v>
      </c>
      <c r="F173" s="15" t="s">
        <v>45</v>
      </c>
      <c r="G173" s="15">
        <v>2</v>
      </c>
    </row>
    <row r="174" spans="1:7">
      <c r="A174" s="15"/>
      <c r="B174" s="15"/>
      <c r="C174" s="15">
        <v>2023283129</v>
      </c>
      <c r="D174" s="15" t="s">
        <v>224</v>
      </c>
      <c r="E174" s="15" t="s">
        <v>180</v>
      </c>
      <c r="F174" s="15" t="s">
        <v>116</v>
      </c>
      <c r="G174" s="15">
        <v>3</v>
      </c>
    </row>
    <row r="175" spans="1:7">
      <c r="A175" s="15"/>
      <c r="B175" s="15" t="s">
        <v>227</v>
      </c>
      <c r="C175" s="15">
        <v>2023283705</v>
      </c>
      <c r="D175" s="15" t="s">
        <v>228</v>
      </c>
      <c r="E175" s="15" t="s">
        <v>229</v>
      </c>
      <c r="F175" s="15" t="s">
        <v>77</v>
      </c>
      <c r="G175" s="15">
        <v>2</v>
      </c>
    </row>
    <row r="176" spans="1:7">
      <c r="A176" s="15"/>
      <c r="B176" s="15"/>
      <c r="C176" s="15">
        <v>2023283705</v>
      </c>
      <c r="D176" s="15" t="s">
        <v>228</v>
      </c>
      <c r="E176" s="15" t="s">
        <v>230</v>
      </c>
      <c r="F176" s="15" t="s">
        <v>45</v>
      </c>
      <c r="G176" s="15">
        <v>2</v>
      </c>
    </row>
    <row r="177" spans="1:7">
      <c r="A177" s="15"/>
      <c r="B177" s="15"/>
      <c r="C177" s="15">
        <v>2023283705</v>
      </c>
      <c r="D177" s="15" t="s">
        <v>228</v>
      </c>
      <c r="E177" s="15" t="s">
        <v>231</v>
      </c>
      <c r="F177" s="15" t="s">
        <v>64</v>
      </c>
      <c r="G177" s="15">
        <v>3</v>
      </c>
    </row>
    <row r="178" spans="1:7">
      <c r="A178" s="15"/>
      <c r="B178" s="15"/>
      <c r="C178" s="15">
        <v>2023283741</v>
      </c>
      <c r="D178" s="15" t="s">
        <v>232</v>
      </c>
      <c r="E178" s="15" t="s">
        <v>230</v>
      </c>
      <c r="F178" s="15" t="s">
        <v>45</v>
      </c>
      <c r="G178" s="15">
        <v>2</v>
      </c>
    </row>
    <row r="179" spans="1:7">
      <c r="A179" s="15"/>
      <c r="B179" s="15"/>
      <c r="C179" s="15">
        <v>2023283741</v>
      </c>
      <c r="D179" s="15" t="s">
        <v>232</v>
      </c>
      <c r="E179" s="15" t="s">
        <v>231</v>
      </c>
      <c r="F179" s="15" t="s">
        <v>64</v>
      </c>
      <c r="G179" s="15">
        <v>3</v>
      </c>
    </row>
    <row r="180" spans="1:7">
      <c r="A180" s="15"/>
      <c r="B180" s="15"/>
      <c r="C180" s="15">
        <v>2023283703</v>
      </c>
      <c r="D180" s="15" t="s">
        <v>233</v>
      </c>
      <c r="E180" s="15" t="s">
        <v>230</v>
      </c>
      <c r="F180" s="15" t="s">
        <v>45</v>
      </c>
      <c r="G180" s="15">
        <v>2</v>
      </c>
    </row>
    <row r="181" spans="1:7">
      <c r="A181" s="15"/>
      <c r="B181" s="15"/>
      <c r="C181" s="15">
        <v>2023283703</v>
      </c>
      <c r="D181" s="15" t="s">
        <v>233</v>
      </c>
      <c r="E181" s="15" t="s">
        <v>231</v>
      </c>
      <c r="F181" s="15" t="s">
        <v>64</v>
      </c>
      <c r="G181" s="15">
        <v>3</v>
      </c>
    </row>
    <row r="182" spans="1:7">
      <c r="A182" s="15"/>
      <c r="B182" s="15" t="s">
        <v>234</v>
      </c>
      <c r="C182" s="15">
        <v>2024273124</v>
      </c>
      <c r="D182" s="15" t="s">
        <v>235</v>
      </c>
      <c r="E182" s="15" t="s">
        <v>33</v>
      </c>
      <c r="F182" s="15" t="s">
        <v>45</v>
      </c>
      <c r="G182" s="15">
        <v>2</v>
      </c>
    </row>
    <row r="183" spans="1:7">
      <c r="A183" s="15"/>
      <c r="B183" s="15" t="s">
        <v>236</v>
      </c>
      <c r="C183" s="15">
        <v>2024273235</v>
      </c>
      <c r="D183" s="15" t="s">
        <v>237</v>
      </c>
      <c r="E183" s="15" t="s">
        <v>238</v>
      </c>
      <c r="F183" s="15" t="s">
        <v>45</v>
      </c>
      <c r="G183" s="15">
        <v>2</v>
      </c>
    </row>
    <row r="184" spans="1:7">
      <c r="A184" s="168" t="s">
        <v>4</v>
      </c>
      <c r="B184" s="28" t="s">
        <v>239</v>
      </c>
      <c r="C184" s="28">
        <v>2023293301</v>
      </c>
      <c r="D184" s="28" t="s">
        <v>240</v>
      </c>
      <c r="E184" s="28" t="s">
        <v>241</v>
      </c>
      <c r="F184" s="28" t="s">
        <v>242</v>
      </c>
      <c r="G184" s="28">
        <v>13</v>
      </c>
    </row>
    <row r="185" spans="1:7">
      <c r="A185" s="168"/>
      <c r="B185" s="28"/>
      <c r="C185" s="28">
        <v>2023293319</v>
      </c>
      <c r="D185" s="28" t="s">
        <v>243</v>
      </c>
      <c r="E185" s="28" t="s">
        <v>244</v>
      </c>
      <c r="F185" s="28" t="s">
        <v>245</v>
      </c>
      <c r="G185" s="28"/>
    </row>
    <row r="186" spans="1:7">
      <c r="A186" s="168"/>
      <c r="B186" s="28"/>
      <c r="C186" s="28"/>
      <c r="D186" s="28"/>
      <c r="E186" s="28" t="s">
        <v>246</v>
      </c>
      <c r="F186" s="28" t="s">
        <v>116</v>
      </c>
      <c r="G186" s="28"/>
    </row>
    <row r="187" spans="1:7">
      <c r="A187" s="168"/>
      <c r="B187" s="28"/>
      <c r="C187" s="28"/>
      <c r="D187" s="28"/>
      <c r="E187" s="28" t="s">
        <v>161</v>
      </c>
      <c r="F187" s="28" t="s">
        <v>247</v>
      </c>
      <c r="G187" s="28"/>
    </row>
    <row r="188" spans="1:7">
      <c r="A188" s="168"/>
      <c r="B188" s="28"/>
      <c r="C188" s="28"/>
      <c r="D188" s="28"/>
      <c r="E188" s="28" t="s">
        <v>248</v>
      </c>
      <c r="F188" s="28" t="s">
        <v>116</v>
      </c>
      <c r="G188" s="28"/>
    </row>
    <row r="189" spans="1:7">
      <c r="A189" s="168"/>
      <c r="B189" s="28"/>
      <c r="C189" s="28">
        <v>2023293311</v>
      </c>
      <c r="D189" s="28" t="s">
        <v>249</v>
      </c>
      <c r="E189" s="28" t="s">
        <v>244</v>
      </c>
      <c r="F189" s="28" t="s">
        <v>245</v>
      </c>
      <c r="G189" s="28">
        <v>5</v>
      </c>
    </row>
    <row r="190" spans="1:7">
      <c r="A190" s="168"/>
      <c r="B190" s="28"/>
      <c r="C190" s="28"/>
      <c r="D190" s="28"/>
      <c r="E190" s="28" t="s">
        <v>161</v>
      </c>
      <c r="F190" s="28" t="s">
        <v>247</v>
      </c>
      <c r="G190" s="28"/>
    </row>
    <row r="191" spans="1:7">
      <c r="A191" s="168"/>
      <c r="B191" s="28"/>
      <c r="C191" s="28">
        <v>2023293327</v>
      </c>
      <c r="D191" s="28" t="s">
        <v>250</v>
      </c>
      <c r="E191" s="28" t="s">
        <v>251</v>
      </c>
      <c r="F191" s="28" t="s">
        <v>252</v>
      </c>
      <c r="G191" s="28">
        <v>9</v>
      </c>
    </row>
    <row r="192" spans="1:7">
      <c r="A192" s="168"/>
      <c r="B192" s="28"/>
      <c r="C192" s="28"/>
      <c r="D192" s="28"/>
      <c r="E192" s="28" t="s">
        <v>248</v>
      </c>
      <c r="F192" s="28" t="s">
        <v>116</v>
      </c>
      <c r="G192" s="28"/>
    </row>
    <row r="193" spans="1:7">
      <c r="A193" s="168"/>
      <c r="B193" s="28"/>
      <c r="C193" s="28"/>
      <c r="D193" s="28"/>
      <c r="E193" s="28" t="s">
        <v>246</v>
      </c>
      <c r="F193" s="28" t="s">
        <v>116</v>
      </c>
      <c r="G193" s="28"/>
    </row>
    <row r="194" spans="1:7">
      <c r="A194" s="168"/>
      <c r="B194" s="28"/>
      <c r="C194" s="28">
        <v>2023293321</v>
      </c>
      <c r="D194" s="28" t="s">
        <v>253</v>
      </c>
      <c r="E194" s="28" t="s">
        <v>248</v>
      </c>
      <c r="F194" s="28" t="s">
        <v>116</v>
      </c>
      <c r="G194" s="28">
        <v>6</v>
      </c>
    </row>
    <row r="195" spans="1:7">
      <c r="A195" s="168"/>
      <c r="B195" s="28"/>
      <c r="C195" s="28"/>
      <c r="D195" s="28"/>
      <c r="E195" s="28" t="s">
        <v>246</v>
      </c>
      <c r="F195" s="28" t="s">
        <v>116</v>
      </c>
      <c r="G195" s="28"/>
    </row>
    <row r="196" spans="1:7">
      <c r="A196" s="168"/>
      <c r="B196" s="28"/>
      <c r="C196" s="28">
        <v>2023293304</v>
      </c>
      <c r="D196" s="28" t="s">
        <v>254</v>
      </c>
      <c r="E196" s="28" t="s">
        <v>248</v>
      </c>
      <c r="F196" s="28" t="s">
        <v>116</v>
      </c>
      <c r="G196" s="28">
        <v>6</v>
      </c>
    </row>
    <row r="197" spans="1:7">
      <c r="A197" s="168"/>
      <c r="B197" s="28"/>
      <c r="C197" s="28"/>
      <c r="D197" s="28"/>
      <c r="E197" s="28" t="s">
        <v>246</v>
      </c>
      <c r="F197" s="28" t="s">
        <v>116</v>
      </c>
      <c r="G197" s="28"/>
    </row>
    <row r="198" spans="1:7">
      <c r="A198" s="168"/>
      <c r="B198" s="28" t="s">
        <v>255</v>
      </c>
      <c r="C198" s="28">
        <v>2023294125</v>
      </c>
      <c r="D198" s="28" t="s">
        <v>256</v>
      </c>
      <c r="E198" s="28" t="s">
        <v>257</v>
      </c>
      <c r="F198" s="28" t="s">
        <v>45</v>
      </c>
      <c r="G198" s="28">
        <v>2</v>
      </c>
    </row>
    <row r="199" spans="1:7">
      <c r="A199" s="168"/>
      <c r="B199" s="28"/>
      <c r="C199" s="28">
        <v>2023294132</v>
      </c>
      <c r="D199" s="28" t="s">
        <v>258</v>
      </c>
      <c r="E199" s="28" t="s">
        <v>259</v>
      </c>
      <c r="F199" s="28" t="s">
        <v>45</v>
      </c>
      <c r="G199" s="28">
        <v>2</v>
      </c>
    </row>
    <row r="200" spans="1:7">
      <c r="A200" s="168"/>
      <c r="B200" s="28"/>
      <c r="C200" s="28">
        <v>2023294131</v>
      </c>
      <c r="D200" s="28" t="s">
        <v>260</v>
      </c>
      <c r="E200" s="28" t="s">
        <v>259</v>
      </c>
      <c r="F200" s="28" t="s">
        <v>45</v>
      </c>
      <c r="G200" s="28">
        <v>2</v>
      </c>
    </row>
    <row r="201" spans="1:7">
      <c r="A201" s="168"/>
      <c r="B201" s="28"/>
      <c r="C201" s="28">
        <v>2023294111</v>
      </c>
      <c r="D201" s="28" t="s">
        <v>261</v>
      </c>
      <c r="E201" s="28" t="s">
        <v>259</v>
      </c>
      <c r="F201" s="28" t="s">
        <v>45</v>
      </c>
      <c r="G201" s="28">
        <v>2</v>
      </c>
    </row>
    <row r="202" spans="1:7">
      <c r="A202" s="168"/>
      <c r="B202" s="28"/>
      <c r="C202" s="28">
        <v>2023294129</v>
      </c>
      <c r="D202" s="28" t="s">
        <v>262</v>
      </c>
      <c r="E202" s="28" t="s">
        <v>259</v>
      </c>
      <c r="F202" s="28" t="s">
        <v>45</v>
      </c>
      <c r="G202" s="28">
        <v>2</v>
      </c>
    </row>
    <row r="203" spans="1:7">
      <c r="A203" s="168"/>
      <c r="B203" s="28" t="s">
        <v>263</v>
      </c>
      <c r="C203" s="28">
        <v>2023233227</v>
      </c>
      <c r="D203" s="28" t="s">
        <v>264</v>
      </c>
      <c r="E203" s="28" t="s">
        <v>265</v>
      </c>
      <c r="F203" s="28" t="s">
        <v>116</v>
      </c>
      <c r="G203" s="28">
        <v>10</v>
      </c>
    </row>
    <row r="204" spans="1:7">
      <c r="A204" s="168"/>
      <c r="B204" s="28"/>
      <c r="C204" s="28"/>
      <c r="D204" s="28"/>
      <c r="E204" s="28" t="s">
        <v>161</v>
      </c>
      <c r="F204" s="28" t="s">
        <v>64</v>
      </c>
      <c r="G204" s="28"/>
    </row>
    <row r="205" spans="1:7">
      <c r="A205" s="168"/>
      <c r="B205" s="28"/>
      <c r="C205" s="28"/>
      <c r="D205" s="28"/>
      <c r="E205" s="28" t="s">
        <v>266</v>
      </c>
      <c r="F205" s="28" t="s">
        <v>45</v>
      </c>
      <c r="G205" s="28"/>
    </row>
    <row r="206" spans="1:7">
      <c r="A206" s="168"/>
      <c r="B206" s="28"/>
      <c r="C206" s="28"/>
      <c r="D206" s="28"/>
      <c r="E206" s="28" t="s">
        <v>267</v>
      </c>
      <c r="F206" s="28" t="s">
        <v>45</v>
      </c>
      <c r="G206" s="28"/>
    </row>
    <row r="207" spans="1:7">
      <c r="A207" s="168"/>
      <c r="B207" s="28"/>
      <c r="C207" s="28">
        <v>2023233218</v>
      </c>
      <c r="D207" s="28" t="s">
        <v>268</v>
      </c>
      <c r="E207" s="28" t="s">
        <v>265</v>
      </c>
      <c r="F207" s="28" t="s">
        <v>116</v>
      </c>
      <c r="G207" s="28">
        <v>10</v>
      </c>
    </row>
    <row r="208" spans="1:7">
      <c r="A208" s="168"/>
      <c r="B208" s="28"/>
      <c r="C208" s="28"/>
      <c r="D208" s="28"/>
      <c r="E208" s="28" t="s">
        <v>161</v>
      </c>
      <c r="F208" s="28" t="s">
        <v>64</v>
      </c>
      <c r="G208" s="28"/>
    </row>
    <row r="209" spans="1:7">
      <c r="A209" s="168"/>
      <c r="B209" s="28"/>
      <c r="C209" s="28"/>
      <c r="D209" s="28"/>
      <c r="E209" s="28" t="s">
        <v>266</v>
      </c>
      <c r="F209" s="28" t="s">
        <v>45</v>
      </c>
      <c r="G209" s="28"/>
    </row>
    <row r="210" spans="1:7">
      <c r="A210" s="168"/>
      <c r="B210" s="28"/>
      <c r="C210" s="28"/>
      <c r="D210" s="28"/>
      <c r="E210" s="28" t="s">
        <v>267</v>
      </c>
      <c r="F210" s="28" t="s">
        <v>45</v>
      </c>
      <c r="G210" s="28"/>
    </row>
    <row r="211" spans="1:7">
      <c r="A211" s="168"/>
      <c r="B211" s="28"/>
      <c r="C211" s="28">
        <v>2023233215</v>
      </c>
      <c r="D211" s="28" t="s">
        <v>269</v>
      </c>
      <c r="E211" s="28" t="s">
        <v>265</v>
      </c>
      <c r="F211" s="28" t="s">
        <v>116</v>
      </c>
      <c r="G211" s="28">
        <v>10</v>
      </c>
    </row>
    <row r="212" spans="1:7">
      <c r="A212" s="168"/>
      <c r="B212" s="28"/>
      <c r="C212" s="28"/>
      <c r="D212" s="28"/>
      <c r="E212" s="28" t="s">
        <v>267</v>
      </c>
      <c r="F212" s="28" t="s">
        <v>45</v>
      </c>
      <c r="G212" s="28"/>
    </row>
    <row r="213" spans="1:7">
      <c r="A213" s="168"/>
      <c r="B213" s="28"/>
      <c r="C213" s="28"/>
      <c r="D213" s="28"/>
      <c r="E213" s="28" t="s">
        <v>266</v>
      </c>
      <c r="F213" s="28" t="s">
        <v>45</v>
      </c>
      <c r="G213" s="28"/>
    </row>
    <row r="214" spans="1:7">
      <c r="A214" s="168"/>
      <c r="B214" s="28"/>
      <c r="C214" s="28"/>
      <c r="D214" s="28"/>
      <c r="E214" s="28" t="s">
        <v>161</v>
      </c>
      <c r="F214" s="28" t="s">
        <v>64</v>
      </c>
      <c r="G214" s="28"/>
    </row>
    <row r="215" spans="1:7">
      <c r="A215" s="168"/>
      <c r="B215" s="28"/>
      <c r="C215" s="28">
        <v>2023233230</v>
      </c>
      <c r="D215" s="28" t="s">
        <v>270</v>
      </c>
      <c r="E215" s="28" t="s">
        <v>265</v>
      </c>
      <c r="F215" s="28" t="s">
        <v>116</v>
      </c>
      <c r="G215" s="28">
        <v>10</v>
      </c>
    </row>
    <row r="216" spans="1:7">
      <c r="A216" s="168"/>
      <c r="B216" s="28"/>
      <c r="C216" s="28"/>
      <c r="D216" s="28"/>
      <c r="E216" s="28" t="s">
        <v>161</v>
      </c>
      <c r="F216" s="28" t="s">
        <v>64</v>
      </c>
      <c r="G216" s="28"/>
    </row>
    <row r="217" spans="1:7">
      <c r="A217" s="168"/>
      <c r="B217" s="28"/>
      <c r="C217" s="28"/>
      <c r="D217" s="28"/>
      <c r="E217" s="28" t="s">
        <v>266</v>
      </c>
      <c r="F217" s="28" t="s">
        <v>45</v>
      </c>
      <c r="G217" s="28"/>
    </row>
    <row r="218" spans="1:7">
      <c r="A218" s="168"/>
      <c r="B218" s="28"/>
      <c r="C218" s="28"/>
      <c r="D218" s="28"/>
      <c r="E218" s="28" t="s">
        <v>267</v>
      </c>
      <c r="F218" s="28" t="s">
        <v>45</v>
      </c>
      <c r="G218" s="28"/>
    </row>
    <row r="219" spans="1:7">
      <c r="A219" s="168"/>
      <c r="B219" s="28"/>
      <c r="C219" s="28">
        <v>2023233216</v>
      </c>
      <c r="D219" s="28" t="s">
        <v>271</v>
      </c>
      <c r="E219" s="28" t="s">
        <v>266</v>
      </c>
      <c r="F219" s="28" t="s">
        <v>45</v>
      </c>
      <c r="G219" s="28">
        <v>7</v>
      </c>
    </row>
    <row r="220" spans="1:7">
      <c r="A220" s="168"/>
      <c r="B220" s="28"/>
      <c r="C220" s="28"/>
      <c r="D220" s="28"/>
      <c r="E220" s="28" t="s">
        <v>267</v>
      </c>
      <c r="F220" s="28" t="s">
        <v>45</v>
      </c>
      <c r="G220" s="28"/>
    </row>
    <row r="221" spans="1:7">
      <c r="A221" s="168"/>
      <c r="B221" s="28"/>
      <c r="C221" s="28"/>
      <c r="D221" s="28"/>
      <c r="E221" s="28" t="s">
        <v>161</v>
      </c>
      <c r="F221" s="28" t="s">
        <v>64</v>
      </c>
      <c r="G221" s="28"/>
    </row>
    <row r="222" spans="1:7">
      <c r="A222" s="168"/>
      <c r="B222" s="28"/>
      <c r="C222" s="28">
        <v>2023233203</v>
      </c>
      <c r="D222" s="28" t="s">
        <v>272</v>
      </c>
      <c r="E222" s="28" t="s">
        <v>266</v>
      </c>
      <c r="F222" s="28" t="s">
        <v>45</v>
      </c>
      <c r="G222" s="28">
        <v>7</v>
      </c>
    </row>
    <row r="223" spans="1:7">
      <c r="A223" s="168"/>
      <c r="B223" s="28"/>
      <c r="C223" s="28"/>
      <c r="D223" s="28"/>
      <c r="E223" s="28" t="s">
        <v>161</v>
      </c>
      <c r="F223" s="28" t="s">
        <v>64</v>
      </c>
      <c r="G223" s="28"/>
    </row>
    <row r="224" spans="1:7">
      <c r="A224" s="168"/>
      <c r="B224" s="28"/>
      <c r="C224" s="28"/>
      <c r="D224" s="28"/>
      <c r="E224" s="28" t="s">
        <v>267</v>
      </c>
      <c r="F224" s="28" t="s">
        <v>45</v>
      </c>
      <c r="G224" s="28"/>
    </row>
    <row r="225" spans="1:7">
      <c r="A225" s="168"/>
      <c r="B225" s="28"/>
      <c r="C225" s="28">
        <v>2023233209</v>
      </c>
      <c r="D225" s="28" t="s">
        <v>273</v>
      </c>
      <c r="E225" s="28" t="s">
        <v>267</v>
      </c>
      <c r="F225" s="28" t="s">
        <v>45</v>
      </c>
      <c r="G225" s="28">
        <v>4</v>
      </c>
    </row>
    <row r="226" spans="1:7">
      <c r="A226" s="168"/>
      <c r="B226" s="28"/>
      <c r="C226" s="28"/>
      <c r="D226" s="28"/>
      <c r="E226" s="28" t="s">
        <v>266</v>
      </c>
      <c r="F226" s="28" t="s">
        <v>45</v>
      </c>
      <c r="G226" s="28"/>
    </row>
    <row r="227" spans="1:7">
      <c r="A227" s="168"/>
      <c r="B227" s="28"/>
      <c r="C227" s="28">
        <v>2023233212</v>
      </c>
      <c r="D227" s="28" t="s">
        <v>274</v>
      </c>
      <c r="E227" s="28" t="s">
        <v>266</v>
      </c>
      <c r="F227" s="28" t="s">
        <v>45</v>
      </c>
      <c r="G227" s="28">
        <v>4</v>
      </c>
    </row>
    <row r="228" spans="1:7">
      <c r="A228" s="168"/>
      <c r="B228" s="28"/>
      <c r="C228" s="28"/>
      <c r="D228" s="28"/>
      <c r="E228" s="28" t="s">
        <v>267</v>
      </c>
      <c r="F228" s="28" t="s">
        <v>45</v>
      </c>
      <c r="G228" s="28"/>
    </row>
    <row r="229" spans="1:7">
      <c r="A229" s="168"/>
      <c r="B229" s="28"/>
      <c r="C229" s="28">
        <v>2023233211</v>
      </c>
      <c r="D229" s="28" t="s">
        <v>275</v>
      </c>
      <c r="E229" s="28" t="s">
        <v>266</v>
      </c>
      <c r="F229" s="28" t="s">
        <v>45</v>
      </c>
      <c r="G229" s="28">
        <v>4</v>
      </c>
    </row>
    <row r="230" spans="1:7">
      <c r="A230" s="168"/>
      <c r="B230" s="28"/>
      <c r="C230" s="28"/>
      <c r="D230" s="28"/>
      <c r="E230" s="28" t="s">
        <v>267</v>
      </c>
      <c r="F230" s="28" t="s">
        <v>45</v>
      </c>
      <c r="G230" s="28"/>
    </row>
    <row r="231" spans="1:7">
      <c r="A231" s="168"/>
      <c r="B231" s="28" t="s">
        <v>276</v>
      </c>
      <c r="C231" s="28">
        <v>2023303216</v>
      </c>
      <c r="D231" s="28" t="s">
        <v>277</v>
      </c>
      <c r="E231" s="28" t="s">
        <v>278</v>
      </c>
      <c r="F231" s="28" t="s">
        <v>45</v>
      </c>
      <c r="G231" s="28">
        <v>4</v>
      </c>
    </row>
    <row r="232" spans="1:7">
      <c r="A232" s="168"/>
      <c r="B232" s="28"/>
      <c r="C232" s="28"/>
      <c r="D232" s="28"/>
      <c r="E232" s="28" t="s">
        <v>279</v>
      </c>
      <c r="F232" s="28" t="s">
        <v>45</v>
      </c>
      <c r="G232" s="28"/>
    </row>
    <row r="233" spans="1:7">
      <c r="A233" s="168"/>
      <c r="B233" s="28" t="s">
        <v>280</v>
      </c>
      <c r="C233" s="28">
        <v>2023233128</v>
      </c>
      <c r="D233" s="28" t="s">
        <v>281</v>
      </c>
      <c r="E233" s="28" t="s">
        <v>265</v>
      </c>
      <c r="F233" s="28" t="s">
        <v>64</v>
      </c>
      <c r="G233" s="28">
        <v>10</v>
      </c>
    </row>
    <row r="234" spans="1:7">
      <c r="A234" s="168"/>
      <c r="B234" s="28"/>
      <c r="C234" s="28"/>
      <c r="D234" s="28"/>
      <c r="E234" s="28" t="s">
        <v>161</v>
      </c>
      <c r="F234" s="28" t="s">
        <v>64</v>
      </c>
      <c r="G234" s="28"/>
    </row>
    <row r="235" spans="1:7">
      <c r="A235" s="168"/>
      <c r="B235" s="28"/>
      <c r="C235" s="28"/>
      <c r="D235" s="28"/>
      <c r="E235" s="28" t="s">
        <v>267</v>
      </c>
      <c r="F235" s="28" t="s">
        <v>45</v>
      </c>
      <c r="G235" s="28"/>
    </row>
    <row r="236" spans="1:7">
      <c r="A236" s="168"/>
      <c r="B236" s="28"/>
      <c r="C236" s="28"/>
      <c r="D236" s="28"/>
      <c r="E236" s="28" t="s">
        <v>266</v>
      </c>
      <c r="F236" s="28" t="s">
        <v>45</v>
      </c>
      <c r="G236" s="28"/>
    </row>
    <row r="237" spans="1:7">
      <c r="A237" s="168"/>
      <c r="B237" s="28"/>
      <c r="C237" s="28">
        <v>2023233116</v>
      </c>
      <c r="D237" s="28" t="s">
        <v>282</v>
      </c>
      <c r="E237" s="28" t="s">
        <v>267</v>
      </c>
      <c r="F237" s="28" t="s">
        <v>45</v>
      </c>
      <c r="G237" s="28">
        <v>4</v>
      </c>
    </row>
    <row r="238" spans="1:7">
      <c r="A238" s="168"/>
      <c r="B238" s="28"/>
      <c r="C238" s="28"/>
      <c r="D238" s="28"/>
      <c r="E238" s="28" t="s">
        <v>266</v>
      </c>
      <c r="F238" s="28" t="s">
        <v>45</v>
      </c>
      <c r="G238" s="28"/>
    </row>
    <row r="239" spans="1:7">
      <c r="A239" s="168"/>
      <c r="B239" s="28"/>
      <c r="C239" s="28">
        <v>2023233111</v>
      </c>
      <c r="D239" s="28" t="s">
        <v>283</v>
      </c>
      <c r="E239" s="28" t="s">
        <v>267</v>
      </c>
      <c r="F239" s="28" t="s">
        <v>45</v>
      </c>
      <c r="G239" s="28">
        <v>4</v>
      </c>
    </row>
    <row r="240" spans="1:7">
      <c r="A240" s="168"/>
      <c r="B240" s="28"/>
      <c r="C240" s="28"/>
      <c r="D240" s="28"/>
      <c r="E240" s="28" t="s">
        <v>266</v>
      </c>
      <c r="F240" s="28" t="s">
        <v>45</v>
      </c>
      <c r="G240" s="28"/>
    </row>
    <row r="241" spans="1:7">
      <c r="A241" s="168"/>
      <c r="B241" s="28"/>
      <c r="C241" s="28">
        <v>2023233121</v>
      </c>
      <c r="D241" s="28" t="s">
        <v>284</v>
      </c>
      <c r="E241" s="28" t="s">
        <v>267</v>
      </c>
      <c r="F241" s="28" t="s">
        <v>45</v>
      </c>
      <c r="G241" s="28">
        <v>4</v>
      </c>
    </row>
    <row r="242" spans="1:7">
      <c r="A242" s="168"/>
      <c r="B242" s="28"/>
      <c r="C242" s="28"/>
      <c r="D242" s="28"/>
      <c r="E242" s="28" t="s">
        <v>266</v>
      </c>
      <c r="F242" s="28" t="s">
        <v>45</v>
      </c>
      <c r="G242" s="28"/>
    </row>
    <row r="243" spans="1:7">
      <c r="A243" s="168"/>
      <c r="B243" s="28"/>
      <c r="C243" s="28">
        <v>2023233124</v>
      </c>
      <c r="D243" s="28" t="s">
        <v>285</v>
      </c>
      <c r="E243" s="28" t="s">
        <v>266</v>
      </c>
      <c r="F243" s="28" t="s">
        <v>45</v>
      </c>
      <c r="G243" s="28">
        <v>4</v>
      </c>
    </row>
    <row r="244" spans="1:7">
      <c r="A244" s="168"/>
      <c r="B244" s="28"/>
      <c r="C244" s="28"/>
      <c r="D244" s="28"/>
      <c r="E244" s="169" t="s">
        <v>267</v>
      </c>
      <c r="F244" s="169" t="s">
        <v>45</v>
      </c>
      <c r="G244" s="28"/>
    </row>
    <row r="245" spans="1:7">
      <c r="A245" s="168"/>
      <c r="B245" s="169" t="s">
        <v>286</v>
      </c>
      <c r="C245" s="169">
        <v>2024233211</v>
      </c>
      <c r="D245" s="169" t="s">
        <v>287</v>
      </c>
      <c r="E245" s="169" t="s">
        <v>161</v>
      </c>
      <c r="F245" s="169" t="s">
        <v>116</v>
      </c>
      <c r="G245" s="169">
        <v>7</v>
      </c>
    </row>
    <row r="246" spans="1:7">
      <c r="A246" s="168"/>
      <c r="B246" s="169"/>
      <c r="C246" s="169"/>
      <c r="D246" s="169"/>
      <c r="E246" s="169" t="s">
        <v>288</v>
      </c>
      <c r="F246" s="169" t="s">
        <v>77</v>
      </c>
      <c r="G246" s="169"/>
    </row>
    <row r="247" spans="1:7">
      <c r="A247" s="168"/>
      <c r="B247" s="169"/>
      <c r="C247" s="169"/>
      <c r="D247" s="169"/>
      <c r="E247" s="169" t="s">
        <v>289</v>
      </c>
      <c r="F247" s="170" t="s">
        <v>45</v>
      </c>
      <c r="G247" s="169"/>
    </row>
    <row r="248" spans="1:7">
      <c r="A248" s="168"/>
      <c r="B248" s="169" t="s">
        <v>31</v>
      </c>
      <c r="C248" s="169">
        <v>2024233133</v>
      </c>
      <c r="D248" s="169" t="s">
        <v>290</v>
      </c>
      <c r="E248" s="169" t="s">
        <v>291</v>
      </c>
      <c r="F248" s="169" t="s">
        <v>77</v>
      </c>
      <c r="G248" s="169">
        <v>6</v>
      </c>
    </row>
    <row r="249" spans="1:7">
      <c r="A249" s="168"/>
      <c r="B249" s="169"/>
      <c r="C249" s="169"/>
      <c r="D249" s="169"/>
      <c r="E249" s="169" t="s">
        <v>161</v>
      </c>
      <c r="F249" s="169" t="s">
        <v>77</v>
      </c>
      <c r="G249" s="169"/>
    </row>
    <row r="250" spans="1:7">
      <c r="A250" s="168"/>
      <c r="B250" s="169"/>
      <c r="C250" s="169"/>
      <c r="D250" s="169"/>
      <c r="E250" s="169" t="s">
        <v>289</v>
      </c>
      <c r="F250" s="169" t="s">
        <v>77</v>
      </c>
      <c r="G250" s="169"/>
    </row>
    <row r="251" spans="1:7">
      <c r="A251" s="168"/>
      <c r="B251" s="169" t="s">
        <v>292</v>
      </c>
      <c r="C251" s="169">
        <v>2024303143</v>
      </c>
      <c r="D251" s="169" t="s">
        <v>293</v>
      </c>
      <c r="E251" s="169" t="s">
        <v>294</v>
      </c>
      <c r="F251" s="169" t="s">
        <v>77</v>
      </c>
      <c r="G251" s="169">
        <v>6</v>
      </c>
    </row>
    <row r="252" spans="1:7">
      <c r="A252" s="168"/>
      <c r="B252" s="169"/>
      <c r="C252" s="169"/>
      <c r="D252" s="169"/>
      <c r="E252" s="169" t="s">
        <v>295</v>
      </c>
      <c r="F252" s="169" t="s">
        <v>77</v>
      </c>
      <c r="G252" s="169"/>
    </row>
    <row r="253" spans="1:7">
      <c r="A253" s="168"/>
      <c r="B253" s="169"/>
      <c r="C253" s="169"/>
      <c r="D253" s="169"/>
      <c r="E253" s="169" t="s">
        <v>296</v>
      </c>
      <c r="F253" s="169" t="s">
        <v>77</v>
      </c>
      <c r="G253" s="169"/>
    </row>
    <row r="254" spans="1:7">
      <c r="A254" s="168"/>
      <c r="B254" s="169" t="s">
        <v>297</v>
      </c>
      <c r="C254" s="169">
        <v>2024293312</v>
      </c>
      <c r="D254" s="169" t="s">
        <v>298</v>
      </c>
      <c r="E254" s="169" t="s">
        <v>238</v>
      </c>
      <c r="F254" s="170" t="s">
        <v>45</v>
      </c>
      <c r="G254" s="169">
        <v>2</v>
      </c>
    </row>
    <row r="255" spans="1:7">
      <c r="A255" s="168"/>
      <c r="B255" s="169"/>
      <c r="C255" s="169">
        <v>2024293313</v>
      </c>
      <c r="D255" s="169" t="s">
        <v>299</v>
      </c>
      <c r="E255" s="169" t="s">
        <v>238</v>
      </c>
      <c r="F255" s="170" t="s">
        <v>45</v>
      </c>
      <c r="G255" s="169">
        <v>2</v>
      </c>
    </row>
    <row r="256" spans="1:7">
      <c r="A256" s="168"/>
      <c r="B256" s="169" t="s">
        <v>300</v>
      </c>
      <c r="C256" s="169">
        <v>2024293243</v>
      </c>
      <c r="D256" s="169" t="s">
        <v>301</v>
      </c>
      <c r="E256" s="169" t="s">
        <v>238</v>
      </c>
      <c r="F256" s="170" t="s">
        <v>45</v>
      </c>
      <c r="G256" s="169">
        <v>2</v>
      </c>
    </row>
    <row r="257" spans="1:7">
      <c r="A257" s="168"/>
      <c r="B257" s="169"/>
      <c r="C257" s="169">
        <v>2024293231</v>
      </c>
      <c r="D257" s="169" t="s">
        <v>302</v>
      </c>
      <c r="E257" s="169" t="s">
        <v>238</v>
      </c>
      <c r="F257" s="170" t="s">
        <v>45</v>
      </c>
      <c r="G257" s="169">
        <v>2</v>
      </c>
    </row>
    <row r="258" spans="1:7">
      <c r="A258" s="168"/>
      <c r="B258" s="169"/>
      <c r="C258" s="169">
        <v>2024293237</v>
      </c>
      <c r="D258" s="169" t="s">
        <v>303</v>
      </c>
      <c r="E258" s="169" t="s">
        <v>161</v>
      </c>
      <c r="F258" s="170" t="s">
        <v>45</v>
      </c>
      <c r="G258" s="169">
        <v>2</v>
      </c>
    </row>
    <row r="259" spans="1:7">
      <c r="A259" s="168"/>
      <c r="B259" s="169"/>
      <c r="C259" s="169">
        <v>2024293236</v>
      </c>
      <c r="D259" s="169" t="s">
        <v>304</v>
      </c>
      <c r="E259" s="169" t="s">
        <v>161</v>
      </c>
      <c r="F259" s="170" t="s">
        <v>45</v>
      </c>
      <c r="G259" s="169">
        <v>2</v>
      </c>
    </row>
    <row r="260" spans="1:7">
      <c r="A260" s="168"/>
      <c r="B260" s="169"/>
      <c r="C260" s="169">
        <v>2024293242</v>
      </c>
      <c r="D260" s="169" t="s">
        <v>305</v>
      </c>
      <c r="E260" s="169" t="s">
        <v>161</v>
      </c>
      <c r="F260" s="170" t="s">
        <v>45</v>
      </c>
      <c r="G260" s="169">
        <v>2</v>
      </c>
    </row>
    <row r="261" spans="1:7">
      <c r="A261" s="168"/>
      <c r="B261" s="15" t="s">
        <v>306</v>
      </c>
      <c r="C261" s="15">
        <v>2022303217</v>
      </c>
      <c r="D261" s="15" t="s">
        <v>307</v>
      </c>
      <c r="E261" s="15" t="s">
        <v>308</v>
      </c>
      <c r="F261" s="15" t="s">
        <v>77</v>
      </c>
      <c r="G261" s="15">
        <v>11</v>
      </c>
    </row>
    <row r="262" spans="1:7">
      <c r="A262" s="168"/>
      <c r="B262" s="15"/>
      <c r="C262" s="15"/>
      <c r="D262" s="15"/>
      <c r="E262" s="15" t="s">
        <v>309</v>
      </c>
      <c r="F262" s="15" t="s">
        <v>77</v>
      </c>
      <c r="G262" s="15"/>
    </row>
    <row r="263" spans="1:7">
      <c r="A263" s="168"/>
      <c r="B263" s="15"/>
      <c r="C263" s="15"/>
      <c r="D263" s="15"/>
      <c r="E263" s="15" t="s">
        <v>310</v>
      </c>
      <c r="F263" s="15" t="s">
        <v>64</v>
      </c>
      <c r="G263" s="15"/>
    </row>
    <row r="264" spans="1:7">
      <c r="A264" s="168"/>
      <c r="B264" s="15"/>
      <c r="C264" s="15"/>
      <c r="D264" s="15"/>
      <c r="E264" s="15" t="s">
        <v>311</v>
      </c>
      <c r="F264" s="15" t="s">
        <v>45</v>
      </c>
      <c r="G264" s="15"/>
    </row>
    <row r="265" spans="1:7">
      <c r="A265" s="168"/>
      <c r="B265" s="15"/>
      <c r="C265" s="15"/>
      <c r="D265" s="15"/>
      <c r="E265" s="15" t="s">
        <v>312</v>
      </c>
      <c r="F265" s="15" t="s">
        <v>45</v>
      </c>
      <c r="G265" s="15"/>
    </row>
    <row r="266" spans="1:7">
      <c r="A266" s="168"/>
      <c r="B266" s="15"/>
      <c r="C266" s="15">
        <v>2022303222</v>
      </c>
      <c r="D266" s="15" t="s">
        <v>313</v>
      </c>
      <c r="E266" s="15" t="s">
        <v>308</v>
      </c>
      <c r="F266" s="15" t="s">
        <v>77</v>
      </c>
      <c r="G266" s="15">
        <v>11</v>
      </c>
    </row>
    <row r="267" spans="1:7">
      <c r="A267" s="168"/>
      <c r="B267" s="15"/>
      <c r="C267" s="15"/>
      <c r="D267" s="15"/>
      <c r="E267" s="15" t="s">
        <v>309</v>
      </c>
      <c r="F267" s="15" t="s">
        <v>77</v>
      </c>
      <c r="G267" s="15"/>
    </row>
    <row r="268" spans="1:7">
      <c r="A268" s="168"/>
      <c r="B268" s="15"/>
      <c r="C268" s="15"/>
      <c r="D268" s="15"/>
      <c r="E268" s="15" t="s">
        <v>310</v>
      </c>
      <c r="F268" s="15" t="s">
        <v>64</v>
      </c>
      <c r="G268" s="15"/>
    </row>
    <row r="269" spans="1:7">
      <c r="A269" s="168"/>
      <c r="B269" s="15"/>
      <c r="C269" s="15"/>
      <c r="D269" s="15"/>
      <c r="E269" s="15" t="s">
        <v>311</v>
      </c>
      <c r="F269" s="15" t="s">
        <v>45</v>
      </c>
      <c r="G269" s="15"/>
    </row>
    <row r="270" spans="1:7">
      <c r="A270" s="168"/>
      <c r="B270" s="15"/>
      <c r="C270" s="15"/>
      <c r="D270" s="15"/>
      <c r="E270" s="15" t="s">
        <v>312</v>
      </c>
      <c r="F270" s="15" t="s">
        <v>45</v>
      </c>
      <c r="G270" s="15"/>
    </row>
    <row r="271" spans="1:7">
      <c r="A271" s="168"/>
      <c r="B271" s="15"/>
      <c r="C271" s="15">
        <v>2022303225</v>
      </c>
      <c r="D271" s="15" t="s">
        <v>314</v>
      </c>
      <c r="E271" s="15" t="s">
        <v>308</v>
      </c>
      <c r="F271" s="15" t="s">
        <v>77</v>
      </c>
      <c r="G271" s="15">
        <v>11</v>
      </c>
    </row>
    <row r="272" spans="1:7">
      <c r="A272" s="168"/>
      <c r="B272" s="15"/>
      <c r="C272" s="15"/>
      <c r="D272" s="15"/>
      <c r="E272" s="15" t="s">
        <v>309</v>
      </c>
      <c r="F272" s="15" t="s">
        <v>77</v>
      </c>
      <c r="G272" s="15"/>
    </row>
    <row r="273" spans="1:7">
      <c r="A273" s="168"/>
      <c r="B273" s="15"/>
      <c r="C273" s="15"/>
      <c r="D273" s="15"/>
      <c r="E273" s="15" t="s">
        <v>310</v>
      </c>
      <c r="F273" s="15" t="s">
        <v>64</v>
      </c>
      <c r="G273" s="15"/>
    </row>
    <row r="274" spans="1:7">
      <c r="A274" s="168"/>
      <c r="B274" s="15"/>
      <c r="C274" s="15"/>
      <c r="D274" s="15"/>
      <c r="E274" s="15" t="s">
        <v>311</v>
      </c>
      <c r="F274" s="15" t="s">
        <v>45</v>
      </c>
      <c r="G274" s="15"/>
    </row>
    <row r="275" spans="1:7">
      <c r="A275" s="28"/>
      <c r="B275" s="15"/>
      <c r="C275" s="15"/>
      <c r="D275" s="15"/>
      <c r="E275" s="15" t="s">
        <v>312</v>
      </c>
      <c r="F275" s="15" t="s">
        <v>45</v>
      </c>
      <c r="G275" s="15"/>
    </row>
    <row r="276" spans="1:7">
      <c r="A276" s="171" t="s">
        <v>5</v>
      </c>
      <c r="B276" s="172" t="s">
        <v>315</v>
      </c>
      <c r="C276" s="172" t="s">
        <v>316</v>
      </c>
      <c r="D276" s="172" t="s">
        <v>317</v>
      </c>
      <c r="E276" s="172" t="s">
        <v>161</v>
      </c>
      <c r="F276" s="172">
        <v>2</v>
      </c>
      <c r="G276" s="172">
        <v>2</v>
      </c>
    </row>
    <row r="277" spans="1:7">
      <c r="A277" s="173"/>
      <c r="B277" s="172" t="s">
        <v>318</v>
      </c>
      <c r="C277" s="172" t="s">
        <v>319</v>
      </c>
      <c r="D277" s="172" t="s">
        <v>320</v>
      </c>
      <c r="E277" s="172"/>
      <c r="F277" s="174">
        <v>45565</v>
      </c>
      <c r="G277" s="172"/>
    </row>
    <row r="278" spans="1:7">
      <c r="A278" s="28" t="s">
        <v>6</v>
      </c>
      <c r="B278" s="15" t="s">
        <v>321</v>
      </c>
      <c r="C278" s="15">
        <v>2021243101</v>
      </c>
      <c r="D278" s="15" t="s">
        <v>322</v>
      </c>
      <c r="E278" s="15" t="s">
        <v>323</v>
      </c>
      <c r="F278" s="15" t="s">
        <v>324</v>
      </c>
      <c r="G278" s="15">
        <v>2</v>
      </c>
    </row>
    <row r="279" spans="1:7">
      <c r="A279" s="168"/>
      <c r="B279" s="15" t="s">
        <v>321</v>
      </c>
      <c r="C279" s="15">
        <v>2021243110</v>
      </c>
      <c r="D279" s="15" t="s">
        <v>325</v>
      </c>
      <c r="E279" s="15" t="s">
        <v>323</v>
      </c>
      <c r="F279" s="15" t="s">
        <v>324</v>
      </c>
      <c r="G279" s="15">
        <v>2</v>
      </c>
    </row>
    <row r="280" spans="1:7">
      <c r="A280" s="168"/>
      <c r="B280" s="15" t="s">
        <v>321</v>
      </c>
      <c r="C280" s="15">
        <v>2021243121</v>
      </c>
      <c r="D280" s="15" t="s">
        <v>326</v>
      </c>
      <c r="E280" s="15" t="s">
        <v>323</v>
      </c>
      <c r="F280" s="15" t="s">
        <v>324</v>
      </c>
      <c r="G280" s="15">
        <v>2</v>
      </c>
    </row>
    <row r="281" spans="1:7">
      <c r="A281" s="168"/>
      <c r="B281" s="15" t="s">
        <v>327</v>
      </c>
      <c r="C281" s="15">
        <v>2021243201</v>
      </c>
      <c r="D281" s="175" t="s">
        <v>328</v>
      </c>
      <c r="E281" s="15" t="s">
        <v>329</v>
      </c>
      <c r="F281" s="15" t="s">
        <v>208</v>
      </c>
      <c r="G281" s="15">
        <v>2</v>
      </c>
    </row>
    <row r="282" spans="1:7">
      <c r="A282" s="168"/>
      <c r="B282" s="15" t="s">
        <v>327</v>
      </c>
      <c r="C282" s="15">
        <v>2021243201</v>
      </c>
      <c r="D282" s="176"/>
      <c r="E282" s="15" t="s">
        <v>323</v>
      </c>
      <c r="F282" s="15" t="s">
        <v>208</v>
      </c>
      <c r="G282" s="15"/>
    </row>
    <row r="283" spans="1:7">
      <c r="A283" s="168"/>
      <c r="B283" s="15" t="s">
        <v>327</v>
      </c>
      <c r="C283" s="15">
        <v>2021243206</v>
      </c>
      <c r="D283" s="15" t="s">
        <v>330</v>
      </c>
      <c r="E283" s="15" t="s">
        <v>323</v>
      </c>
      <c r="F283" s="15" t="s">
        <v>208</v>
      </c>
      <c r="G283" s="15">
        <v>1</v>
      </c>
    </row>
    <row r="284" spans="1:7">
      <c r="A284" s="168"/>
      <c r="B284" s="15" t="s">
        <v>327</v>
      </c>
      <c r="C284" s="15">
        <v>2021243207</v>
      </c>
      <c r="D284" s="15" t="s">
        <v>331</v>
      </c>
      <c r="E284" s="15" t="s">
        <v>323</v>
      </c>
      <c r="F284" s="15" t="s">
        <v>208</v>
      </c>
      <c r="G284" s="15">
        <v>1</v>
      </c>
    </row>
    <row r="285" spans="1:7">
      <c r="A285" s="168"/>
      <c r="B285" s="15" t="s">
        <v>327</v>
      </c>
      <c r="C285" s="15">
        <v>2021243208</v>
      </c>
      <c r="D285" s="15" t="s">
        <v>332</v>
      </c>
      <c r="E285" s="15" t="s">
        <v>323</v>
      </c>
      <c r="F285" s="15" t="s">
        <v>208</v>
      </c>
      <c r="G285" s="15">
        <v>1</v>
      </c>
    </row>
    <row r="286" spans="1:7">
      <c r="A286" s="168"/>
      <c r="B286" s="15" t="s">
        <v>327</v>
      </c>
      <c r="C286" s="15">
        <v>2021243210</v>
      </c>
      <c r="D286" s="15" t="s">
        <v>333</v>
      </c>
      <c r="E286" s="15" t="s">
        <v>323</v>
      </c>
      <c r="F286" s="15" t="s">
        <v>208</v>
      </c>
      <c r="G286" s="15">
        <v>1</v>
      </c>
    </row>
    <row r="287" spans="1:7">
      <c r="A287" s="168"/>
      <c r="B287" s="15" t="s">
        <v>327</v>
      </c>
      <c r="C287" s="15">
        <v>2021243214</v>
      </c>
      <c r="D287" s="15" t="s">
        <v>334</v>
      </c>
      <c r="E287" s="15" t="s">
        <v>329</v>
      </c>
      <c r="F287" s="15" t="s">
        <v>335</v>
      </c>
      <c r="G287" s="15">
        <v>2</v>
      </c>
    </row>
    <row r="288" spans="1:7">
      <c r="A288" s="168"/>
      <c r="B288" s="15" t="s">
        <v>327</v>
      </c>
      <c r="C288" s="15">
        <v>2021243214</v>
      </c>
      <c r="D288" s="15" t="s">
        <v>334</v>
      </c>
      <c r="E288" s="15" t="s">
        <v>323</v>
      </c>
      <c r="F288" s="15" t="s">
        <v>335</v>
      </c>
      <c r="G288" s="15"/>
    </row>
    <row r="289" spans="1:7">
      <c r="A289" s="168"/>
      <c r="B289" s="15" t="s">
        <v>327</v>
      </c>
      <c r="C289" s="15">
        <v>2021243224</v>
      </c>
      <c r="D289" s="15" t="s">
        <v>336</v>
      </c>
      <c r="E289" s="15" t="s">
        <v>329</v>
      </c>
      <c r="F289" s="15" t="s">
        <v>337</v>
      </c>
      <c r="G289" s="15">
        <v>3</v>
      </c>
    </row>
    <row r="290" spans="1:7">
      <c r="A290" s="168"/>
      <c r="B290" s="15" t="s">
        <v>327</v>
      </c>
      <c r="C290" s="15">
        <v>2021243224</v>
      </c>
      <c r="D290" s="15" t="s">
        <v>336</v>
      </c>
      <c r="E290" s="15" t="s">
        <v>323</v>
      </c>
      <c r="F290" s="15" t="s">
        <v>337</v>
      </c>
      <c r="G290" s="15"/>
    </row>
    <row r="291" spans="1:7">
      <c r="A291" s="168"/>
      <c r="B291" s="15" t="s">
        <v>327</v>
      </c>
      <c r="C291" s="15">
        <v>2021243224</v>
      </c>
      <c r="D291" s="15" t="s">
        <v>336</v>
      </c>
      <c r="E291" s="15" t="s">
        <v>338</v>
      </c>
      <c r="F291" s="15" t="s">
        <v>337</v>
      </c>
      <c r="G291" s="15"/>
    </row>
    <row r="292" spans="1:7">
      <c r="A292" s="168"/>
      <c r="B292" s="15" t="s">
        <v>327</v>
      </c>
      <c r="C292" s="15">
        <v>2021243225</v>
      </c>
      <c r="D292" s="15" t="s">
        <v>339</v>
      </c>
      <c r="E292" s="15" t="s">
        <v>329</v>
      </c>
      <c r="F292" s="15" t="s">
        <v>208</v>
      </c>
      <c r="G292" s="15">
        <v>2</v>
      </c>
    </row>
    <row r="293" spans="1:7">
      <c r="A293" s="168"/>
      <c r="B293" s="15" t="s">
        <v>327</v>
      </c>
      <c r="C293" s="15">
        <v>2021243225</v>
      </c>
      <c r="D293" s="15" t="s">
        <v>339</v>
      </c>
      <c r="E293" s="15" t="s">
        <v>323</v>
      </c>
      <c r="F293" s="15" t="s">
        <v>208</v>
      </c>
      <c r="G293" s="15"/>
    </row>
    <row r="294" spans="1:7">
      <c r="A294" s="168"/>
      <c r="B294" s="15" t="s">
        <v>327</v>
      </c>
      <c r="C294" s="15">
        <v>2021243228</v>
      </c>
      <c r="D294" s="15" t="s">
        <v>340</v>
      </c>
      <c r="E294" s="15" t="s">
        <v>323</v>
      </c>
      <c r="F294" s="15" t="s">
        <v>208</v>
      </c>
      <c r="G294" s="15">
        <v>1</v>
      </c>
    </row>
    <row r="295" spans="1:7">
      <c r="A295" s="168"/>
      <c r="B295" s="15" t="s">
        <v>327</v>
      </c>
      <c r="C295" s="15">
        <v>2021243230</v>
      </c>
      <c r="D295" s="15" t="s">
        <v>341</v>
      </c>
      <c r="E295" s="15" t="s">
        <v>329</v>
      </c>
      <c r="F295" s="15" t="s">
        <v>208</v>
      </c>
      <c r="G295" s="15">
        <v>2</v>
      </c>
    </row>
    <row r="296" spans="1:7">
      <c r="A296" s="168"/>
      <c r="B296" s="15" t="s">
        <v>327</v>
      </c>
      <c r="C296" s="15">
        <v>2021243230</v>
      </c>
      <c r="D296" s="15" t="s">
        <v>341</v>
      </c>
      <c r="E296" s="15" t="s">
        <v>323</v>
      </c>
      <c r="F296" s="15" t="s">
        <v>208</v>
      </c>
      <c r="G296" s="15"/>
    </row>
    <row r="297" spans="1:7">
      <c r="A297" s="168"/>
      <c r="B297" s="15" t="s">
        <v>327</v>
      </c>
      <c r="C297" s="15">
        <v>2021243232</v>
      </c>
      <c r="D297" s="15" t="s">
        <v>342</v>
      </c>
      <c r="E297" s="15" t="s">
        <v>329</v>
      </c>
      <c r="F297" s="15" t="s">
        <v>208</v>
      </c>
      <c r="G297" s="15">
        <v>2</v>
      </c>
    </row>
    <row r="298" spans="1:7">
      <c r="A298" s="168"/>
      <c r="B298" s="15" t="s">
        <v>327</v>
      </c>
      <c r="C298" s="15">
        <v>2021243232</v>
      </c>
      <c r="D298" s="15" t="s">
        <v>342</v>
      </c>
      <c r="E298" s="15" t="s">
        <v>323</v>
      </c>
      <c r="F298" s="15" t="s">
        <v>208</v>
      </c>
      <c r="G298" s="15"/>
    </row>
    <row r="299" spans="1:7">
      <c r="A299" s="168"/>
      <c r="B299" s="15" t="s">
        <v>327</v>
      </c>
      <c r="C299" s="15">
        <v>2021243233</v>
      </c>
      <c r="D299" s="15" t="s">
        <v>343</v>
      </c>
      <c r="E299" s="15" t="s">
        <v>329</v>
      </c>
      <c r="F299" s="15" t="s">
        <v>208</v>
      </c>
      <c r="G299" s="15">
        <v>2</v>
      </c>
    </row>
    <row r="300" spans="1:7">
      <c r="A300" s="168"/>
      <c r="B300" s="15" t="s">
        <v>327</v>
      </c>
      <c r="C300" s="15">
        <v>2021243234</v>
      </c>
      <c r="D300" s="15" t="s">
        <v>343</v>
      </c>
      <c r="E300" s="15" t="s">
        <v>323</v>
      </c>
      <c r="F300" s="15" t="s">
        <v>208</v>
      </c>
      <c r="G300" s="15"/>
    </row>
    <row r="301" spans="1:7">
      <c r="A301" s="168"/>
      <c r="B301" s="15" t="s">
        <v>327</v>
      </c>
      <c r="C301" s="15">
        <v>2021243234</v>
      </c>
      <c r="D301" s="15" t="s">
        <v>344</v>
      </c>
      <c r="E301" s="15" t="s">
        <v>329</v>
      </c>
      <c r="F301" s="15" t="s">
        <v>208</v>
      </c>
      <c r="G301" s="15">
        <v>2</v>
      </c>
    </row>
    <row r="302" spans="1:7">
      <c r="A302" s="168"/>
      <c r="B302" s="15" t="s">
        <v>327</v>
      </c>
      <c r="C302" s="15">
        <v>2021243234</v>
      </c>
      <c r="D302" s="15" t="s">
        <v>344</v>
      </c>
      <c r="E302" s="15" t="s">
        <v>323</v>
      </c>
      <c r="F302" s="15" t="s">
        <v>208</v>
      </c>
      <c r="G302" s="15"/>
    </row>
    <row r="303" spans="1:7">
      <c r="A303" s="168"/>
      <c r="B303" s="15" t="s">
        <v>327</v>
      </c>
      <c r="C303" s="15">
        <v>2021243239</v>
      </c>
      <c r="D303" s="15" t="s">
        <v>345</v>
      </c>
      <c r="E303" s="15" t="s">
        <v>329</v>
      </c>
      <c r="F303" s="15" t="s">
        <v>337</v>
      </c>
      <c r="G303" s="15">
        <v>3</v>
      </c>
    </row>
    <row r="304" spans="1:7">
      <c r="A304" s="168"/>
      <c r="B304" s="15" t="s">
        <v>327</v>
      </c>
      <c r="C304" s="15">
        <v>2021243239</v>
      </c>
      <c r="D304" s="15" t="s">
        <v>345</v>
      </c>
      <c r="E304" s="15" t="s">
        <v>323</v>
      </c>
      <c r="F304" s="15" t="s">
        <v>337</v>
      </c>
      <c r="G304" s="15"/>
    </row>
    <row r="305" spans="1:7">
      <c r="A305" s="168"/>
      <c r="B305" s="15" t="s">
        <v>327</v>
      </c>
      <c r="C305" s="15">
        <v>2021243239</v>
      </c>
      <c r="D305" s="15" t="s">
        <v>345</v>
      </c>
      <c r="E305" s="15" t="s">
        <v>338</v>
      </c>
      <c r="F305" s="15" t="s">
        <v>337</v>
      </c>
      <c r="G305" s="15"/>
    </row>
    <row r="306" spans="1:7">
      <c r="A306" s="168"/>
      <c r="B306" s="15" t="s">
        <v>327</v>
      </c>
      <c r="C306" s="15">
        <v>2021243241</v>
      </c>
      <c r="D306" s="15" t="s">
        <v>346</v>
      </c>
      <c r="E306" s="15" t="s">
        <v>329</v>
      </c>
      <c r="F306" s="15" t="s">
        <v>335</v>
      </c>
      <c r="G306" s="15">
        <v>4</v>
      </c>
    </row>
    <row r="307" spans="1:7">
      <c r="A307" s="168"/>
      <c r="B307" s="15" t="s">
        <v>327</v>
      </c>
      <c r="C307" s="15">
        <v>2021243241</v>
      </c>
      <c r="D307" s="15" t="s">
        <v>346</v>
      </c>
      <c r="E307" s="15" t="s">
        <v>323</v>
      </c>
      <c r="F307" s="15" t="s">
        <v>335</v>
      </c>
      <c r="G307" s="15"/>
    </row>
    <row r="308" spans="1:7">
      <c r="A308" s="168"/>
      <c r="B308" s="15" t="s">
        <v>327</v>
      </c>
      <c r="C308" s="15">
        <v>2021243241</v>
      </c>
      <c r="D308" s="15" t="s">
        <v>346</v>
      </c>
      <c r="E308" s="15" t="s">
        <v>347</v>
      </c>
      <c r="F308" s="15" t="s">
        <v>208</v>
      </c>
      <c r="G308" s="15"/>
    </row>
    <row r="309" spans="1:7">
      <c r="A309" s="168"/>
      <c r="B309" s="15" t="s">
        <v>327</v>
      </c>
      <c r="C309" s="15">
        <v>2021243241</v>
      </c>
      <c r="D309" s="15" t="s">
        <v>346</v>
      </c>
      <c r="E309" s="15" t="s">
        <v>338</v>
      </c>
      <c r="F309" s="15" t="s">
        <v>208</v>
      </c>
      <c r="G309" s="15"/>
    </row>
    <row r="310" spans="1:7">
      <c r="A310" s="168"/>
      <c r="B310" s="15" t="s">
        <v>327</v>
      </c>
      <c r="C310" s="15">
        <v>2021243244</v>
      </c>
      <c r="D310" s="15" t="s">
        <v>348</v>
      </c>
      <c r="E310" s="15" t="s">
        <v>323</v>
      </c>
      <c r="F310" s="15" t="s">
        <v>208</v>
      </c>
      <c r="G310" s="15">
        <v>1</v>
      </c>
    </row>
    <row r="311" spans="1:7">
      <c r="A311" s="168"/>
      <c r="B311" s="15" t="s">
        <v>327</v>
      </c>
      <c r="C311" s="15">
        <v>2021293101</v>
      </c>
      <c r="D311" s="15" t="s">
        <v>349</v>
      </c>
      <c r="E311" s="177" t="s">
        <v>323</v>
      </c>
      <c r="F311" s="15" t="s">
        <v>45</v>
      </c>
      <c r="G311" s="15">
        <v>6</v>
      </c>
    </row>
    <row r="312" spans="1:7">
      <c r="A312" s="168"/>
      <c r="B312" s="15" t="s">
        <v>350</v>
      </c>
      <c r="C312" s="15">
        <v>2021293101</v>
      </c>
      <c r="D312" s="15" t="s">
        <v>349</v>
      </c>
      <c r="E312" s="177" t="s">
        <v>329</v>
      </c>
      <c r="F312" s="15" t="s">
        <v>45</v>
      </c>
      <c r="G312" s="15"/>
    </row>
    <row r="313" spans="1:7">
      <c r="A313" s="168"/>
      <c r="B313" s="15" t="s">
        <v>350</v>
      </c>
      <c r="C313" s="15">
        <v>2021293101</v>
      </c>
      <c r="D313" s="15" t="s">
        <v>349</v>
      </c>
      <c r="E313" s="177" t="s">
        <v>347</v>
      </c>
      <c r="F313" s="15" t="s">
        <v>45</v>
      </c>
      <c r="G313" s="15"/>
    </row>
    <row r="314" spans="1:7">
      <c r="A314" s="168"/>
      <c r="B314" s="15" t="s">
        <v>350</v>
      </c>
      <c r="C314" s="15">
        <v>2021253507</v>
      </c>
      <c r="D314" s="15" t="s">
        <v>351</v>
      </c>
      <c r="E314" s="177" t="s">
        <v>323</v>
      </c>
      <c r="F314" s="15" t="s">
        <v>45</v>
      </c>
      <c r="G314" s="15">
        <v>6</v>
      </c>
    </row>
    <row r="315" spans="1:7">
      <c r="A315" s="168"/>
      <c r="B315" s="15" t="s">
        <v>350</v>
      </c>
      <c r="C315" s="15">
        <v>2021253507</v>
      </c>
      <c r="D315" s="15" t="s">
        <v>351</v>
      </c>
      <c r="E315" s="177" t="s">
        <v>329</v>
      </c>
      <c r="F315" s="15" t="s">
        <v>45</v>
      </c>
      <c r="G315" s="15"/>
    </row>
    <row r="316" spans="1:7">
      <c r="A316" s="168"/>
      <c r="B316" s="15" t="s">
        <v>350</v>
      </c>
      <c r="C316" s="15">
        <v>2021253507</v>
      </c>
      <c r="D316" s="15" t="s">
        <v>351</v>
      </c>
      <c r="E316" s="177" t="s">
        <v>347</v>
      </c>
      <c r="F316" s="15" t="s">
        <v>45</v>
      </c>
      <c r="G316" s="15"/>
    </row>
    <row r="317" spans="1:7">
      <c r="A317" s="168"/>
      <c r="B317" s="15" t="s">
        <v>350</v>
      </c>
      <c r="C317" s="15">
        <v>2021243307</v>
      </c>
      <c r="D317" s="15" t="s">
        <v>352</v>
      </c>
      <c r="E317" s="177" t="s">
        <v>323</v>
      </c>
      <c r="F317" s="15" t="s">
        <v>45</v>
      </c>
      <c r="G317" s="15">
        <v>6</v>
      </c>
    </row>
    <row r="318" spans="1:7">
      <c r="A318" s="168"/>
      <c r="B318" s="15" t="s">
        <v>350</v>
      </c>
      <c r="C318" s="15">
        <v>2021243307</v>
      </c>
      <c r="D318" s="15" t="s">
        <v>352</v>
      </c>
      <c r="E318" s="177" t="s">
        <v>329</v>
      </c>
      <c r="F318" s="15" t="s">
        <v>45</v>
      </c>
      <c r="G318" s="15"/>
    </row>
    <row r="319" spans="1:7">
      <c r="A319" s="168"/>
      <c r="B319" s="15" t="s">
        <v>350</v>
      </c>
      <c r="C319" s="15">
        <v>2021243307</v>
      </c>
      <c r="D319" s="15" t="s">
        <v>352</v>
      </c>
      <c r="E319" s="177" t="s">
        <v>347</v>
      </c>
      <c r="F319" s="15" t="s">
        <v>45</v>
      </c>
      <c r="G319" s="15"/>
    </row>
    <row r="320" spans="1:7">
      <c r="A320" s="168"/>
      <c r="B320" s="15" t="s">
        <v>350</v>
      </c>
      <c r="C320" s="15">
        <v>2021243308</v>
      </c>
      <c r="D320" s="15" t="s">
        <v>353</v>
      </c>
      <c r="E320" s="177" t="s">
        <v>347</v>
      </c>
      <c r="F320" s="15" t="s">
        <v>45</v>
      </c>
      <c r="G320" s="15">
        <v>2</v>
      </c>
    </row>
    <row r="321" spans="1:7">
      <c r="A321" s="168"/>
      <c r="B321" s="15" t="s">
        <v>350</v>
      </c>
      <c r="C321" s="15">
        <v>2021243309</v>
      </c>
      <c r="D321" s="15" t="s">
        <v>354</v>
      </c>
      <c r="E321" s="177" t="s">
        <v>323</v>
      </c>
      <c r="F321" s="15" t="s">
        <v>45</v>
      </c>
      <c r="G321" s="15">
        <v>6</v>
      </c>
    </row>
    <row r="322" spans="1:7">
      <c r="A322" s="168"/>
      <c r="B322" s="15" t="s">
        <v>350</v>
      </c>
      <c r="C322" s="15">
        <v>2021243309</v>
      </c>
      <c r="D322" s="15" t="s">
        <v>354</v>
      </c>
      <c r="E322" s="177" t="s">
        <v>329</v>
      </c>
      <c r="F322" s="15" t="s">
        <v>45</v>
      </c>
      <c r="G322" s="15"/>
    </row>
    <row r="323" spans="1:7">
      <c r="A323" s="168"/>
      <c r="B323" s="15" t="s">
        <v>350</v>
      </c>
      <c r="C323" s="15">
        <v>2021243309</v>
      </c>
      <c r="D323" s="15" t="s">
        <v>354</v>
      </c>
      <c r="E323" s="177" t="s">
        <v>347</v>
      </c>
      <c r="F323" s="15" t="s">
        <v>45</v>
      </c>
      <c r="G323" s="15"/>
    </row>
    <row r="324" spans="1:7">
      <c r="A324" s="168"/>
      <c r="B324" s="15" t="s">
        <v>350</v>
      </c>
      <c r="C324" s="15">
        <v>2021243313</v>
      </c>
      <c r="D324" s="15" t="s">
        <v>355</v>
      </c>
      <c r="E324" s="177" t="s">
        <v>323</v>
      </c>
      <c r="F324" s="15" t="s">
        <v>45</v>
      </c>
      <c r="G324" s="15">
        <v>6</v>
      </c>
    </row>
    <row r="325" spans="1:7">
      <c r="A325" s="168"/>
      <c r="B325" s="15" t="s">
        <v>350</v>
      </c>
      <c r="C325" s="15">
        <v>2021243313</v>
      </c>
      <c r="D325" s="15" t="s">
        <v>355</v>
      </c>
      <c r="E325" s="177" t="s">
        <v>329</v>
      </c>
      <c r="F325" s="15" t="s">
        <v>45</v>
      </c>
      <c r="G325" s="15"/>
    </row>
    <row r="326" spans="1:7">
      <c r="A326" s="168"/>
      <c r="B326" s="15" t="s">
        <v>350</v>
      </c>
      <c r="C326" s="15">
        <v>2021243313</v>
      </c>
      <c r="D326" s="15" t="s">
        <v>355</v>
      </c>
      <c r="E326" s="177" t="s">
        <v>347</v>
      </c>
      <c r="F326" s="15" t="s">
        <v>45</v>
      </c>
      <c r="G326" s="15"/>
    </row>
    <row r="327" spans="1:7">
      <c r="A327" s="168"/>
      <c r="B327" s="15" t="s">
        <v>350</v>
      </c>
      <c r="C327" s="15">
        <v>2021243314</v>
      </c>
      <c r="D327" s="15" t="s">
        <v>356</v>
      </c>
      <c r="E327" s="177" t="s">
        <v>323</v>
      </c>
      <c r="F327" s="15" t="s">
        <v>45</v>
      </c>
      <c r="G327" s="15">
        <v>6</v>
      </c>
    </row>
    <row r="328" spans="1:7">
      <c r="A328" s="168"/>
      <c r="B328" s="15" t="s">
        <v>350</v>
      </c>
      <c r="C328" s="15">
        <v>2021243314</v>
      </c>
      <c r="D328" s="15" t="s">
        <v>356</v>
      </c>
      <c r="E328" s="177" t="s">
        <v>329</v>
      </c>
      <c r="F328" s="15" t="s">
        <v>45</v>
      </c>
      <c r="G328" s="15"/>
    </row>
    <row r="329" spans="1:7">
      <c r="A329" s="168"/>
      <c r="B329" s="15" t="s">
        <v>350</v>
      </c>
      <c r="C329" s="15">
        <v>2021243314</v>
      </c>
      <c r="D329" s="15" t="s">
        <v>356</v>
      </c>
      <c r="E329" s="177" t="s">
        <v>347</v>
      </c>
      <c r="F329" s="15" t="s">
        <v>45</v>
      </c>
      <c r="G329" s="15"/>
    </row>
    <row r="330" spans="1:7">
      <c r="A330" s="168"/>
      <c r="B330" s="15" t="s">
        <v>350</v>
      </c>
      <c r="C330" s="15">
        <v>2021243315</v>
      </c>
      <c r="D330" s="15" t="s">
        <v>357</v>
      </c>
      <c r="E330" s="177" t="s">
        <v>323</v>
      </c>
      <c r="F330" s="15" t="s">
        <v>45</v>
      </c>
      <c r="G330" s="15">
        <v>6</v>
      </c>
    </row>
    <row r="331" spans="1:7">
      <c r="A331" s="168"/>
      <c r="B331" s="15" t="s">
        <v>350</v>
      </c>
      <c r="C331" s="15">
        <v>2021243315</v>
      </c>
      <c r="D331" s="15" t="s">
        <v>357</v>
      </c>
      <c r="E331" s="177" t="s">
        <v>329</v>
      </c>
      <c r="F331" s="15" t="s">
        <v>45</v>
      </c>
      <c r="G331" s="15"/>
    </row>
    <row r="332" spans="1:7">
      <c r="A332" s="168"/>
      <c r="B332" s="15" t="s">
        <v>350</v>
      </c>
      <c r="C332" s="15">
        <v>2021243315</v>
      </c>
      <c r="D332" s="15" t="s">
        <v>357</v>
      </c>
      <c r="E332" s="177" t="s">
        <v>347</v>
      </c>
      <c r="F332" s="15" t="s">
        <v>45</v>
      </c>
      <c r="G332" s="15"/>
    </row>
    <row r="333" spans="1:7">
      <c r="A333" s="168"/>
      <c r="B333" s="15" t="s">
        <v>350</v>
      </c>
      <c r="C333" s="15">
        <v>2021243316</v>
      </c>
      <c r="D333" s="15" t="s">
        <v>358</v>
      </c>
      <c r="E333" s="177" t="s">
        <v>323</v>
      </c>
      <c r="F333" s="15" t="s">
        <v>45</v>
      </c>
      <c r="G333" s="15">
        <v>6</v>
      </c>
    </row>
    <row r="334" spans="1:7">
      <c r="A334" s="168"/>
      <c r="B334" s="15" t="s">
        <v>350</v>
      </c>
      <c r="C334" s="15">
        <v>2021243316</v>
      </c>
      <c r="D334" s="15" t="s">
        <v>358</v>
      </c>
      <c r="E334" s="177" t="s">
        <v>329</v>
      </c>
      <c r="F334" s="15" t="s">
        <v>45</v>
      </c>
      <c r="G334" s="15"/>
    </row>
    <row r="335" spans="1:7">
      <c r="A335" s="168"/>
      <c r="B335" s="15" t="s">
        <v>350</v>
      </c>
      <c r="C335" s="15">
        <v>2021243316</v>
      </c>
      <c r="D335" s="15" t="s">
        <v>358</v>
      </c>
      <c r="E335" s="177" t="s">
        <v>347</v>
      </c>
      <c r="F335" s="15" t="s">
        <v>45</v>
      </c>
      <c r="G335" s="15"/>
    </row>
    <row r="336" spans="1:7">
      <c r="A336" s="168"/>
      <c r="B336" s="15" t="s">
        <v>350</v>
      </c>
      <c r="C336" s="15">
        <v>2021243317</v>
      </c>
      <c r="D336" s="15" t="s">
        <v>359</v>
      </c>
      <c r="E336" s="177" t="s">
        <v>323</v>
      </c>
      <c r="F336" s="15" t="s">
        <v>45</v>
      </c>
      <c r="G336" s="15">
        <v>2</v>
      </c>
    </row>
    <row r="337" spans="1:7">
      <c r="A337" s="168"/>
      <c r="B337" s="15" t="s">
        <v>350</v>
      </c>
      <c r="C337" s="15">
        <v>2021243324</v>
      </c>
      <c r="D337" s="15" t="s">
        <v>360</v>
      </c>
      <c r="E337" s="177" t="s">
        <v>323</v>
      </c>
      <c r="F337" s="15" t="s">
        <v>45</v>
      </c>
      <c r="G337" s="15">
        <v>6</v>
      </c>
    </row>
    <row r="338" spans="1:7">
      <c r="A338" s="168"/>
      <c r="B338" s="15" t="s">
        <v>350</v>
      </c>
      <c r="C338" s="15">
        <v>2021243324</v>
      </c>
      <c r="D338" s="15" t="s">
        <v>360</v>
      </c>
      <c r="E338" s="177" t="s">
        <v>329</v>
      </c>
      <c r="F338" s="15" t="s">
        <v>45</v>
      </c>
      <c r="G338" s="15"/>
    </row>
    <row r="339" spans="1:7">
      <c r="A339" s="168"/>
      <c r="B339" s="15" t="s">
        <v>350</v>
      </c>
      <c r="C339" s="15">
        <v>2021243324</v>
      </c>
      <c r="D339" s="15" t="s">
        <v>360</v>
      </c>
      <c r="E339" s="177" t="s">
        <v>347</v>
      </c>
      <c r="F339" s="15" t="s">
        <v>45</v>
      </c>
      <c r="G339" s="15"/>
    </row>
    <row r="340" spans="1:7">
      <c r="A340" s="168"/>
      <c r="B340" s="15" t="s">
        <v>350</v>
      </c>
      <c r="C340" s="15">
        <v>2021243325</v>
      </c>
      <c r="D340" s="15" t="s">
        <v>361</v>
      </c>
      <c r="E340" s="177" t="s">
        <v>329</v>
      </c>
      <c r="F340" s="15" t="s">
        <v>45</v>
      </c>
      <c r="G340" s="15">
        <v>2</v>
      </c>
    </row>
    <row r="341" spans="1:7">
      <c r="A341" s="168"/>
      <c r="B341" s="15" t="s">
        <v>350</v>
      </c>
      <c r="C341" s="15">
        <v>2021243326</v>
      </c>
      <c r="D341" s="15" t="s">
        <v>362</v>
      </c>
      <c r="E341" s="177" t="s">
        <v>323</v>
      </c>
      <c r="F341" s="15" t="s">
        <v>45</v>
      </c>
      <c r="G341" s="15">
        <v>6</v>
      </c>
    </row>
    <row r="342" spans="1:7">
      <c r="A342" s="168"/>
      <c r="B342" s="15" t="s">
        <v>350</v>
      </c>
      <c r="C342" s="15">
        <v>2021243326</v>
      </c>
      <c r="D342" s="15" t="s">
        <v>362</v>
      </c>
      <c r="E342" s="177" t="s">
        <v>329</v>
      </c>
      <c r="F342" s="15" t="s">
        <v>45</v>
      </c>
      <c r="G342" s="15"/>
    </row>
    <row r="343" spans="1:7">
      <c r="A343" s="168"/>
      <c r="B343" s="15" t="s">
        <v>350</v>
      </c>
      <c r="C343" s="15">
        <v>2021243326</v>
      </c>
      <c r="D343" s="15" t="s">
        <v>362</v>
      </c>
      <c r="E343" s="177" t="s">
        <v>347</v>
      </c>
      <c r="F343" s="15" t="s">
        <v>45</v>
      </c>
      <c r="G343" s="15"/>
    </row>
    <row r="344" spans="1:7">
      <c r="A344" s="168"/>
      <c r="B344" s="15" t="s">
        <v>350</v>
      </c>
      <c r="C344" s="15">
        <v>2021243329</v>
      </c>
      <c r="D344" s="15" t="s">
        <v>363</v>
      </c>
      <c r="E344" s="177" t="s">
        <v>323</v>
      </c>
      <c r="F344" s="15" t="s">
        <v>45</v>
      </c>
      <c r="G344" s="15">
        <v>6</v>
      </c>
    </row>
    <row r="345" spans="1:7">
      <c r="A345" s="168"/>
      <c r="B345" s="15" t="s">
        <v>350</v>
      </c>
      <c r="C345" s="15">
        <v>2021243329</v>
      </c>
      <c r="D345" s="15" t="s">
        <v>363</v>
      </c>
      <c r="E345" s="177" t="s">
        <v>329</v>
      </c>
      <c r="F345" s="15" t="s">
        <v>45</v>
      </c>
      <c r="G345" s="15"/>
    </row>
    <row r="346" spans="1:7">
      <c r="A346" s="168"/>
      <c r="B346" s="15" t="s">
        <v>350</v>
      </c>
      <c r="C346" s="15">
        <v>2021243329</v>
      </c>
      <c r="D346" s="15" t="s">
        <v>363</v>
      </c>
      <c r="E346" s="177" t="s">
        <v>347</v>
      </c>
      <c r="F346" s="15" t="s">
        <v>45</v>
      </c>
      <c r="G346" s="15"/>
    </row>
    <row r="347" spans="1:7">
      <c r="A347" s="168"/>
      <c r="B347" s="15" t="s">
        <v>350</v>
      </c>
      <c r="C347" s="15">
        <v>2021243328</v>
      </c>
      <c r="D347" s="15" t="s">
        <v>364</v>
      </c>
      <c r="E347" s="177" t="s">
        <v>323</v>
      </c>
      <c r="F347" s="15" t="s">
        <v>45</v>
      </c>
      <c r="G347" s="15">
        <v>6</v>
      </c>
    </row>
    <row r="348" spans="1:7">
      <c r="A348" s="168"/>
      <c r="B348" s="15" t="s">
        <v>350</v>
      </c>
      <c r="C348" s="15">
        <v>2021243328</v>
      </c>
      <c r="D348" s="15" t="s">
        <v>364</v>
      </c>
      <c r="E348" s="177" t="s">
        <v>329</v>
      </c>
      <c r="F348" s="15" t="s">
        <v>45</v>
      </c>
      <c r="G348" s="15"/>
    </row>
    <row r="349" spans="1:7">
      <c r="A349" s="168"/>
      <c r="B349" s="15" t="s">
        <v>350</v>
      </c>
      <c r="C349" s="15">
        <v>2021243328</v>
      </c>
      <c r="D349" s="15" t="s">
        <v>364</v>
      </c>
      <c r="E349" s="177" t="s">
        <v>347</v>
      </c>
      <c r="F349" s="15" t="s">
        <v>45</v>
      </c>
      <c r="G349" s="15"/>
    </row>
    <row r="350" spans="1:7">
      <c r="A350" s="168"/>
      <c r="B350" s="15" t="s">
        <v>350</v>
      </c>
      <c r="C350" s="15">
        <v>2021243330</v>
      </c>
      <c r="D350" s="15" t="s">
        <v>365</v>
      </c>
      <c r="E350" s="177" t="s">
        <v>323</v>
      </c>
      <c r="F350" s="15" t="s">
        <v>45</v>
      </c>
      <c r="G350" s="15">
        <v>6</v>
      </c>
    </row>
    <row r="351" spans="1:7">
      <c r="A351" s="168"/>
      <c r="B351" s="15" t="s">
        <v>350</v>
      </c>
      <c r="C351" s="15">
        <v>2021243330</v>
      </c>
      <c r="D351" s="15" t="s">
        <v>365</v>
      </c>
      <c r="E351" s="177" t="s">
        <v>329</v>
      </c>
      <c r="F351" s="15" t="s">
        <v>45</v>
      </c>
      <c r="G351" s="15"/>
    </row>
    <row r="352" spans="1:7">
      <c r="A352" s="168"/>
      <c r="B352" s="15" t="s">
        <v>350</v>
      </c>
      <c r="C352" s="15">
        <v>2021243330</v>
      </c>
      <c r="D352" s="15" t="s">
        <v>365</v>
      </c>
      <c r="E352" s="177" t="s">
        <v>347</v>
      </c>
      <c r="F352" s="15" t="s">
        <v>45</v>
      </c>
      <c r="G352" s="15"/>
    </row>
    <row r="353" spans="1:7">
      <c r="A353" s="168"/>
      <c r="B353" s="15" t="s">
        <v>350</v>
      </c>
      <c r="C353" s="15">
        <v>2021243331</v>
      </c>
      <c r="D353" s="15" t="s">
        <v>366</v>
      </c>
      <c r="E353" s="177" t="s">
        <v>323</v>
      </c>
      <c r="F353" s="15" t="s">
        <v>45</v>
      </c>
      <c r="G353" s="15">
        <v>6</v>
      </c>
    </row>
    <row r="354" spans="1:7">
      <c r="A354" s="168"/>
      <c r="B354" s="15" t="s">
        <v>350</v>
      </c>
      <c r="C354" s="15">
        <v>2021243331</v>
      </c>
      <c r="D354" s="15" t="s">
        <v>366</v>
      </c>
      <c r="E354" s="177" t="s">
        <v>329</v>
      </c>
      <c r="F354" s="15" t="s">
        <v>45</v>
      </c>
      <c r="G354" s="15"/>
    </row>
    <row r="355" spans="1:7">
      <c r="A355" s="168"/>
      <c r="B355" s="15" t="s">
        <v>350</v>
      </c>
      <c r="C355" s="15">
        <v>2021243331</v>
      </c>
      <c r="D355" s="15" t="s">
        <v>366</v>
      </c>
      <c r="E355" s="177" t="s">
        <v>347</v>
      </c>
      <c r="F355" s="15" t="s">
        <v>45</v>
      </c>
      <c r="G355" s="15"/>
    </row>
    <row r="356" spans="1:7">
      <c r="A356" s="168"/>
      <c r="B356" s="15" t="s">
        <v>350</v>
      </c>
      <c r="C356" s="15">
        <v>2021243336</v>
      </c>
      <c r="D356" s="15" t="s">
        <v>367</v>
      </c>
      <c r="E356" s="177" t="s">
        <v>323</v>
      </c>
      <c r="F356" s="15" t="s">
        <v>45</v>
      </c>
      <c r="G356" s="15">
        <v>6</v>
      </c>
    </row>
    <row r="357" spans="1:7">
      <c r="A357" s="168"/>
      <c r="B357" s="15" t="s">
        <v>350</v>
      </c>
      <c r="C357" s="15">
        <v>2021243336</v>
      </c>
      <c r="D357" s="15" t="s">
        <v>367</v>
      </c>
      <c r="E357" s="177" t="s">
        <v>329</v>
      </c>
      <c r="F357" s="15" t="s">
        <v>45</v>
      </c>
      <c r="G357" s="15"/>
    </row>
    <row r="358" spans="1:7">
      <c r="A358" s="168"/>
      <c r="B358" s="15" t="s">
        <v>350</v>
      </c>
      <c r="C358" s="15">
        <v>2021243336</v>
      </c>
      <c r="D358" s="15" t="s">
        <v>367</v>
      </c>
      <c r="E358" s="177" t="s">
        <v>347</v>
      </c>
      <c r="F358" s="15" t="s">
        <v>45</v>
      </c>
      <c r="G358" s="15"/>
    </row>
    <row r="359" spans="1:7">
      <c r="A359" s="168"/>
      <c r="B359" s="15" t="s">
        <v>350</v>
      </c>
      <c r="C359" s="15">
        <v>2021243338</v>
      </c>
      <c r="D359" s="15" t="s">
        <v>368</v>
      </c>
      <c r="E359" s="177" t="s">
        <v>323</v>
      </c>
      <c r="F359" s="15" t="s">
        <v>45</v>
      </c>
      <c r="G359" s="15">
        <v>2</v>
      </c>
    </row>
    <row r="360" spans="1:7">
      <c r="A360" s="168"/>
      <c r="B360" s="15" t="s">
        <v>350</v>
      </c>
      <c r="C360" s="15">
        <v>2021243341</v>
      </c>
      <c r="D360" s="15" t="s">
        <v>369</v>
      </c>
      <c r="E360" s="177" t="s">
        <v>323</v>
      </c>
      <c r="F360" s="15" t="s">
        <v>45</v>
      </c>
      <c r="G360" s="15">
        <v>6</v>
      </c>
    </row>
    <row r="361" spans="1:7">
      <c r="A361" s="168"/>
      <c r="B361" s="15" t="s">
        <v>350</v>
      </c>
      <c r="C361" s="15">
        <v>2021243341</v>
      </c>
      <c r="D361" s="15" t="s">
        <v>369</v>
      </c>
      <c r="E361" s="177" t="s">
        <v>329</v>
      </c>
      <c r="F361" s="15" t="s">
        <v>45</v>
      </c>
      <c r="G361" s="15"/>
    </row>
    <row r="362" spans="1:7">
      <c r="A362" s="168"/>
      <c r="B362" s="15" t="s">
        <v>350</v>
      </c>
      <c r="C362" s="15">
        <v>2021243341</v>
      </c>
      <c r="D362" s="15" t="s">
        <v>369</v>
      </c>
      <c r="E362" s="177" t="s">
        <v>347</v>
      </c>
      <c r="F362" s="15" t="s">
        <v>45</v>
      </c>
      <c r="G362" s="15"/>
    </row>
    <row r="363" spans="1:7">
      <c r="A363" s="168"/>
      <c r="B363" s="15" t="s">
        <v>350</v>
      </c>
      <c r="C363" s="15">
        <v>2021243342</v>
      </c>
      <c r="D363" s="15" t="s">
        <v>370</v>
      </c>
      <c r="E363" s="177" t="s">
        <v>323</v>
      </c>
      <c r="F363" s="15" t="s">
        <v>45</v>
      </c>
      <c r="G363" s="15">
        <v>6</v>
      </c>
    </row>
    <row r="364" spans="1:7">
      <c r="A364" s="168"/>
      <c r="B364" s="15" t="s">
        <v>350</v>
      </c>
      <c r="C364" s="15">
        <v>2021243342</v>
      </c>
      <c r="D364" s="15" t="s">
        <v>370</v>
      </c>
      <c r="E364" s="177" t="s">
        <v>329</v>
      </c>
      <c r="F364" s="15" t="s">
        <v>45</v>
      </c>
      <c r="G364" s="15"/>
    </row>
    <row r="365" spans="1:7">
      <c r="A365" s="168"/>
      <c r="B365" s="15" t="s">
        <v>350</v>
      </c>
      <c r="C365" s="15">
        <v>2021243342</v>
      </c>
      <c r="D365" s="15" t="s">
        <v>370</v>
      </c>
      <c r="E365" s="177" t="s">
        <v>347</v>
      </c>
      <c r="F365" s="15" t="s">
        <v>45</v>
      </c>
      <c r="G365" s="15"/>
    </row>
    <row r="366" spans="1:7">
      <c r="A366" s="168"/>
      <c r="B366" s="15" t="s">
        <v>350</v>
      </c>
      <c r="C366" s="15">
        <v>2021243343</v>
      </c>
      <c r="D366" s="15" t="s">
        <v>371</v>
      </c>
      <c r="E366" s="177" t="s">
        <v>323</v>
      </c>
      <c r="F366" s="15" t="s">
        <v>45</v>
      </c>
      <c r="G366" s="15">
        <v>6</v>
      </c>
    </row>
    <row r="367" spans="1:7">
      <c r="A367" s="168"/>
      <c r="B367" s="15" t="s">
        <v>350</v>
      </c>
      <c r="C367" s="15">
        <v>2021243343</v>
      </c>
      <c r="D367" s="15" t="s">
        <v>371</v>
      </c>
      <c r="E367" s="177" t="s">
        <v>329</v>
      </c>
      <c r="F367" s="15" t="s">
        <v>45</v>
      </c>
      <c r="G367" s="15"/>
    </row>
    <row r="368" spans="1:7">
      <c r="A368" s="168"/>
      <c r="B368" s="15" t="s">
        <v>350</v>
      </c>
      <c r="C368" s="15">
        <v>2021243343</v>
      </c>
      <c r="D368" s="15" t="s">
        <v>371</v>
      </c>
      <c r="E368" s="177" t="s">
        <v>347</v>
      </c>
      <c r="F368" s="15" t="s">
        <v>45</v>
      </c>
      <c r="G368" s="15"/>
    </row>
    <row r="369" spans="1:7">
      <c r="A369" s="168"/>
      <c r="B369" s="15" t="s">
        <v>372</v>
      </c>
      <c r="C369" s="15">
        <v>2021243404</v>
      </c>
      <c r="D369" s="15" t="s">
        <v>373</v>
      </c>
      <c r="E369" s="177" t="s">
        <v>347</v>
      </c>
      <c r="F369" s="15" t="s">
        <v>45</v>
      </c>
      <c r="G369" s="15">
        <v>4</v>
      </c>
    </row>
    <row r="370" spans="1:7">
      <c r="A370" s="168"/>
      <c r="B370" s="15" t="s">
        <v>372</v>
      </c>
      <c r="C370" s="15">
        <v>2021243404</v>
      </c>
      <c r="D370" s="15" t="s">
        <v>373</v>
      </c>
      <c r="E370" s="177" t="s">
        <v>323</v>
      </c>
      <c r="F370" s="15" t="s">
        <v>45</v>
      </c>
      <c r="G370" s="15"/>
    </row>
    <row r="371" spans="1:7">
      <c r="A371" s="168"/>
      <c r="B371" s="15" t="s">
        <v>372</v>
      </c>
      <c r="C371" s="15">
        <v>2021243406</v>
      </c>
      <c r="D371" s="15" t="s">
        <v>374</v>
      </c>
      <c r="E371" s="177" t="s">
        <v>347</v>
      </c>
      <c r="F371" s="15" t="s">
        <v>45</v>
      </c>
      <c r="G371" s="15">
        <v>4</v>
      </c>
    </row>
    <row r="372" spans="1:7">
      <c r="A372" s="168"/>
      <c r="B372" s="15" t="s">
        <v>372</v>
      </c>
      <c r="C372" s="15">
        <v>2021243406</v>
      </c>
      <c r="D372" s="15" t="s">
        <v>374</v>
      </c>
      <c r="E372" s="177" t="s">
        <v>323</v>
      </c>
      <c r="F372" s="15" t="s">
        <v>45</v>
      </c>
      <c r="G372" s="15"/>
    </row>
    <row r="373" spans="1:7">
      <c r="A373" s="168"/>
      <c r="B373" s="15" t="s">
        <v>372</v>
      </c>
      <c r="C373" s="15">
        <v>2021243410</v>
      </c>
      <c r="D373" s="15" t="s">
        <v>375</v>
      </c>
      <c r="E373" s="177" t="s">
        <v>347</v>
      </c>
      <c r="F373" s="15" t="s">
        <v>45</v>
      </c>
      <c r="G373" s="15">
        <v>4</v>
      </c>
    </row>
    <row r="374" spans="1:7">
      <c r="A374" s="168"/>
      <c r="B374" s="15" t="s">
        <v>372</v>
      </c>
      <c r="C374" s="15">
        <v>2021243410</v>
      </c>
      <c r="D374" s="15" t="s">
        <v>375</v>
      </c>
      <c r="E374" s="177" t="s">
        <v>323</v>
      </c>
      <c r="F374" s="15" t="s">
        <v>45</v>
      </c>
      <c r="G374" s="15"/>
    </row>
    <row r="375" spans="1:7">
      <c r="A375" s="168"/>
      <c r="B375" s="15" t="s">
        <v>372</v>
      </c>
      <c r="C375" s="15">
        <v>2021243412</v>
      </c>
      <c r="D375" s="15" t="s">
        <v>376</v>
      </c>
      <c r="E375" s="177" t="s">
        <v>347</v>
      </c>
      <c r="F375" s="15" t="s">
        <v>45</v>
      </c>
      <c r="G375" s="15">
        <v>4</v>
      </c>
    </row>
    <row r="376" spans="1:7">
      <c r="A376" s="168"/>
      <c r="B376" s="15" t="s">
        <v>372</v>
      </c>
      <c r="C376" s="15">
        <v>2021243412</v>
      </c>
      <c r="D376" s="15" t="s">
        <v>376</v>
      </c>
      <c r="E376" s="177" t="s">
        <v>323</v>
      </c>
      <c r="F376" s="15" t="s">
        <v>45</v>
      </c>
      <c r="G376" s="15"/>
    </row>
    <row r="377" spans="1:7">
      <c r="A377" s="168"/>
      <c r="B377" s="15" t="s">
        <v>372</v>
      </c>
      <c r="C377" s="15">
        <v>2021243414</v>
      </c>
      <c r="D377" s="15" t="s">
        <v>377</v>
      </c>
      <c r="E377" s="177" t="s">
        <v>347</v>
      </c>
      <c r="F377" s="15" t="s">
        <v>45</v>
      </c>
      <c r="G377" s="15">
        <v>4</v>
      </c>
    </row>
    <row r="378" spans="1:7">
      <c r="A378" s="168"/>
      <c r="B378" s="15" t="s">
        <v>372</v>
      </c>
      <c r="C378" s="15">
        <v>2021243414</v>
      </c>
      <c r="D378" s="15" t="s">
        <v>377</v>
      </c>
      <c r="E378" s="177" t="s">
        <v>323</v>
      </c>
      <c r="F378" s="15" t="s">
        <v>45</v>
      </c>
      <c r="G378" s="15"/>
    </row>
    <row r="379" spans="1:7">
      <c r="A379" s="168"/>
      <c r="B379" s="15" t="s">
        <v>372</v>
      </c>
      <c r="C379" s="15">
        <v>2021243415</v>
      </c>
      <c r="D379" s="15" t="s">
        <v>378</v>
      </c>
      <c r="E379" s="177" t="s">
        <v>347</v>
      </c>
      <c r="F379" s="15" t="s">
        <v>45</v>
      </c>
      <c r="G379" s="15">
        <v>4</v>
      </c>
    </row>
    <row r="380" spans="1:7">
      <c r="A380" s="168"/>
      <c r="B380" s="15" t="s">
        <v>372</v>
      </c>
      <c r="C380" s="15">
        <v>2021243415</v>
      </c>
      <c r="D380" s="15" t="s">
        <v>378</v>
      </c>
      <c r="E380" s="177" t="s">
        <v>323</v>
      </c>
      <c r="F380" s="15" t="s">
        <v>45</v>
      </c>
      <c r="G380" s="15"/>
    </row>
    <row r="381" spans="1:7">
      <c r="A381" s="168"/>
      <c r="B381" s="15" t="s">
        <v>372</v>
      </c>
      <c r="C381" s="15">
        <v>2021243418</v>
      </c>
      <c r="D381" s="15" t="s">
        <v>379</v>
      </c>
      <c r="E381" s="177" t="s">
        <v>347</v>
      </c>
      <c r="F381" s="15" t="s">
        <v>45</v>
      </c>
      <c r="G381" s="15">
        <v>4</v>
      </c>
    </row>
    <row r="382" spans="1:7">
      <c r="A382" s="168"/>
      <c r="B382" s="15" t="s">
        <v>372</v>
      </c>
      <c r="C382" s="15">
        <v>2021243418</v>
      </c>
      <c r="D382" s="15" t="s">
        <v>379</v>
      </c>
      <c r="E382" s="177" t="s">
        <v>323</v>
      </c>
      <c r="F382" s="15" t="s">
        <v>45</v>
      </c>
      <c r="G382" s="15"/>
    </row>
    <row r="383" spans="1:7">
      <c r="A383" s="168"/>
      <c r="B383" s="15" t="s">
        <v>372</v>
      </c>
      <c r="C383" s="15">
        <v>2021243417</v>
      </c>
      <c r="D383" s="15" t="s">
        <v>380</v>
      </c>
      <c r="E383" s="177" t="s">
        <v>347</v>
      </c>
      <c r="F383" s="15" t="s">
        <v>45</v>
      </c>
      <c r="G383" s="15">
        <v>4</v>
      </c>
    </row>
    <row r="384" spans="1:7">
      <c r="A384" s="168"/>
      <c r="B384" s="15" t="s">
        <v>372</v>
      </c>
      <c r="C384" s="15">
        <v>2021243417</v>
      </c>
      <c r="D384" s="15" t="s">
        <v>380</v>
      </c>
      <c r="E384" s="177" t="s">
        <v>323</v>
      </c>
      <c r="F384" s="15" t="s">
        <v>45</v>
      </c>
      <c r="G384" s="15"/>
    </row>
    <row r="385" spans="1:7">
      <c r="A385" s="168"/>
      <c r="B385" s="15" t="s">
        <v>372</v>
      </c>
      <c r="C385" s="15">
        <v>2021243419</v>
      </c>
      <c r="D385" s="15" t="s">
        <v>381</v>
      </c>
      <c r="E385" s="177" t="s">
        <v>347</v>
      </c>
      <c r="F385" s="15" t="s">
        <v>45</v>
      </c>
      <c r="G385" s="15">
        <v>4</v>
      </c>
    </row>
    <row r="386" spans="1:7">
      <c r="A386" s="168"/>
      <c r="B386" s="15" t="s">
        <v>372</v>
      </c>
      <c r="C386" s="15">
        <v>2021243419</v>
      </c>
      <c r="D386" s="15" t="s">
        <v>381</v>
      </c>
      <c r="E386" s="177" t="s">
        <v>323</v>
      </c>
      <c r="F386" s="15" t="s">
        <v>45</v>
      </c>
      <c r="G386" s="15"/>
    </row>
    <row r="387" spans="1:7">
      <c r="A387" s="168"/>
      <c r="B387" s="15" t="s">
        <v>372</v>
      </c>
      <c r="C387" s="15">
        <v>2021243425</v>
      </c>
      <c r="D387" s="15" t="s">
        <v>382</v>
      </c>
      <c r="E387" s="177" t="s">
        <v>347</v>
      </c>
      <c r="F387" s="15" t="s">
        <v>45</v>
      </c>
      <c r="G387" s="15">
        <v>4</v>
      </c>
    </row>
    <row r="388" spans="1:7">
      <c r="A388" s="168"/>
      <c r="B388" s="15" t="s">
        <v>372</v>
      </c>
      <c r="C388" s="15">
        <v>2021243425</v>
      </c>
      <c r="D388" s="15" t="s">
        <v>382</v>
      </c>
      <c r="E388" s="177" t="s">
        <v>323</v>
      </c>
      <c r="F388" s="15" t="s">
        <v>45</v>
      </c>
      <c r="G388" s="15"/>
    </row>
    <row r="389" spans="1:7">
      <c r="A389" s="168"/>
      <c r="B389" s="15" t="s">
        <v>372</v>
      </c>
      <c r="C389" s="15">
        <v>2021243431</v>
      </c>
      <c r="D389" s="15" t="s">
        <v>383</v>
      </c>
      <c r="E389" s="177" t="s">
        <v>347</v>
      </c>
      <c r="F389" s="15" t="s">
        <v>45</v>
      </c>
      <c r="G389" s="15">
        <v>4</v>
      </c>
    </row>
    <row r="390" spans="1:7">
      <c r="A390" s="168"/>
      <c r="B390" s="15" t="s">
        <v>372</v>
      </c>
      <c r="C390" s="15">
        <v>2021243431</v>
      </c>
      <c r="D390" s="15" t="s">
        <v>383</v>
      </c>
      <c r="E390" s="177" t="s">
        <v>323</v>
      </c>
      <c r="F390" s="15" t="s">
        <v>45</v>
      </c>
      <c r="G390" s="15"/>
    </row>
    <row r="391" spans="1:7">
      <c r="A391" s="168"/>
      <c r="B391" s="15" t="s">
        <v>372</v>
      </c>
      <c r="C391" s="15">
        <v>2021243433</v>
      </c>
      <c r="D391" s="15" t="s">
        <v>384</v>
      </c>
      <c r="E391" s="177" t="s">
        <v>347</v>
      </c>
      <c r="F391" s="15" t="s">
        <v>45</v>
      </c>
      <c r="G391" s="15">
        <v>4</v>
      </c>
    </row>
    <row r="392" spans="1:7">
      <c r="A392" s="168"/>
      <c r="B392" s="15" t="s">
        <v>372</v>
      </c>
      <c r="C392" s="15">
        <v>2021243433</v>
      </c>
      <c r="D392" s="15" t="s">
        <v>384</v>
      </c>
      <c r="E392" s="177" t="s">
        <v>323</v>
      </c>
      <c r="F392" s="15" t="s">
        <v>45</v>
      </c>
      <c r="G392" s="15"/>
    </row>
    <row r="393" spans="1:7">
      <c r="A393" s="168"/>
      <c r="B393" s="15" t="s">
        <v>372</v>
      </c>
      <c r="C393" s="15">
        <v>2021243436</v>
      </c>
      <c r="D393" s="15" t="s">
        <v>385</v>
      </c>
      <c r="E393" s="177" t="s">
        <v>347</v>
      </c>
      <c r="F393" s="15" t="s">
        <v>45</v>
      </c>
      <c r="G393" s="28">
        <v>4</v>
      </c>
    </row>
    <row r="394" spans="1:7">
      <c r="A394" s="168"/>
      <c r="B394" s="15" t="s">
        <v>372</v>
      </c>
      <c r="C394" s="15">
        <v>2021243436</v>
      </c>
      <c r="D394" s="15" t="s">
        <v>385</v>
      </c>
      <c r="E394" s="177" t="s">
        <v>323</v>
      </c>
      <c r="F394" s="15" t="s">
        <v>45</v>
      </c>
      <c r="G394" s="28"/>
    </row>
    <row r="395" spans="1:7">
      <c r="A395" s="168"/>
      <c r="B395" s="15" t="s">
        <v>386</v>
      </c>
      <c r="C395" s="15">
        <v>2021253108</v>
      </c>
      <c r="D395" s="15" t="s">
        <v>387</v>
      </c>
      <c r="E395" s="15" t="s">
        <v>388</v>
      </c>
      <c r="F395" s="15" t="s">
        <v>77</v>
      </c>
      <c r="G395" s="15">
        <v>4</v>
      </c>
    </row>
    <row r="396" spans="1:7">
      <c r="A396" s="168"/>
      <c r="B396" s="15" t="s">
        <v>386</v>
      </c>
      <c r="C396" s="15">
        <v>2021253108</v>
      </c>
      <c r="D396" s="15" t="s">
        <v>387</v>
      </c>
      <c r="E396" s="15" t="s">
        <v>389</v>
      </c>
      <c r="F396" s="15" t="s">
        <v>77</v>
      </c>
      <c r="G396" s="15"/>
    </row>
    <row r="397" spans="1:7">
      <c r="A397" s="168"/>
      <c r="B397" s="15" t="s">
        <v>386</v>
      </c>
      <c r="C397" s="15">
        <v>2021253109</v>
      </c>
      <c r="D397" s="15" t="s">
        <v>390</v>
      </c>
      <c r="E397" s="15" t="s">
        <v>388</v>
      </c>
      <c r="F397" s="15">
        <v>9.29</v>
      </c>
      <c r="G397" s="15">
        <v>4</v>
      </c>
    </row>
    <row r="398" spans="1:7">
      <c r="A398" s="168"/>
      <c r="B398" s="15" t="s">
        <v>386</v>
      </c>
      <c r="C398" s="15">
        <v>2021253109</v>
      </c>
      <c r="D398" s="15" t="s">
        <v>390</v>
      </c>
      <c r="E398" s="15" t="s">
        <v>389</v>
      </c>
      <c r="F398" s="15" t="s">
        <v>77</v>
      </c>
      <c r="G398" s="15"/>
    </row>
    <row r="399" spans="1:7">
      <c r="A399" s="168"/>
      <c r="B399" s="15" t="s">
        <v>391</v>
      </c>
      <c r="C399" s="15">
        <v>2021253231</v>
      </c>
      <c r="D399" s="15" t="s">
        <v>392</v>
      </c>
      <c r="E399" s="15" t="s">
        <v>389</v>
      </c>
      <c r="F399" s="15" t="s">
        <v>77</v>
      </c>
      <c r="G399" s="15">
        <v>2</v>
      </c>
    </row>
    <row r="400" spans="1:7">
      <c r="A400" s="168"/>
      <c r="B400" s="15" t="s">
        <v>391</v>
      </c>
      <c r="C400" s="15">
        <v>2021253216</v>
      </c>
      <c r="D400" s="15" t="s">
        <v>393</v>
      </c>
      <c r="E400" s="15" t="s">
        <v>394</v>
      </c>
      <c r="F400" s="15" t="s">
        <v>45</v>
      </c>
      <c r="G400" s="15">
        <v>2</v>
      </c>
    </row>
    <row r="401" spans="1:7">
      <c r="A401" s="168"/>
      <c r="B401" s="15" t="s">
        <v>391</v>
      </c>
      <c r="C401" s="15">
        <v>2021253214</v>
      </c>
      <c r="D401" s="15" t="s">
        <v>395</v>
      </c>
      <c r="E401" s="15" t="s">
        <v>394</v>
      </c>
      <c r="F401" s="15" t="s">
        <v>45</v>
      </c>
      <c r="G401" s="15">
        <v>2</v>
      </c>
    </row>
    <row r="402" spans="1:7">
      <c r="A402" s="168"/>
      <c r="B402" s="15" t="s">
        <v>396</v>
      </c>
      <c r="C402" s="15">
        <v>2021253303</v>
      </c>
      <c r="D402" s="15" t="s">
        <v>397</v>
      </c>
      <c r="E402" s="15" t="s">
        <v>389</v>
      </c>
      <c r="F402" s="15" t="s">
        <v>77</v>
      </c>
      <c r="G402" s="15">
        <v>4</v>
      </c>
    </row>
    <row r="403" spans="1:7">
      <c r="A403" s="168"/>
      <c r="B403" s="15" t="s">
        <v>396</v>
      </c>
      <c r="C403" s="15">
        <v>2021253303</v>
      </c>
      <c r="D403" s="15" t="s">
        <v>397</v>
      </c>
      <c r="E403" s="15" t="s">
        <v>398</v>
      </c>
      <c r="F403" s="15" t="s">
        <v>45</v>
      </c>
      <c r="G403" s="15"/>
    </row>
    <row r="404" spans="1:7">
      <c r="A404" s="168"/>
      <c r="B404" s="15" t="s">
        <v>396</v>
      </c>
      <c r="C404" s="15">
        <v>2021253320</v>
      </c>
      <c r="D404" s="15" t="s">
        <v>399</v>
      </c>
      <c r="E404" s="15" t="s">
        <v>400</v>
      </c>
      <c r="F404" s="15" t="s">
        <v>77</v>
      </c>
      <c r="G404" s="15">
        <v>4</v>
      </c>
    </row>
    <row r="405" spans="1:7">
      <c r="A405" s="168"/>
      <c r="B405" s="15" t="s">
        <v>396</v>
      </c>
      <c r="C405" s="15">
        <v>2021253320</v>
      </c>
      <c r="D405" s="15" t="s">
        <v>399</v>
      </c>
      <c r="E405" s="15" t="s">
        <v>389</v>
      </c>
      <c r="F405" s="15" t="s">
        <v>77</v>
      </c>
      <c r="G405" s="15"/>
    </row>
    <row r="406" spans="1:7">
      <c r="A406" s="168"/>
      <c r="B406" s="15" t="s">
        <v>396</v>
      </c>
      <c r="C406" s="15">
        <v>2021253321</v>
      </c>
      <c r="D406" s="15" t="s">
        <v>401</v>
      </c>
      <c r="E406" s="15" t="s">
        <v>400</v>
      </c>
      <c r="F406" s="15" t="s">
        <v>77</v>
      </c>
      <c r="G406" s="15">
        <v>4</v>
      </c>
    </row>
    <row r="407" spans="1:7">
      <c r="A407" s="168"/>
      <c r="B407" s="15" t="s">
        <v>396</v>
      </c>
      <c r="C407" s="15">
        <v>2021253321</v>
      </c>
      <c r="D407" s="15" t="s">
        <v>401</v>
      </c>
      <c r="E407" s="15" t="s">
        <v>389</v>
      </c>
      <c r="F407" s="15" t="s">
        <v>77</v>
      </c>
      <c r="G407" s="15"/>
    </row>
    <row r="408" spans="1:7">
      <c r="A408" s="168"/>
      <c r="B408" s="15" t="s">
        <v>396</v>
      </c>
      <c r="C408" s="15">
        <v>2021253316</v>
      </c>
      <c r="D408" s="15" t="s">
        <v>402</v>
      </c>
      <c r="E408" s="15" t="s">
        <v>400</v>
      </c>
      <c r="F408" s="15" t="s">
        <v>77</v>
      </c>
      <c r="G408" s="15">
        <v>4</v>
      </c>
    </row>
    <row r="409" spans="1:7">
      <c r="A409" s="168"/>
      <c r="B409" s="15" t="s">
        <v>396</v>
      </c>
      <c r="C409" s="15">
        <v>2021253316</v>
      </c>
      <c r="D409" s="15" t="s">
        <v>402</v>
      </c>
      <c r="E409" s="15" t="s">
        <v>389</v>
      </c>
      <c r="F409" s="15" t="s">
        <v>77</v>
      </c>
      <c r="G409" s="15"/>
    </row>
    <row r="410" spans="1:7">
      <c r="A410" s="168"/>
      <c r="B410" s="15" t="s">
        <v>403</v>
      </c>
      <c r="C410" s="15">
        <v>2021253432</v>
      </c>
      <c r="D410" s="15" t="s">
        <v>404</v>
      </c>
      <c r="E410" s="15" t="s">
        <v>405</v>
      </c>
      <c r="F410" s="15" t="s">
        <v>45</v>
      </c>
      <c r="G410" s="15">
        <v>2</v>
      </c>
    </row>
    <row r="411" spans="1:7">
      <c r="A411" s="168"/>
      <c r="B411" s="15" t="s">
        <v>403</v>
      </c>
      <c r="C411" s="15">
        <v>2021253433</v>
      </c>
      <c r="D411" s="15" t="s">
        <v>406</v>
      </c>
      <c r="E411" s="15" t="s">
        <v>405</v>
      </c>
      <c r="F411" s="15" t="s">
        <v>45</v>
      </c>
      <c r="G411" s="15">
        <v>2</v>
      </c>
    </row>
    <row r="412" spans="1:7">
      <c r="A412" s="168"/>
      <c r="B412" s="178" t="s">
        <v>407</v>
      </c>
      <c r="C412" s="178">
        <v>2021213709</v>
      </c>
      <c r="D412" s="178" t="s">
        <v>408</v>
      </c>
      <c r="E412" s="178" t="s">
        <v>409</v>
      </c>
      <c r="F412" s="178" t="s">
        <v>45</v>
      </c>
      <c r="G412" s="15">
        <v>6</v>
      </c>
    </row>
    <row r="413" spans="1:7">
      <c r="A413" s="168"/>
      <c r="B413" s="178" t="s">
        <v>407</v>
      </c>
      <c r="C413" s="178">
        <v>2021213709</v>
      </c>
      <c r="D413" s="178" t="s">
        <v>408</v>
      </c>
      <c r="E413" s="178" t="s">
        <v>410</v>
      </c>
      <c r="F413" s="178" t="s">
        <v>45</v>
      </c>
      <c r="G413" s="15"/>
    </row>
    <row r="414" spans="1:7">
      <c r="A414" s="168"/>
      <c r="B414" s="178" t="s">
        <v>407</v>
      </c>
      <c r="C414" s="178">
        <v>2021213709</v>
      </c>
      <c r="D414" s="178" t="s">
        <v>408</v>
      </c>
      <c r="E414" s="178" t="s">
        <v>411</v>
      </c>
      <c r="F414" s="178" t="s">
        <v>45</v>
      </c>
      <c r="G414" s="15"/>
    </row>
    <row r="415" spans="1:7">
      <c r="A415" s="168"/>
      <c r="B415" s="178" t="s">
        <v>407</v>
      </c>
      <c r="C415" s="178">
        <v>2021253517</v>
      </c>
      <c r="D415" s="178" t="s">
        <v>412</v>
      </c>
      <c r="E415" s="178" t="s">
        <v>409</v>
      </c>
      <c r="F415" s="178" t="s">
        <v>45</v>
      </c>
      <c r="G415" s="15">
        <v>8</v>
      </c>
    </row>
    <row r="416" spans="1:7">
      <c r="A416" s="168"/>
      <c r="B416" s="178" t="s">
        <v>407</v>
      </c>
      <c r="C416" s="178">
        <v>2021253517</v>
      </c>
      <c r="D416" s="178" t="s">
        <v>412</v>
      </c>
      <c r="E416" s="178" t="s">
        <v>410</v>
      </c>
      <c r="F416" s="178" t="s">
        <v>45</v>
      </c>
      <c r="G416" s="15"/>
    </row>
    <row r="417" spans="1:7">
      <c r="A417" s="168"/>
      <c r="B417" s="178" t="s">
        <v>407</v>
      </c>
      <c r="C417" s="178">
        <v>2021253517</v>
      </c>
      <c r="D417" s="178" t="s">
        <v>412</v>
      </c>
      <c r="E417" s="178" t="s">
        <v>411</v>
      </c>
      <c r="F417" s="178" t="s">
        <v>45</v>
      </c>
      <c r="G417" s="15"/>
    </row>
    <row r="418" spans="1:7">
      <c r="A418" s="168"/>
      <c r="B418" s="178" t="s">
        <v>407</v>
      </c>
      <c r="C418" s="178">
        <v>2021253517</v>
      </c>
      <c r="D418" s="178" t="s">
        <v>412</v>
      </c>
      <c r="E418" s="178" t="s">
        <v>411</v>
      </c>
      <c r="F418" s="178" t="s">
        <v>77</v>
      </c>
      <c r="G418" s="15"/>
    </row>
    <row r="419" spans="1:7">
      <c r="A419" s="168"/>
      <c r="B419" s="178" t="s">
        <v>407</v>
      </c>
      <c r="C419" s="178">
        <v>2021253519</v>
      </c>
      <c r="D419" s="178" t="s">
        <v>413</v>
      </c>
      <c r="E419" s="178" t="s">
        <v>410</v>
      </c>
      <c r="F419" s="178" t="s">
        <v>45</v>
      </c>
      <c r="G419" s="15">
        <v>2</v>
      </c>
    </row>
    <row r="420" spans="1:7">
      <c r="A420" s="168"/>
      <c r="B420" s="178" t="s">
        <v>407</v>
      </c>
      <c r="C420" s="178">
        <v>2021253518</v>
      </c>
      <c r="D420" s="178" t="s">
        <v>414</v>
      </c>
      <c r="E420" s="178" t="s">
        <v>409</v>
      </c>
      <c r="F420" s="178" t="s">
        <v>45</v>
      </c>
      <c r="G420" s="28">
        <v>8</v>
      </c>
    </row>
    <row r="421" spans="1:7">
      <c r="A421" s="168"/>
      <c r="B421" s="178" t="s">
        <v>407</v>
      </c>
      <c r="C421" s="178">
        <v>2021253518</v>
      </c>
      <c r="D421" s="178" t="s">
        <v>414</v>
      </c>
      <c r="E421" s="178" t="s">
        <v>410</v>
      </c>
      <c r="F421" s="178" t="s">
        <v>45</v>
      </c>
      <c r="G421" s="28"/>
    </row>
    <row r="422" spans="1:7">
      <c r="A422" s="168"/>
      <c r="B422" s="178" t="s">
        <v>407</v>
      </c>
      <c r="C422" s="178">
        <v>2021253518</v>
      </c>
      <c r="D422" s="178" t="s">
        <v>414</v>
      </c>
      <c r="E422" s="178" t="s">
        <v>411</v>
      </c>
      <c r="F422" s="178" t="s">
        <v>45</v>
      </c>
      <c r="G422" s="28"/>
    </row>
    <row r="423" spans="1:7">
      <c r="A423" s="168"/>
      <c r="B423" s="178" t="s">
        <v>407</v>
      </c>
      <c r="C423" s="178">
        <v>2021253518</v>
      </c>
      <c r="D423" s="178" t="s">
        <v>414</v>
      </c>
      <c r="E423" s="178" t="s">
        <v>411</v>
      </c>
      <c r="F423" s="178" t="s">
        <v>77</v>
      </c>
      <c r="G423" s="28"/>
    </row>
    <row r="424" spans="1:7">
      <c r="A424" s="168"/>
      <c r="B424" s="178" t="s">
        <v>407</v>
      </c>
      <c r="C424" s="178">
        <v>2021253520</v>
      </c>
      <c r="D424" s="178" t="s">
        <v>415</v>
      </c>
      <c r="E424" s="178" t="s">
        <v>409</v>
      </c>
      <c r="F424" s="178" t="s">
        <v>45</v>
      </c>
      <c r="G424" s="15">
        <v>6</v>
      </c>
    </row>
    <row r="425" spans="1:7">
      <c r="A425" s="168"/>
      <c r="B425" s="178" t="s">
        <v>407</v>
      </c>
      <c r="C425" s="178">
        <v>2021253520</v>
      </c>
      <c r="D425" s="178" t="s">
        <v>415</v>
      </c>
      <c r="E425" s="178" t="s">
        <v>410</v>
      </c>
      <c r="F425" s="178" t="s">
        <v>45</v>
      </c>
      <c r="G425" s="15"/>
    </row>
    <row r="426" spans="1:7">
      <c r="A426" s="168"/>
      <c r="B426" s="178" t="s">
        <v>407</v>
      </c>
      <c r="C426" s="178">
        <v>2021253520</v>
      </c>
      <c r="D426" s="178" t="s">
        <v>415</v>
      </c>
      <c r="E426" s="178" t="s">
        <v>411</v>
      </c>
      <c r="F426" s="178" t="s">
        <v>45</v>
      </c>
      <c r="G426" s="15"/>
    </row>
    <row r="427" spans="1:7">
      <c r="A427" s="168"/>
      <c r="B427" s="178" t="s">
        <v>407</v>
      </c>
      <c r="C427" s="178">
        <v>2021253527</v>
      </c>
      <c r="D427" s="178" t="s">
        <v>416</v>
      </c>
      <c r="E427" s="178" t="s">
        <v>409</v>
      </c>
      <c r="F427" s="178" t="s">
        <v>45</v>
      </c>
      <c r="G427" s="15">
        <v>6</v>
      </c>
    </row>
    <row r="428" spans="1:7">
      <c r="A428" s="168"/>
      <c r="B428" s="178" t="s">
        <v>407</v>
      </c>
      <c r="C428" s="178">
        <v>2021253527</v>
      </c>
      <c r="D428" s="178" t="s">
        <v>416</v>
      </c>
      <c r="E428" s="178" t="s">
        <v>410</v>
      </c>
      <c r="F428" s="178" t="s">
        <v>45</v>
      </c>
      <c r="G428" s="15"/>
    </row>
    <row r="429" spans="1:7">
      <c r="A429" s="168"/>
      <c r="B429" s="178" t="s">
        <v>407</v>
      </c>
      <c r="C429" s="178">
        <v>2021253527</v>
      </c>
      <c r="D429" s="178" t="s">
        <v>416</v>
      </c>
      <c r="E429" s="178" t="s">
        <v>411</v>
      </c>
      <c r="F429" s="178" t="s">
        <v>45</v>
      </c>
      <c r="G429" s="15"/>
    </row>
    <row r="430" spans="1:7">
      <c r="A430" s="168"/>
      <c r="B430" s="178" t="s">
        <v>407</v>
      </c>
      <c r="C430" s="178">
        <v>2021253528</v>
      </c>
      <c r="D430" s="178" t="s">
        <v>417</v>
      </c>
      <c r="E430" s="178" t="s">
        <v>411</v>
      </c>
      <c r="F430" s="178" t="s">
        <v>45</v>
      </c>
      <c r="G430" s="15">
        <v>2</v>
      </c>
    </row>
    <row r="431" spans="1:7">
      <c r="A431" s="168"/>
      <c r="B431" s="178" t="s">
        <v>407</v>
      </c>
      <c r="C431" s="178">
        <v>2021253529</v>
      </c>
      <c r="D431" s="178" t="s">
        <v>418</v>
      </c>
      <c r="E431" s="178" t="s">
        <v>409</v>
      </c>
      <c r="F431" s="178" t="s">
        <v>45</v>
      </c>
      <c r="G431" s="15">
        <v>6</v>
      </c>
    </row>
    <row r="432" spans="1:7">
      <c r="A432" s="168"/>
      <c r="B432" s="178" t="s">
        <v>407</v>
      </c>
      <c r="C432" s="178">
        <v>2021253529</v>
      </c>
      <c r="D432" s="178" t="s">
        <v>418</v>
      </c>
      <c r="E432" s="178" t="s">
        <v>410</v>
      </c>
      <c r="F432" s="178" t="s">
        <v>45</v>
      </c>
      <c r="G432" s="15"/>
    </row>
    <row r="433" spans="1:7">
      <c r="A433" s="168"/>
      <c r="B433" s="178" t="s">
        <v>407</v>
      </c>
      <c r="C433" s="178">
        <v>2021253529</v>
      </c>
      <c r="D433" s="178" t="s">
        <v>418</v>
      </c>
      <c r="E433" s="178" t="s">
        <v>411</v>
      </c>
      <c r="F433" s="178" t="s">
        <v>45</v>
      </c>
      <c r="G433" s="15"/>
    </row>
    <row r="434" spans="1:7">
      <c r="A434" s="168"/>
      <c r="B434" s="178" t="s">
        <v>407</v>
      </c>
      <c r="C434" s="178">
        <v>2021253533</v>
      </c>
      <c r="D434" s="178" t="s">
        <v>419</v>
      </c>
      <c r="E434" s="178" t="s">
        <v>409</v>
      </c>
      <c r="F434" s="178" t="s">
        <v>45</v>
      </c>
      <c r="G434" s="15">
        <v>6</v>
      </c>
    </row>
    <row r="435" spans="1:7">
      <c r="A435" s="168"/>
      <c r="B435" s="178" t="s">
        <v>407</v>
      </c>
      <c r="C435" s="178">
        <v>2021253533</v>
      </c>
      <c r="D435" s="178" t="s">
        <v>419</v>
      </c>
      <c r="E435" s="178" t="s">
        <v>410</v>
      </c>
      <c r="F435" s="178" t="s">
        <v>45</v>
      </c>
      <c r="G435" s="15"/>
    </row>
    <row r="436" spans="1:7">
      <c r="A436" s="168"/>
      <c r="B436" s="178" t="s">
        <v>407</v>
      </c>
      <c r="C436" s="178">
        <v>2021253533</v>
      </c>
      <c r="D436" s="178" t="s">
        <v>419</v>
      </c>
      <c r="E436" s="178" t="s">
        <v>411</v>
      </c>
      <c r="F436" s="178" t="s">
        <v>45</v>
      </c>
      <c r="G436" s="15"/>
    </row>
    <row r="437" spans="1:7">
      <c r="A437" s="168"/>
      <c r="B437" s="15" t="s">
        <v>420</v>
      </c>
      <c r="C437" s="15">
        <v>2022243109</v>
      </c>
      <c r="D437" s="15" t="s">
        <v>421</v>
      </c>
      <c r="E437" s="15" t="s">
        <v>422</v>
      </c>
      <c r="F437" s="15" t="s">
        <v>45</v>
      </c>
      <c r="G437" s="15">
        <v>4</v>
      </c>
    </row>
    <row r="438" spans="1:7">
      <c r="A438" s="168"/>
      <c r="B438" s="15" t="s">
        <v>420</v>
      </c>
      <c r="C438" s="15">
        <v>2022243109</v>
      </c>
      <c r="D438" s="15" t="s">
        <v>421</v>
      </c>
      <c r="E438" s="15" t="s">
        <v>423</v>
      </c>
      <c r="F438" s="15" t="s">
        <v>45</v>
      </c>
      <c r="G438" s="15"/>
    </row>
    <row r="439" spans="1:7">
      <c r="A439" s="168"/>
      <c r="B439" s="15" t="s">
        <v>420</v>
      </c>
      <c r="C439" s="15">
        <v>2022253212</v>
      </c>
      <c r="D439" s="15" t="s">
        <v>424</v>
      </c>
      <c r="E439" s="15" t="s">
        <v>422</v>
      </c>
      <c r="F439" s="15" t="s">
        <v>45</v>
      </c>
      <c r="G439" s="15">
        <v>4</v>
      </c>
    </row>
    <row r="440" spans="1:7">
      <c r="A440" s="168"/>
      <c r="B440" s="15" t="s">
        <v>420</v>
      </c>
      <c r="C440" s="15">
        <v>2022253212</v>
      </c>
      <c r="D440" s="15" t="s">
        <v>424</v>
      </c>
      <c r="E440" s="15" t="s">
        <v>423</v>
      </c>
      <c r="F440" s="15" t="s">
        <v>45</v>
      </c>
      <c r="G440" s="15"/>
    </row>
    <row r="441" spans="1:7">
      <c r="A441" s="168"/>
      <c r="B441" s="15" t="s">
        <v>425</v>
      </c>
      <c r="C441" s="15">
        <v>2022243203</v>
      </c>
      <c r="D441" s="15" t="s">
        <v>426</v>
      </c>
      <c r="E441" s="15" t="s">
        <v>422</v>
      </c>
      <c r="F441" s="15" t="s">
        <v>208</v>
      </c>
      <c r="G441" s="15">
        <v>2</v>
      </c>
    </row>
    <row r="442" spans="1:7">
      <c r="A442" s="168"/>
      <c r="B442" s="15" t="s">
        <v>425</v>
      </c>
      <c r="C442" s="15">
        <v>2022243203</v>
      </c>
      <c r="D442" s="15" t="s">
        <v>426</v>
      </c>
      <c r="E442" s="15" t="s">
        <v>423</v>
      </c>
      <c r="F442" s="15" t="s">
        <v>208</v>
      </c>
      <c r="G442" s="15"/>
    </row>
    <row r="443" spans="1:7">
      <c r="A443" s="168"/>
      <c r="B443" s="15" t="s">
        <v>425</v>
      </c>
      <c r="C443" s="15">
        <v>2022243219</v>
      </c>
      <c r="D443" s="15" t="s">
        <v>427</v>
      </c>
      <c r="E443" s="15" t="s">
        <v>422</v>
      </c>
      <c r="F443" s="15" t="s">
        <v>208</v>
      </c>
      <c r="G443" s="15">
        <v>2</v>
      </c>
    </row>
    <row r="444" spans="1:7">
      <c r="A444" s="168"/>
      <c r="B444" s="15" t="s">
        <v>425</v>
      </c>
      <c r="C444" s="15">
        <v>2022243219</v>
      </c>
      <c r="D444" s="15" t="s">
        <v>427</v>
      </c>
      <c r="E444" s="15" t="s">
        <v>423</v>
      </c>
      <c r="F444" s="15" t="s">
        <v>208</v>
      </c>
      <c r="G444" s="15"/>
    </row>
    <row r="445" spans="1:7">
      <c r="A445" s="168"/>
      <c r="B445" s="15" t="s">
        <v>425</v>
      </c>
      <c r="C445" s="15">
        <v>2022243224</v>
      </c>
      <c r="D445" s="15" t="s">
        <v>428</v>
      </c>
      <c r="E445" s="15" t="s">
        <v>429</v>
      </c>
      <c r="F445" s="15" t="s">
        <v>337</v>
      </c>
      <c r="G445" s="15">
        <v>1</v>
      </c>
    </row>
    <row r="446" spans="1:7">
      <c r="A446" s="168"/>
      <c r="B446" s="15" t="s">
        <v>425</v>
      </c>
      <c r="C446" s="15">
        <v>2022243222</v>
      </c>
      <c r="D446" s="15" t="s">
        <v>430</v>
      </c>
      <c r="E446" s="15" t="s">
        <v>422</v>
      </c>
      <c r="F446" s="15" t="s">
        <v>208</v>
      </c>
      <c r="G446" s="15">
        <v>2</v>
      </c>
    </row>
    <row r="447" spans="1:7">
      <c r="A447" s="168"/>
      <c r="B447" s="15" t="s">
        <v>425</v>
      </c>
      <c r="C447" s="15">
        <v>2022243222</v>
      </c>
      <c r="D447" s="15" t="s">
        <v>430</v>
      </c>
      <c r="E447" s="15" t="s">
        <v>423</v>
      </c>
      <c r="F447" s="15" t="s">
        <v>208</v>
      </c>
      <c r="G447" s="15"/>
    </row>
    <row r="448" spans="1:7">
      <c r="A448" s="168"/>
      <c r="B448" s="15" t="s">
        <v>425</v>
      </c>
      <c r="C448" s="15">
        <v>2022243226</v>
      </c>
      <c r="D448" s="15" t="s">
        <v>431</v>
      </c>
      <c r="E448" s="15" t="s">
        <v>429</v>
      </c>
      <c r="F448" s="15" t="s">
        <v>337</v>
      </c>
      <c r="G448" s="15">
        <v>2</v>
      </c>
    </row>
    <row r="449" spans="1:7">
      <c r="A449" s="168"/>
      <c r="B449" s="15" t="s">
        <v>425</v>
      </c>
      <c r="C449" s="15">
        <v>2022243226</v>
      </c>
      <c r="D449" s="15" t="s">
        <v>431</v>
      </c>
      <c r="E449" s="15" t="s">
        <v>432</v>
      </c>
      <c r="F449" s="15" t="s">
        <v>337</v>
      </c>
      <c r="G449" s="15"/>
    </row>
    <row r="450" spans="1:7">
      <c r="A450" s="168"/>
      <c r="B450" s="15" t="s">
        <v>425</v>
      </c>
      <c r="C450" s="15">
        <v>2022243229</v>
      </c>
      <c r="D450" s="15" t="s">
        <v>433</v>
      </c>
      <c r="E450" s="15" t="s">
        <v>429</v>
      </c>
      <c r="F450" s="15" t="s">
        <v>337</v>
      </c>
      <c r="G450" s="15">
        <v>4</v>
      </c>
    </row>
    <row r="451" spans="1:7">
      <c r="A451" s="168"/>
      <c r="B451" s="15" t="s">
        <v>425</v>
      </c>
      <c r="C451" s="15">
        <v>2022243229</v>
      </c>
      <c r="D451" s="15" t="s">
        <v>433</v>
      </c>
      <c r="E451" s="15" t="s">
        <v>432</v>
      </c>
      <c r="F451" s="15" t="s">
        <v>337</v>
      </c>
      <c r="G451" s="15"/>
    </row>
    <row r="452" spans="1:7">
      <c r="A452" s="168"/>
      <c r="B452" s="15" t="s">
        <v>425</v>
      </c>
      <c r="C452" s="15">
        <v>2022243229</v>
      </c>
      <c r="D452" s="15" t="s">
        <v>433</v>
      </c>
      <c r="E452" s="15" t="s">
        <v>422</v>
      </c>
      <c r="F452" s="15" t="s">
        <v>208</v>
      </c>
      <c r="G452" s="15"/>
    </row>
    <row r="453" spans="1:7">
      <c r="A453" s="168"/>
      <c r="B453" s="15" t="s">
        <v>425</v>
      </c>
      <c r="C453" s="15">
        <v>2022243229</v>
      </c>
      <c r="D453" s="15" t="s">
        <v>433</v>
      </c>
      <c r="E453" s="15" t="s">
        <v>423</v>
      </c>
      <c r="F453" s="15" t="s">
        <v>208</v>
      </c>
      <c r="G453" s="15"/>
    </row>
    <row r="454" spans="1:7">
      <c r="A454" s="168"/>
      <c r="B454" s="15" t="s">
        <v>434</v>
      </c>
      <c r="C454" s="15">
        <v>2022243304</v>
      </c>
      <c r="D454" s="15" t="s">
        <v>435</v>
      </c>
      <c r="E454" s="15" t="s">
        <v>432</v>
      </c>
      <c r="F454" s="15" t="s">
        <v>77</v>
      </c>
      <c r="G454" s="15">
        <v>8</v>
      </c>
    </row>
    <row r="455" spans="1:7">
      <c r="A455" s="168"/>
      <c r="B455" s="15" t="s">
        <v>434</v>
      </c>
      <c r="C455" s="15">
        <v>2022243304</v>
      </c>
      <c r="D455" s="15" t="s">
        <v>435</v>
      </c>
      <c r="E455" s="15" t="s">
        <v>436</v>
      </c>
      <c r="F455" s="15" t="s">
        <v>45</v>
      </c>
      <c r="G455" s="15"/>
    </row>
    <row r="456" spans="1:7">
      <c r="A456" s="168"/>
      <c r="B456" s="15" t="s">
        <v>434</v>
      </c>
      <c r="C456" s="15">
        <v>2022243304</v>
      </c>
      <c r="D456" s="15" t="s">
        <v>435</v>
      </c>
      <c r="E456" s="15" t="s">
        <v>423</v>
      </c>
      <c r="F456" s="15" t="s">
        <v>45</v>
      </c>
      <c r="G456" s="15"/>
    </row>
    <row r="457" spans="1:7">
      <c r="A457" s="168"/>
      <c r="B457" s="15" t="s">
        <v>434</v>
      </c>
      <c r="C457" s="15">
        <v>2022243304</v>
      </c>
      <c r="D457" s="15" t="s">
        <v>435</v>
      </c>
      <c r="E457" s="15" t="s">
        <v>422</v>
      </c>
      <c r="F457" s="15" t="s">
        <v>45</v>
      </c>
      <c r="G457" s="15"/>
    </row>
    <row r="458" spans="1:7">
      <c r="A458" s="168"/>
      <c r="B458" s="15" t="s">
        <v>434</v>
      </c>
      <c r="C458" s="15">
        <v>2022243307</v>
      </c>
      <c r="D458" s="15" t="s">
        <v>437</v>
      </c>
      <c r="E458" s="15" t="s">
        <v>423</v>
      </c>
      <c r="F458" s="15" t="s">
        <v>45</v>
      </c>
      <c r="G458" s="15">
        <v>4</v>
      </c>
    </row>
    <row r="459" spans="1:7">
      <c r="A459" s="168"/>
      <c r="B459" s="15" t="s">
        <v>434</v>
      </c>
      <c r="C459" s="15">
        <v>2022243307</v>
      </c>
      <c r="D459" s="15" t="s">
        <v>437</v>
      </c>
      <c r="E459" s="15" t="s">
        <v>422</v>
      </c>
      <c r="F459" s="15" t="s">
        <v>45</v>
      </c>
      <c r="G459" s="15"/>
    </row>
    <row r="460" spans="1:7">
      <c r="A460" s="168"/>
      <c r="B460" s="15" t="s">
        <v>434</v>
      </c>
      <c r="C460" s="15">
        <v>2022253117</v>
      </c>
      <c r="D460" s="15" t="s">
        <v>438</v>
      </c>
      <c r="E460" s="15" t="s">
        <v>423</v>
      </c>
      <c r="F460" s="15" t="s">
        <v>45</v>
      </c>
      <c r="G460" s="15">
        <v>4</v>
      </c>
    </row>
    <row r="461" spans="1:7">
      <c r="A461" s="168"/>
      <c r="B461" s="15" t="s">
        <v>434</v>
      </c>
      <c r="C461" s="15">
        <v>2022253117</v>
      </c>
      <c r="D461" s="15" t="s">
        <v>438</v>
      </c>
      <c r="E461" s="15" t="s">
        <v>422</v>
      </c>
      <c r="F461" s="15" t="s">
        <v>45</v>
      </c>
      <c r="G461" s="15"/>
    </row>
    <row r="462" spans="1:7">
      <c r="A462" s="168"/>
      <c r="B462" s="15" t="s">
        <v>434</v>
      </c>
      <c r="C462" s="15">
        <v>2022253119</v>
      </c>
      <c r="D462" s="15" t="s">
        <v>439</v>
      </c>
      <c r="E462" s="15" t="s">
        <v>423</v>
      </c>
      <c r="F462" s="15" t="s">
        <v>45</v>
      </c>
      <c r="G462" s="15">
        <v>4</v>
      </c>
    </row>
    <row r="463" spans="1:7">
      <c r="A463" s="168"/>
      <c r="B463" s="15" t="s">
        <v>434</v>
      </c>
      <c r="C463" s="15">
        <v>2022253119</v>
      </c>
      <c r="D463" s="15" t="s">
        <v>439</v>
      </c>
      <c r="E463" s="15" t="s">
        <v>422</v>
      </c>
      <c r="F463" s="15" t="s">
        <v>45</v>
      </c>
      <c r="G463" s="15"/>
    </row>
    <row r="464" spans="1:7">
      <c r="A464" s="168"/>
      <c r="B464" s="15" t="s">
        <v>434</v>
      </c>
      <c r="C464" s="15">
        <v>2022243323</v>
      </c>
      <c r="D464" s="15" t="s">
        <v>440</v>
      </c>
      <c r="E464" s="15" t="s">
        <v>436</v>
      </c>
      <c r="F464" s="15" t="s">
        <v>45</v>
      </c>
      <c r="G464" s="15">
        <v>6</v>
      </c>
    </row>
    <row r="465" spans="1:7">
      <c r="A465" s="168"/>
      <c r="B465" s="15" t="s">
        <v>434</v>
      </c>
      <c r="C465" s="15">
        <v>2022243323</v>
      </c>
      <c r="D465" s="15" t="s">
        <v>440</v>
      </c>
      <c r="E465" s="15" t="s">
        <v>423</v>
      </c>
      <c r="F465" s="15" t="s">
        <v>45</v>
      </c>
      <c r="G465" s="15"/>
    </row>
    <row r="466" spans="1:7">
      <c r="A466" s="168"/>
      <c r="B466" s="15" t="s">
        <v>434</v>
      </c>
      <c r="C466" s="15">
        <v>2022243323</v>
      </c>
      <c r="D466" s="15" t="s">
        <v>440</v>
      </c>
      <c r="E466" s="15" t="s">
        <v>422</v>
      </c>
      <c r="F466" s="15" t="s">
        <v>45</v>
      </c>
      <c r="G466" s="15"/>
    </row>
    <row r="467" spans="1:7">
      <c r="A467" s="168"/>
      <c r="B467" s="15" t="s">
        <v>434</v>
      </c>
      <c r="C467" s="15">
        <v>2022243326</v>
      </c>
      <c r="D467" s="15" t="s">
        <v>441</v>
      </c>
      <c r="E467" s="15" t="s">
        <v>423</v>
      </c>
      <c r="F467" s="15" t="s">
        <v>45</v>
      </c>
      <c r="G467" s="15">
        <v>4</v>
      </c>
    </row>
    <row r="468" spans="1:7">
      <c r="A468" s="168"/>
      <c r="B468" s="15" t="s">
        <v>434</v>
      </c>
      <c r="C468" s="15">
        <v>2022243326</v>
      </c>
      <c r="D468" s="15" t="s">
        <v>441</v>
      </c>
      <c r="E468" s="15" t="s">
        <v>422</v>
      </c>
      <c r="F468" s="15" t="s">
        <v>45</v>
      </c>
      <c r="G468" s="15"/>
    </row>
    <row r="469" spans="1:7">
      <c r="A469" s="168"/>
      <c r="B469" s="15" t="s">
        <v>434</v>
      </c>
      <c r="C469" s="15">
        <v>2022243328</v>
      </c>
      <c r="D469" s="15" t="s">
        <v>442</v>
      </c>
      <c r="E469" s="15" t="s">
        <v>423</v>
      </c>
      <c r="F469" s="15" t="s">
        <v>45</v>
      </c>
      <c r="G469" s="15">
        <v>4</v>
      </c>
    </row>
    <row r="470" spans="1:7">
      <c r="A470" s="168"/>
      <c r="B470" s="15" t="s">
        <v>434</v>
      </c>
      <c r="C470" s="15">
        <v>2022243328</v>
      </c>
      <c r="D470" s="15" t="s">
        <v>442</v>
      </c>
      <c r="E470" s="15" t="s">
        <v>422</v>
      </c>
      <c r="F470" s="15" t="s">
        <v>45</v>
      </c>
      <c r="G470" s="15"/>
    </row>
    <row r="471" spans="1:7">
      <c r="A471" s="168"/>
      <c r="B471" s="15" t="s">
        <v>434</v>
      </c>
      <c r="C471" s="15">
        <v>2022243329</v>
      </c>
      <c r="D471" s="15" t="s">
        <v>443</v>
      </c>
      <c r="E471" s="15" t="s">
        <v>436</v>
      </c>
      <c r="F471" s="15" t="s">
        <v>45</v>
      </c>
      <c r="G471" s="15">
        <v>6</v>
      </c>
    </row>
    <row r="472" spans="1:7">
      <c r="A472" s="168"/>
      <c r="B472" s="15" t="s">
        <v>434</v>
      </c>
      <c r="C472" s="15">
        <v>2022243329</v>
      </c>
      <c r="D472" s="15" t="s">
        <v>443</v>
      </c>
      <c r="E472" s="15" t="s">
        <v>423</v>
      </c>
      <c r="F472" s="15" t="s">
        <v>45</v>
      </c>
      <c r="G472" s="15"/>
    </row>
    <row r="473" spans="1:7">
      <c r="A473" s="168"/>
      <c r="B473" s="15" t="s">
        <v>434</v>
      </c>
      <c r="C473" s="15">
        <v>2022243329</v>
      </c>
      <c r="D473" s="15" t="s">
        <v>443</v>
      </c>
      <c r="E473" s="15" t="s">
        <v>422</v>
      </c>
      <c r="F473" s="15" t="s">
        <v>45</v>
      </c>
      <c r="G473" s="15"/>
    </row>
    <row r="474" spans="1:7">
      <c r="A474" s="168"/>
      <c r="B474" s="15" t="s">
        <v>434</v>
      </c>
      <c r="C474" s="15">
        <v>2022243330</v>
      </c>
      <c r="D474" s="15" t="s">
        <v>444</v>
      </c>
      <c r="E474" s="15" t="s">
        <v>423</v>
      </c>
      <c r="F474" s="15" t="s">
        <v>45</v>
      </c>
      <c r="G474" s="15">
        <v>4</v>
      </c>
    </row>
    <row r="475" spans="1:7">
      <c r="A475" s="168"/>
      <c r="B475" s="15" t="s">
        <v>434</v>
      </c>
      <c r="C475" s="15">
        <v>2022243330</v>
      </c>
      <c r="D475" s="15" t="s">
        <v>444</v>
      </c>
      <c r="E475" s="15" t="s">
        <v>422</v>
      </c>
      <c r="F475" s="15" t="s">
        <v>45</v>
      </c>
      <c r="G475" s="15"/>
    </row>
    <row r="476" spans="1:7">
      <c r="A476" s="168"/>
      <c r="B476" s="15" t="s">
        <v>445</v>
      </c>
      <c r="C476" s="15">
        <v>2022243534</v>
      </c>
      <c r="D476" s="15" t="s">
        <v>446</v>
      </c>
      <c r="E476" s="15" t="s">
        <v>447</v>
      </c>
      <c r="F476" s="15" t="s">
        <v>45</v>
      </c>
      <c r="G476" s="15">
        <v>4</v>
      </c>
    </row>
    <row r="477" spans="1:7">
      <c r="A477" s="168"/>
      <c r="B477" s="15" t="s">
        <v>445</v>
      </c>
      <c r="C477" s="15">
        <v>2022243534</v>
      </c>
      <c r="D477" s="15" t="s">
        <v>446</v>
      </c>
      <c r="E477" s="15" t="s">
        <v>448</v>
      </c>
      <c r="F477" s="15" t="s">
        <v>45</v>
      </c>
      <c r="G477" s="15"/>
    </row>
    <row r="478" spans="1:7">
      <c r="A478" s="168"/>
      <c r="B478" s="15" t="s">
        <v>445</v>
      </c>
      <c r="C478" s="15">
        <v>2022243503</v>
      </c>
      <c r="D478" s="15" t="s">
        <v>449</v>
      </c>
      <c r="E478" s="15" t="s">
        <v>447</v>
      </c>
      <c r="F478" s="15" t="s">
        <v>45</v>
      </c>
      <c r="G478" s="15">
        <v>4</v>
      </c>
    </row>
    <row r="479" spans="1:7">
      <c r="A479" s="168"/>
      <c r="B479" s="15" t="s">
        <v>445</v>
      </c>
      <c r="C479" s="15">
        <v>2022243503</v>
      </c>
      <c r="D479" s="15" t="s">
        <v>449</v>
      </c>
      <c r="E479" s="15" t="s">
        <v>448</v>
      </c>
      <c r="F479" s="15" t="s">
        <v>45</v>
      </c>
      <c r="G479" s="15"/>
    </row>
    <row r="480" spans="1:7">
      <c r="A480" s="168"/>
      <c r="B480" s="15" t="s">
        <v>450</v>
      </c>
      <c r="C480" s="15">
        <v>2022243510</v>
      </c>
      <c r="D480" s="15" t="s">
        <v>451</v>
      </c>
      <c r="E480" s="15" t="s">
        <v>452</v>
      </c>
      <c r="F480" s="15" t="s">
        <v>45</v>
      </c>
      <c r="G480" s="15">
        <v>4</v>
      </c>
    </row>
    <row r="481" spans="1:7">
      <c r="A481" s="168"/>
      <c r="B481" s="15" t="s">
        <v>450</v>
      </c>
      <c r="C481" s="15">
        <v>2022243510</v>
      </c>
      <c r="D481" s="15" t="s">
        <v>451</v>
      </c>
      <c r="E481" s="15" t="s">
        <v>453</v>
      </c>
      <c r="F481" s="15" t="s">
        <v>45</v>
      </c>
      <c r="G481" s="15"/>
    </row>
    <row r="482" spans="1:7">
      <c r="A482" s="168"/>
      <c r="B482" s="15" t="s">
        <v>450</v>
      </c>
      <c r="C482" s="15">
        <v>2022243615</v>
      </c>
      <c r="D482" s="15" t="s">
        <v>454</v>
      </c>
      <c r="E482" s="15" t="s">
        <v>452</v>
      </c>
      <c r="F482" s="15" t="s">
        <v>45</v>
      </c>
      <c r="G482" s="15">
        <v>4</v>
      </c>
    </row>
    <row r="483" spans="1:7">
      <c r="A483" s="168"/>
      <c r="B483" s="15" t="s">
        <v>450</v>
      </c>
      <c r="C483" s="15">
        <v>2022243615</v>
      </c>
      <c r="D483" s="15" t="s">
        <v>454</v>
      </c>
      <c r="E483" s="15" t="s">
        <v>453</v>
      </c>
      <c r="F483" s="15" t="s">
        <v>45</v>
      </c>
      <c r="G483" s="15"/>
    </row>
    <row r="484" spans="1:7">
      <c r="A484" s="168"/>
      <c r="B484" s="15" t="s">
        <v>450</v>
      </c>
      <c r="C484" s="15">
        <v>2022243616</v>
      </c>
      <c r="D484" s="15" t="s">
        <v>455</v>
      </c>
      <c r="E484" s="15" t="s">
        <v>452</v>
      </c>
      <c r="F484" s="15" t="s">
        <v>45</v>
      </c>
      <c r="G484" s="15">
        <v>4</v>
      </c>
    </row>
    <row r="485" spans="1:7">
      <c r="A485" s="168"/>
      <c r="B485" s="15" t="s">
        <v>450</v>
      </c>
      <c r="C485" s="15">
        <v>2022243616</v>
      </c>
      <c r="D485" s="15" t="s">
        <v>455</v>
      </c>
      <c r="E485" s="15" t="s">
        <v>453</v>
      </c>
      <c r="F485" s="15" t="s">
        <v>45</v>
      </c>
      <c r="G485" s="15"/>
    </row>
    <row r="486" spans="1:7">
      <c r="A486" s="168"/>
      <c r="B486" s="15" t="s">
        <v>450</v>
      </c>
      <c r="C486" s="15">
        <v>2022243617</v>
      </c>
      <c r="D486" s="15" t="s">
        <v>456</v>
      </c>
      <c r="E486" s="15" t="s">
        <v>452</v>
      </c>
      <c r="F486" s="15" t="s">
        <v>45</v>
      </c>
      <c r="G486" s="15">
        <v>4</v>
      </c>
    </row>
    <row r="487" spans="1:7">
      <c r="A487" s="168"/>
      <c r="B487" s="15" t="s">
        <v>450</v>
      </c>
      <c r="C487" s="15">
        <v>2022243617</v>
      </c>
      <c r="D487" s="15" t="s">
        <v>456</v>
      </c>
      <c r="E487" s="15" t="s">
        <v>453</v>
      </c>
      <c r="F487" s="15" t="s">
        <v>45</v>
      </c>
      <c r="G487" s="15"/>
    </row>
    <row r="488" spans="1:7">
      <c r="A488" s="168"/>
      <c r="B488" s="15" t="s">
        <v>450</v>
      </c>
      <c r="C488" s="15">
        <v>2022243618</v>
      </c>
      <c r="D488" s="15" t="s">
        <v>457</v>
      </c>
      <c r="E488" s="15" t="s">
        <v>452</v>
      </c>
      <c r="F488" s="15" t="s">
        <v>45</v>
      </c>
      <c r="G488" s="15">
        <v>4</v>
      </c>
    </row>
    <row r="489" spans="1:7">
      <c r="A489" s="168"/>
      <c r="B489" s="15" t="s">
        <v>450</v>
      </c>
      <c r="C489" s="15">
        <v>2022243618</v>
      </c>
      <c r="D489" s="15" t="s">
        <v>457</v>
      </c>
      <c r="E489" s="15" t="s">
        <v>453</v>
      </c>
      <c r="F489" s="15" t="s">
        <v>45</v>
      </c>
      <c r="G489" s="15"/>
    </row>
    <row r="490" spans="1:7">
      <c r="A490" s="168"/>
      <c r="B490" s="15" t="s">
        <v>450</v>
      </c>
      <c r="C490" s="28">
        <v>2022253327</v>
      </c>
      <c r="D490" s="15" t="s">
        <v>458</v>
      </c>
      <c r="E490" s="15" t="s">
        <v>452</v>
      </c>
      <c r="F490" s="15" t="s">
        <v>45</v>
      </c>
      <c r="G490" s="15">
        <v>4</v>
      </c>
    </row>
    <row r="491" spans="1:7">
      <c r="A491" s="168"/>
      <c r="B491" s="15" t="s">
        <v>450</v>
      </c>
      <c r="C491" s="28">
        <v>2022253327</v>
      </c>
      <c r="D491" s="15" t="s">
        <v>458</v>
      </c>
      <c r="E491" s="15" t="s">
        <v>453</v>
      </c>
      <c r="F491" s="15" t="s">
        <v>45</v>
      </c>
      <c r="G491" s="15"/>
    </row>
    <row r="492" spans="1:7">
      <c r="A492" s="168"/>
      <c r="B492" s="15" t="s">
        <v>450</v>
      </c>
      <c r="C492" s="15">
        <v>2022243628</v>
      </c>
      <c r="D492" s="15" t="s">
        <v>459</v>
      </c>
      <c r="E492" s="15" t="s">
        <v>452</v>
      </c>
      <c r="F492" s="15" t="s">
        <v>45</v>
      </c>
      <c r="G492" s="15">
        <v>4</v>
      </c>
    </row>
    <row r="493" spans="1:7">
      <c r="A493" s="168"/>
      <c r="B493" s="15" t="s">
        <v>450</v>
      </c>
      <c r="C493" s="15">
        <v>2022243628</v>
      </c>
      <c r="D493" s="15" t="s">
        <v>459</v>
      </c>
      <c r="E493" s="15" t="s">
        <v>453</v>
      </c>
      <c r="F493" s="15" t="s">
        <v>45</v>
      </c>
      <c r="G493" s="15"/>
    </row>
    <row r="494" spans="1:7">
      <c r="A494" s="168"/>
      <c r="B494" s="15" t="s">
        <v>450</v>
      </c>
      <c r="C494" s="15">
        <v>2022243629</v>
      </c>
      <c r="D494" s="15" t="s">
        <v>460</v>
      </c>
      <c r="E494" s="15" t="s">
        <v>452</v>
      </c>
      <c r="F494" s="15" t="s">
        <v>45</v>
      </c>
      <c r="G494" s="15">
        <v>4</v>
      </c>
    </row>
    <row r="495" spans="1:7">
      <c r="A495" s="168"/>
      <c r="B495" s="15" t="s">
        <v>450</v>
      </c>
      <c r="C495" s="15">
        <v>2022243629</v>
      </c>
      <c r="D495" s="15" t="s">
        <v>460</v>
      </c>
      <c r="E495" s="15" t="s">
        <v>453</v>
      </c>
      <c r="F495" s="15" t="s">
        <v>45</v>
      </c>
      <c r="G495" s="15"/>
    </row>
    <row r="496" spans="1:7">
      <c r="A496" s="168"/>
      <c r="B496" s="15" t="s">
        <v>450</v>
      </c>
      <c r="C496" s="15">
        <v>2022243630</v>
      </c>
      <c r="D496" s="15" t="s">
        <v>461</v>
      </c>
      <c r="E496" s="15" t="s">
        <v>452</v>
      </c>
      <c r="F496" s="15" t="s">
        <v>45</v>
      </c>
      <c r="G496" s="15">
        <v>4</v>
      </c>
    </row>
    <row r="497" spans="1:7">
      <c r="A497" s="168"/>
      <c r="B497" s="15" t="s">
        <v>450</v>
      </c>
      <c r="C497" s="15">
        <v>2022243630</v>
      </c>
      <c r="D497" s="15" t="s">
        <v>461</v>
      </c>
      <c r="E497" s="15" t="s">
        <v>453</v>
      </c>
      <c r="F497" s="15" t="s">
        <v>45</v>
      </c>
      <c r="G497" s="15"/>
    </row>
    <row r="498" spans="1:7">
      <c r="A498" s="168"/>
      <c r="B498" s="15" t="s">
        <v>450</v>
      </c>
      <c r="C498" s="15">
        <v>2022243631</v>
      </c>
      <c r="D498" s="15" t="s">
        <v>462</v>
      </c>
      <c r="E498" s="15" t="s">
        <v>452</v>
      </c>
      <c r="F498" s="15" t="s">
        <v>45</v>
      </c>
      <c r="G498" s="15">
        <v>4</v>
      </c>
    </row>
    <row r="499" spans="1:7">
      <c r="A499" s="168"/>
      <c r="B499" s="15" t="s">
        <v>450</v>
      </c>
      <c r="C499" s="15">
        <v>2022243631</v>
      </c>
      <c r="D499" s="15" t="s">
        <v>462</v>
      </c>
      <c r="E499" s="15" t="s">
        <v>453</v>
      </c>
      <c r="F499" s="15" t="s">
        <v>45</v>
      </c>
      <c r="G499" s="15"/>
    </row>
    <row r="500" spans="1:7">
      <c r="A500" s="168"/>
      <c r="B500" s="15" t="s">
        <v>450</v>
      </c>
      <c r="C500" s="15">
        <v>2022213333</v>
      </c>
      <c r="D500" s="15" t="s">
        <v>463</v>
      </c>
      <c r="E500" s="15" t="s">
        <v>452</v>
      </c>
      <c r="F500" s="15" t="s">
        <v>45</v>
      </c>
      <c r="G500" s="15">
        <v>4</v>
      </c>
    </row>
    <row r="501" spans="1:7">
      <c r="A501" s="168"/>
      <c r="B501" s="15" t="s">
        <v>450</v>
      </c>
      <c r="C501" s="15">
        <v>2022213333</v>
      </c>
      <c r="D501" s="15" t="s">
        <v>463</v>
      </c>
      <c r="E501" s="15" t="s">
        <v>453</v>
      </c>
      <c r="F501" s="15" t="s">
        <v>45</v>
      </c>
      <c r="G501" s="15"/>
    </row>
    <row r="502" spans="1:7">
      <c r="A502" s="168"/>
      <c r="B502" s="15" t="s">
        <v>450</v>
      </c>
      <c r="C502" s="15">
        <v>2022243634</v>
      </c>
      <c r="D502" s="15" t="s">
        <v>464</v>
      </c>
      <c r="E502" s="15" t="s">
        <v>452</v>
      </c>
      <c r="F502" s="15" t="s">
        <v>45</v>
      </c>
      <c r="G502" s="15">
        <v>4</v>
      </c>
    </row>
    <row r="503" spans="1:7">
      <c r="A503" s="168"/>
      <c r="B503" s="15" t="s">
        <v>450</v>
      </c>
      <c r="C503" s="15">
        <v>2022243634</v>
      </c>
      <c r="D503" s="15" t="s">
        <v>464</v>
      </c>
      <c r="E503" s="15" t="s">
        <v>453</v>
      </c>
      <c r="F503" s="15" t="s">
        <v>45</v>
      </c>
      <c r="G503" s="15"/>
    </row>
    <row r="504" spans="1:7">
      <c r="A504" s="168"/>
      <c r="B504" s="15" t="s">
        <v>450</v>
      </c>
      <c r="C504" s="15">
        <v>2022243633</v>
      </c>
      <c r="D504" s="15" t="s">
        <v>465</v>
      </c>
      <c r="E504" s="15" t="s">
        <v>452</v>
      </c>
      <c r="F504" s="15" t="s">
        <v>45</v>
      </c>
      <c r="G504" s="15">
        <v>4</v>
      </c>
    </row>
    <row r="505" spans="1:7">
      <c r="A505" s="168"/>
      <c r="B505" s="15" t="s">
        <v>450</v>
      </c>
      <c r="C505" s="15">
        <v>2022243633</v>
      </c>
      <c r="D505" s="15" t="s">
        <v>465</v>
      </c>
      <c r="E505" s="15" t="s">
        <v>453</v>
      </c>
      <c r="F505" s="15" t="s">
        <v>45</v>
      </c>
      <c r="G505" s="15"/>
    </row>
    <row r="506" spans="1:7">
      <c r="A506" s="168"/>
      <c r="B506" s="15" t="s">
        <v>450</v>
      </c>
      <c r="C506" s="15">
        <v>2022243635</v>
      </c>
      <c r="D506" s="15" t="s">
        <v>466</v>
      </c>
      <c r="E506" s="15" t="s">
        <v>452</v>
      </c>
      <c r="F506" s="15" t="s">
        <v>45</v>
      </c>
      <c r="G506" s="15">
        <v>4</v>
      </c>
    </row>
    <row r="507" spans="1:7">
      <c r="A507" s="168"/>
      <c r="B507" s="15" t="s">
        <v>450</v>
      </c>
      <c r="C507" s="15">
        <v>2022243635</v>
      </c>
      <c r="D507" s="15" t="s">
        <v>466</v>
      </c>
      <c r="E507" s="15" t="s">
        <v>453</v>
      </c>
      <c r="F507" s="15" t="s">
        <v>45</v>
      </c>
      <c r="G507" s="15"/>
    </row>
    <row r="508" spans="1:7">
      <c r="A508" s="168"/>
      <c r="B508" s="15" t="s">
        <v>450</v>
      </c>
      <c r="C508" s="15">
        <v>2022243644</v>
      </c>
      <c r="D508" s="15" t="s">
        <v>467</v>
      </c>
      <c r="E508" s="15" t="s">
        <v>452</v>
      </c>
      <c r="F508" s="15" t="s">
        <v>45</v>
      </c>
      <c r="G508" s="15">
        <v>4</v>
      </c>
    </row>
    <row r="509" spans="1:7">
      <c r="A509" s="168"/>
      <c r="B509" s="15" t="s">
        <v>450</v>
      </c>
      <c r="C509" s="15">
        <v>2022243644</v>
      </c>
      <c r="D509" s="15" t="s">
        <v>467</v>
      </c>
      <c r="E509" s="15" t="s">
        <v>453</v>
      </c>
      <c r="F509" s="15" t="s">
        <v>45</v>
      </c>
      <c r="G509" s="15"/>
    </row>
    <row r="510" spans="1:7">
      <c r="A510" s="168"/>
      <c r="B510" s="15" t="s">
        <v>468</v>
      </c>
      <c r="C510" s="15">
        <v>2022253132</v>
      </c>
      <c r="D510" s="15" t="s">
        <v>469</v>
      </c>
      <c r="E510" s="15" t="s">
        <v>470</v>
      </c>
      <c r="F510" s="15" t="s">
        <v>77</v>
      </c>
      <c r="G510" s="15">
        <v>10</v>
      </c>
    </row>
    <row r="511" spans="1:7">
      <c r="A511" s="168"/>
      <c r="B511" s="15" t="s">
        <v>468</v>
      </c>
      <c r="C511" s="15">
        <v>2022253132</v>
      </c>
      <c r="D511" s="15" t="s">
        <v>469</v>
      </c>
      <c r="E511" s="15" t="s">
        <v>471</v>
      </c>
      <c r="F511" s="15" t="s">
        <v>77</v>
      </c>
      <c r="G511" s="15"/>
    </row>
    <row r="512" spans="1:7">
      <c r="A512" s="168"/>
      <c r="B512" s="15" t="s">
        <v>468</v>
      </c>
      <c r="C512" s="15">
        <v>2022253132</v>
      </c>
      <c r="D512" s="15" t="s">
        <v>469</v>
      </c>
      <c r="E512" s="15" t="s">
        <v>472</v>
      </c>
      <c r="F512" s="15" t="s">
        <v>45</v>
      </c>
      <c r="G512" s="15"/>
    </row>
    <row r="513" spans="1:7">
      <c r="A513" s="168"/>
      <c r="B513" s="15" t="s">
        <v>468</v>
      </c>
      <c r="C513" s="15">
        <v>2022253132</v>
      </c>
      <c r="D513" s="15" t="s">
        <v>469</v>
      </c>
      <c r="E513" s="15" t="s">
        <v>473</v>
      </c>
      <c r="F513" s="15" t="s">
        <v>45</v>
      </c>
      <c r="G513" s="15"/>
    </row>
    <row r="514" spans="1:7">
      <c r="A514" s="168"/>
      <c r="B514" s="15" t="s">
        <v>468</v>
      </c>
      <c r="C514" s="15">
        <v>2022253132</v>
      </c>
      <c r="D514" s="15" t="s">
        <v>469</v>
      </c>
      <c r="E514" s="15" t="s">
        <v>474</v>
      </c>
      <c r="F514" s="15" t="s">
        <v>45</v>
      </c>
      <c r="G514" s="15"/>
    </row>
    <row r="515" spans="1:7">
      <c r="A515" s="168"/>
      <c r="B515" s="15" t="s">
        <v>468</v>
      </c>
      <c r="C515" s="15">
        <v>2022253106</v>
      </c>
      <c r="D515" s="15" t="s">
        <v>475</v>
      </c>
      <c r="E515" s="15" t="s">
        <v>471</v>
      </c>
      <c r="F515" s="15" t="s">
        <v>77</v>
      </c>
      <c r="G515" s="15">
        <v>4</v>
      </c>
    </row>
    <row r="516" spans="1:7">
      <c r="A516" s="168"/>
      <c r="B516" s="15" t="s">
        <v>468</v>
      </c>
      <c r="C516" s="15">
        <v>2022253106</v>
      </c>
      <c r="D516" s="15" t="s">
        <v>475</v>
      </c>
      <c r="E516" s="15" t="s">
        <v>474</v>
      </c>
      <c r="F516" s="15" t="s">
        <v>45</v>
      </c>
      <c r="G516" s="15"/>
    </row>
    <row r="517" spans="1:7">
      <c r="A517" s="168"/>
      <c r="B517" s="15" t="s">
        <v>476</v>
      </c>
      <c r="C517" s="179">
        <v>2022253208</v>
      </c>
      <c r="D517" s="15" t="s">
        <v>477</v>
      </c>
      <c r="E517" s="15" t="s">
        <v>478</v>
      </c>
      <c r="F517" s="15" t="s">
        <v>45</v>
      </c>
      <c r="G517" s="15">
        <v>6</v>
      </c>
    </row>
    <row r="518" spans="1:7">
      <c r="A518" s="168"/>
      <c r="B518" s="15" t="s">
        <v>476</v>
      </c>
      <c r="C518" s="179">
        <v>2022253209</v>
      </c>
      <c r="D518" s="15" t="s">
        <v>477</v>
      </c>
      <c r="E518" s="15" t="s">
        <v>479</v>
      </c>
      <c r="F518" s="15" t="s">
        <v>45</v>
      </c>
      <c r="G518" s="15"/>
    </row>
    <row r="519" spans="1:7">
      <c r="A519" s="168"/>
      <c r="B519" s="15" t="s">
        <v>476</v>
      </c>
      <c r="C519" s="179">
        <v>2022253208</v>
      </c>
      <c r="D519" s="15" t="s">
        <v>477</v>
      </c>
      <c r="E519" s="15" t="s">
        <v>480</v>
      </c>
      <c r="F519" s="15" t="s">
        <v>45</v>
      </c>
      <c r="G519" s="15"/>
    </row>
    <row r="520" spans="1:7">
      <c r="A520" s="168"/>
      <c r="B520" s="15" t="s">
        <v>476</v>
      </c>
      <c r="C520" s="179">
        <v>2022253214</v>
      </c>
      <c r="D520" s="15" t="s">
        <v>481</v>
      </c>
      <c r="E520" s="15" t="s">
        <v>482</v>
      </c>
      <c r="F520" s="15" t="s">
        <v>116</v>
      </c>
      <c r="G520" s="15">
        <v>12</v>
      </c>
    </row>
    <row r="521" spans="1:7">
      <c r="A521" s="168"/>
      <c r="B521" s="15" t="s">
        <v>476</v>
      </c>
      <c r="C521" s="179">
        <v>2022253214</v>
      </c>
      <c r="D521" s="15" t="s">
        <v>481</v>
      </c>
      <c r="E521" s="15" t="s">
        <v>483</v>
      </c>
      <c r="F521" s="15" t="s">
        <v>116</v>
      </c>
      <c r="G521" s="15"/>
    </row>
    <row r="522" spans="1:7">
      <c r="A522" s="168"/>
      <c r="B522" s="15" t="s">
        <v>476</v>
      </c>
      <c r="C522" s="179">
        <v>2022253214</v>
      </c>
      <c r="D522" s="15" t="s">
        <v>481</v>
      </c>
      <c r="E522" s="15" t="s">
        <v>478</v>
      </c>
      <c r="F522" s="15" t="s">
        <v>45</v>
      </c>
      <c r="G522" s="15"/>
    </row>
    <row r="523" spans="1:7">
      <c r="A523" s="168"/>
      <c r="B523" s="15" t="s">
        <v>476</v>
      </c>
      <c r="C523" s="179">
        <v>2022253214</v>
      </c>
      <c r="D523" s="15" t="s">
        <v>481</v>
      </c>
      <c r="E523" s="15" t="s">
        <v>479</v>
      </c>
      <c r="F523" s="15" t="s">
        <v>45</v>
      </c>
      <c r="G523" s="15"/>
    </row>
    <row r="524" spans="1:7">
      <c r="A524" s="168"/>
      <c r="B524" s="15" t="s">
        <v>476</v>
      </c>
      <c r="C524" s="179">
        <v>2022253214</v>
      </c>
      <c r="D524" s="15" t="s">
        <v>481</v>
      </c>
      <c r="E524" s="15" t="s">
        <v>480</v>
      </c>
      <c r="F524" s="15" t="s">
        <v>45</v>
      </c>
      <c r="G524" s="15"/>
    </row>
    <row r="525" spans="1:7">
      <c r="A525" s="168"/>
      <c r="B525" s="15" t="s">
        <v>476</v>
      </c>
      <c r="C525" s="179">
        <v>2022253231</v>
      </c>
      <c r="D525" s="15" t="s">
        <v>484</v>
      </c>
      <c r="E525" s="15" t="s">
        <v>480</v>
      </c>
      <c r="F525" s="15" t="s">
        <v>45</v>
      </c>
      <c r="G525" s="15">
        <v>2</v>
      </c>
    </row>
    <row r="526" spans="1:7">
      <c r="A526" s="168"/>
      <c r="B526" s="15" t="s">
        <v>476</v>
      </c>
      <c r="C526" s="179">
        <v>2022253234</v>
      </c>
      <c r="D526" s="15" t="s">
        <v>485</v>
      </c>
      <c r="E526" s="15" t="s">
        <v>478</v>
      </c>
      <c r="F526" s="15" t="s">
        <v>45</v>
      </c>
      <c r="G526" s="15">
        <v>6</v>
      </c>
    </row>
    <row r="527" spans="1:7">
      <c r="A527" s="168"/>
      <c r="B527" s="15" t="s">
        <v>476</v>
      </c>
      <c r="C527" s="179">
        <v>2022253234</v>
      </c>
      <c r="D527" s="15" t="s">
        <v>485</v>
      </c>
      <c r="E527" s="15" t="s">
        <v>479</v>
      </c>
      <c r="F527" s="15" t="s">
        <v>45</v>
      </c>
      <c r="G527" s="15"/>
    </row>
    <row r="528" spans="1:7">
      <c r="A528" s="168"/>
      <c r="B528" s="15" t="s">
        <v>476</v>
      </c>
      <c r="C528" s="179">
        <v>2022253234</v>
      </c>
      <c r="D528" s="15" t="s">
        <v>485</v>
      </c>
      <c r="E528" s="15" t="s">
        <v>480</v>
      </c>
      <c r="F528" s="15" t="s">
        <v>45</v>
      </c>
      <c r="G528" s="15"/>
    </row>
    <row r="529" spans="1:7">
      <c r="A529" s="168"/>
      <c r="B529" s="15" t="s">
        <v>486</v>
      </c>
      <c r="C529" s="15">
        <v>2023253318</v>
      </c>
      <c r="D529" s="15" t="s">
        <v>487</v>
      </c>
      <c r="E529" s="15" t="s">
        <v>488</v>
      </c>
      <c r="F529" s="15" t="s">
        <v>77</v>
      </c>
      <c r="G529" s="15">
        <v>4</v>
      </c>
    </row>
    <row r="530" spans="1:7">
      <c r="A530" s="168"/>
      <c r="B530" s="15" t="s">
        <v>486</v>
      </c>
      <c r="C530" s="15">
        <v>2023253318</v>
      </c>
      <c r="D530" s="15" t="s">
        <v>487</v>
      </c>
      <c r="E530" s="15" t="s">
        <v>489</v>
      </c>
      <c r="F530" s="15" t="s">
        <v>45</v>
      </c>
      <c r="G530" s="15"/>
    </row>
    <row r="531" spans="1:7">
      <c r="A531" s="168"/>
      <c r="B531" s="15" t="s">
        <v>490</v>
      </c>
      <c r="C531" s="15">
        <v>2023243316</v>
      </c>
      <c r="D531" s="15" t="s">
        <v>491</v>
      </c>
      <c r="E531" s="15" t="s">
        <v>429</v>
      </c>
      <c r="F531" s="15" t="s">
        <v>77</v>
      </c>
      <c r="G531" s="15">
        <v>2</v>
      </c>
    </row>
    <row r="532" spans="1:7">
      <c r="A532" s="168"/>
      <c r="B532" s="15" t="s">
        <v>490</v>
      </c>
      <c r="C532" s="15">
        <v>2023243303</v>
      </c>
      <c r="D532" s="15" t="s">
        <v>492</v>
      </c>
      <c r="E532" s="15" t="s">
        <v>493</v>
      </c>
      <c r="F532" s="15" t="s">
        <v>45</v>
      </c>
      <c r="G532" s="15">
        <v>2</v>
      </c>
    </row>
    <row r="533" spans="1:7">
      <c r="A533" s="168"/>
      <c r="B533" s="15" t="s">
        <v>490</v>
      </c>
      <c r="C533" s="15">
        <v>2023243312</v>
      </c>
      <c r="D533" s="15" t="s">
        <v>494</v>
      </c>
      <c r="E533" s="15" t="s">
        <v>493</v>
      </c>
      <c r="F533" s="15" t="s">
        <v>45</v>
      </c>
      <c r="G533" s="15">
        <v>2</v>
      </c>
    </row>
    <row r="534" spans="1:7">
      <c r="A534" s="168"/>
      <c r="B534" s="15" t="s">
        <v>490</v>
      </c>
      <c r="C534" s="15">
        <v>2023243316</v>
      </c>
      <c r="D534" s="15" t="s">
        <v>491</v>
      </c>
      <c r="E534" s="15" t="s">
        <v>493</v>
      </c>
      <c r="F534" s="15" t="s">
        <v>45</v>
      </c>
      <c r="G534" s="15">
        <v>2</v>
      </c>
    </row>
    <row r="535" spans="1:7">
      <c r="A535" s="168"/>
      <c r="B535" s="15" t="s">
        <v>490</v>
      </c>
      <c r="C535" s="15">
        <v>2023243325</v>
      </c>
      <c r="D535" s="15" t="s">
        <v>495</v>
      </c>
      <c r="E535" s="15" t="s">
        <v>493</v>
      </c>
      <c r="F535" s="15" t="s">
        <v>45</v>
      </c>
      <c r="G535" s="15">
        <v>2</v>
      </c>
    </row>
    <row r="536" spans="1:7">
      <c r="A536" s="168"/>
      <c r="B536" s="15" t="s">
        <v>490</v>
      </c>
      <c r="C536" s="15">
        <v>2023243327</v>
      </c>
      <c r="D536" s="15" t="s">
        <v>496</v>
      </c>
      <c r="E536" s="15" t="s">
        <v>493</v>
      </c>
      <c r="F536" s="15" t="s">
        <v>45</v>
      </c>
      <c r="G536" s="15">
        <v>2</v>
      </c>
    </row>
    <row r="537" spans="1:7">
      <c r="A537" s="168"/>
      <c r="B537" s="15" t="s">
        <v>497</v>
      </c>
      <c r="C537" s="15">
        <v>2023243403</v>
      </c>
      <c r="D537" s="15" t="s">
        <v>498</v>
      </c>
      <c r="E537" s="15" t="s">
        <v>436</v>
      </c>
      <c r="F537" s="15" t="s">
        <v>77</v>
      </c>
      <c r="G537" s="15">
        <v>4</v>
      </c>
    </row>
    <row r="538" spans="1:7">
      <c r="A538" s="168"/>
      <c r="B538" s="15" t="s">
        <v>497</v>
      </c>
      <c r="C538" s="15">
        <v>2023243403</v>
      </c>
      <c r="D538" s="15" t="s">
        <v>498</v>
      </c>
      <c r="E538" s="15" t="s">
        <v>493</v>
      </c>
      <c r="F538" s="15" t="s">
        <v>45</v>
      </c>
      <c r="G538" s="15"/>
    </row>
    <row r="539" spans="1:7">
      <c r="A539" s="168"/>
      <c r="B539" s="15" t="s">
        <v>497</v>
      </c>
      <c r="C539" s="15">
        <v>2023243413</v>
      </c>
      <c r="D539" s="15" t="s">
        <v>499</v>
      </c>
      <c r="E539" s="15" t="s">
        <v>493</v>
      </c>
      <c r="F539" s="15" t="s">
        <v>45</v>
      </c>
      <c r="G539" s="15">
        <v>2</v>
      </c>
    </row>
    <row r="540" spans="1:7">
      <c r="A540" s="168"/>
      <c r="B540" s="15" t="s">
        <v>497</v>
      </c>
      <c r="C540" s="15">
        <v>2023243414</v>
      </c>
      <c r="D540" s="15" t="s">
        <v>500</v>
      </c>
      <c r="E540" s="15" t="s">
        <v>493</v>
      </c>
      <c r="F540" s="15" t="s">
        <v>45</v>
      </c>
      <c r="G540" s="15">
        <v>2</v>
      </c>
    </row>
    <row r="541" spans="1:7">
      <c r="A541" s="168"/>
      <c r="B541" s="15" t="s">
        <v>497</v>
      </c>
      <c r="C541" s="15">
        <v>2023243415</v>
      </c>
      <c r="D541" s="15" t="s">
        <v>501</v>
      </c>
      <c r="E541" s="15" t="s">
        <v>436</v>
      </c>
      <c r="F541" s="15" t="s">
        <v>77</v>
      </c>
      <c r="G541" s="15">
        <v>4</v>
      </c>
    </row>
    <row r="542" spans="1:7">
      <c r="A542" s="168"/>
      <c r="B542" s="15" t="s">
        <v>497</v>
      </c>
      <c r="C542" s="15">
        <v>2023243415</v>
      </c>
      <c r="D542" s="15" t="s">
        <v>501</v>
      </c>
      <c r="E542" s="15" t="s">
        <v>493</v>
      </c>
      <c r="F542" s="15" t="s">
        <v>45</v>
      </c>
      <c r="G542" s="15"/>
    </row>
    <row r="543" spans="1:7">
      <c r="A543" s="168"/>
      <c r="B543" s="15" t="s">
        <v>497</v>
      </c>
      <c r="C543" s="15">
        <v>2023243419</v>
      </c>
      <c r="D543" s="15" t="s">
        <v>502</v>
      </c>
      <c r="E543" s="15" t="s">
        <v>436</v>
      </c>
      <c r="F543" s="15" t="s">
        <v>77</v>
      </c>
      <c r="G543" s="15">
        <v>4</v>
      </c>
    </row>
    <row r="544" spans="1:7">
      <c r="A544" s="168"/>
      <c r="B544" s="15" t="s">
        <v>497</v>
      </c>
      <c r="C544" s="15">
        <v>2023243419</v>
      </c>
      <c r="D544" s="15" t="s">
        <v>502</v>
      </c>
      <c r="E544" s="15" t="s">
        <v>493</v>
      </c>
      <c r="F544" s="15" t="s">
        <v>45</v>
      </c>
      <c r="G544" s="15"/>
    </row>
    <row r="545" spans="1:7">
      <c r="A545" s="168"/>
      <c r="B545" s="15" t="s">
        <v>503</v>
      </c>
      <c r="C545" s="15">
        <v>2023243519</v>
      </c>
      <c r="D545" s="15" t="s">
        <v>504</v>
      </c>
      <c r="E545" s="15" t="s">
        <v>505</v>
      </c>
      <c r="F545" s="15" t="s">
        <v>45</v>
      </c>
      <c r="G545" s="15">
        <v>8</v>
      </c>
    </row>
    <row r="546" spans="1:7">
      <c r="A546" s="168"/>
      <c r="B546" s="15" t="s">
        <v>503</v>
      </c>
      <c r="C546" s="15">
        <v>2023243519</v>
      </c>
      <c r="D546" s="15" t="s">
        <v>504</v>
      </c>
      <c r="E546" s="15" t="s">
        <v>506</v>
      </c>
      <c r="F546" s="15" t="s">
        <v>45</v>
      </c>
      <c r="G546" s="15"/>
    </row>
    <row r="547" spans="1:7">
      <c r="A547" s="168"/>
      <c r="B547" s="15" t="s">
        <v>503</v>
      </c>
      <c r="C547" s="15">
        <v>2023243519</v>
      </c>
      <c r="D547" s="15" t="s">
        <v>504</v>
      </c>
      <c r="E547" s="15" t="s">
        <v>507</v>
      </c>
      <c r="F547" s="15" t="s">
        <v>45</v>
      </c>
      <c r="G547" s="15"/>
    </row>
    <row r="548" spans="1:7">
      <c r="A548" s="168"/>
      <c r="B548" s="15" t="s">
        <v>503</v>
      </c>
      <c r="C548" s="15">
        <v>2023243519</v>
      </c>
      <c r="D548" s="15" t="s">
        <v>504</v>
      </c>
      <c r="E548" s="15" t="s">
        <v>508</v>
      </c>
      <c r="F548" s="15" t="s">
        <v>45</v>
      </c>
      <c r="G548" s="15"/>
    </row>
    <row r="549" spans="1:7">
      <c r="A549" s="168"/>
      <c r="B549" s="15" t="s">
        <v>503</v>
      </c>
      <c r="C549" s="15">
        <v>2023243520</v>
      </c>
      <c r="D549" s="15" t="s">
        <v>509</v>
      </c>
      <c r="E549" s="15" t="s">
        <v>508</v>
      </c>
      <c r="F549" s="15" t="s">
        <v>45</v>
      </c>
      <c r="G549" s="15">
        <v>2</v>
      </c>
    </row>
    <row r="550" spans="1:7">
      <c r="A550" s="168"/>
      <c r="B550" s="15" t="s">
        <v>503</v>
      </c>
      <c r="C550" s="15">
        <v>2023243528</v>
      </c>
      <c r="D550" s="15" t="s">
        <v>510</v>
      </c>
      <c r="E550" s="15" t="s">
        <v>507</v>
      </c>
      <c r="F550" s="15" t="s">
        <v>45</v>
      </c>
      <c r="G550" s="15">
        <v>8</v>
      </c>
    </row>
    <row r="551" spans="1:7">
      <c r="A551" s="168"/>
      <c r="B551" s="15" t="s">
        <v>503</v>
      </c>
      <c r="C551" s="15">
        <v>2023243528</v>
      </c>
      <c r="D551" s="15" t="s">
        <v>510</v>
      </c>
      <c r="E551" s="15" t="s">
        <v>508</v>
      </c>
      <c r="F551" s="15" t="s">
        <v>45</v>
      </c>
      <c r="G551" s="15"/>
    </row>
    <row r="552" spans="1:7">
      <c r="A552" s="168"/>
      <c r="B552" s="15" t="s">
        <v>503</v>
      </c>
      <c r="C552" s="15">
        <v>2023243528</v>
      </c>
      <c r="D552" s="15" t="s">
        <v>510</v>
      </c>
      <c r="E552" s="15" t="s">
        <v>505</v>
      </c>
      <c r="F552" s="15" t="s">
        <v>45</v>
      </c>
      <c r="G552" s="15"/>
    </row>
    <row r="553" spans="1:7">
      <c r="A553" s="168"/>
      <c r="B553" s="15" t="s">
        <v>503</v>
      </c>
      <c r="C553" s="15">
        <v>2023243528</v>
      </c>
      <c r="D553" s="15" t="s">
        <v>510</v>
      </c>
      <c r="E553" s="15" t="s">
        <v>506</v>
      </c>
      <c r="F553" s="15" t="s">
        <v>45</v>
      </c>
      <c r="G553" s="15"/>
    </row>
    <row r="554" spans="1:7">
      <c r="A554" s="168"/>
      <c r="B554" s="15" t="s">
        <v>503</v>
      </c>
      <c r="C554" s="15">
        <v>2023243530</v>
      </c>
      <c r="D554" s="15" t="s">
        <v>511</v>
      </c>
      <c r="E554" s="15" t="s">
        <v>507</v>
      </c>
      <c r="F554" s="15" t="s">
        <v>45</v>
      </c>
      <c r="G554" s="15">
        <v>8</v>
      </c>
    </row>
    <row r="555" spans="1:7">
      <c r="A555" s="168"/>
      <c r="B555" s="15" t="s">
        <v>503</v>
      </c>
      <c r="C555" s="15">
        <v>2023243530</v>
      </c>
      <c r="D555" s="15" t="s">
        <v>511</v>
      </c>
      <c r="E555" s="15" t="s">
        <v>508</v>
      </c>
      <c r="F555" s="15" t="s">
        <v>45</v>
      </c>
      <c r="G555" s="15"/>
    </row>
    <row r="556" spans="1:7">
      <c r="A556" s="168"/>
      <c r="B556" s="15" t="s">
        <v>503</v>
      </c>
      <c r="C556" s="15">
        <v>2023243530</v>
      </c>
      <c r="D556" s="15" t="s">
        <v>511</v>
      </c>
      <c r="E556" s="15" t="s">
        <v>505</v>
      </c>
      <c r="F556" s="15" t="s">
        <v>45</v>
      </c>
      <c r="G556" s="15"/>
    </row>
    <row r="557" spans="1:7">
      <c r="A557" s="168"/>
      <c r="B557" s="15" t="s">
        <v>503</v>
      </c>
      <c r="C557" s="15">
        <v>2023243530</v>
      </c>
      <c r="D557" s="15" t="s">
        <v>511</v>
      </c>
      <c r="E557" s="15" t="s">
        <v>506</v>
      </c>
      <c r="F557" s="15" t="s">
        <v>45</v>
      </c>
      <c r="G557" s="15"/>
    </row>
    <row r="558" spans="1:7">
      <c r="A558" s="168"/>
      <c r="B558" s="15" t="s">
        <v>512</v>
      </c>
      <c r="C558" s="15">
        <v>2024243612</v>
      </c>
      <c r="D558" s="15" t="s">
        <v>513</v>
      </c>
      <c r="E558" s="15" t="s">
        <v>514</v>
      </c>
      <c r="F558" s="15" t="s">
        <v>45</v>
      </c>
      <c r="G558" s="15">
        <v>2</v>
      </c>
    </row>
    <row r="559" spans="1:7">
      <c r="A559" s="168"/>
      <c r="B559" s="15" t="s">
        <v>512</v>
      </c>
      <c r="C559" s="15">
        <v>2024243630</v>
      </c>
      <c r="D559" s="15" t="s">
        <v>515</v>
      </c>
      <c r="E559" s="15" t="s">
        <v>514</v>
      </c>
      <c r="F559" s="15" t="s">
        <v>45</v>
      </c>
      <c r="G559" s="15">
        <v>2</v>
      </c>
    </row>
    <row r="560" spans="1:7">
      <c r="A560" s="168"/>
      <c r="B560" s="15" t="s">
        <v>512</v>
      </c>
      <c r="C560" s="15">
        <v>2024243632</v>
      </c>
      <c r="D560" s="15" t="s">
        <v>516</v>
      </c>
      <c r="E560" s="15" t="s">
        <v>514</v>
      </c>
      <c r="F560" s="15" t="s">
        <v>45</v>
      </c>
      <c r="G560" s="15">
        <v>2</v>
      </c>
    </row>
    <row r="561" spans="1:7">
      <c r="A561" s="168"/>
      <c r="B561" s="15" t="s">
        <v>517</v>
      </c>
      <c r="C561" s="179">
        <v>2023243618</v>
      </c>
      <c r="D561" s="15" t="s">
        <v>518</v>
      </c>
      <c r="E561" s="15" t="s">
        <v>519</v>
      </c>
      <c r="F561" s="15" t="s">
        <v>77</v>
      </c>
      <c r="G561" s="15">
        <v>2</v>
      </c>
    </row>
    <row r="562" spans="1:7">
      <c r="A562" s="168"/>
      <c r="B562" s="15" t="s">
        <v>517</v>
      </c>
      <c r="C562" s="179">
        <v>2023243623</v>
      </c>
      <c r="D562" s="15" t="s">
        <v>520</v>
      </c>
      <c r="E562" s="15" t="s">
        <v>519</v>
      </c>
      <c r="F562" s="15" t="s">
        <v>77</v>
      </c>
      <c r="G562" s="15">
        <v>2</v>
      </c>
    </row>
    <row r="563" spans="1:7">
      <c r="A563" s="168"/>
      <c r="B563" s="15" t="s">
        <v>517</v>
      </c>
      <c r="C563" s="179">
        <v>2023243627</v>
      </c>
      <c r="D563" s="15" t="s">
        <v>521</v>
      </c>
      <c r="E563" s="15" t="s">
        <v>522</v>
      </c>
      <c r="F563" s="15" t="s">
        <v>77</v>
      </c>
      <c r="G563" s="15">
        <v>2</v>
      </c>
    </row>
    <row r="564" spans="1:7">
      <c r="A564" s="168"/>
      <c r="B564" s="15" t="s">
        <v>523</v>
      </c>
      <c r="C564" s="179">
        <v>2023244101</v>
      </c>
      <c r="D564" s="15" t="s">
        <v>524</v>
      </c>
      <c r="E564" s="15" t="s">
        <v>525</v>
      </c>
      <c r="F564" s="15" t="s">
        <v>77</v>
      </c>
      <c r="G564" s="15">
        <v>4</v>
      </c>
    </row>
    <row r="565" spans="1:7">
      <c r="A565" s="168"/>
      <c r="B565" s="15" t="s">
        <v>523</v>
      </c>
      <c r="C565" s="179">
        <v>2023244101</v>
      </c>
      <c r="D565" s="15" t="s">
        <v>524</v>
      </c>
      <c r="E565" s="15" t="s">
        <v>436</v>
      </c>
      <c r="F565" s="15" t="s">
        <v>77</v>
      </c>
      <c r="G565" s="15"/>
    </row>
    <row r="566" spans="1:7">
      <c r="A566" s="168"/>
      <c r="B566" s="15" t="s">
        <v>526</v>
      </c>
      <c r="C566" s="179">
        <v>2023253208</v>
      </c>
      <c r="D566" s="15" t="s">
        <v>527</v>
      </c>
      <c r="E566" s="15" t="s">
        <v>528</v>
      </c>
      <c r="F566" s="15" t="s">
        <v>45</v>
      </c>
      <c r="G566" s="15">
        <v>4</v>
      </c>
    </row>
    <row r="567" spans="1:7">
      <c r="A567" s="168"/>
      <c r="B567" s="15" t="s">
        <v>526</v>
      </c>
      <c r="C567" s="179">
        <v>2023253208</v>
      </c>
      <c r="D567" s="15" t="s">
        <v>527</v>
      </c>
      <c r="E567" s="15" t="s">
        <v>529</v>
      </c>
      <c r="F567" s="15" t="s">
        <v>45</v>
      </c>
      <c r="G567" s="15"/>
    </row>
    <row r="568" spans="1:7">
      <c r="A568" s="168"/>
      <c r="B568" s="15" t="s">
        <v>526</v>
      </c>
      <c r="C568" s="179">
        <v>2023253218</v>
      </c>
      <c r="D568" s="15" t="s">
        <v>530</v>
      </c>
      <c r="E568" s="15" t="s">
        <v>528</v>
      </c>
      <c r="F568" s="15" t="s">
        <v>45</v>
      </c>
      <c r="G568" s="15">
        <v>4</v>
      </c>
    </row>
    <row r="569" spans="1:7">
      <c r="A569" s="168"/>
      <c r="B569" s="15" t="s">
        <v>526</v>
      </c>
      <c r="C569" s="179">
        <v>2023253218</v>
      </c>
      <c r="D569" s="15" t="s">
        <v>530</v>
      </c>
      <c r="E569" s="15" t="s">
        <v>529</v>
      </c>
      <c r="F569" s="15" t="s">
        <v>45</v>
      </c>
      <c r="G569" s="15"/>
    </row>
    <row r="570" spans="1:7">
      <c r="A570" s="168"/>
      <c r="B570" s="15" t="s">
        <v>531</v>
      </c>
      <c r="C570" s="15">
        <v>2024243322</v>
      </c>
      <c r="D570" s="15" t="s">
        <v>532</v>
      </c>
      <c r="E570" s="15" t="s">
        <v>533</v>
      </c>
      <c r="F570" s="15" t="s">
        <v>77</v>
      </c>
      <c r="G570" s="15">
        <v>2</v>
      </c>
    </row>
    <row r="571" spans="1:7">
      <c r="A571" s="168"/>
      <c r="B571" s="15" t="s">
        <v>534</v>
      </c>
      <c r="C571" s="15">
        <v>2024243807</v>
      </c>
      <c r="D571" s="15" t="s">
        <v>535</v>
      </c>
      <c r="E571" s="15" t="s">
        <v>536</v>
      </c>
      <c r="F571" s="15" t="s">
        <v>208</v>
      </c>
      <c r="G571" s="15">
        <v>2</v>
      </c>
    </row>
    <row r="572" spans="1:7">
      <c r="A572" s="168"/>
      <c r="B572" s="15" t="s">
        <v>534</v>
      </c>
      <c r="C572" s="15">
        <v>2024243807</v>
      </c>
      <c r="D572" s="15" t="s">
        <v>535</v>
      </c>
      <c r="E572" s="15" t="s">
        <v>238</v>
      </c>
      <c r="F572" s="15" t="s">
        <v>208</v>
      </c>
      <c r="G572" s="15"/>
    </row>
    <row r="573" spans="1:7">
      <c r="A573" s="168"/>
      <c r="B573" s="15" t="s">
        <v>537</v>
      </c>
      <c r="C573" s="15">
        <v>2024243920</v>
      </c>
      <c r="D573" s="15" t="s">
        <v>538</v>
      </c>
      <c r="E573" s="15" t="s">
        <v>161</v>
      </c>
      <c r="F573" s="15" t="s">
        <v>77</v>
      </c>
      <c r="G573" s="15">
        <v>14</v>
      </c>
    </row>
    <row r="574" spans="1:7">
      <c r="A574" s="168"/>
      <c r="B574" s="15" t="s">
        <v>537</v>
      </c>
      <c r="C574" s="15">
        <v>2024243920</v>
      </c>
      <c r="D574" s="15" t="s">
        <v>538</v>
      </c>
      <c r="E574" s="15" t="s">
        <v>539</v>
      </c>
      <c r="F574" s="15" t="s">
        <v>77</v>
      </c>
      <c r="G574" s="15"/>
    </row>
    <row r="575" spans="1:7">
      <c r="A575" s="168"/>
      <c r="B575" s="15" t="s">
        <v>537</v>
      </c>
      <c r="C575" s="15">
        <v>2024243920</v>
      </c>
      <c r="D575" s="15" t="s">
        <v>538</v>
      </c>
      <c r="E575" s="15" t="s">
        <v>514</v>
      </c>
      <c r="F575" s="15" t="s">
        <v>77</v>
      </c>
      <c r="G575" s="15"/>
    </row>
    <row r="576" spans="1:7">
      <c r="A576" s="168"/>
      <c r="B576" s="15" t="s">
        <v>537</v>
      </c>
      <c r="C576" s="15">
        <v>2024243920</v>
      </c>
      <c r="D576" s="15" t="s">
        <v>538</v>
      </c>
      <c r="E576" s="15" t="s">
        <v>540</v>
      </c>
      <c r="F576" s="15" t="s">
        <v>45</v>
      </c>
      <c r="G576" s="15"/>
    </row>
    <row r="577" spans="1:7">
      <c r="A577" s="168"/>
      <c r="B577" s="15" t="s">
        <v>537</v>
      </c>
      <c r="C577" s="15">
        <v>2024243920</v>
      </c>
      <c r="D577" s="15" t="s">
        <v>538</v>
      </c>
      <c r="E577" s="15" t="s">
        <v>541</v>
      </c>
      <c r="F577" s="15" t="s">
        <v>45</v>
      </c>
      <c r="G577" s="15"/>
    </row>
    <row r="578" spans="1:7">
      <c r="A578" s="168"/>
      <c r="B578" s="15" t="s">
        <v>537</v>
      </c>
      <c r="C578" s="15">
        <v>2024243920</v>
      </c>
      <c r="D578" s="15" t="s">
        <v>538</v>
      </c>
      <c r="E578" s="15" t="s">
        <v>536</v>
      </c>
      <c r="F578" s="15" t="s">
        <v>45</v>
      </c>
      <c r="G578" s="15"/>
    </row>
    <row r="579" spans="1:7">
      <c r="A579" s="168"/>
      <c r="B579" s="15" t="s">
        <v>537</v>
      </c>
      <c r="C579" s="15">
        <v>2024243920</v>
      </c>
      <c r="D579" s="15" t="s">
        <v>538</v>
      </c>
      <c r="E579" s="15" t="s">
        <v>238</v>
      </c>
      <c r="F579" s="15" t="s">
        <v>45</v>
      </c>
      <c r="G579" s="15"/>
    </row>
    <row r="580" spans="1:7">
      <c r="A580" s="168"/>
      <c r="B580" s="15" t="s">
        <v>537</v>
      </c>
      <c r="C580" s="15">
        <v>2024243921</v>
      </c>
      <c r="D580" s="175" t="s">
        <v>542</v>
      </c>
      <c r="E580" s="15" t="s">
        <v>541</v>
      </c>
      <c r="F580" s="15" t="s">
        <v>45</v>
      </c>
      <c r="G580" s="15">
        <v>6</v>
      </c>
    </row>
    <row r="581" spans="1:7">
      <c r="A581" s="168"/>
      <c r="B581" s="15" t="s">
        <v>537</v>
      </c>
      <c r="C581" s="15">
        <v>2024243921</v>
      </c>
      <c r="D581" s="180"/>
      <c r="E581" s="15" t="s">
        <v>536</v>
      </c>
      <c r="F581" s="15" t="s">
        <v>45</v>
      </c>
      <c r="G581" s="15"/>
    </row>
    <row r="582" spans="1:7">
      <c r="A582" s="168"/>
      <c r="B582" s="15" t="s">
        <v>537</v>
      </c>
      <c r="C582" s="15">
        <v>2024243921</v>
      </c>
      <c r="D582" s="176"/>
      <c r="E582" s="15" t="s">
        <v>238</v>
      </c>
      <c r="F582" s="15" t="s">
        <v>45</v>
      </c>
      <c r="G582" s="15"/>
    </row>
    <row r="583" spans="1:7">
      <c r="A583" s="168"/>
      <c r="B583" s="15" t="s">
        <v>537</v>
      </c>
      <c r="C583" s="15">
        <v>2024243924</v>
      </c>
      <c r="D583" s="175" t="s">
        <v>543</v>
      </c>
      <c r="E583" s="15" t="s">
        <v>541</v>
      </c>
      <c r="F583" s="15" t="s">
        <v>45</v>
      </c>
      <c r="G583" s="15">
        <v>6</v>
      </c>
    </row>
    <row r="584" spans="1:7">
      <c r="A584" s="168"/>
      <c r="B584" s="15" t="s">
        <v>537</v>
      </c>
      <c r="C584" s="15">
        <v>2024243924</v>
      </c>
      <c r="D584" s="180"/>
      <c r="E584" s="15" t="s">
        <v>536</v>
      </c>
      <c r="F584" s="15" t="s">
        <v>45</v>
      </c>
      <c r="G584" s="15"/>
    </row>
    <row r="585" spans="1:7">
      <c r="A585" s="168"/>
      <c r="B585" s="15" t="s">
        <v>537</v>
      </c>
      <c r="C585" s="15">
        <v>2024243924</v>
      </c>
      <c r="D585" s="176"/>
      <c r="E585" s="15" t="s">
        <v>238</v>
      </c>
      <c r="F585" s="15" t="s">
        <v>45</v>
      </c>
      <c r="G585" s="15"/>
    </row>
    <row r="586" spans="1:7">
      <c r="A586" s="28" t="s">
        <v>7</v>
      </c>
      <c r="B586" s="28" t="s">
        <v>544</v>
      </c>
      <c r="C586" s="28">
        <v>2022263101</v>
      </c>
      <c r="D586" s="28" t="s">
        <v>545</v>
      </c>
      <c r="E586" s="28" t="s">
        <v>546</v>
      </c>
      <c r="F586" s="131" t="s">
        <v>547</v>
      </c>
      <c r="G586" s="28">
        <v>4</v>
      </c>
    </row>
    <row r="587" spans="1:7">
      <c r="A587" s="28"/>
      <c r="B587" s="28" t="s">
        <v>548</v>
      </c>
      <c r="C587" s="28">
        <v>2022263506</v>
      </c>
      <c r="D587" s="28" t="s">
        <v>549</v>
      </c>
      <c r="E587" s="28" t="s">
        <v>546</v>
      </c>
      <c r="F587" s="131" t="s">
        <v>116</v>
      </c>
      <c r="G587" s="28">
        <v>3</v>
      </c>
    </row>
    <row r="588" spans="1:7">
      <c r="A588" s="28"/>
      <c r="B588" s="28" t="s">
        <v>550</v>
      </c>
      <c r="C588" s="28">
        <v>2022263234</v>
      </c>
      <c r="D588" s="28" t="s">
        <v>551</v>
      </c>
      <c r="E588" s="28" t="s">
        <v>552</v>
      </c>
      <c r="F588" s="131" t="s">
        <v>553</v>
      </c>
      <c r="G588" s="28">
        <v>5</v>
      </c>
    </row>
    <row r="589" spans="1:7">
      <c r="A589" s="28"/>
      <c r="B589" s="15" t="s">
        <v>554</v>
      </c>
      <c r="C589" s="15">
        <v>2022303109</v>
      </c>
      <c r="D589" s="15" t="s">
        <v>555</v>
      </c>
      <c r="E589" s="15" t="s">
        <v>161</v>
      </c>
      <c r="F589" s="15" t="s">
        <v>116</v>
      </c>
      <c r="G589" s="15">
        <v>3</v>
      </c>
    </row>
    <row r="590" spans="1:7">
      <c r="A590" s="28"/>
      <c r="B590" s="15" t="s">
        <v>556</v>
      </c>
      <c r="C590" s="15">
        <v>2023263325</v>
      </c>
      <c r="D590" s="15" t="s">
        <v>557</v>
      </c>
      <c r="E590" s="15" t="s">
        <v>558</v>
      </c>
      <c r="F590" s="15" t="s">
        <v>559</v>
      </c>
      <c r="G590" s="15">
        <v>8</v>
      </c>
    </row>
    <row r="591" spans="1:7">
      <c r="A591" s="28"/>
      <c r="B591" s="28" t="s">
        <v>560</v>
      </c>
      <c r="C591" s="28">
        <v>2024263131</v>
      </c>
      <c r="D591" s="28" t="s">
        <v>561</v>
      </c>
      <c r="E591" s="28" t="s">
        <v>562</v>
      </c>
      <c r="F591" s="131" t="s">
        <v>77</v>
      </c>
      <c r="G591" s="28">
        <v>5</v>
      </c>
    </row>
    <row r="592" spans="1:7">
      <c r="A592" s="28"/>
      <c r="B592" s="28"/>
      <c r="C592" s="28"/>
      <c r="D592" s="28"/>
      <c r="E592" s="28" t="s">
        <v>161</v>
      </c>
      <c r="F592" s="131" t="s">
        <v>116</v>
      </c>
      <c r="G592" s="28"/>
    </row>
    <row r="593" spans="1:7">
      <c r="A593" s="28"/>
      <c r="B593" s="28" t="s">
        <v>563</v>
      </c>
      <c r="C593" s="28">
        <v>2024263315</v>
      </c>
      <c r="D593" s="28" t="s">
        <v>564</v>
      </c>
      <c r="E593" s="28" t="s">
        <v>536</v>
      </c>
      <c r="F593" s="131" t="s">
        <v>77</v>
      </c>
      <c r="G593" s="28">
        <v>15</v>
      </c>
    </row>
    <row r="594" spans="1:7">
      <c r="A594" s="28"/>
      <c r="B594" s="28"/>
      <c r="C594" s="28"/>
      <c r="D594" s="28"/>
      <c r="E594" s="28" t="s">
        <v>161</v>
      </c>
      <c r="F594" s="131" t="s">
        <v>116</v>
      </c>
      <c r="G594" s="28"/>
    </row>
    <row r="595" spans="1:7">
      <c r="A595" s="28"/>
      <c r="B595" s="28"/>
      <c r="C595" s="28"/>
      <c r="D595" s="28"/>
      <c r="E595" s="28" t="s">
        <v>565</v>
      </c>
      <c r="F595" s="131" t="s">
        <v>77</v>
      </c>
      <c r="G595" s="28"/>
    </row>
    <row r="596" spans="1:7">
      <c r="A596" s="28"/>
      <c r="B596" s="28"/>
      <c r="C596" s="28"/>
      <c r="D596" s="28"/>
      <c r="E596" s="28" t="s">
        <v>566</v>
      </c>
      <c r="F596" s="131" t="s">
        <v>567</v>
      </c>
      <c r="G596" s="28"/>
    </row>
    <row r="597" spans="1:7">
      <c r="A597" s="28"/>
      <c r="B597" s="28"/>
      <c r="C597" s="28">
        <v>2024263323</v>
      </c>
      <c r="D597" s="28" t="s">
        <v>568</v>
      </c>
      <c r="E597" s="28" t="s">
        <v>536</v>
      </c>
      <c r="F597" s="131" t="s">
        <v>337</v>
      </c>
      <c r="G597" s="28">
        <v>1</v>
      </c>
    </row>
    <row r="598" spans="1:7">
      <c r="A598" s="28"/>
      <c r="B598" s="28"/>
      <c r="C598" s="15">
        <v>2024263326</v>
      </c>
      <c r="D598" s="15" t="s">
        <v>569</v>
      </c>
      <c r="E598" s="15" t="s">
        <v>566</v>
      </c>
      <c r="F598" s="15" t="s">
        <v>567</v>
      </c>
      <c r="G598" s="15">
        <v>8</v>
      </c>
    </row>
    <row r="599" spans="1:7">
      <c r="A599" s="28"/>
      <c r="B599" s="28"/>
      <c r="C599" s="15">
        <v>2024263326</v>
      </c>
      <c r="D599" s="15" t="s">
        <v>570</v>
      </c>
      <c r="E599" s="15" t="s">
        <v>566</v>
      </c>
      <c r="F599" s="15" t="s">
        <v>567</v>
      </c>
      <c r="G599" s="15">
        <v>8</v>
      </c>
    </row>
    <row r="600" spans="1:7">
      <c r="A600" s="28"/>
      <c r="B600" s="28"/>
      <c r="C600" s="15">
        <v>2024263332</v>
      </c>
      <c r="D600" s="15" t="s">
        <v>571</v>
      </c>
      <c r="E600" s="15" t="s">
        <v>566</v>
      </c>
      <c r="F600" s="15" t="s">
        <v>567</v>
      </c>
      <c r="G600" s="15">
        <v>8</v>
      </c>
    </row>
    <row r="601" spans="1:7">
      <c r="A601" s="28"/>
      <c r="B601" s="15" t="s">
        <v>572</v>
      </c>
      <c r="C601" s="15">
        <v>2024263409</v>
      </c>
      <c r="D601" s="15" t="s">
        <v>573</v>
      </c>
      <c r="E601" s="15" t="s">
        <v>161</v>
      </c>
      <c r="F601" s="15" t="s">
        <v>64</v>
      </c>
      <c r="G601" s="15">
        <v>3</v>
      </c>
    </row>
    <row r="602" spans="1:7">
      <c r="A602" s="40" t="s">
        <v>8</v>
      </c>
      <c r="B602" s="40" t="s">
        <v>574</v>
      </c>
      <c r="C602" s="40">
        <v>2023353110</v>
      </c>
      <c r="D602" s="40" t="s">
        <v>575</v>
      </c>
      <c r="E602" s="40" t="s">
        <v>161</v>
      </c>
      <c r="F602" s="40" t="s">
        <v>64</v>
      </c>
      <c r="G602" s="40">
        <v>3</v>
      </c>
    </row>
    <row r="603" spans="1:7">
      <c r="A603" s="40"/>
      <c r="B603" s="40"/>
      <c r="C603" s="40">
        <v>2023353110</v>
      </c>
      <c r="D603" s="40" t="s">
        <v>575</v>
      </c>
      <c r="E603" s="40" t="s">
        <v>576</v>
      </c>
      <c r="F603" s="40" t="s">
        <v>45</v>
      </c>
      <c r="G603" s="40">
        <v>2</v>
      </c>
    </row>
    <row r="604" spans="1:7">
      <c r="A604" s="40"/>
      <c r="B604" s="40" t="s">
        <v>577</v>
      </c>
      <c r="C604" s="40">
        <v>2024353113</v>
      </c>
      <c r="D604" s="40" t="s">
        <v>578</v>
      </c>
      <c r="E604" s="40" t="s">
        <v>238</v>
      </c>
      <c r="F604" s="40" t="s">
        <v>45</v>
      </c>
      <c r="G604" s="40">
        <v>2</v>
      </c>
    </row>
    <row r="605" spans="1:7">
      <c r="A605" s="40"/>
      <c r="B605" s="40" t="s">
        <v>579</v>
      </c>
      <c r="C605" s="40">
        <v>2022353124</v>
      </c>
      <c r="D605" s="40" t="s">
        <v>580</v>
      </c>
      <c r="E605" s="40" t="s">
        <v>581</v>
      </c>
      <c r="F605" s="40" t="s">
        <v>45</v>
      </c>
      <c r="G605" s="40">
        <v>2</v>
      </c>
    </row>
    <row r="606" spans="1:7">
      <c r="A606" s="40"/>
      <c r="B606" s="40"/>
      <c r="C606" s="40">
        <v>2022353124</v>
      </c>
      <c r="D606" s="40" t="s">
        <v>580</v>
      </c>
      <c r="E606" s="40" t="s">
        <v>581</v>
      </c>
      <c r="F606" s="40" t="s">
        <v>45</v>
      </c>
      <c r="G606" s="40">
        <v>2</v>
      </c>
    </row>
    <row r="607" spans="1:7">
      <c r="A607" s="40"/>
      <c r="B607" s="40"/>
      <c r="C607" s="40">
        <v>2022353120</v>
      </c>
      <c r="D607" s="40" t="s">
        <v>582</v>
      </c>
      <c r="E607" s="40" t="s">
        <v>583</v>
      </c>
      <c r="F607" s="40" t="s">
        <v>77</v>
      </c>
      <c r="G607" s="40">
        <v>2</v>
      </c>
    </row>
    <row r="608" spans="1:7">
      <c r="A608" s="40"/>
      <c r="B608" s="40"/>
      <c r="C608" s="40">
        <v>2022353120</v>
      </c>
      <c r="D608" s="40" t="s">
        <v>582</v>
      </c>
      <c r="E608" s="40" t="s">
        <v>581</v>
      </c>
      <c r="F608" s="40" t="s">
        <v>45</v>
      </c>
      <c r="G608" s="40">
        <v>2</v>
      </c>
    </row>
    <row r="609" spans="1:7">
      <c r="A609" s="40"/>
      <c r="B609" s="40"/>
      <c r="C609" s="181">
        <v>2022353120</v>
      </c>
      <c r="D609" s="40" t="s">
        <v>582</v>
      </c>
      <c r="E609" s="40" t="s">
        <v>581</v>
      </c>
      <c r="F609" s="182" t="s">
        <v>45</v>
      </c>
      <c r="G609" s="40">
        <v>2</v>
      </c>
    </row>
  </sheetData>
  <mergeCells count="291">
    <mergeCell ref="A1:G1"/>
    <mergeCell ref="A3:A51"/>
    <mergeCell ref="A52:A183"/>
    <mergeCell ref="A184:A275"/>
    <mergeCell ref="A276:A277"/>
    <mergeCell ref="A278:A585"/>
    <mergeCell ref="A586:A601"/>
    <mergeCell ref="A602:A609"/>
    <mergeCell ref="B3:B14"/>
    <mergeCell ref="B15:B20"/>
    <mergeCell ref="B21:B24"/>
    <mergeCell ref="B25:B36"/>
    <mergeCell ref="B37:B49"/>
    <mergeCell ref="B50:B51"/>
    <mergeCell ref="B52:B53"/>
    <mergeCell ref="B55:B59"/>
    <mergeCell ref="B60:B67"/>
    <mergeCell ref="B69:B71"/>
    <mergeCell ref="B72:B92"/>
    <mergeCell ref="B93:B94"/>
    <mergeCell ref="B95:B96"/>
    <mergeCell ref="B97:B101"/>
    <mergeCell ref="B102:B113"/>
    <mergeCell ref="B114:B116"/>
    <mergeCell ref="B117:B120"/>
    <mergeCell ref="B121:B122"/>
    <mergeCell ref="B123:B124"/>
    <mergeCell ref="B126:B131"/>
    <mergeCell ref="B132:B135"/>
    <mergeCell ref="B136:B144"/>
    <mergeCell ref="B145:B146"/>
    <mergeCell ref="B147:B153"/>
    <mergeCell ref="B154:B155"/>
    <mergeCell ref="B156:B160"/>
    <mergeCell ref="B161:B166"/>
    <mergeCell ref="B167:B168"/>
    <mergeCell ref="B169:B174"/>
    <mergeCell ref="B175:B181"/>
    <mergeCell ref="B184:B197"/>
    <mergeCell ref="B198:B202"/>
    <mergeCell ref="B203:B230"/>
    <mergeCell ref="B231:B232"/>
    <mergeCell ref="B233:B244"/>
    <mergeCell ref="B245:B247"/>
    <mergeCell ref="B248:B250"/>
    <mergeCell ref="B251:B253"/>
    <mergeCell ref="B254:B255"/>
    <mergeCell ref="B256:B260"/>
    <mergeCell ref="B261:B275"/>
    <mergeCell ref="B591:B592"/>
    <mergeCell ref="B593:B600"/>
    <mergeCell ref="B602:B603"/>
    <mergeCell ref="B605:B609"/>
    <mergeCell ref="C3:C6"/>
    <mergeCell ref="C7:C8"/>
    <mergeCell ref="C9:C10"/>
    <mergeCell ref="C11:C12"/>
    <mergeCell ref="C15:C16"/>
    <mergeCell ref="C17:C18"/>
    <mergeCell ref="C21:C22"/>
    <mergeCell ref="C25:C27"/>
    <mergeCell ref="C28:C30"/>
    <mergeCell ref="C31:C33"/>
    <mergeCell ref="C34:C36"/>
    <mergeCell ref="C38:C41"/>
    <mergeCell ref="C42:C45"/>
    <mergeCell ref="C46:C49"/>
    <mergeCell ref="C50:C51"/>
    <mergeCell ref="C185:C188"/>
    <mergeCell ref="C189:C190"/>
    <mergeCell ref="C191:C193"/>
    <mergeCell ref="C194:C195"/>
    <mergeCell ref="C196:C197"/>
    <mergeCell ref="C203:C206"/>
    <mergeCell ref="C207:C210"/>
    <mergeCell ref="C211:C214"/>
    <mergeCell ref="C215:C218"/>
    <mergeCell ref="C219:C221"/>
    <mergeCell ref="C222:C224"/>
    <mergeCell ref="C225:C226"/>
    <mergeCell ref="C227:C228"/>
    <mergeCell ref="C229:C230"/>
    <mergeCell ref="C231:C232"/>
    <mergeCell ref="C233:C236"/>
    <mergeCell ref="C237:C238"/>
    <mergeCell ref="C239:C240"/>
    <mergeCell ref="C241:C242"/>
    <mergeCell ref="C243:C244"/>
    <mergeCell ref="C245:C247"/>
    <mergeCell ref="C248:C250"/>
    <mergeCell ref="C251:C253"/>
    <mergeCell ref="C261:C265"/>
    <mergeCell ref="C266:C270"/>
    <mergeCell ref="C271:C275"/>
    <mergeCell ref="C591:C592"/>
    <mergeCell ref="C593:C596"/>
    <mergeCell ref="D3:D6"/>
    <mergeCell ref="D7:D8"/>
    <mergeCell ref="D9:D10"/>
    <mergeCell ref="D11:D12"/>
    <mergeCell ref="D15:D16"/>
    <mergeCell ref="D17:D18"/>
    <mergeCell ref="D21:D22"/>
    <mergeCell ref="D25:D27"/>
    <mergeCell ref="D28:D30"/>
    <mergeCell ref="D31:D33"/>
    <mergeCell ref="D34:D36"/>
    <mergeCell ref="D38:D41"/>
    <mergeCell ref="D42:D45"/>
    <mergeCell ref="D46:D49"/>
    <mergeCell ref="D50:D51"/>
    <mergeCell ref="D185:D188"/>
    <mergeCell ref="D189:D190"/>
    <mergeCell ref="D191:D193"/>
    <mergeCell ref="D194:D195"/>
    <mergeCell ref="D196:D197"/>
    <mergeCell ref="D203:D206"/>
    <mergeCell ref="D207:D210"/>
    <mergeCell ref="D211:D214"/>
    <mergeCell ref="D215:D218"/>
    <mergeCell ref="D219:D221"/>
    <mergeCell ref="D222:D224"/>
    <mergeCell ref="D225:D226"/>
    <mergeCell ref="D227:D228"/>
    <mergeCell ref="D229:D230"/>
    <mergeCell ref="D231:D232"/>
    <mergeCell ref="D233:D236"/>
    <mergeCell ref="D237:D238"/>
    <mergeCell ref="D239:D240"/>
    <mergeCell ref="D241:D242"/>
    <mergeCell ref="D243:D244"/>
    <mergeCell ref="D245:D247"/>
    <mergeCell ref="D248:D250"/>
    <mergeCell ref="D251:D253"/>
    <mergeCell ref="D261:D265"/>
    <mergeCell ref="D266:D270"/>
    <mergeCell ref="D271:D275"/>
    <mergeCell ref="D281:D282"/>
    <mergeCell ref="D580:D582"/>
    <mergeCell ref="D583:D585"/>
    <mergeCell ref="D591:D592"/>
    <mergeCell ref="D593:D596"/>
    <mergeCell ref="G3:G6"/>
    <mergeCell ref="G7:G8"/>
    <mergeCell ref="G9:G10"/>
    <mergeCell ref="G11:G12"/>
    <mergeCell ref="G15:G16"/>
    <mergeCell ref="G17:G18"/>
    <mergeCell ref="G21:G22"/>
    <mergeCell ref="G25:G27"/>
    <mergeCell ref="G28:G30"/>
    <mergeCell ref="G31:G33"/>
    <mergeCell ref="G34:G36"/>
    <mergeCell ref="G38:G41"/>
    <mergeCell ref="G42:G45"/>
    <mergeCell ref="G46:G49"/>
    <mergeCell ref="G50:G51"/>
    <mergeCell ref="G184:G188"/>
    <mergeCell ref="G189:G190"/>
    <mergeCell ref="G191:G193"/>
    <mergeCell ref="G194:G195"/>
    <mergeCell ref="G196:G197"/>
    <mergeCell ref="G203:G206"/>
    <mergeCell ref="G207:G210"/>
    <mergeCell ref="G211:G214"/>
    <mergeCell ref="G215:G218"/>
    <mergeCell ref="G219:G221"/>
    <mergeCell ref="G222:G224"/>
    <mergeCell ref="G225:G226"/>
    <mergeCell ref="G227:G228"/>
    <mergeCell ref="G229:G230"/>
    <mergeCell ref="G231:G232"/>
    <mergeCell ref="G233:G236"/>
    <mergeCell ref="G237:G238"/>
    <mergeCell ref="G239:G240"/>
    <mergeCell ref="G241:G242"/>
    <mergeCell ref="G243:G244"/>
    <mergeCell ref="G245:G247"/>
    <mergeCell ref="G248:G250"/>
    <mergeCell ref="G251:G253"/>
    <mergeCell ref="G261:G265"/>
    <mergeCell ref="G266:G270"/>
    <mergeCell ref="G271:G275"/>
    <mergeCell ref="G281:G282"/>
    <mergeCell ref="G287:G288"/>
    <mergeCell ref="G289:G291"/>
    <mergeCell ref="G292:G293"/>
    <mergeCell ref="G295:G296"/>
    <mergeCell ref="G297:G298"/>
    <mergeCell ref="G299:G300"/>
    <mergeCell ref="G301:G302"/>
    <mergeCell ref="G303:G305"/>
    <mergeCell ref="G306:G309"/>
    <mergeCell ref="G311:G313"/>
    <mergeCell ref="G314:G316"/>
    <mergeCell ref="G317:G319"/>
    <mergeCell ref="G321:G323"/>
    <mergeCell ref="G324:G326"/>
    <mergeCell ref="G327:G329"/>
    <mergeCell ref="G330:G332"/>
    <mergeCell ref="G333:G335"/>
    <mergeCell ref="G337:G339"/>
    <mergeCell ref="G341:G343"/>
    <mergeCell ref="G344:G346"/>
    <mergeCell ref="G347:G349"/>
    <mergeCell ref="G350:G352"/>
    <mergeCell ref="G353:G355"/>
    <mergeCell ref="G356:G358"/>
    <mergeCell ref="G360:G362"/>
    <mergeCell ref="G363:G365"/>
    <mergeCell ref="G366:G368"/>
    <mergeCell ref="G369:G370"/>
    <mergeCell ref="G371:G372"/>
    <mergeCell ref="G373:G374"/>
    <mergeCell ref="G375:G376"/>
    <mergeCell ref="G377:G378"/>
    <mergeCell ref="G379:G380"/>
    <mergeCell ref="G381:G382"/>
    <mergeCell ref="G383:G384"/>
    <mergeCell ref="G385:G386"/>
    <mergeCell ref="G387:G388"/>
    <mergeCell ref="G389:G390"/>
    <mergeCell ref="G391:G392"/>
    <mergeCell ref="G393:G394"/>
    <mergeCell ref="G395:G396"/>
    <mergeCell ref="G397:G398"/>
    <mergeCell ref="G402:G403"/>
    <mergeCell ref="G404:G405"/>
    <mergeCell ref="G406:G407"/>
    <mergeCell ref="G408:G409"/>
    <mergeCell ref="G412:G414"/>
    <mergeCell ref="G415:G418"/>
    <mergeCell ref="G420:G423"/>
    <mergeCell ref="G424:G426"/>
    <mergeCell ref="G427:G429"/>
    <mergeCell ref="G431:G433"/>
    <mergeCell ref="G434:G436"/>
    <mergeCell ref="G437:G438"/>
    <mergeCell ref="G439:G440"/>
    <mergeCell ref="G441:G442"/>
    <mergeCell ref="G443:G444"/>
    <mergeCell ref="G446:G447"/>
    <mergeCell ref="G448:G449"/>
    <mergeCell ref="G450:G453"/>
    <mergeCell ref="G454:G457"/>
    <mergeCell ref="G458:G459"/>
    <mergeCell ref="G460:G461"/>
    <mergeCell ref="G462:G463"/>
    <mergeCell ref="G464:G466"/>
    <mergeCell ref="G467:G468"/>
    <mergeCell ref="G469:G470"/>
    <mergeCell ref="G471:G473"/>
    <mergeCell ref="G474:G475"/>
    <mergeCell ref="G476:G477"/>
    <mergeCell ref="G478:G479"/>
    <mergeCell ref="G480:G481"/>
    <mergeCell ref="G482:G483"/>
    <mergeCell ref="G484:G485"/>
    <mergeCell ref="G486:G487"/>
    <mergeCell ref="G488:G489"/>
    <mergeCell ref="G490:G491"/>
    <mergeCell ref="G492:G493"/>
    <mergeCell ref="G494:G495"/>
    <mergeCell ref="G496:G497"/>
    <mergeCell ref="G498:G499"/>
    <mergeCell ref="G500:G501"/>
    <mergeCell ref="G502:G503"/>
    <mergeCell ref="G504:G505"/>
    <mergeCell ref="G506:G507"/>
    <mergeCell ref="G508:G509"/>
    <mergeCell ref="G510:G514"/>
    <mergeCell ref="G515:G516"/>
    <mergeCell ref="G517:G519"/>
    <mergeCell ref="G520:G524"/>
    <mergeCell ref="G526:G528"/>
    <mergeCell ref="G529:G530"/>
    <mergeCell ref="G537:G538"/>
    <mergeCell ref="G541:G542"/>
    <mergeCell ref="G543:G544"/>
    <mergeCell ref="G545:G548"/>
    <mergeCell ref="G550:G553"/>
    <mergeCell ref="G554:G557"/>
    <mergeCell ref="G564:G565"/>
    <mergeCell ref="G566:G567"/>
    <mergeCell ref="G568:G569"/>
    <mergeCell ref="G571:G572"/>
    <mergeCell ref="G573:G579"/>
    <mergeCell ref="G580:G582"/>
    <mergeCell ref="G583:G585"/>
    <mergeCell ref="G591:G592"/>
    <mergeCell ref="G593:G596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206"/>
  <sheetViews>
    <sheetView topLeftCell="A99" workbookViewId="0">
      <selection activeCell="A97" sqref="A97:A137"/>
    </sheetView>
  </sheetViews>
  <sheetFormatPr defaultColWidth="9" defaultRowHeight="17.5" outlineLevelCol="7"/>
  <cols>
    <col min="1" max="1" width="28.75" style="135" customWidth="1"/>
    <col min="2" max="2" width="14.8333333333333" style="135" customWidth="1"/>
    <col min="3" max="3" width="23.0833333333333" style="135" customWidth="1"/>
    <col min="4" max="5" width="20.0833333333333" style="135" customWidth="1"/>
    <col min="6" max="6" width="15.3333333333333" style="135" customWidth="1"/>
    <col min="7" max="7" width="15.5" style="135" customWidth="1"/>
    <col min="8" max="8" width="16" style="135" customWidth="1"/>
    <col min="9" max="16384" width="8.66666666666667" style="135"/>
  </cols>
  <sheetData>
    <row r="1" ht="23" spans="1:8">
      <c r="A1" s="136" t="s">
        <v>584</v>
      </c>
      <c r="B1" s="136"/>
      <c r="C1" s="136"/>
      <c r="D1" s="136"/>
      <c r="E1" s="136"/>
      <c r="F1" s="136"/>
      <c r="G1" s="136"/>
      <c r="H1" s="136"/>
    </row>
    <row r="2" s="134" customFormat="1" ht="21" spans="1:8">
      <c r="A2" s="137" t="s">
        <v>22</v>
      </c>
      <c r="B2" s="137" t="s">
        <v>585</v>
      </c>
      <c r="C2" s="137" t="s">
        <v>23</v>
      </c>
      <c r="D2" s="137" t="s">
        <v>586</v>
      </c>
      <c r="E2" s="137" t="s">
        <v>587</v>
      </c>
      <c r="F2" s="138" t="s">
        <v>588</v>
      </c>
      <c r="G2" s="137" t="s">
        <v>589</v>
      </c>
      <c r="H2" s="137" t="s">
        <v>29</v>
      </c>
    </row>
    <row r="3" spans="1:8">
      <c r="A3" s="139" t="s">
        <v>2</v>
      </c>
      <c r="B3" s="99">
        <v>1</v>
      </c>
      <c r="C3" s="24" t="s">
        <v>590</v>
      </c>
      <c r="D3" s="140">
        <v>0</v>
      </c>
      <c r="E3" s="140">
        <v>43</v>
      </c>
      <c r="F3" s="141">
        <f t="shared" ref="F3:F66" si="0">D3/E3</f>
        <v>0</v>
      </c>
      <c r="G3" s="24">
        <f>RANK(F3,$F$3:$F$41,1)</f>
        <v>1</v>
      </c>
      <c r="H3" s="70"/>
    </row>
    <row r="4" spans="1:8">
      <c r="A4" s="142"/>
      <c r="B4" s="99">
        <v>2</v>
      </c>
      <c r="C4" s="24" t="s">
        <v>591</v>
      </c>
      <c r="D4" s="140">
        <v>0</v>
      </c>
      <c r="E4" s="140">
        <v>42</v>
      </c>
      <c r="F4" s="141">
        <f t="shared" si="0"/>
        <v>0</v>
      </c>
      <c r="G4" s="24">
        <f t="shared" ref="G4:G41" si="1">RANK(F4,$F$3:$F$41,1)</f>
        <v>1</v>
      </c>
      <c r="H4" s="70"/>
    </row>
    <row r="5" spans="1:8">
      <c r="A5" s="142"/>
      <c r="B5" s="99">
        <v>3</v>
      </c>
      <c r="C5" s="24" t="s">
        <v>592</v>
      </c>
      <c r="D5" s="140">
        <v>5</v>
      </c>
      <c r="E5" s="140">
        <v>45</v>
      </c>
      <c r="F5" s="141">
        <f t="shared" si="0"/>
        <v>0.111111111111111</v>
      </c>
      <c r="G5" s="24">
        <f t="shared" si="1"/>
        <v>39</v>
      </c>
      <c r="H5" s="70"/>
    </row>
    <row r="6" spans="1:8">
      <c r="A6" s="142"/>
      <c r="B6" s="99">
        <v>4</v>
      </c>
      <c r="C6" s="24" t="s">
        <v>593</v>
      </c>
      <c r="D6" s="140">
        <v>0</v>
      </c>
      <c r="E6" s="140">
        <v>45</v>
      </c>
      <c r="F6" s="141">
        <f t="shared" si="0"/>
        <v>0</v>
      </c>
      <c r="G6" s="24">
        <f t="shared" si="1"/>
        <v>1</v>
      </c>
      <c r="H6" s="70"/>
    </row>
    <row r="7" spans="1:8">
      <c r="A7" s="142"/>
      <c r="B7" s="99">
        <v>5</v>
      </c>
      <c r="C7" s="24" t="s">
        <v>594</v>
      </c>
      <c r="D7" s="140">
        <v>0</v>
      </c>
      <c r="E7" s="140">
        <v>39</v>
      </c>
      <c r="F7" s="141">
        <f t="shared" si="0"/>
        <v>0</v>
      </c>
      <c r="G7" s="24">
        <f t="shared" si="1"/>
        <v>1</v>
      </c>
      <c r="H7" s="70"/>
    </row>
    <row r="8" spans="1:8">
      <c r="A8" s="142"/>
      <c r="B8" s="99">
        <v>6</v>
      </c>
      <c r="C8" s="24" t="s">
        <v>595</v>
      </c>
      <c r="D8" s="140">
        <v>0</v>
      </c>
      <c r="E8" s="140">
        <v>39</v>
      </c>
      <c r="F8" s="141">
        <f t="shared" si="0"/>
        <v>0</v>
      </c>
      <c r="G8" s="24">
        <f t="shared" si="1"/>
        <v>1</v>
      </c>
      <c r="H8" s="70"/>
    </row>
    <row r="9" spans="1:8">
      <c r="A9" s="142"/>
      <c r="B9" s="99">
        <v>7</v>
      </c>
      <c r="C9" s="24" t="s">
        <v>596</v>
      </c>
      <c r="D9" s="140">
        <v>0</v>
      </c>
      <c r="E9" s="140">
        <v>40</v>
      </c>
      <c r="F9" s="141">
        <f t="shared" si="0"/>
        <v>0</v>
      </c>
      <c r="G9" s="24">
        <f t="shared" si="1"/>
        <v>1</v>
      </c>
      <c r="H9" s="70"/>
    </row>
    <row r="10" spans="1:8">
      <c r="A10" s="142"/>
      <c r="B10" s="99">
        <v>8</v>
      </c>
      <c r="C10" s="24" t="s">
        <v>42</v>
      </c>
      <c r="D10" s="140">
        <v>0</v>
      </c>
      <c r="E10" s="140">
        <v>42</v>
      </c>
      <c r="F10" s="141">
        <f t="shared" si="0"/>
        <v>0</v>
      </c>
      <c r="G10" s="24">
        <f t="shared" si="1"/>
        <v>1</v>
      </c>
      <c r="H10" s="70"/>
    </row>
    <row r="11" spans="1:8">
      <c r="A11" s="142"/>
      <c r="B11" s="99">
        <v>9</v>
      </c>
      <c r="C11" s="24" t="s">
        <v>597</v>
      </c>
      <c r="D11" s="140">
        <v>0</v>
      </c>
      <c r="E11" s="140">
        <v>40</v>
      </c>
      <c r="F11" s="141">
        <f t="shared" si="0"/>
        <v>0</v>
      </c>
      <c r="G11" s="24">
        <f t="shared" si="1"/>
        <v>1</v>
      </c>
      <c r="H11" s="70"/>
    </row>
    <row r="12" spans="1:8">
      <c r="A12" s="142"/>
      <c r="B12" s="99">
        <v>10</v>
      </c>
      <c r="C12" s="24" t="s">
        <v>598</v>
      </c>
      <c r="D12" s="140">
        <v>0</v>
      </c>
      <c r="E12" s="140">
        <v>43</v>
      </c>
      <c r="F12" s="141">
        <f t="shared" si="0"/>
        <v>0</v>
      </c>
      <c r="G12" s="24">
        <f t="shared" si="1"/>
        <v>1</v>
      </c>
      <c r="H12" s="70"/>
    </row>
    <row r="13" spans="1:8">
      <c r="A13" s="142"/>
      <c r="B13" s="99">
        <v>11</v>
      </c>
      <c r="C13" s="24" t="s">
        <v>599</v>
      </c>
      <c r="D13" s="140">
        <v>0</v>
      </c>
      <c r="E13" s="140">
        <v>43</v>
      </c>
      <c r="F13" s="141">
        <f t="shared" si="0"/>
        <v>0</v>
      </c>
      <c r="G13" s="24">
        <f t="shared" si="1"/>
        <v>1</v>
      </c>
      <c r="H13" s="70"/>
    </row>
    <row r="14" spans="1:8">
      <c r="A14" s="142"/>
      <c r="B14" s="99">
        <v>12</v>
      </c>
      <c r="C14" s="24" t="s">
        <v>600</v>
      </c>
      <c r="D14" s="140">
        <v>0</v>
      </c>
      <c r="E14" s="140">
        <v>41</v>
      </c>
      <c r="F14" s="141">
        <f t="shared" si="0"/>
        <v>0</v>
      </c>
      <c r="G14" s="24">
        <f t="shared" si="1"/>
        <v>1</v>
      </c>
      <c r="H14" s="70"/>
    </row>
    <row r="15" spans="1:8">
      <c r="A15" s="142"/>
      <c r="B15" s="99">
        <v>13</v>
      </c>
      <c r="C15" s="24" t="s">
        <v>601</v>
      </c>
      <c r="D15" s="140">
        <v>0</v>
      </c>
      <c r="E15" s="140">
        <v>44</v>
      </c>
      <c r="F15" s="141">
        <f t="shared" si="0"/>
        <v>0</v>
      </c>
      <c r="G15" s="24">
        <f t="shared" si="1"/>
        <v>1</v>
      </c>
      <c r="H15" s="70"/>
    </row>
    <row r="16" spans="1:8">
      <c r="A16" s="142"/>
      <c r="B16" s="99">
        <v>14</v>
      </c>
      <c r="C16" s="24" t="s">
        <v>602</v>
      </c>
      <c r="D16" s="140">
        <v>0</v>
      </c>
      <c r="E16" s="140">
        <v>44</v>
      </c>
      <c r="F16" s="141">
        <f t="shared" si="0"/>
        <v>0</v>
      </c>
      <c r="G16" s="24">
        <f t="shared" si="1"/>
        <v>1</v>
      </c>
      <c r="H16" s="70"/>
    </row>
    <row r="17" spans="1:8">
      <c r="A17" s="142"/>
      <c r="B17" s="99">
        <v>15</v>
      </c>
      <c r="C17" s="24" t="s">
        <v>603</v>
      </c>
      <c r="D17" s="140">
        <v>0</v>
      </c>
      <c r="E17" s="140">
        <v>44</v>
      </c>
      <c r="F17" s="141">
        <f t="shared" si="0"/>
        <v>0</v>
      </c>
      <c r="G17" s="24">
        <f t="shared" si="1"/>
        <v>1</v>
      </c>
      <c r="H17" s="70"/>
    </row>
    <row r="18" spans="1:8">
      <c r="A18" s="142"/>
      <c r="B18" s="99">
        <v>16</v>
      </c>
      <c r="C18" s="24" t="s">
        <v>54</v>
      </c>
      <c r="D18" s="140">
        <v>4</v>
      </c>
      <c r="E18" s="140">
        <v>43</v>
      </c>
      <c r="F18" s="141">
        <f t="shared" si="0"/>
        <v>0.0930232558139535</v>
      </c>
      <c r="G18" s="24">
        <f t="shared" si="1"/>
        <v>36</v>
      </c>
      <c r="H18" s="70"/>
    </row>
    <row r="19" spans="1:8">
      <c r="A19" s="142"/>
      <c r="B19" s="99">
        <v>17</v>
      </c>
      <c r="C19" s="24" t="s">
        <v>61</v>
      </c>
      <c r="D19" s="140">
        <v>3</v>
      </c>
      <c r="E19" s="140">
        <v>42</v>
      </c>
      <c r="F19" s="141">
        <f t="shared" si="0"/>
        <v>0.0714285714285714</v>
      </c>
      <c r="G19" s="24">
        <f t="shared" si="1"/>
        <v>35</v>
      </c>
      <c r="H19" s="70"/>
    </row>
    <row r="20" spans="1:8">
      <c r="A20" s="142"/>
      <c r="B20" s="99">
        <v>18</v>
      </c>
      <c r="C20" s="24" t="s">
        <v>604</v>
      </c>
      <c r="D20" s="140">
        <v>0</v>
      </c>
      <c r="E20" s="24">
        <v>43</v>
      </c>
      <c r="F20" s="141">
        <f t="shared" si="0"/>
        <v>0</v>
      </c>
      <c r="G20" s="24">
        <f t="shared" si="1"/>
        <v>1</v>
      </c>
      <c r="H20" s="13"/>
    </row>
    <row r="21" spans="1:8">
      <c r="A21" s="142"/>
      <c r="B21" s="99">
        <v>19</v>
      </c>
      <c r="C21" s="24" t="s">
        <v>605</v>
      </c>
      <c r="D21" s="140">
        <v>0</v>
      </c>
      <c r="E21" s="24">
        <v>42</v>
      </c>
      <c r="F21" s="141">
        <f t="shared" si="0"/>
        <v>0</v>
      </c>
      <c r="G21" s="24">
        <f t="shared" si="1"/>
        <v>1</v>
      </c>
      <c r="H21" s="13"/>
    </row>
    <row r="22" spans="1:8">
      <c r="A22" s="142"/>
      <c r="B22" s="99">
        <v>20</v>
      </c>
      <c r="C22" s="24" t="s">
        <v>606</v>
      </c>
      <c r="D22" s="140">
        <v>0</v>
      </c>
      <c r="E22" s="24">
        <v>45</v>
      </c>
      <c r="F22" s="141">
        <f t="shared" si="0"/>
        <v>0</v>
      </c>
      <c r="G22" s="24">
        <f t="shared" si="1"/>
        <v>1</v>
      </c>
      <c r="H22" s="13"/>
    </row>
    <row r="23" spans="1:8">
      <c r="A23" s="142"/>
      <c r="B23" s="99">
        <v>21</v>
      </c>
      <c r="C23" s="24" t="s">
        <v>607</v>
      </c>
      <c r="D23" s="140">
        <v>0</v>
      </c>
      <c r="E23" s="24">
        <v>43</v>
      </c>
      <c r="F23" s="141">
        <f t="shared" si="0"/>
        <v>0</v>
      </c>
      <c r="G23" s="24">
        <f t="shared" si="1"/>
        <v>1</v>
      </c>
      <c r="H23" s="13"/>
    </row>
    <row r="24" spans="1:8">
      <c r="A24" s="142"/>
      <c r="B24" s="99">
        <v>22</v>
      </c>
      <c r="C24" s="24" t="s">
        <v>67</v>
      </c>
      <c r="D24" s="24">
        <v>4</v>
      </c>
      <c r="E24" s="24">
        <v>42</v>
      </c>
      <c r="F24" s="141">
        <f t="shared" si="0"/>
        <v>0.0952380952380952</v>
      </c>
      <c r="G24" s="24">
        <f t="shared" si="1"/>
        <v>37</v>
      </c>
      <c r="H24" s="13"/>
    </row>
    <row r="25" spans="1:8">
      <c r="A25" s="142"/>
      <c r="B25" s="99">
        <v>23</v>
      </c>
      <c r="C25" s="24" t="s">
        <v>608</v>
      </c>
      <c r="D25" s="24">
        <v>0</v>
      </c>
      <c r="E25" s="24">
        <v>40</v>
      </c>
      <c r="F25" s="141">
        <f t="shared" si="0"/>
        <v>0</v>
      </c>
      <c r="G25" s="24">
        <f t="shared" si="1"/>
        <v>1</v>
      </c>
      <c r="H25" s="13"/>
    </row>
    <row r="26" spans="1:8">
      <c r="A26" s="142"/>
      <c r="B26" s="99">
        <v>24</v>
      </c>
      <c r="C26" s="24" t="s">
        <v>609</v>
      </c>
      <c r="D26" s="24">
        <v>0</v>
      </c>
      <c r="E26" s="24">
        <v>42</v>
      </c>
      <c r="F26" s="141">
        <f t="shared" si="0"/>
        <v>0</v>
      </c>
      <c r="G26" s="24">
        <f t="shared" si="1"/>
        <v>1</v>
      </c>
      <c r="H26" s="13"/>
    </row>
    <row r="27" spans="1:8">
      <c r="A27" s="142"/>
      <c r="B27" s="99">
        <v>25</v>
      </c>
      <c r="C27" s="24" t="s">
        <v>610</v>
      </c>
      <c r="D27" s="24">
        <v>0</v>
      </c>
      <c r="E27" s="24">
        <v>42</v>
      </c>
      <c r="F27" s="141">
        <f t="shared" si="0"/>
        <v>0</v>
      </c>
      <c r="G27" s="24">
        <f t="shared" si="1"/>
        <v>1</v>
      </c>
      <c r="H27" s="13"/>
    </row>
    <row r="28" spans="1:8">
      <c r="A28" s="142"/>
      <c r="B28" s="99">
        <v>26</v>
      </c>
      <c r="C28" s="24" t="s">
        <v>611</v>
      </c>
      <c r="D28" s="24">
        <v>0</v>
      </c>
      <c r="E28" s="24">
        <v>41</v>
      </c>
      <c r="F28" s="141">
        <f t="shared" si="0"/>
        <v>0</v>
      </c>
      <c r="G28" s="24">
        <f t="shared" si="1"/>
        <v>1</v>
      </c>
      <c r="H28" s="13"/>
    </row>
    <row r="29" spans="1:8">
      <c r="A29" s="142"/>
      <c r="B29" s="99">
        <v>27</v>
      </c>
      <c r="C29" s="24" t="s">
        <v>612</v>
      </c>
      <c r="D29" s="24">
        <v>0</v>
      </c>
      <c r="E29" s="24">
        <v>43</v>
      </c>
      <c r="F29" s="141">
        <f t="shared" si="0"/>
        <v>0</v>
      </c>
      <c r="G29" s="24">
        <f t="shared" si="1"/>
        <v>1</v>
      </c>
      <c r="H29" s="13"/>
    </row>
    <row r="30" spans="1:8">
      <c r="A30" s="142"/>
      <c r="B30" s="99">
        <v>28</v>
      </c>
      <c r="C30" s="24" t="s">
        <v>613</v>
      </c>
      <c r="D30" s="24">
        <v>0</v>
      </c>
      <c r="E30" s="24">
        <v>43</v>
      </c>
      <c r="F30" s="141">
        <f t="shared" si="0"/>
        <v>0</v>
      </c>
      <c r="G30" s="24">
        <f t="shared" si="1"/>
        <v>1</v>
      </c>
      <c r="H30" s="13"/>
    </row>
    <row r="31" spans="1:8">
      <c r="A31" s="142"/>
      <c r="B31" s="99">
        <v>29</v>
      </c>
      <c r="C31" s="24" t="s">
        <v>74</v>
      </c>
      <c r="D31" s="24">
        <v>4</v>
      </c>
      <c r="E31" s="24">
        <v>42</v>
      </c>
      <c r="F31" s="141">
        <f t="shared" si="0"/>
        <v>0.0952380952380952</v>
      </c>
      <c r="G31" s="24">
        <f t="shared" si="1"/>
        <v>37</v>
      </c>
      <c r="H31" s="13"/>
    </row>
    <row r="32" spans="1:8">
      <c r="A32" s="142"/>
      <c r="B32" s="99">
        <v>30</v>
      </c>
      <c r="C32" s="24" t="s">
        <v>614</v>
      </c>
      <c r="D32" s="24">
        <v>0</v>
      </c>
      <c r="E32" s="24">
        <v>43</v>
      </c>
      <c r="F32" s="141">
        <f t="shared" si="0"/>
        <v>0</v>
      </c>
      <c r="G32" s="24">
        <f t="shared" si="1"/>
        <v>1</v>
      </c>
      <c r="H32" s="13"/>
    </row>
    <row r="33" spans="1:8">
      <c r="A33" s="142"/>
      <c r="B33" s="99">
        <v>31</v>
      </c>
      <c r="C33" s="24" t="s">
        <v>615</v>
      </c>
      <c r="D33" s="24">
        <v>0</v>
      </c>
      <c r="E33" s="24">
        <v>42</v>
      </c>
      <c r="F33" s="141">
        <f t="shared" si="0"/>
        <v>0</v>
      </c>
      <c r="G33" s="24">
        <f t="shared" si="1"/>
        <v>1</v>
      </c>
      <c r="H33" s="13"/>
    </row>
    <row r="34" spans="1:8">
      <c r="A34" s="142"/>
      <c r="B34" s="99">
        <v>32</v>
      </c>
      <c r="C34" s="24" t="s">
        <v>616</v>
      </c>
      <c r="D34" s="24">
        <v>0</v>
      </c>
      <c r="E34" s="24">
        <v>45</v>
      </c>
      <c r="F34" s="141">
        <f t="shared" si="0"/>
        <v>0</v>
      </c>
      <c r="G34" s="24">
        <f t="shared" si="1"/>
        <v>1</v>
      </c>
      <c r="H34" s="13"/>
    </row>
    <row r="35" spans="1:8">
      <c r="A35" s="142"/>
      <c r="B35" s="99">
        <v>33</v>
      </c>
      <c r="C35" s="24" t="s">
        <v>617</v>
      </c>
      <c r="D35" s="24">
        <v>0</v>
      </c>
      <c r="E35" s="24">
        <v>43</v>
      </c>
      <c r="F35" s="141">
        <f t="shared" si="0"/>
        <v>0</v>
      </c>
      <c r="G35" s="24">
        <f t="shared" si="1"/>
        <v>1</v>
      </c>
      <c r="H35" s="13"/>
    </row>
    <row r="36" spans="1:8">
      <c r="A36" s="142"/>
      <c r="B36" s="99">
        <v>34</v>
      </c>
      <c r="C36" s="24" t="s">
        <v>618</v>
      </c>
      <c r="D36" s="24">
        <v>0</v>
      </c>
      <c r="E36" s="24">
        <v>42</v>
      </c>
      <c r="F36" s="141">
        <f t="shared" si="0"/>
        <v>0</v>
      </c>
      <c r="G36" s="24">
        <f t="shared" si="1"/>
        <v>1</v>
      </c>
      <c r="H36" s="13"/>
    </row>
    <row r="37" spans="1:8">
      <c r="A37" s="142"/>
      <c r="B37" s="99">
        <v>35</v>
      </c>
      <c r="C37" s="24" t="s">
        <v>619</v>
      </c>
      <c r="D37" s="24">
        <v>0</v>
      </c>
      <c r="E37" s="24">
        <v>40</v>
      </c>
      <c r="F37" s="141">
        <f t="shared" si="0"/>
        <v>0</v>
      </c>
      <c r="G37" s="24">
        <f t="shared" si="1"/>
        <v>1</v>
      </c>
      <c r="H37" s="13"/>
    </row>
    <row r="38" spans="1:8">
      <c r="A38" s="142"/>
      <c r="B38" s="99">
        <v>36</v>
      </c>
      <c r="C38" s="24" t="s">
        <v>620</v>
      </c>
      <c r="D38" s="24">
        <v>0</v>
      </c>
      <c r="E38" s="24">
        <v>40</v>
      </c>
      <c r="F38" s="141">
        <f t="shared" si="0"/>
        <v>0</v>
      </c>
      <c r="G38" s="24">
        <f t="shared" si="1"/>
        <v>1</v>
      </c>
      <c r="H38" s="13"/>
    </row>
    <row r="39" spans="1:8">
      <c r="A39" s="142"/>
      <c r="B39" s="99">
        <v>37</v>
      </c>
      <c r="C39" s="24" t="s">
        <v>621</v>
      </c>
      <c r="D39" s="24">
        <v>0</v>
      </c>
      <c r="E39" s="24">
        <v>41</v>
      </c>
      <c r="F39" s="141">
        <f t="shared" si="0"/>
        <v>0</v>
      </c>
      <c r="G39" s="24">
        <f t="shared" si="1"/>
        <v>1</v>
      </c>
      <c r="H39" s="13"/>
    </row>
    <row r="40" spans="1:8">
      <c r="A40" s="142"/>
      <c r="B40" s="99">
        <v>38</v>
      </c>
      <c r="C40" s="24" t="s">
        <v>622</v>
      </c>
      <c r="D40" s="24">
        <v>0</v>
      </c>
      <c r="E40" s="24">
        <v>41</v>
      </c>
      <c r="F40" s="141">
        <f t="shared" si="0"/>
        <v>0</v>
      </c>
      <c r="G40" s="24">
        <f t="shared" si="1"/>
        <v>1</v>
      </c>
      <c r="H40" s="13"/>
    </row>
    <row r="41" spans="1:8">
      <c r="A41" s="143"/>
      <c r="B41" s="99">
        <v>39</v>
      </c>
      <c r="C41" s="24" t="s">
        <v>85</v>
      </c>
      <c r="D41" s="24">
        <v>1</v>
      </c>
      <c r="E41" s="24">
        <v>40</v>
      </c>
      <c r="F41" s="141">
        <f t="shared" si="0"/>
        <v>0.025</v>
      </c>
      <c r="G41" s="24">
        <f t="shared" si="1"/>
        <v>34</v>
      </c>
      <c r="H41" s="13"/>
    </row>
    <row r="42" spans="1:8">
      <c r="A42" s="144" t="s">
        <v>3</v>
      </c>
      <c r="B42" s="99">
        <v>40</v>
      </c>
      <c r="C42" s="12" t="s">
        <v>623</v>
      </c>
      <c r="D42" s="145">
        <v>0</v>
      </c>
      <c r="E42" s="61">
        <v>38</v>
      </c>
      <c r="F42" s="146">
        <f t="shared" si="0"/>
        <v>0</v>
      </c>
      <c r="G42" s="9">
        <f>RANK(F42,$F$42:$F$82,1)</f>
        <v>1</v>
      </c>
      <c r="H42" s="61"/>
    </row>
    <row r="43" spans="1:8">
      <c r="A43" s="147"/>
      <c r="B43" s="99">
        <v>41</v>
      </c>
      <c r="C43" s="12" t="s">
        <v>624</v>
      </c>
      <c r="D43" s="145">
        <v>0</v>
      </c>
      <c r="E43" s="61">
        <v>47</v>
      </c>
      <c r="F43" s="146">
        <f t="shared" si="0"/>
        <v>0</v>
      </c>
      <c r="G43" s="9">
        <f t="shared" ref="G43:G82" si="2">RANK(F43,$F$42:$F$82,1)</f>
        <v>1</v>
      </c>
      <c r="H43" s="61"/>
    </row>
    <row r="44" spans="1:8">
      <c r="A44" s="147"/>
      <c r="B44" s="99">
        <v>42</v>
      </c>
      <c r="C44" s="12" t="s">
        <v>88</v>
      </c>
      <c r="D44" s="145">
        <v>2</v>
      </c>
      <c r="E44" s="61">
        <v>41</v>
      </c>
      <c r="F44" s="146">
        <f t="shared" si="0"/>
        <v>0.0487804878048781</v>
      </c>
      <c r="G44" s="9">
        <f t="shared" si="2"/>
        <v>22</v>
      </c>
      <c r="H44" s="61"/>
    </row>
    <row r="45" ht="15" customHeight="1" spans="1:8">
      <c r="A45" s="147"/>
      <c r="B45" s="99">
        <v>43</v>
      </c>
      <c r="C45" s="12" t="s">
        <v>137</v>
      </c>
      <c r="D45" s="61">
        <v>5</v>
      </c>
      <c r="E45" s="61">
        <v>36</v>
      </c>
      <c r="F45" s="146">
        <f t="shared" si="0"/>
        <v>0.138888888888889</v>
      </c>
      <c r="G45" s="9">
        <f t="shared" si="2"/>
        <v>34</v>
      </c>
      <c r="H45" s="61"/>
    </row>
    <row r="46" spans="1:8">
      <c r="A46" s="147"/>
      <c r="B46" s="99">
        <v>44</v>
      </c>
      <c r="C46" s="12" t="s">
        <v>133</v>
      </c>
      <c r="D46" s="61">
        <v>2</v>
      </c>
      <c r="E46" s="61">
        <v>38</v>
      </c>
      <c r="F46" s="146">
        <f t="shared" si="0"/>
        <v>0.0526315789473684</v>
      </c>
      <c r="G46" s="9">
        <f t="shared" si="2"/>
        <v>25</v>
      </c>
      <c r="H46" s="61"/>
    </row>
    <row r="47" spans="1:8">
      <c r="A47" s="147"/>
      <c r="B47" s="99">
        <v>45</v>
      </c>
      <c r="C47" s="12" t="s">
        <v>143</v>
      </c>
      <c r="D47" s="61">
        <v>12</v>
      </c>
      <c r="E47" s="61">
        <v>48</v>
      </c>
      <c r="F47" s="146">
        <f t="shared" si="0"/>
        <v>0.25</v>
      </c>
      <c r="G47" s="9">
        <f t="shared" si="2"/>
        <v>40</v>
      </c>
      <c r="H47" s="61"/>
    </row>
    <row r="48" spans="1:8">
      <c r="A48" s="147"/>
      <c r="B48" s="99">
        <v>46</v>
      </c>
      <c r="C48" s="12" t="s">
        <v>153</v>
      </c>
      <c r="D48" s="61">
        <v>3</v>
      </c>
      <c r="E48" s="61">
        <v>49</v>
      </c>
      <c r="F48" s="146">
        <f t="shared" si="0"/>
        <v>0.0612244897959184</v>
      </c>
      <c r="G48" s="9">
        <f t="shared" si="2"/>
        <v>26</v>
      </c>
      <c r="H48" s="61"/>
    </row>
    <row r="49" spans="1:8">
      <c r="A49" s="147"/>
      <c r="B49" s="99">
        <v>47</v>
      </c>
      <c r="C49" s="12" t="s">
        <v>189</v>
      </c>
      <c r="D49" s="145">
        <v>2</v>
      </c>
      <c r="E49" s="61">
        <v>45</v>
      </c>
      <c r="F49" s="146">
        <f t="shared" si="0"/>
        <v>0.0444444444444444</v>
      </c>
      <c r="G49" s="9">
        <f t="shared" si="2"/>
        <v>18</v>
      </c>
      <c r="H49" s="148"/>
    </row>
    <row r="50" spans="1:8">
      <c r="A50" s="147"/>
      <c r="B50" s="99">
        <v>48</v>
      </c>
      <c r="C50" s="12" t="s">
        <v>193</v>
      </c>
      <c r="D50" s="145">
        <v>7</v>
      </c>
      <c r="E50" s="61">
        <v>43</v>
      </c>
      <c r="F50" s="146">
        <f t="shared" si="0"/>
        <v>0.162790697674419</v>
      </c>
      <c r="G50" s="9">
        <f t="shared" si="2"/>
        <v>36</v>
      </c>
      <c r="H50" s="148"/>
    </row>
    <row r="51" spans="1:8">
      <c r="A51" s="147"/>
      <c r="B51" s="99">
        <v>49</v>
      </c>
      <c r="C51" s="12" t="s">
        <v>625</v>
      </c>
      <c r="D51" s="145">
        <v>0</v>
      </c>
      <c r="E51" s="61">
        <v>41</v>
      </c>
      <c r="F51" s="146">
        <f t="shared" si="0"/>
        <v>0</v>
      </c>
      <c r="G51" s="9">
        <f t="shared" si="2"/>
        <v>1</v>
      </c>
      <c r="H51" s="148"/>
    </row>
    <row r="52" spans="1:8">
      <c r="A52" s="147"/>
      <c r="B52" s="99">
        <v>50</v>
      </c>
      <c r="C52" s="12" t="s">
        <v>626</v>
      </c>
      <c r="D52" s="149">
        <v>0</v>
      </c>
      <c r="E52" s="61">
        <v>42</v>
      </c>
      <c r="F52" s="146">
        <f t="shared" si="0"/>
        <v>0</v>
      </c>
      <c r="G52" s="9">
        <f t="shared" si="2"/>
        <v>1</v>
      </c>
      <c r="H52" s="9"/>
    </row>
    <row r="53" spans="1:8">
      <c r="A53" s="147"/>
      <c r="B53" s="99">
        <v>51</v>
      </c>
      <c r="C53" s="12" t="s">
        <v>627</v>
      </c>
      <c r="D53" s="149">
        <v>0</v>
      </c>
      <c r="E53" s="61">
        <v>42</v>
      </c>
      <c r="F53" s="146">
        <f t="shared" si="0"/>
        <v>0</v>
      </c>
      <c r="G53" s="9">
        <f t="shared" si="2"/>
        <v>1</v>
      </c>
      <c r="H53" s="9"/>
    </row>
    <row r="54" spans="1:8">
      <c r="A54" s="147"/>
      <c r="B54" s="99">
        <v>52</v>
      </c>
      <c r="C54" s="12" t="s">
        <v>211</v>
      </c>
      <c r="D54" s="149">
        <v>6</v>
      </c>
      <c r="E54" s="61">
        <v>40</v>
      </c>
      <c r="F54" s="146">
        <f t="shared" si="0"/>
        <v>0.15</v>
      </c>
      <c r="G54" s="9">
        <f t="shared" si="2"/>
        <v>35</v>
      </c>
      <c r="H54" s="9"/>
    </row>
    <row r="55" spans="1:8">
      <c r="A55" s="147"/>
      <c r="B55" s="99">
        <v>53</v>
      </c>
      <c r="C55" s="12" t="s">
        <v>219</v>
      </c>
      <c r="D55" s="149">
        <v>2</v>
      </c>
      <c r="E55" s="61">
        <v>41</v>
      </c>
      <c r="F55" s="146">
        <f t="shared" si="0"/>
        <v>0.0487804878048781</v>
      </c>
      <c r="G55" s="9">
        <f t="shared" si="2"/>
        <v>22</v>
      </c>
      <c r="H55" s="9"/>
    </row>
    <row r="56" spans="1:8">
      <c r="A56" s="147"/>
      <c r="B56" s="99">
        <v>54</v>
      </c>
      <c r="C56" s="12" t="s">
        <v>223</v>
      </c>
      <c r="D56" s="149">
        <v>6</v>
      </c>
      <c r="E56" s="61">
        <v>46</v>
      </c>
      <c r="F56" s="146">
        <f t="shared" si="0"/>
        <v>0.130434782608696</v>
      </c>
      <c r="G56" s="9">
        <f t="shared" si="2"/>
        <v>32</v>
      </c>
      <c r="H56" s="9"/>
    </row>
    <row r="57" spans="1:8">
      <c r="A57" s="147"/>
      <c r="B57" s="99">
        <v>55</v>
      </c>
      <c r="C57" s="12" t="s">
        <v>177</v>
      </c>
      <c r="D57" s="9">
        <v>9</v>
      </c>
      <c r="E57" s="61">
        <v>42</v>
      </c>
      <c r="F57" s="146">
        <f t="shared" si="0"/>
        <v>0.214285714285714</v>
      </c>
      <c r="G57" s="9">
        <f t="shared" si="2"/>
        <v>39</v>
      </c>
      <c r="H57" s="9"/>
    </row>
    <row r="58" spans="1:8">
      <c r="A58" s="147"/>
      <c r="B58" s="99">
        <v>56</v>
      </c>
      <c r="C58" s="12" t="s">
        <v>165</v>
      </c>
      <c r="D58" s="9">
        <v>1</v>
      </c>
      <c r="E58" s="61">
        <v>46</v>
      </c>
      <c r="F58" s="146">
        <f t="shared" si="0"/>
        <v>0.0217391304347826</v>
      </c>
      <c r="G58" s="9">
        <f t="shared" si="2"/>
        <v>13</v>
      </c>
      <c r="H58" s="9"/>
    </row>
    <row r="59" spans="1:8">
      <c r="A59" s="147"/>
      <c r="B59" s="99">
        <v>57</v>
      </c>
      <c r="C59" s="12" t="s">
        <v>168</v>
      </c>
      <c r="D59" s="9">
        <v>6</v>
      </c>
      <c r="E59" s="61">
        <v>46</v>
      </c>
      <c r="F59" s="146">
        <f t="shared" si="0"/>
        <v>0.130434782608696</v>
      </c>
      <c r="G59" s="9">
        <f t="shared" si="2"/>
        <v>32</v>
      </c>
      <c r="H59" s="9"/>
    </row>
    <row r="60" spans="1:8">
      <c r="A60" s="147"/>
      <c r="B60" s="99">
        <v>58</v>
      </c>
      <c r="C60" s="12" t="s">
        <v>174</v>
      </c>
      <c r="D60" s="9">
        <v>4</v>
      </c>
      <c r="E60" s="61">
        <v>45</v>
      </c>
      <c r="F60" s="146">
        <f t="shared" si="0"/>
        <v>0.0888888888888889</v>
      </c>
      <c r="G60" s="9">
        <f t="shared" si="2"/>
        <v>27</v>
      </c>
      <c r="H60" s="9"/>
    </row>
    <row r="61" spans="1:8">
      <c r="A61" s="147"/>
      <c r="B61" s="99">
        <v>59</v>
      </c>
      <c r="C61" s="12" t="s">
        <v>628</v>
      </c>
      <c r="D61" s="149">
        <v>0</v>
      </c>
      <c r="E61" s="61">
        <v>45</v>
      </c>
      <c r="F61" s="146">
        <f t="shared" si="0"/>
        <v>0</v>
      </c>
      <c r="G61" s="9">
        <f t="shared" si="2"/>
        <v>1</v>
      </c>
      <c r="H61" s="9"/>
    </row>
    <row r="62" spans="1:8">
      <c r="A62" s="147"/>
      <c r="B62" s="99">
        <v>60</v>
      </c>
      <c r="C62" s="12" t="s">
        <v>227</v>
      </c>
      <c r="D62" s="149">
        <v>7</v>
      </c>
      <c r="E62" s="61">
        <v>42</v>
      </c>
      <c r="F62" s="146">
        <f t="shared" si="0"/>
        <v>0.166666666666667</v>
      </c>
      <c r="G62" s="9">
        <f t="shared" si="2"/>
        <v>37</v>
      </c>
      <c r="H62" s="9"/>
    </row>
    <row r="63" spans="1:8">
      <c r="A63" s="147"/>
      <c r="B63" s="99">
        <v>61</v>
      </c>
      <c r="C63" s="12" t="s">
        <v>629</v>
      </c>
      <c r="D63" s="149">
        <v>0</v>
      </c>
      <c r="E63" s="61">
        <v>41</v>
      </c>
      <c r="F63" s="146">
        <f t="shared" si="0"/>
        <v>0</v>
      </c>
      <c r="G63" s="9">
        <f t="shared" si="2"/>
        <v>1</v>
      </c>
      <c r="H63" s="9"/>
    </row>
    <row r="64" spans="1:8">
      <c r="A64" s="147"/>
      <c r="B64" s="99">
        <v>62</v>
      </c>
      <c r="C64" s="12" t="s">
        <v>630</v>
      </c>
      <c r="D64" s="149">
        <v>0</v>
      </c>
      <c r="E64" s="61">
        <v>37</v>
      </c>
      <c r="F64" s="146">
        <f t="shared" si="0"/>
        <v>0</v>
      </c>
      <c r="G64" s="9">
        <f t="shared" si="2"/>
        <v>1</v>
      </c>
      <c r="H64" s="9"/>
    </row>
    <row r="65" spans="1:8">
      <c r="A65" s="147"/>
      <c r="B65" s="99">
        <v>63</v>
      </c>
      <c r="C65" s="12" t="s">
        <v>110</v>
      </c>
      <c r="D65" s="149">
        <v>1</v>
      </c>
      <c r="E65" s="61">
        <v>39</v>
      </c>
      <c r="F65" s="146">
        <f t="shared" si="0"/>
        <v>0.0256410256410256</v>
      </c>
      <c r="G65" s="9">
        <f t="shared" si="2"/>
        <v>17</v>
      </c>
      <c r="H65" s="9"/>
    </row>
    <row r="66" spans="1:8">
      <c r="A66" s="147"/>
      <c r="B66" s="99">
        <v>64</v>
      </c>
      <c r="C66" s="12" t="s">
        <v>631</v>
      </c>
      <c r="D66" s="149">
        <v>0</v>
      </c>
      <c r="E66" s="61">
        <v>28</v>
      </c>
      <c r="F66" s="146">
        <f t="shared" si="0"/>
        <v>0</v>
      </c>
      <c r="G66" s="9">
        <f t="shared" si="2"/>
        <v>1</v>
      </c>
      <c r="H66" s="9"/>
    </row>
    <row r="67" spans="1:8">
      <c r="A67" s="147"/>
      <c r="B67" s="99">
        <v>65</v>
      </c>
      <c r="C67" s="12" t="s">
        <v>113</v>
      </c>
      <c r="D67" s="9">
        <v>3</v>
      </c>
      <c r="E67" s="61">
        <v>27</v>
      </c>
      <c r="F67" s="146">
        <f t="shared" ref="F67:F82" si="3">D67/E67</f>
        <v>0.111111111111111</v>
      </c>
      <c r="G67" s="9">
        <f t="shared" si="2"/>
        <v>30</v>
      </c>
      <c r="H67" s="9"/>
    </row>
    <row r="68" spans="1:8">
      <c r="A68" s="147"/>
      <c r="B68" s="99">
        <v>66</v>
      </c>
      <c r="C68" s="12" t="s">
        <v>131</v>
      </c>
      <c r="D68" s="9">
        <v>2</v>
      </c>
      <c r="E68" s="61">
        <v>43</v>
      </c>
      <c r="F68" s="146">
        <f t="shared" si="3"/>
        <v>0.0465116279069767</v>
      </c>
      <c r="G68" s="9">
        <f t="shared" si="2"/>
        <v>21</v>
      </c>
      <c r="H68" s="9"/>
    </row>
    <row r="69" spans="1:8">
      <c r="A69" s="147"/>
      <c r="B69" s="99">
        <v>67</v>
      </c>
      <c r="C69" s="12" t="s">
        <v>119</v>
      </c>
      <c r="D69" s="9">
        <v>21</v>
      </c>
      <c r="E69" s="61">
        <v>42</v>
      </c>
      <c r="F69" s="146">
        <f t="shared" si="3"/>
        <v>0.5</v>
      </c>
      <c r="G69" s="9">
        <f t="shared" si="2"/>
        <v>41</v>
      </c>
      <c r="H69" s="9"/>
    </row>
    <row r="70" spans="1:8">
      <c r="A70" s="147"/>
      <c r="B70" s="99">
        <v>68</v>
      </c>
      <c r="C70" s="61" t="s">
        <v>234</v>
      </c>
      <c r="D70" s="9">
        <v>1</v>
      </c>
      <c r="E70" s="61">
        <v>42</v>
      </c>
      <c r="F70" s="146">
        <f t="shared" si="3"/>
        <v>0.0238095238095238</v>
      </c>
      <c r="G70" s="9">
        <f t="shared" si="2"/>
        <v>15</v>
      </c>
      <c r="H70" s="9"/>
    </row>
    <row r="71" spans="1:8">
      <c r="A71" s="147"/>
      <c r="B71" s="99">
        <v>69</v>
      </c>
      <c r="C71" s="61" t="s">
        <v>236</v>
      </c>
      <c r="D71" s="9">
        <v>1</v>
      </c>
      <c r="E71" s="61">
        <v>41</v>
      </c>
      <c r="F71" s="146">
        <f t="shared" si="3"/>
        <v>0.024390243902439</v>
      </c>
      <c r="G71" s="9">
        <f t="shared" si="2"/>
        <v>16</v>
      </c>
      <c r="H71" s="9"/>
    </row>
    <row r="72" spans="1:8">
      <c r="A72" s="147"/>
      <c r="B72" s="99">
        <v>70</v>
      </c>
      <c r="C72" s="61" t="s">
        <v>203</v>
      </c>
      <c r="D72" s="9">
        <v>5</v>
      </c>
      <c r="E72" s="61">
        <v>50</v>
      </c>
      <c r="F72" s="146">
        <f t="shared" si="3"/>
        <v>0.1</v>
      </c>
      <c r="G72" s="9">
        <f t="shared" si="2"/>
        <v>29</v>
      </c>
      <c r="H72" s="9"/>
    </row>
    <row r="73" spans="1:8">
      <c r="A73" s="147"/>
      <c r="B73" s="99">
        <v>71</v>
      </c>
      <c r="C73" s="61" t="s">
        <v>199</v>
      </c>
      <c r="D73" s="9">
        <v>2</v>
      </c>
      <c r="E73" s="61">
        <v>41</v>
      </c>
      <c r="F73" s="146">
        <f t="shared" si="3"/>
        <v>0.0487804878048781</v>
      </c>
      <c r="G73" s="9">
        <f t="shared" si="2"/>
        <v>22</v>
      </c>
      <c r="H73" s="9"/>
    </row>
    <row r="74" spans="1:8">
      <c r="A74" s="147"/>
      <c r="B74" s="99">
        <v>72</v>
      </c>
      <c r="C74" s="61" t="s">
        <v>632</v>
      </c>
      <c r="D74" s="9">
        <v>0</v>
      </c>
      <c r="E74" s="61">
        <v>42</v>
      </c>
      <c r="F74" s="146">
        <f t="shared" si="3"/>
        <v>0</v>
      </c>
      <c r="G74" s="9">
        <f t="shared" si="2"/>
        <v>1</v>
      </c>
      <c r="H74" s="9"/>
    </row>
    <row r="75" spans="1:8">
      <c r="A75" s="147"/>
      <c r="B75" s="99">
        <v>73</v>
      </c>
      <c r="C75" s="61" t="s">
        <v>633</v>
      </c>
      <c r="D75" s="9">
        <v>0</v>
      </c>
      <c r="E75" s="61">
        <v>42</v>
      </c>
      <c r="F75" s="146">
        <f t="shared" si="3"/>
        <v>0</v>
      </c>
      <c r="G75" s="9">
        <f t="shared" si="2"/>
        <v>1</v>
      </c>
      <c r="H75" s="9"/>
    </row>
    <row r="76" spans="1:8">
      <c r="A76" s="147"/>
      <c r="B76" s="99">
        <v>74</v>
      </c>
      <c r="C76" s="61" t="s">
        <v>634</v>
      </c>
      <c r="D76" s="9">
        <v>0</v>
      </c>
      <c r="E76" s="61">
        <v>39</v>
      </c>
      <c r="F76" s="146">
        <f t="shared" si="3"/>
        <v>0</v>
      </c>
      <c r="G76" s="9">
        <f t="shared" si="2"/>
        <v>1</v>
      </c>
      <c r="H76" s="9"/>
    </row>
    <row r="77" spans="1:8">
      <c r="A77" s="147"/>
      <c r="B77" s="99">
        <v>75</v>
      </c>
      <c r="C77" s="61" t="s">
        <v>156</v>
      </c>
      <c r="D77" s="9">
        <v>4</v>
      </c>
      <c r="E77" s="61">
        <v>44</v>
      </c>
      <c r="F77" s="146">
        <f t="shared" si="3"/>
        <v>0.0909090909090909</v>
      </c>
      <c r="G77" s="9">
        <f t="shared" si="2"/>
        <v>28</v>
      </c>
      <c r="H77" s="9"/>
    </row>
    <row r="78" spans="1:8">
      <c r="A78" s="147"/>
      <c r="B78" s="99">
        <v>76</v>
      </c>
      <c r="C78" s="61" t="s">
        <v>163</v>
      </c>
      <c r="D78" s="9">
        <v>2</v>
      </c>
      <c r="E78" s="61">
        <v>44</v>
      </c>
      <c r="F78" s="146">
        <f t="shared" si="3"/>
        <v>0.0454545454545455</v>
      </c>
      <c r="G78" s="9">
        <f t="shared" si="2"/>
        <v>19</v>
      </c>
      <c r="H78" s="9"/>
    </row>
    <row r="79" spans="1:8">
      <c r="A79" s="147"/>
      <c r="B79" s="99">
        <v>77</v>
      </c>
      <c r="C79" s="61" t="s">
        <v>159</v>
      </c>
      <c r="D79" s="9">
        <v>2</v>
      </c>
      <c r="E79" s="61">
        <v>44</v>
      </c>
      <c r="F79" s="146">
        <f t="shared" si="3"/>
        <v>0.0454545454545455</v>
      </c>
      <c r="G79" s="9">
        <f t="shared" si="2"/>
        <v>19</v>
      </c>
      <c r="H79" s="9"/>
    </row>
    <row r="80" spans="1:8">
      <c r="A80" s="147"/>
      <c r="B80" s="99">
        <v>78</v>
      </c>
      <c r="C80" s="61" t="s">
        <v>94</v>
      </c>
      <c r="D80" s="9">
        <v>1</v>
      </c>
      <c r="E80" s="61">
        <v>46</v>
      </c>
      <c r="F80" s="146">
        <f t="shared" si="3"/>
        <v>0.0217391304347826</v>
      </c>
      <c r="G80" s="9">
        <f t="shared" si="2"/>
        <v>13</v>
      </c>
      <c r="H80" s="9"/>
    </row>
    <row r="81" spans="1:8">
      <c r="A81" s="147"/>
      <c r="B81" s="99">
        <v>79</v>
      </c>
      <c r="C81" s="61" t="s">
        <v>97</v>
      </c>
      <c r="D81" s="9">
        <v>5</v>
      </c>
      <c r="E81" s="61">
        <v>43</v>
      </c>
      <c r="F81" s="146">
        <f t="shared" si="3"/>
        <v>0.116279069767442</v>
      </c>
      <c r="G81" s="9">
        <f t="shared" si="2"/>
        <v>31</v>
      </c>
      <c r="H81" s="9"/>
    </row>
    <row r="82" spans="1:8">
      <c r="A82" s="150"/>
      <c r="B82" s="99">
        <v>80</v>
      </c>
      <c r="C82" s="61" t="s">
        <v>103</v>
      </c>
      <c r="D82" s="9">
        <v>8</v>
      </c>
      <c r="E82" s="61">
        <v>43</v>
      </c>
      <c r="F82" s="146">
        <f t="shared" si="3"/>
        <v>0.186046511627907</v>
      </c>
      <c r="G82" s="9">
        <f t="shared" si="2"/>
        <v>38</v>
      </c>
      <c r="H82" s="9"/>
    </row>
    <row r="83" spans="1:8">
      <c r="A83" s="144" t="s">
        <v>4</v>
      </c>
      <c r="B83" s="99">
        <v>81</v>
      </c>
      <c r="C83" s="151" t="s">
        <v>31</v>
      </c>
      <c r="D83" s="151">
        <v>2</v>
      </c>
      <c r="E83" s="151">
        <v>33</v>
      </c>
      <c r="F83" s="141">
        <v>0.06</v>
      </c>
      <c r="G83" s="9">
        <f>RANK(F83,$F$83:$F$96,1)</f>
        <v>9</v>
      </c>
      <c r="H83" s="13"/>
    </row>
    <row r="84" spans="1:8">
      <c r="A84" s="147"/>
      <c r="B84" s="99">
        <v>82</v>
      </c>
      <c r="C84" s="152" t="s">
        <v>286</v>
      </c>
      <c r="D84" s="152">
        <v>1</v>
      </c>
      <c r="E84" s="152">
        <v>35</v>
      </c>
      <c r="F84" s="153">
        <v>0.028</v>
      </c>
      <c r="G84" s="9">
        <f t="shared" ref="G84:G96" si="4">RANK(F84,$F$83:$F$96,1)</f>
        <v>7</v>
      </c>
      <c r="H84" s="13"/>
    </row>
    <row r="85" spans="1:8">
      <c r="A85" s="147"/>
      <c r="B85" s="99">
        <v>83</v>
      </c>
      <c r="C85" s="151" t="s">
        <v>292</v>
      </c>
      <c r="D85" s="151">
        <v>1</v>
      </c>
      <c r="E85" s="151">
        <v>46</v>
      </c>
      <c r="F85" s="153">
        <v>0.021</v>
      </c>
      <c r="G85" s="9">
        <f t="shared" si="4"/>
        <v>4</v>
      </c>
      <c r="H85" s="13"/>
    </row>
    <row r="86" spans="1:8">
      <c r="A86" s="147"/>
      <c r="B86" s="99">
        <v>84</v>
      </c>
      <c r="C86" s="151" t="s">
        <v>300</v>
      </c>
      <c r="D86" s="151">
        <v>5</v>
      </c>
      <c r="E86" s="151">
        <v>44</v>
      </c>
      <c r="F86" s="154">
        <v>0.113</v>
      </c>
      <c r="G86" s="9">
        <f t="shared" si="4"/>
        <v>12</v>
      </c>
      <c r="H86" s="13"/>
    </row>
    <row r="87" spans="1:8">
      <c r="A87" s="147"/>
      <c r="B87" s="99">
        <v>85</v>
      </c>
      <c r="C87" s="152" t="s">
        <v>297</v>
      </c>
      <c r="D87" s="152">
        <v>2</v>
      </c>
      <c r="E87" s="152">
        <v>40</v>
      </c>
      <c r="F87" s="154">
        <v>0.05</v>
      </c>
      <c r="G87" s="9">
        <f t="shared" si="4"/>
        <v>8</v>
      </c>
      <c r="H87" s="13"/>
    </row>
    <row r="88" spans="1:8">
      <c r="A88" s="147"/>
      <c r="B88" s="99">
        <v>86</v>
      </c>
      <c r="C88" s="25" t="s">
        <v>276</v>
      </c>
      <c r="D88" s="24">
        <v>1</v>
      </c>
      <c r="E88" s="24">
        <v>45</v>
      </c>
      <c r="F88" s="141">
        <v>0.022</v>
      </c>
      <c r="G88" s="9">
        <f t="shared" si="4"/>
        <v>5</v>
      </c>
      <c r="H88" s="13"/>
    </row>
    <row r="89" spans="1:8">
      <c r="A89" s="147"/>
      <c r="B89" s="99">
        <v>87</v>
      </c>
      <c r="C89" s="25" t="s">
        <v>635</v>
      </c>
      <c r="D89" s="24">
        <v>0</v>
      </c>
      <c r="E89" s="24">
        <v>45</v>
      </c>
      <c r="F89" s="24">
        <v>0</v>
      </c>
      <c r="G89" s="9">
        <f t="shared" si="4"/>
        <v>1</v>
      </c>
      <c r="H89" s="13"/>
    </row>
    <row r="90" spans="1:8">
      <c r="A90" s="147"/>
      <c r="B90" s="99">
        <v>88</v>
      </c>
      <c r="C90" s="25" t="s">
        <v>636</v>
      </c>
      <c r="D90" s="24">
        <v>0</v>
      </c>
      <c r="E90" s="24">
        <v>47</v>
      </c>
      <c r="F90" s="24">
        <v>0</v>
      </c>
      <c r="G90" s="9">
        <f t="shared" si="4"/>
        <v>1</v>
      </c>
      <c r="H90" s="13"/>
    </row>
    <row r="91" spans="1:8">
      <c r="A91" s="147"/>
      <c r="B91" s="99">
        <v>89</v>
      </c>
      <c r="C91" s="152" t="s">
        <v>637</v>
      </c>
      <c r="D91" s="151">
        <v>1</v>
      </c>
      <c r="E91" s="151">
        <v>38</v>
      </c>
      <c r="F91" s="141">
        <v>0.026</v>
      </c>
      <c r="G91" s="9">
        <f t="shared" si="4"/>
        <v>6</v>
      </c>
      <c r="H91" s="13"/>
    </row>
    <row r="92" spans="1:8">
      <c r="A92" s="147"/>
      <c r="B92" s="99">
        <v>90</v>
      </c>
      <c r="C92" s="25" t="s">
        <v>638</v>
      </c>
      <c r="D92" s="24">
        <v>0</v>
      </c>
      <c r="E92" s="24">
        <v>42</v>
      </c>
      <c r="F92" s="141">
        <v>0</v>
      </c>
      <c r="G92" s="9">
        <f t="shared" si="4"/>
        <v>1</v>
      </c>
      <c r="H92" s="13"/>
    </row>
    <row r="93" spans="1:8">
      <c r="A93" s="147"/>
      <c r="B93" s="99">
        <v>91</v>
      </c>
      <c r="C93" s="25" t="s">
        <v>239</v>
      </c>
      <c r="D93" s="24">
        <v>4</v>
      </c>
      <c r="E93" s="24">
        <v>40</v>
      </c>
      <c r="F93" s="153">
        <v>0.1</v>
      </c>
      <c r="G93" s="9">
        <f t="shared" si="4"/>
        <v>10</v>
      </c>
      <c r="H93" s="70"/>
    </row>
    <row r="94" spans="1:8">
      <c r="A94" s="147"/>
      <c r="B94" s="99">
        <v>92</v>
      </c>
      <c r="C94" s="25" t="s">
        <v>255</v>
      </c>
      <c r="D94" s="24">
        <v>5</v>
      </c>
      <c r="E94" s="24">
        <v>49</v>
      </c>
      <c r="F94" s="141">
        <v>0.102</v>
      </c>
      <c r="G94" s="9">
        <f t="shared" si="4"/>
        <v>11</v>
      </c>
      <c r="H94" s="70"/>
    </row>
    <row r="95" spans="1:8">
      <c r="A95" s="147"/>
      <c r="B95" s="99">
        <v>93</v>
      </c>
      <c r="C95" s="25" t="s">
        <v>280</v>
      </c>
      <c r="D95" s="24">
        <v>5</v>
      </c>
      <c r="E95" s="24">
        <v>33</v>
      </c>
      <c r="F95" s="141">
        <v>0.152</v>
      </c>
      <c r="G95" s="9">
        <f t="shared" si="4"/>
        <v>13</v>
      </c>
      <c r="H95" s="70"/>
    </row>
    <row r="96" spans="1:8">
      <c r="A96" s="147"/>
      <c r="B96" s="99">
        <v>94</v>
      </c>
      <c r="C96" s="155" t="s">
        <v>263</v>
      </c>
      <c r="D96" s="156">
        <v>9</v>
      </c>
      <c r="E96" s="157">
        <v>33</v>
      </c>
      <c r="F96" s="158">
        <v>0.273</v>
      </c>
      <c r="G96" s="9">
        <f t="shared" si="4"/>
        <v>14</v>
      </c>
      <c r="H96" s="70"/>
    </row>
    <row r="97" spans="1:8">
      <c r="A97" s="139" t="s">
        <v>5</v>
      </c>
      <c r="B97" s="99">
        <v>95</v>
      </c>
      <c r="C97" s="15" t="s">
        <v>639</v>
      </c>
      <c r="D97" s="15">
        <v>0</v>
      </c>
      <c r="E97" s="15">
        <v>28</v>
      </c>
      <c r="F97" s="118">
        <f t="shared" ref="F97:F160" si="5">D97/E97</f>
        <v>0</v>
      </c>
      <c r="G97" s="9">
        <f>RANK(F97,$F$97:$F$137,1)</f>
        <v>1</v>
      </c>
      <c r="H97" s="70"/>
    </row>
    <row r="98" spans="1:8">
      <c r="A98" s="142"/>
      <c r="B98" s="99">
        <v>96</v>
      </c>
      <c r="C98" s="15" t="s">
        <v>640</v>
      </c>
      <c r="D98" s="15">
        <v>0</v>
      </c>
      <c r="E98" s="159">
        <v>31</v>
      </c>
      <c r="F98" s="118">
        <f t="shared" si="5"/>
        <v>0</v>
      </c>
      <c r="G98" s="9">
        <f t="shared" ref="G98:G137" si="6">RANK(F98,$F$97:$F$137,1)</f>
        <v>1</v>
      </c>
      <c r="H98" s="70"/>
    </row>
    <row r="99" spans="1:8">
      <c r="A99" s="142"/>
      <c r="B99" s="99">
        <v>97</v>
      </c>
      <c r="C99" s="15" t="s">
        <v>641</v>
      </c>
      <c r="D99" s="15">
        <v>0</v>
      </c>
      <c r="E99" s="159">
        <v>36</v>
      </c>
      <c r="F99" s="118">
        <f t="shared" si="5"/>
        <v>0</v>
      </c>
      <c r="G99" s="9">
        <f t="shared" si="6"/>
        <v>1</v>
      </c>
      <c r="H99" s="70"/>
    </row>
    <row r="100" spans="1:8">
      <c r="A100" s="142"/>
      <c r="B100" s="99">
        <v>98</v>
      </c>
      <c r="C100" s="15" t="s">
        <v>642</v>
      </c>
      <c r="D100" s="15">
        <v>0</v>
      </c>
      <c r="E100" s="159">
        <v>37</v>
      </c>
      <c r="F100" s="118">
        <f t="shared" si="5"/>
        <v>0</v>
      </c>
      <c r="G100" s="9">
        <f t="shared" si="6"/>
        <v>1</v>
      </c>
      <c r="H100" s="70"/>
    </row>
    <row r="101" spans="1:8">
      <c r="A101" s="142"/>
      <c r="B101" s="99">
        <v>99</v>
      </c>
      <c r="C101" s="15" t="s">
        <v>643</v>
      </c>
      <c r="D101" s="15">
        <v>0</v>
      </c>
      <c r="E101" s="159">
        <v>37</v>
      </c>
      <c r="F101" s="118">
        <f t="shared" si="5"/>
        <v>0</v>
      </c>
      <c r="G101" s="9">
        <f t="shared" si="6"/>
        <v>1</v>
      </c>
      <c r="H101" s="70"/>
    </row>
    <row r="102" spans="1:8">
      <c r="A102" s="142"/>
      <c r="B102" s="99">
        <v>100</v>
      </c>
      <c r="C102" s="15" t="s">
        <v>644</v>
      </c>
      <c r="D102" s="15">
        <v>0</v>
      </c>
      <c r="E102" s="15">
        <v>36</v>
      </c>
      <c r="F102" s="118">
        <f t="shared" si="5"/>
        <v>0</v>
      </c>
      <c r="G102" s="9">
        <f t="shared" si="6"/>
        <v>1</v>
      </c>
      <c r="H102" s="70"/>
    </row>
    <row r="103" spans="1:8">
      <c r="A103" s="142"/>
      <c r="B103" s="99">
        <v>101</v>
      </c>
      <c r="C103" s="15" t="s">
        <v>645</v>
      </c>
      <c r="D103" s="15">
        <v>0</v>
      </c>
      <c r="E103" s="15">
        <v>29</v>
      </c>
      <c r="F103" s="118">
        <f t="shared" si="5"/>
        <v>0</v>
      </c>
      <c r="G103" s="9">
        <f t="shared" si="6"/>
        <v>1</v>
      </c>
      <c r="H103" s="70"/>
    </row>
    <row r="104" spans="1:8">
      <c r="A104" s="142"/>
      <c r="B104" s="99">
        <v>102</v>
      </c>
      <c r="C104" s="15" t="s">
        <v>646</v>
      </c>
      <c r="D104" s="15">
        <v>0</v>
      </c>
      <c r="E104" s="15">
        <v>35</v>
      </c>
      <c r="F104" s="118">
        <f t="shared" si="5"/>
        <v>0</v>
      </c>
      <c r="G104" s="9">
        <f t="shared" si="6"/>
        <v>1</v>
      </c>
      <c r="H104" s="70"/>
    </row>
    <row r="105" spans="1:8">
      <c r="A105" s="142"/>
      <c r="B105" s="99">
        <v>103</v>
      </c>
      <c r="C105" s="15" t="s">
        <v>647</v>
      </c>
      <c r="D105" s="15">
        <v>0</v>
      </c>
      <c r="E105" s="15">
        <v>10</v>
      </c>
      <c r="F105" s="118">
        <f t="shared" si="5"/>
        <v>0</v>
      </c>
      <c r="G105" s="9">
        <f t="shared" si="6"/>
        <v>1</v>
      </c>
      <c r="H105" s="70"/>
    </row>
    <row r="106" spans="1:8">
      <c r="A106" s="142"/>
      <c r="B106" s="99">
        <v>104</v>
      </c>
      <c r="C106" s="15" t="s">
        <v>648</v>
      </c>
      <c r="D106" s="15">
        <v>0</v>
      </c>
      <c r="E106" s="15">
        <v>10</v>
      </c>
      <c r="F106" s="118">
        <f t="shared" si="5"/>
        <v>0</v>
      </c>
      <c r="G106" s="9">
        <f t="shared" si="6"/>
        <v>1</v>
      </c>
      <c r="H106" s="70"/>
    </row>
    <row r="107" spans="1:8">
      <c r="A107" s="142"/>
      <c r="B107" s="99">
        <v>105</v>
      </c>
      <c r="C107" s="15" t="s">
        <v>649</v>
      </c>
      <c r="D107" s="15">
        <v>0</v>
      </c>
      <c r="E107" s="15">
        <v>9</v>
      </c>
      <c r="F107" s="118">
        <f t="shared" si="5"/>
        <v>0</v>
      </c>
      <c r="G107" s="9">
        <f t="shared" si="6"/>
        <v>1</v>
      </c>
      <c r="H107" s="70"/>
    </row>
    <row r="108" spans="1:8">
      <c r="A108" s="142"/>
      <c r="B108" s="99">
        <v>106</v>
      </c>
      <c r="C108" s="15" t="s">
        <v>650</v>
      </c>
      <c r="D108" s="15">
        <v>0</v>
      </c>
      <c r="E108" s="15">
        <v>37</v>
      </c>
      <c r="F108" s="118">
        <f t="shared" si="5"/>
        <v>0</v>
      </c>
      <c r="G108" s="9">
        <f t="shared" si="6"/>
        <v>1</v>
      </c>
      <c r="H108" s="70"/>
    </row>
    <row r="109" spans="1:8">
      <c r="A109" s="142"/>
      <c r="B109" s="99">
        <v>107</v>
      </c>
      <c r="C109" s="15" t="s">
        <v>651</v>
      </c>
      <c r="D109" s="15">
        <v>0</v>
      </c>
      <c r="E109" s="15">
        <v>38</v>
      </c>
      <c r="F109" s="118">
        <f t="shared" si="5"/>
        <v>0</v>
      </c>
      <c r="G109" s="9">
        <f t="shared" si="6"/>
        <v>1</v>
      </c>
      <c r="H109" s="70"/>
    </row>
    <row r="110" spans="1:8">
      <c r="A110" s="142"/>
      <c r="B110" s="99">
        <v>108</v>
      </c>
      <c r="C110" s="15" t="s">
        <v>652</v>
      </c>
      <c r="D110" s="15">
        <v>0</v>
      </c>
      <c r="E110" s="15">
        <v>29</v>
      </c>
      <c r="F110" s="118">
        <f t="shared" si="5"/>
        <v>0</v>
      </c>
      <c r="G110" s="9">
        <f t="shared" si="6"/>
        <v>1</v>
      </c>
      <c r="H110" s="70"/>
    </row>
    <row r="111" spans="1:8">
      <c r="A111" s="142"/>
      <c r="B111" s="99">
        <v>109</v>
      </c>
      <c r="C111" s="15" t="s">
        <v>653</v>
      </c>
      <c r="D111" s="15">
        <v>0</v>
      </c>
      <c r="E111" s="15">
        <v>37</v>
      </c>
      <c r="F111" s="118">
        <f t="shared" si="5"/>
        <v>0</v>
      </c>
      <c r="G111" s="9">
        <f t="shared" si="6"/>
        <v>1</v>
      </c>
      <c r="H111" s="70"/>
    </row>
    <row r="112" spans="1:8">
      <c r="A112" s="142"/>
      <c r="B112" s="99">
        <v>110</v>
      </c>
      <c r="C112" s="15" t="s">
        <v>654</v>
      </c>
      <c r="D112" s="15">
        <v>0</v>
      </c>
      <c r="E112" s="15">
        <v>36</v>
      </c>
      <c r="F112" s="118">
        <f t="shared" si="5"/>
        <v>0</v>
      </c>
      <c r="G112" s="9">
        <f t="shared" si="6"/>
        <v>1</v>
      </c>
      <c r="H112" s="70"/>
    </row>
    <row r="113" spans="1:8">
      <c r="A113" s="142"/>
      <c r="B113" s="99">
        <v>111</v>
      </c>
      <c r="C113" s="15" t="s">
        <v>655</v>
      </c>
      <c r="D113" s="15">
        <v>0</v>
      </c>
      <c r="E113" s="15">
        <v>29</v>
      </c>
      <c r="F113" s="118">
        <f t="shared" si="5"/>
        <v>0</v>
      </c>
      <c r="G113" s="9">
        <f t="shared" si="6"/>
        <v>1</v>
      </c>
      <c r="H113" s="70"/>
    </row>
    <row r="114" spans="1:8">
      <c r="A114" s="142"/>
      <c r="B114" s="99">
        <v>112</v>
      </c>
      <c r="C114" s="15" t="s">
        <v>656</v>
      </c>
      <c r="D114" s="15">
        <v>0</v>
      </c>
      <c r="E114" s="15">
        <v>34</v>
      </c>
      <c r="F114" s="118">
        <f t="shared" si="5"/>
        <v>0</v>
      </c>
      <c r="G114" s="9">
        <f t="shared" si="6"/>
        <v>1</v>
      </c>
      <c r="H114" s="70"/>
    </row>
    <row r="115" spans="1:8">
      <c r="A115" s="142"/>
      <c r="B115" s="99">
        <v>113</v>
      </c>
      <c r="C115" s="15" t="s">
        <v>657</v>
      </c>
      <c r="D115" s="15">
        <v>0</v>
      </c>
      <c r="E115" s="15">
        <v>42</v>
      </c>
      <c r="F115" s="118">
        <f t="shared" si="5"/>
        <v>0</v>
      </c>
      <c r="G115" s="9">
        <f t="shared" si="6"/>
        <v>1</v>
      </c>
      <c r="H115" s="70"/>
    </row>
    <row r="116" spans="1:8">
      <c r="A116" s="142"/>
      <c r="B116" s="99">
        <v>114</v>
      </c>
      <c r="C116" s="15" t="s">
        <v>658</v>
      </c>
      <c r="D116" s="15">
        <v>0</v>
      </c>
      <c r="E116" s="15">
        <v>42</v>
      </c>
      <c r="F116" s="118">
        <f t="shared" si="5"/>
        <v>0</v>
      </c>
      <c r="G116" s="9">
        <f t="shared" si="6"/>
        <v>1</v>
      </c>
      <c r="H116" s="70"/>
    </row>
    <row r="117" spans="1:8">
      <c r="A117" s="142"/>
      <c r="B117" s="99">
        <v>115</v>
      </c>
      <c r="C117" s="15" t="s">
        <v>659</v>
      </c>
      <c r="D117" s="15">
        <v>0</v>
      </c>
      <c r="E117" s="15">
        <v>45</v>
      </c>
      <c r="F117" s="118">
        <f t="shared" si="5"/>
        <v>0</v>
      </c>
      <c r="G117" s="9">
        <f t="shared" si="6"/>
        <v>1</v>
      </c>
      <c r="H117" s="70"/>
    </row>
    <row r="118" spans="1:8">
      <c r="A118" s="142"/>
      <c r="B118" s="99">
        <v>116</v>
      </c>
      <c r="C118" s="15" t="s">
        <v>660</v>
      </c>
      <c r="D118" s="15">
        <v>0</v>
      </c>
      <c r="E118" s="15">
        <v>44</v>
      </c>
      <c r="F118" s="118">
        <f t="shared" si="5"/>
        <v>0</v>
      </c>
      <c r="G118" s="9">
        <f t="shared" si="6"/>
        <v>1</v>
      </c>
      <c r="H118" s="70"/>
    </row>
    <row r="119" spans="1:8">
      <c r="A119" s="142"/>
      <c r="B119" s="99">
        <v>117</v>
      </c>
      <c r="C119" s="15" t="s">
        <v>661</v>
      </c>
      <c r="D119" s="15">
        <v>0</v>
      </c>
      <c r="E119" s="15">
        <v>40</v>
      </c>
      <c r="F119" s="118">
        <f t="shared" si="5"/>
        <v>0</v>
      </c>
      <c r="G119" s="9">
        <f t="shared" si="6"/>
        <v>1</v>
      </c>
      <c r="H119" s="70"/>
    </row>
    <row r="120" spans="1:8">
      <c r="A120" s="142"/>
      <c r="B120" s="99">
        <v>118</v>
      </c>
      <c r="C120" s="15" t="s">
        <v>662</v>
      </c>
      <c r="D120" s="15">
        <v>0</v>
      </c>
      <c r="E120" s="15">
        <v>40</v>
      </c>
      <c r="F120" s="118">
        <f t="shared" si="5"/>
        <v>0</v>
      </c>
      <c r="G120" s="9">
        <f t="shared" si="6"/>
        <v>1</v>
      </c>
      <c r="H120" s="70"/>
    </row>
    <row r="121" spans="1:8">
      <c r="A121" s="142"/>
      <c r="B121" s="99">
        <v>119</v>
      </c>
      <c r="C121" s="15" t="s">
        <v>663</v>
      </c>
      <c r="D121" s="15">
        <v>0</v>
      </c>
      <c r="E121" s="15">
        <v>40</v>
      </c>
      <c r="F121" s="118">
        <f t="shared" si="5"/>
        <v>0</v>
      </c>
      <c r="G121" s="9">
        <f t="shared" si="6"/>
        <v>1</v>
      </c>
      <c r="H121" s="70"/>
    </row>
    <row r="122" spans="1:8">
      <c r="A122" s="142"/>
      <c r="B122" s="99">
        <v>120</v>
      </c>
      <c r="C122" s="15" t="s">
        <v>664</v>
      </c>
      <c r="D122" s="15">
        <v>0</v>
      </c>
      <c r="E122" s="15">
        <v>40</v>
      </c>
      <c r="F122" s="118">
        <f t="shared" si="5"/>
        <v>0</v>
      </c>
      <c r="G122" s="9">
        <f t="shared" si="6"/>
        <v>1</v>
      </c>
      <c r="H122" s="70"/>
    </row>
    <row r="123" spans="1:8">
      <c r="A123" s="142"/>
      <c r="B123" s="99">
        <v>121</v>
      </c>
      <c r="C123" s="15" t="s">
        <v>665</v>
      </c>
      <c r="D123" s="15">
        <v>0</v>
      </c>
      <c r="E123" s="15">
        <v>40</v>
      </c>
      <c r="F123" s="118">
        <f t="shared" si="5"/>
        <v>0</v>
      </c>
      <c r="G123" s="9">
        <f t="shared" si="6"/>
        <v>1</v>
      </c>
      <c r="H123" s="70"/>
    </row>
    <row r="124" spans="1:8">
      <c r="A124" s="142"/>
      <c r="B124" s="99">
        <v>122</v>
      </c>
      <c r="C124" s="15" t="s">
        <v>666</v>
      </c>
      <c r="D124" s="15">
        <v>0</v>
      </c>
      <c r="E124" s="15">
        <v>45</v>
      </c>
      <c r="F124" s="118">
        <f t="shared" si="5"/>
        <v>0</v>
      </c>
      <c r="G124" s="9">
        <f t="shared" si="6"/>
        <v>1</v>
      </c>
      <c r="H124" s="70"/>
    </row>
    <row r="125" spans="1:8">
      <c r="A125" s="142"/>
      <c r="B125" s="99">
        <v>123</v>
      </c>
      <c r="C125" s="15" t="s">
        <v>667</v>
      </c>
      <c r="D125" s="15">
        <v>0</v>
      </c>
      <c r="E125" s="15">
        <v>51</v>
      </c>
      <c r="F125" s="118">
        <f t="shared" si="5"/>
        <v>0</v>
      </c>
      <c r="G125" s="9">
        <f t="shared" si="6"/>
        <v>1</v>
      </c>
      <c r="H125" s="70"/>
    </row>
    <row r="126" spans="1:8">
      <c r="A126" s="142"/>
      <c r="B126" s="99">
        <v>124</v>
      </c>
      <c r="C126" s="15" t="s">
        <v>668</v>
      </c>
      <c r="D126" s="15">
        <v>0</v>
      </c>
      <c r="E126" s="15">
        <v>51</v>
      </c>
      <c r="F126" s="118">
        <f t="shared" si="5"/>
        <v>0</v>
      </c>
      <c r="G126" s="9">
        <f t="shared" si="6"/>
        <v>1</v>
      </c>
      <c r="H126" s="70"/>
    </row>
    <row r="127" spans="1:8">
      <c r="A127" s="142"/>
      <c r="B127" s="99">
        <v>125</v>
      </c>
      <c r="C127" s="15" t="s">
        <v>669</v>
      </c>
      <c r="D127" s="15">
        <v>0</v>
      </c>
      <c r="E127" s="15">
        <v>35</v>
      </c>
      <c r="F127" s="118">
        <f t="shared" si="5"/>
        <v>0</v>
      </c>
      <c r="G127" s="9">
        <f t="shared" si="6"/>
        <v>1</v>
      </c>
      <c r="H127" s="70"/>
    </row>
    <row r="128" spans="1:8">
      <c r="A128" s="142"/>
      <c r="B128" s="99">
        <v>126</v>
      </c>
      <c r="C128" s="15" t="s">
        <v>670</v>
      </c>
      <c r="D128" s="15">
        <v>0</v>
      </c>
      <c r="E128" s="15">
        <v>40</v>
      </c>
      <c r="F128" s="118">
        <f t="shared" si="5"/>
        <v>0</v>
      </c>
      <c r="G128" s="9">
        <f t="shared" si="6"/>
        <v>1</v>
      </c>
      <c r="H128" s="70"/>
    </row>
    <row r="129" spans="1:8">
      <c r="A129" s="142"/>
      <c r="B129" s="99">
        <v>127</v>
      </c>
      <c r="C129" s="15" t="s">
        <v>671</v>
      </c>
      <c r="D129" s="15">
        <v>0</v>
      </c>
      <c r="E129" s="15">
        <v>40</v>
      </c>
      <c r="F129" s="118">
        <f t="shared" si="5"/>
        <v>0</v>
      </c>
      <c r="G129" s="9">
        <f t="shared" si="6"/>
        <v>1</v>
      </c>
      <c r="H129" s="70"/>
    </row>
    <row r="130" spans="1:8">
      <c r="A130" s="142"/>
      <c r="B130" s="99">
        <v>128</v>
      </c>
      <c r="C130" s="15" t="s">
        <v>672</v>
      </c>
      <c r="D130" s="15">
        <v>0</v>
      </c>
      <c r="E130" s="15">
        <v>40</v>
      </c>
      <c r="F130" s="118">
        <f t="shared" si="5"/>
        <v>0</v>
      </c>
      <c r="G130" s="9">
        <f t="shared" si="6"/>
        <v>1</v>
      </c>
      <c r="H130" s="70"/>
    </row>
    <row r="131" spans="1:8">
      <c r="A131" s="142"/>
      <c r="B131" s="99">
        <v>129</v>
      </c>
      <c r="C131" s="15" t="s">
        <v>673</v>
      </c>
      <c r="D131" s="15">
        <v>0</v>
      </c>
      <c r="E131" s="15">
        <v>40</v>
      </c>
      <c r="F131" s="118">
        <f t="shared" si="5"/>
        <v>0</v>
      </c>
      <c r="G131" s="9">
        <f t="shared" si="6"/>
        <v>1</v>
      </c>
      <c r="H131" s="70"/>
    </row>
    <row r="132" spans="1:8">
      <c r="A132" s="142"/>
      <c r="B132" s="99">
        <v>130</v>
      </c>
      <c r="C132" s="15" t="s">
        <v>674</v>
      </c>
      <c r="D132" s="15">
        <v>0</v>
      </c>
      <c r="E132" s="15">
        <v>45</v>
      </c>
      <c r="F132" s="118">
        <f t="shared" si="5"/>
        <v>0</v>
      </c>
      <c r="G132" s="9">
        <f t="shared" si="6"/>
        <v>1</v>
      </c>
      <c r="H132" s="70"/>
    </row>
    <row r="133" spans="1:8">
      <c r="A133" s="142"/>
      <c r="B133" s="99">
        <v>131</v>
      </c>
      <c r="C133" s="15" t="s">
        <v>675</v>
      </c>
      <c r="D133" s="15">
        <v>0</v>
      </c>
      <c r="E133" s="15">
        <v>40</v>
      </c>
      <c r="F133" s="118">
        <f t="shared" si="5"/>
        <v>0</v>
      </c>
      <c r="G133" s="9">
        <f t="shared" si="6"/>
        <v>1</v>
      </c>
      <c r="H133" s="70"/>
    </row>
    <row r="134" spans="1:8">
      <c r="A134" s="142"/>
      <c r="B134" s="99">
        <v>132</v>
      </c>
      <c r="C134" s="15" t="s">
        <v>676</v>
      </c>
      <c r="D134" s="15">
        <v>1</v>
      </c>
      <c r="E134" s="15">
        <v>40</v>
      </c>
      <c r="F134" s="118">
        <f t="shared" si="5"/>
        <v>0.025</v>
      </c>
      <c r="G134" s="9">
        <f t="shared" si="6"/>
        <v>41</v>
      </c>
      <c r="H134" s="70"/>
    </row>
    <row r="135" spans="1:8">
      <c r="A135" s="142"/>
      <c r="B135" s="99">
        <v>133</v>
      </c>
      <c r="C135" s="15" t="s">
        <v>315</v>
      </c>
      <c r="D135" s="15">
        <v>1</v>
      </c>
      <c r="E135" s="15">
        <v>41</v>
      </c>
      <c r="F135" s="118">
        <f t="shared" si="5"/>
        <v>0.024390243902439</v>
      </c>
      <c r="G135" s="9">
        <f t="shared" si="6"/>
        <v>40</v>
      </c>
      <c r="H135" s="70"/>
    </row>
    <row r="136" spans="1:8">
      <c r="A136" s="142"/>
      <c r="B136" s="99">
        <v>134</v>
      </c>
      <c r="C136" s="15" t="s">
        <v>677</v>
      </c>
      <c r="D136" s="15">
        <v>0</v>
      </c>
      <c r="E136" s="15">
        <v>41</v>
      </c>
      <c r="F136" s="118">
        <f t="shared" si="5"/>
        <v>0</v>
      </c>
      <c r="G136" s="9">
        <f t="shared" si="6"/>
        <v>1</v>
      </c>
      <c r="H136" s="70"/>
    </row>
    <row r="137" spans="1:8">
      <c r="A137" s="143"/>
      <c r="B137" s="99">
        <v>135</v>
      </c>
      <c r="C137" s="15" t="s">
        <v>678</v>
      </c>
      <c r="D137" s="15">
        <v>0</v>
      </c>
      <c r="E137" s="15">
        <v>40</v>
      </c>
      <c r="F137" s="118">
        <f t="shared" si="5"/>
        <v>0</v>
      </c>
      <c r="G137" s="9">
        <f t="shared" si="6"/>
        <v>1</v>
      </c>
      <c r="H137" s="70"/>
    </row>
    <row r="138" spans="1:8">
      <c r="A138" s="99" t="s">
        <v>6</v>
      </c>
      <c r="B138" s="99">
        <v>136</v>
      </c>
      <c r="C138" s="28" t="s">
        <v>321</v>
      </c>
      <c r="D138" s="9">
        <v>3</v>
      </c>
      <c r="E138" s="9">
        <v>50</v>
      </c>
      <c r="F138" s="146">
        <f t="shared" si="5"/>
        <v>0.06</v>
      </c>
      <c r="G138" s="9">
        <f>RANK(F138,$F$138:$F$180,1)</f>
        <v>20</v>
      </c>
      <c r="H138" s="70"/>
    </row>
    <row r="139" spans="1:8">
      <c r="A139" s="99"/>
      <c r="B139" s="99">
        <v>137</v>
      </c>
      <c r="C139" s="28" t="s">
        <v>327</v>
      </c>
      <c r="D139" s="9">
        <v>30</v>
      </c>
      <c r="E139" s="9">
        <v>50</v>
      </c>
      <c r="F139" s="146">
        <f t="shared" si="5"/>
        <v>0.6</v>
      </c>
      <c r="G139" s="9">
        <f t="shared" ref="G139:G180" si="7">RANK(F139,$F$138:$F$180,1)</f>
        <v>39</v>
      </c>
      <c r="H139" s="70"/>
    </row>
    <row r="140" spans="1:8">
      <c r="A140" s="99"/>
      <c r="B140" s="99">
        <v>138</v>
      </c>
      <c r="C140" s="28" t="s">
        <v>350</v>
      </c>
      <c r="D140" s="9">
        <v>58</v>
      </c>
      <c r="E140" s="9">
        <v>49</v>
      </c>
      <c r="F140" s="146">
        <f t="shared" si="5"/>
        <v>1.18367346938776</v>
      </c>
      <c r="G140" s="9">
        <f t="shared" si="7"/>
        <v>43</v>
      </c>
      <c r="H140" s="70"/>
    </row>
    <row r="141" spans="1:8">
      <c r="A141" s="99"/>
      <c r="B141" s="99">
        <v>139</v>
      </c>
      <c r="C141" s="28" t="s">
        <v>372</v>
      </c>
      <c r="D141" s="9">
        <v>26</v>
      </c>
      <c r="E141" s="9">
        <v>49</v>
      </c>
      <c r="F141" s="146">
        <f t="shared" si="5"/>
        <v>0.530612244897959</v>
      </c>
      <c r="G141" s="9">
        <f t="shared" si="7"/>
        <v>38</v>
      </c>
      <c r="H141" s="70"/>
    </row>
    <row r="142" spans="1:8">
      <c r="A142" s="99"/>
      <c r="B142" s="99">
        <v>140</v>
      </c>
      <c r="C142" s="28" t="s">
        <v>679</v>
      </c>
      <c r="D142" s="9">
        <v>0</v>
      </c>
      <c r="E142" s="9">
        <v>49</v>
      </c>
      <c r="F142" s="146">
        <f t="shared" si="5"/>
        <v>0</v>
      </c>
      <c r="G142" s="9">
        <f t="shared" si="7"/>
        <v>1</v>
      </c>
      <c r="H142" s="70"/>
    </row>
    <row r="143" spans="1:8">
      <c r="A143" s="99"/>
      <c r="B143" s="99">
        <v>141</v>
      </c>
      <c r="C143" s="28" t="s">
        <v>386</v>
      </c>
      <c r="D143" s="9">
        <v>4</v>
      </c>
      <c r="E143" s="9">
        <v>33</v>
      </c>
      <c r="F143" s="146">
        <f t="shared" si="5"/>
        <v>0.121212121212121</v>
      </c>
      <c r="G143" s="9">
        <f t="shared" si="7"/>
        <v>28</v>
      </c>
      <c r="H143" s="160"/>
    </row>
    <row r="144" spans="1:8">
      <c r="A144" s="99"/>
      <c r="B144" s="99">
        <v>142</v>
      </c>
      <c r="C144" s="28" t="s">
        <v>391</v>
      </c>
      <c r="D144" s="9">
        <v>3</v>
      </c>
      <c r="E144" s="9">
        <v>35</v>
      </c>
      <c r="F144" s="146">
        <f t="shared" si="5"/>
        <v>0.0857142857142857</v>
      </c>
      <c r="G144" s="9">
        <f t="shared" si="7"/>
        <v>24</v>
      </c>
      <c r="H144" s="160"/>
    </row>
    <row r="145" spans="1:8">
      <c r="A145" s="99"/>
      <c r="B145" s="99">
        <v>143</v>
      </c>
      <c r="C145" s="28" t="s">
        <v>396</v>
      </c>
      <c r="D145" s="9">
        <v>8</v>
      </c>
      <c r="E145" s="9">
        <v>30</v>
      </c>
      <c r="F145" s="146">
        <f t="shared" si="5"/>
        <v>0.266666666666667</v>
      </c>
      <c r="G145" s="9">
        <f t="shared" si="7"/>
        <v>32</v>
      </c>
      <c r="H145" s="70"/>
    </row>
    <row r="146" spans="1:8">
      <c r="A146" s="99"/>
      <c r="B146" s="99">
        <v>144</v>
      </c>
      <c r="C146" s="28" t="s">
        <v>403</v>
      </c>
      <c r="D146" s="9">
        <v>2</v>
      </c>
      <c r="E146" s="9">
        <v>39</v>
      </c>
      <c r="F146" s="146">
        <f t="shared" si="5"/>
        <v>0.0512820512820513</v>
      </c>
      <c r="G146" s="9">
        <f t="shared" si="7"/>
        <v>19</v>
      </c>
      <c r="H146" s="70"/>
    </row>
    <row r="147" spans="1:8">
      <c r="A147" s="99"/>
      <c r="B147" s="99">
        <v>145</v>
      </c>
      <c r="C147" s="28" t="s">
        <v>407</v>
      </c>
      <c r="D147" s="9">
        <v>25</v>
      </c>
      <c r="E147" s="9">
        <v>27</v>
      </c>
      <c r="F147" s="146">
        <f t="shared" si="5"/>
        <v>0.925925925925926</v>
      </c>
      <c r="G147" s="9">
        <f t="shared" si="7"/>
        <v>42</v>
      </c>
      <c r="H147" s="70"/>
    </row>
    <row r="148" spans="1:8">
      <c r="A148" s="99"/>
      <c r="B148" s="99">
        <v>146</v>
      </c>
      <c r="C148" s="28" t="s">
        <v>420</v>
      </c>
      <c r="D148" s="9">
        <v>4</v>
      </c>
      <c r="E148" s="9">
        <v>34</v>
      </c>
      <c r="F148" s="146">
        <f t="shared" si="5"/>
        <v>0.117647058823529</v>
      </c>
      <c r="G148" s="9">
        <f t="shared" si="7"/>
        <v>27</v>
      </c>
      <c r="H148" s="70"/>
    </row>
    <row r="149" spans="1:8">
      <c r="A149" s="99"/>
      <c r="B149" s="99">
        <v>147</v>
      </c>
      <c r="C149" s="28" t="s">
        <v>425</v>
      </c>
      <c r="D149" s="9">
        <v>13</v>
      </c>
      <c r="E149" s="9">
        <v>34</v>
      </c>
      <c r="F149" s="146">
        <f t="shared" si="5"/>
        <v>0.382352941176471</v>
      </c>
      <c r="G149" s="9">
        <f t="shared" si="7"/>
        <v>35</v>
      </c>
      <c r="H149" s="70"/>
    </row>
    <row r="150" spans="1:8">
      <c r="A150" s="99"/>
      <c r="B150" s="99">
        <v>148</v>
      </c>
      <c r="C150" s="28" t="s">
        <v>434</v>
      </c>
      <c r="D150" s="9">
        <v>22</v>
      </c>
      <c r="E150" s="9">
        <v>34</v>
      </c>
      <c r="F150" s="146">
        <f t="shared" si="5"/>
        <v>0.647058823529412</v>
      </c>
      <c r="G150" s="9">
        <f t="shared" si="7"/>
        <v>40</v>
      </c>
      <c r="H150" s="70"/>
    </row>
    <row r="151" spans="1:8">
      <c r="A151" s="99"/>
      <c r="B151" s="99">
        <v>149</v>
      </c>
      <c r="C151" s="28" t="s">
        <v>680</v>
      </c>
      <c r="D151" s="9">
        <v>0</v>
      </c>
      <c r="E151" s="9">
        <v>33</v>
      </c>
      <c r="F151" s="146">
        <f t="shared" si="5"/>
        <v>0</v>
      </c>
      <c r="G151" s="9">
        <f t="shared" si="7"/>
        <v>1</v>
      </c>
      <c r="H151" s="70"/>
    </row>
    <row r="152" spans="1:8">
      <c r="A152" s="99"/>
      <c r="B152" s="99">
        <v>150</v>
      </c>
      <c r="C152" s="28" t="s">
        <v>445</v>
      </c>
      <c r="D152" s="9">
        <v>4</v>
      </c>
      <c r="E152" s="9">
        <v>45</v>
      </c>
      <c r="F152" s="146">
        <f t="shared" si="5"/>
        <v>0.0888888888888889</v>
      </c>
      <c r="G152" s="9">
        <f t="shared" si="7"/>
        <v>25</v>
      </c>
      <c r="H152" s="70"/>
    </row>
    <row r="153" spans="1:8">
      <c r="A153" s="99"/>
      <c r="B153" s="99">
        <v>151</v>
      </c>
      <c r="C153" s="28" t="s">
        <v>450</v>
      </c>
      <c r="D153" s="9">
        <v>30</v>
      </c>
      <c r="E153" s="9">
        <v>45</v>
      </c>
      <c r="F153" s="146">
        <f t="shared" si="5"/>
        <v>0.666666666666667</v>
      </c>
      <c r="G153" s="9">
        <f t="shared" si="7"/>
        <v>41</v>
      </c>
      <c r="H153" s="70"/>
    </row>
    <row r="154" spans="1:8">
      <c r="A154" s="99"/>
      <c r="B154" s="99">
        <v>152</v>
      </c>
      <c r="C154" s="28" t="s">
        <v>468</v>
      </c>
      <c r="D154" s="9">
        <v>7</v>
      </c>
      <c r="E154" s="9">
        <v>35</v>
      </c>
      <c r="F154" s="146">
        <f t="shared" si="5"/>
        <v>0.2</v>
      </c>
      <c r="G154" s="9">
        <f t="shared" si="7"/>
        <v>30</v>
      </c>
      <c r="H154" s="70"/>
    </row>
    <row r="155" spans="1:8">
      <c r="A155" s="99"/>
      <c r="B155" s="99">
        <v>153</v>
      </c>
      <c r="C155" s="28" t="s">
        <v>476</v>
      </c>
      <c r="D155" s="9">
        <v>12</v>
      </c>
      <c r="E155" s="9">
        <v>35</v>
      </c>
      <c r="F155" s="146">
        <f t="shared" si="5"/>
        <v>0.342857142857143</v>
      </c>
      <c r="G155" s="9">
        <f t="shared" si="7"/>
        <v>34</v>
      </c>
      <c r="H155" s="70"/>
    </row>
    <row r="156" spans="1:8">
      <c r="A156" s="99"/>
      <c r="B156" s="99">
        <v>154</v>
      </c>
      <c r="C156" s="28" t="s">
        <v>681</v>
      </c>
      <c r="D156" s="9">
        <v>0</v>
      </c>
      <c r="E156" s="9">
        <v>35</v>
      </c>
      <c r="F156" s="146">
        <f t="shared" si="5"/>
        <v>0</v>
      </c>
      <c r="G156" s="9">
        <f t="shared" si="7"/>
        <v>1</v>
      </c>
      <c r="H156" s="70"/>
    </row>
    <row r="157" spans="1:8">
      <c r="A157" s="99"/>
      <c r="B157" s="99">
        <v>155</v>
      </c>
      <c r="C157" s="33" t="s">
        <v>486</v>
      </c>
      <c r="D157" s="9">
        <v>2</v>
      </c>
      <c r="E157" s="15">
        <v>30</v>
      </c>
      <c r="F157" s="146">
        <f t="shared" si="5"/>
        <v>0.0666666666666667</v>
      </c>
      <c r="G157" s="9">
        <f t="shared" si="7"/>
        <v>21</v>
      </c>
      <c r="H157" s="70"/>
    </row>
    <row r="158" spans="1:8">
      <c r="A158" s="99"/>
      <c r="B158" s="99">
        <v>156</v>
      </c>
      <c r="C158" s="33" t="s">
        <v>682</v>
      </c>
      <c r="D158" s="9">
        <v>0</v>
      </c>
      <c r="E158" s="15">
        <v>30</v>
      </c>
      <c r="F158" s="146">
        <f t="shared" si="5"/>
        <v>0</v>
      </c>
      <c r="G158" s="9">
        <f t="shared" si="7"/>
        <v>1</v>
      </c>
      <c r="H158" s="70"/>
    </row>
    <row r="159" spans="1:8">
      <c r="A159" s="99"/>
      <c r="B159" s="99">
        <v>157</v>
      </c>
      <c r="C159" s="33" t="s">
        <v>490</v>
      </c>
      <c r="D159" s="9">
        <v>6</v>
      </c>
      <c r="E159" s="15">
        <v>30</v>
      </c>
      <c r="F159" s="146">
        <f t="shared" si="5"/>
        <v>0.2</v>
      </c>
      <c r="G159" s="9">
        <f t="shared" si="7"/>
        <v>30</v>
      </c>
      <c r="H159" s="70"/>
    </row>
    <row r="160" spans="1:8">
      <c r="A160" s="99"/>
      <c r="B160" s="99">
        <v>158</v>
      </c>
      <c r="C160" s="33" t="s">
        <v>497</v>
      </c>
      <c r="D160" s="9">
        <v>8</v>
      </c>
      <c r="E160" s="15">
        <v>30</v>
      </c>
      <c r="F160" s="146">
        <f t="shared" si="5"/>
        <v>0.266666666666667</v>
      </c>
      <c r="G160" s="9">
        <f t="shared" si="7"/>
        <v>32</v>
      </c>
      <c r="H160" s="70"/>
    </row>
    <row r="161" spans="1:8">
      <c r="A161" s="99"/>
      <c r="B161" s="99">
        <v>159</v>
      </c>
      <c r="C161" s="33" t="s">
        <v>503</v>
      </c>
      <c r="D161" s="9">
        <v>13</v>
      </c>
      <c r="E161" s="15">
        <v>30</v>
      </c>
      <c r="F161" s="146">
        <f t="shared" ref="F161:F203" si="8">D161/E161</f>
        <v>0.433333333333333</v>
      </c>
      <c r="G161" s="9">
        <f t="shared" si="7"/>
        <v>36</v>
      </c>
      <c r="H161" s="70"/>
    </row>
    <row r="162" spans="1:8">
      <c r="A162" s="99"/>
      <c r="B162" s="99">
        <v>160</v>
      </c>
      <c r="C162" s="33" t="s">
        <v>517</v>
      </c>
      <c r="D162" s="9">
        <v>3</v>
      </c>
      <c r="E162" s="15">
        <v>30</v>
      </c>
      <c r="F162" s="146">
        <f t="shared" si="8"/>
        <v>0.1</v>
      </c>
      <c r="G162" s="9">
        <f t="shared" si="7"/>
        <v>26</v>
      </c>
      <c r="H162" s="70"/>
    </row>
    <row r="163" spans="1:8">
      <c r="A163" s="99"/>
      <c r="B163" s="99">
        <v>161</v>
      </c>
      <c r="C163" s="33" t="s">
        <v>683</v>
      </c>
      <c r="D163" s="9">
        <v>0</v>
      </c>
      <c r="E163" s="15">
        <v>30</v>
      </c>
      <c r="F163" s="146">
        <f t="shared" si="8"/>
        <v>0</v>
      </c>
      <c r="G163" s="9">
        <f t="shared" si="7"/>
        <v>1</v>
      </c>
      <c r="H163" s="70"/>
    </row>
    <row r="164" spans="1:8">
      <c r="A164" s="99"/>
      <c r="B164" s="99">
        <v>162</v>
      </c>
      <c r="C164" s="33" t="s">
        <v>684</v>
      </c>
      <c r="D164" s="9">
        <v>0</v>
      </c>
      <c r="E164" s="15">
        <v>30</v>
      </c>
      <c r="F164" s="146">
        <f t="shared" si="8"/>
        <v>0</v>
      </c>
      <c r="G164" s="9">
        <f t="shared" si="7"/>
        <v>1</v>
      </c>
      <c r="H164" s="70"/>
    </row>
    <row r="165" spans="1:8">
      <c r="A165" s="99"/>
      <c r="B165" s="99">
        <v>163</v>
      </c>
      <c r="C165" s="9" t="s">
        <v>523</v>
      </c>
      <c r="D165" s="9">
        <v>2</v>
      </c>
      <c r="E165" s="9">
        <v>42</v>
      </c>
      <c r="F165" s="146">
        <f t="shared" si="8"/>
        <v>0.0476190476190476</v>
      </c>
      <c r="G165" s="9">
        <f t="shared" si="7"/>
        <v>18</v>
      </c>
      <c r="H165" s="70"/>
    </row>
    <row r="166" spans="1:8">
      <c r="A166" s="99"/>
      <c r="B166" s="99">
        <v>164</v>
      </c>
      <c r="C166" s="33" t="s">
        <v>685</v>
      </c>
      <c r="D166" s="9">
        <v>0</v>
      </c>
      <c r="E166" s="15">
        <v>42</v>
      </c>
      <c r="F166" s="146">
        <f t="shared" si="8"/>
        <v>0</v>
      </c>
      <c r="G166" s="9">
        <f t="shared" si="7"/>
        <v>1</v>
      </c>
      <c r="H166" s="70"/>
    </row>
    <row r="167" spans="1:8">
      <c r="A167" s="99"/>
      <c r="B167" s="99">
        <v>165</v>
      </c>
      <c r="C167" s="33" t="s">
        <v>526</v>
      </c>
      <c r="D167" s="9">
        <v>4</v>
      </c>
      <c r="E167" s="15">
        <v>30</v>
      </c>
      <c r="F167" s="146">
        <f t="shared" si="8"/>
        <v>0.133333333333333</v>
      </c>
      <c r="G167" s="9">
        <f t="shared" si="7"/>
        <v>29</v>
      </c>
      <c r="H167" s="70"/>
    </row>
    <row r="168" spans="1:8">
      <c r="A168" s="99"/>
      <c r="B168" s="99">
        <v>166</v>
      </c>
      <c r="C168" s="33" t="s">
        <v>686</v>
      </c>
      <c r="D168" s="9">
        <v>0</v>
      </c>
      <c r="E168" s="15">
        <v>30</v>
      </c>
      <c r="F168" s="146">
        <f t="shared" si="8"/>
        <v>0</v>
      </c>
      <c r="G168" s="9">
        <f t="shared" si="7"/>
        <v>1</v>
      </c>
      <c r="H168" s="70"/>
    </row>
    <row r="169" spans="1:8">
      <c r="A169" s="99"/>
      <c r="B169" s="99">
        <v>167</v>
      </c>
      <c r="C169" s="15" t="s">
        <v>687</v>
      </c>
      <c r="D169" s="9">
        <v>0</v>
      </c>
      <c r="E169" s="15">
        <v>28</v>
      </c>
      <c r="F169" s="146">
        <f t="shared" si="8"/>
        <v>0</v>
      </c>
      <c r="G169" s="9">
        <f t="shared" si="7"/>
        <v>1</v>
      </c>
      <c r="H169" s="70"/>
    </row>
    <row r="170" spans="1:8">
      <c r="A170" s="99"/>
      <c r="B170" s="99">
        <v>168</v>
      </c>
      <c r="C170" s="15" t="s">
        <v>688</v>
      </c>
      <c r="D170" s="9">
        <v>0</v>
      </c>
      <c r="E170" s="15">
        <v>32</v>
      </c>
      <c r="F170" s="146">
        <f t="shared" si="8"/>
        <v>0</v>
      </c>
      <c r="G170" s="9">
        <f t="shared" si="7"/>
        <v>1</v>
      </c>
      <c r="H170" s="70"/>
    </row>
    <row r="171" spans="1:8">
      <c r="A171" s="99"/>
      <c r="B171" s="99">
        <v>169</v>
      </c>
      <c r="C171" s="15" t="s">
        <v>531</v>
      </c>
      <c r="D171" s="9">
        <v>1</v>
      </c>
      <c r="E171" s="15">
        <v>32</v>
      </c>
      <c r="F171" s="146">
        <f t="shared" si="8"/>
        <v>0.03125</v>
      </c>
      <c r="G171" s="9">
        <f t="shared" si="7"/>
        <v>17</v>
      </c>
      <c r="H171" s="70"/>
    </row>
    <row r="172" spans="1:8">
      <c r="A172" s="99"/>
      <c r="B172" s="99">
        <v>170</v>
      </c>
      <c r="C172" s="15" t="s">
        <v>689</v>
      </c>
      <c r="D172" s="9">
        <v>0</v>
      </c>
      <c r="E172" s="15">
        <v>32</v>
      </c>
      <c r="F172" s="146">
        <f t="shared" si="8"/>
        <v>0</v>
      </c>
      <c r="G172" s="9">
        <f t="shared" si="7"/>
        <v>1</v>
      </c>
      <c r="H172" s="70"/>
    </row>
    <row r="173" spans="1:8">
      <c r="A173" s="99"/>
      <c r="B173" s="99">
        <v>171</v>
      </c>
      <c r="C173" s="15" t="s">
        <v>690</v>
      </c>
      <c r="D173" s="9">
        <v>0</v>
      </c>
      <c r="E173" s="15">
        <v>38</v>
      </c>
      <c r="F173" s="146">
        <f t="shared" si="8"/>
        <v>0</v>
      </c>
      <c r="G173" s="9">
        <f t="shared" si="7"/>
        <v>1</v>
      </c>
      <c r="H173" s="70"/>
    </row>
    <row r="174" spans="1:8">
      <c r="A174" s="99"/>
      <c r="B174" s="99">
        <v>172</v>
      </c>
      <c r="C174" s="15" t="s">
        <v>512</v>
      </c>
      <c r="D174" s="9">
        <v>3</v>
      </c>
      <c r="E174" s="15">
        <v>37</v>
      </c>
      <c r="F174" s="146">
        <f t="shared" si="8"/>
        <v>0.0810810810810811</v>
      </c>
      <c r="G174" s="9">
        <f t="shared" si="7"/>
        <v>23</v>
      </c>
      <c r="H174" s="70"/>
    </row>
    <row r="175" spans="1:8">
      <c r="A175" s="99"/>
      <c r="B175" s="99">
        <v>173</v>
      </c>
      <c r="C175" s="15" t="s">
        <v>691</v>
      </c>
      <c r="D175" s="9">
        <v>0</v>
      </c>
      <c r="E175" s="15">
        <v>30</v>
      </c>
      <c r="F175" s="146">
        <f t="shared" si="8"/>
        <v>0</v>
      </c>
      <c r="G175" s="9">
        <f t="shared" si="7"/>
        <v>1</v>
      </c>
      <c r="H175" s="70"/>
    </row>
    <row r="176" spans="1:8">
      <c r="A176" s="99"/>
      <c r="B176" s="99">
        <v>174</v>
      </c>
      <c r="C176" s="15" t="s">
        <v>534</v>
      </c>
      <c r="D176" s="9">
        <v>2</v>
      </c>
      <c r="E176" s="15">
        <v>30</v>
      </c>
      <c r="F176" s="146">
        <f t="shared" si="8"/>
        <v>0.0666666666666667</v>
      </c>
      <c r="G176" s="9">
        <f t="shared" si="7"/>
        <v>21</v>
      </c>
      <c r="H176" s="70"/>
    </row>
    <row r="177" spans="1:8">
      <c r="A177" s="99"/>
      <c r="B177" s="99">
        <v>175</v>
      </c>
      <c r="C177" s="15" t="s">
        <v>537</v>
      </c>
      <c r="D177" s="9">
        <v>13</v>
      </c>
      <c r="E177" s="15">
        <v>30</v>
      </c>
      <c r="F177" s="146">
        <f t="shared" si="8"/>
        <v>0.433333333333333</v>
      </c>
      <c r="G177" s="9">
        <f t="shared" si="7"/>
        <v>36</v>
      </c>
      <c r="H177" s="70"/>
    </row>
    <row r="178" spans="1:8">
      <c r="A178" s="99"/>
      <c r="B178" s="99">
        <v>176</v>
      </c>
      <c r="C178" s="15" t="s">
        <v>692</v>
      </c>
      <c r="D178" s="9">
        <v>0</v>
      </c>
      <c r="E178" s="15">
        <v>45</v>
      </c>
      <c r="F178" s="146">
        <f t="shared" si="8"/>
        <v>0</v>
      </c>
      <c r="G178" s="9">
        <f t="shared" si="7"/>
        <v>1</v>
      </c>
      <c r="H178" s="70"/>
    </row>
    <row r="179" spans="1:8">
      <c r="A179" s="99"/>
      <c r="B179" s="99">
        <v>177</v>
      </c>
      <c r="C179" s="15" t="s">
        <v>693</v>
      </c>
      <c r="D179" s="9">
        <v>0</v>
      </c>
      <c r="E179" s="15">
        <v>35</v>
      </c>
      <c r="F179" s="146">
        <f t="shared" si="8"/>
        <v>0</v>
      </c>
      <c r="G179" s="9">
        <f t="shared" si="7"/>
        <v>1</v>
      </c>
      <c r="H179" s="70"/>
    </row>
    <row r="180" spans="1:8">
      <c r="A180" s="99"/>
      <c r="B180" s="99">
        <v>178</v>
      </c>
      <c r="C180" s="15" t="s">
        <v>694</v>
      </c>
      <c r="D180" s="9">
        <v>0</v>
      </c>
      <c r="E180" s="15">
        <v>35</v>
      </c>
      <c r="F180" s="146">
        <f t="shared" si="8"/>
        <v>0</v>
      </c>
      <c r="G180" s="9">
        <f t="shared" si="7"/>
        <v>1</v>
      </c>
      <c r="H180" s="70"/>
    </row>
    <row r="181" spans="1:8">
      <c r="A181" s="139" t="s">
        <v>7</v>
      </c>
      <c r="B181" s="99">
        <v>179</v>
      </c>
      <c r="C181" s="33" t="s">
        <v>695</v>
      </c>
      <c r="D181" s="9">
        <v>0</v>
      </c>
      <c r="E181" s="33">
        <v>40</v>
      </c>
      <c r="F181" s="146">
        <f t="shared" si="8"/>
        <v>0</v>
      </c>
      <c r="G181" s="9">
        <f>RANK(F181,$F$181:$F203,1)</f>
        <v>1</v>
      </c>
      <c r="H181" s="9"/>
    </row>
    <row r="182" spans="1:8">
      <c r="A182" s="142"/>
      <c r="B182" s="99">
        <v>180</v>
      </c>
      <c r="C182" s="33" t="s">
        <v>696</v>
      </c>
      <c r="D182" s="9">
        <v>0</v>
      </c>
      <c r="E182" s="33">
        <v>41</v>
      </c>
      <c r="F182" s="146">
        <f t="shared" si="8"/>
        <v>0</v>
      </c>
      <c r="G182" s="9">
        <f>RANK(F182,$F$181:$F204,1)</f>
        <v>1</v>
      </c>
      <c r="H182" s="9"/>
    </row>
    <row r="183" spans="1:8">
      <c r="A183" s="142"/>
      <c r="B183" s="99">
        <v>181</v>
      </c>
      <c r="C183" s="33" t="s">
        <v>697</v>
      </c>
      <c r="D183" s="9">
        <v>0</v>
      </c>
      <c r="E183" s="33">
        <v>41</v>
      </c>
      <c r="F183" s="146">
        <f t="shared" si="8"/>
        <v>0</v>
      </c>
      <c r="G183" s="9">
        <f>RANK(F183,$F$181:$F205,1)</f>
        <v>1</v>
      </c>
      <c r="H183" s="9"/>
    </row>
    <row r="184" spans="1:8">
      <c r="A184" s="142"/>
      <c r="B184" s="99">
        <v>182</v>
      </c>
      <c r="C184" s="33" t="s">
        <v>698</v>
      </c>
      <c r="D184" s="9">
        <v>0</v>
      </c>
      <c r="E184" s="33">
        <v>39</v>
      </c>
      <c r="F184" s="146">
        <f t="shared" si="8"/>
        <v>0</v>
      </c>
      <c r="G184" s="9">
        <f>RANK(F184,$F$181:$F206,1)</f>
        <v>1</v>
      </c>
      <c r="H184" s="9"/>
    </row>
    <row r="185" spans="1:8">
      <c r="A185" s="142"/>
      <c r="B185" s="99">
        <v>183</v>
      </c>
      <c r="C185" s="33" t="s">
        <v>544</v>
      </c>
      <c r="D185" s="9">
        <v>1</v>
      </c>
      <c r="E185" s="33">
        <v>36</v>
      </c>
      <c r="F185" s="146">
        <f t="shared" si="8"/>
        <v>0.0277777777777778</v>
      </c>
      <c r="G185" s="9">
        <f>RANK(F185,$F$181:$F207,1)</f>
        <v>17</v>
      </c>
      <c r="H185" s="9"/>
    </row>
    <row r="186" spans="1:8">
      <c r="A186" s="142"/>
      <c r="B186" s="99">
        <v>184</v>
      </c>
      <c r="C186" s="33" t="s">
        <v>548</v>
      </c>
      <c r="D186" s="9">
        <v>1</v>
      </c>
      <c r="E186" s="33">
        <v>36</v>
      </c>
      <c r="F186" s="146">
        <f t="shared" si="8"/>
        <v>0.0277777777777778</v>
      </c>
      <c r="G186" s="9">
        <f>RANK(F186,$F$181:$F208,1)</f>
        <v>17</v>
      </c>
      <c r="H186" s="9"/>
    </row>
    <row r="187" spans="1:8">
      <c r="A187" s="142"/>
      <c r="B187" s="99">
        <v>185</v>
      </c>
      <c r="C187" s="33" t="s">
        <v>699</v>
      </c>
      <c r="D187" s="9">
        <v>0</v>
      </c>
      <c r="E187" s="33">
        <v>36</v>
      </c>
      <c r="F187" s="146">
        <f t="shared" si="8"/>
        <v>0</v>
      </c>
      <c r="G187" s="9">
        <f>RANK(F187,$F$181:$F209,1)</f>
        <v>1</v>
      </c>
      <c r="H187" s="9"/>
    </row>
    <row r="188" spans="1:8">
      <c r="A188" s="142"/>
      <c r="B188" s="99">
        <v>186</v>
      </c>
      <c r="C188" s="33" t="s">
        <v>700</v>
      </c>
      <c r="D188" s="9">
        <v>0</v>
      </c>
      <c r="E188" s="33">
        <v>36</v>
      </c>
      <c r="F188" s="146">
        <f t="shared" si="8"/>
        <v>0</v>
      </c>
      <c r="G188" s="9">
        <f>RANK(F188,$F$181:$F210,1)</f>
        <v>1</v>
      </c>
      <c r="H188" s="9"/>
    </row>
    <row r="189" spans="1:8">
      <c r="A189" s="142"/>
      <c r="B189" s="99">
        <v>187</v>
      </c>
      <c r="C189" s="33" t="s">
        <v>550</v>
      </c>
      <c r="D189" s="9">
        <v>1</v>
      </c>
      <c r="E189" s="33">
        <v>35</v>
      </c>
      <c r="F189" s="146">
        <f t="shared" si="8"/>
        <v>0.0285714285714286</v>
      </c>
      <c r="G189" s="9">
        <f>RANK(F189,$F$181:$F211,1)</f>
        <v>19</v>
      </c>
      <c r="H189" s="9"/>
    </row>
    <row r="190" spans="1:8">
      <c r="A190" s="142"/>
      <c r="B190" s="99">
        <v>188</v>
      </c>
      <c r="C190" s="33" t="s">
        <v>701</v>
      </c>
      <c r="D190" s="9">
        <v>0</v>
      </c>
      <c r="E190" s="33">
        <v>44</v>
      </c>
      <c r="F190" s="146">
        <f t="shared" si="8"/>
        <v>0</v>
      </c>
      <c r="G190" s="9">
        <f>RANK(F190,$F$181:$F212,1)</f>
        <v>1</v>
      </c>
      <c r="H190" s="9"/>
    </row>
    <row r="191" spans="1:8">
      <c r="A191" s="142"/>
      <c r="B191" s="99">
        <v>189</v>
      </c>
      <c r="C191" s="33" t="s">
        <v>702</v>
      </c>
      <c r="D191" s="9">
        <v>0</v>
      </c>
      <c r="E191" s="33">
        <v>37</v>
      </c>
      <c r="F191" s="146">
        <f t="shared" si="8"/>
        <v>0</v>
      </c>
      <c r="G191" s="9">
        <f>RANK(F191,$F$181:$F213,1)</f>
        <v>1</v>
      </c>
      <c r="H191" s="9"/>
    </row>
    <row r="192" spans="1:8">
      <c r="A192" s="142"/>
      <c r="B192" s="99">
        <v>190</v>
      </c>
      <c r="C192" s="33" t="s">
        <v>554</v>
      </c>
      <c r="D192" s="9">
        <v>1</v>
      </c>
      <c r="E192" s="33">
        <v>34</v>
      </c>
      <c r="F192" s="146">
        <f t="shared" si="8"/>
        <v>0.0294117647058824</v>
      </c>
      <c r="G192" s="9">
        <f>RANK(F192,$F$181:$F214,1)</f>
        <v>20</v>
      </c>
      <c r="H192" s="9"/>
    </row>
    <row r="193" spans="1:8">
      <c r="A193" s="142"/>
      <c r="B193" s="99">
        <v>191</v>
      </c>
      <c r="C193" s="33" t="s">
        <v>703</v>
      </c>
      <c r="D193" s="9">
        <v>0</v>
      </c>
      <c r="E193" s="33">
        <v>33</v>
      </c>
      <c r="F193" s="146">
        <f t="shared" si="8"/>
        <v>0</v>
      </c>
      <c r="G193" s="9">
        <f>RANK(F193,$F$181:$F215,1)</f>
        <v>1</v>
      </c>
      <c r="H193" s="9"/>
    </row>
    <row r="194" spans="1:8">
      <c r="A194" s="142"/>
      <c r="B194" s="99">
        <v>192</v>
      </c>
      <c r="C194" s="33" t="s">
        <v>704</v>
      </c>
      <c r="D194" s="9">
        <v>0</v>
      </c>
      <c r="E194" s="33">
        <v>32</v>
      </c>
      <c r="F194" s="146">
        <f t="shared" si="8"/>
        <v>0</v>
      </c>
      <c r="G194" s="9">
        <f>RANK(F194,$F$181:$F216,1)</f>
        <v>1</v>
      </c>
      <c r="H194" s="9"/>
    </row>
    <row r="195" spans="1:8">
      <c r="A195" s="142"/>
      <c r="B195" s="99">
        <v>193</v>
      </c>
      <c r="C195" s="33" t="s">
        <v>705</v>
      </c>
      <c r="D195" s="9">
        <v>0</v>
      </c>
      <c r="E195" s="33">
        <v>33</v>
      </c>
      <c r="F195" s="146">
        <f t="shared" si="8"/>
        <v>0</v>
      </c>
      <c r="G195" s="9">
        <f>RANK(F195,$F$181:$F217,1)</f>
        <v>1</v>
      </c>
      <c r="H195" s="9"/>
    </row>
    <row r="196" spans="1:8">
      <c r="A196" s="142"/>
      <c r="B196" s="99">
        <v>194</v>
      </c>
      <c r="C196" s="33" t="s">
        <v>556</v>
      </c>
      <c r="D196" s="9">
        <v>1</v>
      </c>
      <c r="E196" s="33">
        <v>34</v>
      </c>
      <c r="F196" s="146">
        <f t="shared" si="8"/>
        <v>0.0294117647058824</v>
      </c>
      <c r="G196" s="9">
        <f>RANK(F196,$F$181:$F218,1)</f>
        <v>20</v>
      </c>
      <c r="H196" s="9"/>
    </row>
    <row r="197" spans="1:8">
      <c r="A197" s="142"/>
      <c r="B197" s="99">
        <v>195</v>
      </c>
      <c r="C197" s="33" t="s">
        <v>706</v>
      </c>
      <c r="D197" s="9">
        <v>0</v>
      </c>
      <c r="E197" s="33">
        <v>31</v>
      </c>
      <c r="F197" s="146">
        <f t="shared" si="8"/>
        <v>0</v>
      </c>
      <c r="G197" s="9">
        <f>RANK(F197,$F$181:$F219,1)</f>
        <v>1</v>
      </c>
      <c r="H197" s="9"/>
    </row>
    <row r="198" spans="1:8">
      <c r="A198" s="142"/>
      <c r="B198" s="99">
        <v>196</v>
      </c>
      <c r="C198" s="9" t="s">
        <v>560</v>
      </c>
      <c r="D198" s="9">
        <v>1</v>
      </c>
      <c r="E198" s="33">
        <v>34</v>
      </c>
      <c r="F198" s="146">
        <f t="shared" si="8"/>
        <v>0.0294117647058824</v>
      </c>
      <c r="G198" s="9">
        <f>RANK(F198,$F$181:$F220,1)</f>
        <v>20</v>
      </c>
      <c r="H198" s="9"/>
    </row>
    <row r="199" spans="1:8">
      <c r="A199" s="142"/>
      <c r="B199" s="99">
        <v>197</v>
      </c>
      <c r="C199" s="9" t="s">
        <v>707</v>
      </c>
      <c r="D199" s="9">
        <v>0</v>
      </c>
      <c r="E199" s="33">
        <v>33</v>
      </c>
      <c r="F199" s="146">
        <f t="shared" si="8"/>
        <v>0</v>
      </c>
      <c r="G199" s="9">
        <f>RANK(F199,$F$181:$F221,1)</f>
        <v>1</v>
      </c>
      <c r="H199" s="9"/>
    </row>
    <row r="200" spans="1:8">
      <c r="A200" s="142"/>
      <c r="B200" s="99">
        <v>198</v>
      </c>
      <c r="C200" s="9" t="s">
        <v>563</v>
      </c>
      <c r="D200" s="9">
        <v>5</v>
      </c>
      <c r="E200" s="33">
        <v>33</v>
      </c>
      <c r="F200" s="146">
        <f t="shared" si="8"/>
        <v>0.151515151515152</v>
      </c>
      <c r="G200" s="9">
        <f>RANK(F200,$F$181:$F222,1)</f>
        <v>26</v>
      </c>
      <c r="H200" s="9"/>
    </row>
    <row r="201" spans="1:8">
      <c r="A201" s="142"/>
      <c r="B201" s="99">
        <v>199</v>
      </c>
      <c r="C201" s="9" t="s">
        <v>572</v>
      </c>
      <c r="D201" s="9">
        <v>1</v>
      </c>
      <c r="E201" s="33">
        <v>33</v>
      </c>
      <c r="F201" s="146">
        <f t="shared" si="8"/>
        <v>0.0303030303030303</v>
      </c>
      <c r="G201" s="9">
        <f>RANK(F201,$F$181:$F223,1)</f>
        <v>23</v>
      </c>
      <c r="H201" s="9"/>
    </row>
    <row r="202" spans="1:8">
      <c r="A202" s="142"/>
      <c r="B202" s="99">
        <v>200</v>
      </c>
      <c r="C202" s="9" t="s">
        <v>708</v>
      </c>
      <c r="D202" s="9">
        <v>0</v>
      </c>
      <c r="E202" s="33">
        <v>32</v>
      </c>
      <c r="F202" s="146">
        <f t="shared" si="8"/>
        <v>0</v>
      </c>
      <c r="G202" s="9">
        <f>RANK(F202,$F$181:$F224,1)</f>
        <v>1</v>
      </c>
      <c r="H202" s="9"/>
    </row>
    <row r="203" spans="1:8">
      <c r="A203" s="143"/>
      <c r="B203" s="99">
        <v>201</v>
      </c>
      <c r="C203" s="9" t="s">
        <v>709</v>
      </c>
      <c r="D203" s="9">
        <v>0</v>
      </c>
      <c r="E203" s="33">
        <v>35</v>
      </c>
      <c r="F203" s="146">
        <f t="shared" si="8"/>
        <v>0</v>
      </c>
      <c r="G203" s="9">
        <f>RANK(F203,$F$181:$F225,1)</f>
        <v>1</v>
      </c>
      <c r="H203" s="9"/>
    </row>
    <row r="204" spans="1:8">
      <c r="A204" s="99" t="s">
        <v>8</v>
      </c>
      <c r="B204" s="99">
        <v>202</v>
      </c>
      <c r="C204" s="15" t="s">
        <v>579</v>
      </c>
      <c r="D204" s="15">
        <v>5</v>
      </c>
      <c r="E204" s="15">
        <v>46</v>
      </c>
      <c r="F204" s="118">
        <f t="shared" ref="F204:F206" si="9">D204/E204</f>
        <v>0.108695652173913</v>
      </c>
      <c r="G204" s="9">
        <f>RANK(F204,$F$204:$F206,1)</f>
        <v>3</v>
      </c>
      <c r="H204" s="70"/>
    </row>
    <row r="205" spans="1:8">
      <c r="A205" s="99"/>
      <c r="B205" s="99">
        <v>203</v>
      </c>
      <c r="C205" s="40" t="s">
        <v>574</v>
      </c>
      <c r="D205" s="40">
        <v>2</v>
      </c>
      <c r="E205" s="40">
        <v>45</v>
      </c>
      <c r="F205" s="118">
        <f t="shared" si="9"/>
        <v>0.0444444444444444</v>
      </c>
      <c r="G205" s="9">
        <f>RANK(F205,$F$204:$F207,1)</f>
        <v>2</v>
      </c>
      <c r="H205" s="70"/>
    </row>
    <row r="206" spans="1:8">
      <c r="A206" s="99"/>
      <c r="B206" s="99">
        <v>204</v>
      </c>
      <c r="C206" s="40" t="s">
        <v>577</v>
      </c>
      <c r="D206" s="40">
        <v>1</v>
      </c>
      <c r="E206" s="40">
        <v>44</v>
      </c>
      <c r="F206" s="118">
        <f t="shared" si="9"/>
        <v>0.0227272727272727</v>
      </c>
      <c r="G206" s="9">
        <f>RANK(F206,$F$204:$F208,1)</f>
        <v>1</v>
      </c>
      <c r="H206" s="70"/>
    </row>
  </sheetData>
  <mergeCells count="8">
    <mergeCell ref="A1:H1"/>
    <mergeCell ref="A3:A41"/>
    <mergeCell ref="A42:A82"/>
    <mergeCell ref="A83:A96"/>
    <mergeCell ref="A97:A137"/>
    <mergeCell ref="A138:A180"/>
    <mergeCell ref="A181:A203"/>
    <mergeCell ref="A204:A206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E15" sqref="E15"/>
    </sheetView>
  </sheetViews>
  <sheetFormatPr defaultColWidth="9" defaultRowHeight="15"/>
  <cols>
    <col min="1" max="1" width="23.6666666666667" style="121" customWidth="1"/>
    <col min="2" max="2" width="17.8333333333333" style="121" customWidth="1"/>
    <col min="3" max="4" width="13.6666666666667" style="121" customWidth="1"/>
    <col min="5" max="5" width="16.25" style="121" customWidth="1"/>
    <col min="6" max="6" width="23.5833333333333" style="121" customWidth="1"/>
    <col min="7" max="9" width="12.1666666666667" style="121" customWidth="1"/>
    <col min="10" max="16384" width="9" style="121"/>
  </cols>
  <sheetData>
    <row r="1" ht="23" spans="1:9">
      <c r="A1" s="51" t="s">
        <v>710</v>
      </c>
      <c r="B1" s="51"/>
      <c r="C1" s="51"/>
      <c r="D1" s="51"/>
      <c r="E1" s="51"/>
      <c r="F1" s="51"/>
      <c r="G1" s="51"/>
      <c r="H1" s="51"/>
      <c r="I1" s="51"/>
    </row>
    <row r="2" s="95" customFormat="1" ht="21" spans="1:9">
      <c r="A2" s="52" t="s">
        <v>22</v>
      </c>
      <c r="B2" s="52" t="s">
        <v>39</v>
      </c>
      <c r="C2" s="52" t="s">
        <v>24</v>
      </c>
      <c r="D2" s="52" t="s">
        <v>25</v>
      </c>
      <c r="E2" s="52" t="s">
        <v>26</v>
      </c>
      <c r="F2" s="122" t="s">
        <v>711</v>
      </c>
      <c r="G2" s="52" t="s">
        <v>41</v>
      </c>
      <c r="H2" s="52" t="s">
        <v>712</v>
      </c>
      <c r="I2" s="52" t="s">
        <v>713</v>
      </c>
    </row>
    <row r="3" s="120" customFormat="1" ht="17.5" spans="1:9">
      <c r="A3" s="98" t="s">
        <v>2</v>
      </c>
      <c r="B3" s="70" t="s">
        <v>85</v>
      </c>
      <c r="C3" s="70">
        <v>2024364338</v>
      </c>
      <c r="D3" s="70" t="s">
        <v>714</v>
      </c>
      <c r="E3" s="70" t="s">
        <v>715</v>
      </c>
      <c r="F3" s="70" t="s">
        <v>716</v>
      </c>
      <c r="G3" s="70">
        <v>2</v>
      </c>
      <c r="H3" s="70" t="s">
        <v>717</v>
      </c>
      <c r="I3" s="99"/>
    </row>
    <row r="4" customFormat="1" ht="17.5" spans="1:9">
      <c r="A4" s="98"/>
      <c r="B4" s="70"/>
      <c r="C4" s="70">
        <v>2024364325</v>
      </c>
      <c r="D4" s="123" t="s">
        <v>718</v>
      </c>
      <c r="E4" s="70" t="s">
        <v>96</v>
      </c>
      <c r="F4" s="70" t="s">
        <v>181</v>
      </c>
      <c r="G4" s="70">
        <v>4</v>
      </c>
      <c r="H4" s="70" t="s">
        <v>719</v>
      </c>
      <c r="I4" s="100"/>
    </row>
    <row r="5" customFormat="1" ht="17.5" spans="1:9">
      <c r="A5" s="98"/>
      <c r="B5" s="70"/>
      <c r="C5" s="70"/>
      <c r="D5" s="124"/>
      <c r="E5" s="70" t="s">
        <v>69</v>
      </c>
      <c r="F5" s="70" t="s">
        <v>181</v>
      </c>
      <c r="G5" s="70"/>
      <c r="H5" s="70"/>
      <c r="I5" s="100"/>
    </row>
    <row r="6" ht="17.5" spans="1:9">
      <c r="A6" s="125" t="s">
        <v>3</v>
      </c>
      <c r="B6" s="126" t="s">
        <v>627</v>
      </c>
      <c r="C6" s="125">
        <v>2022283726</v>
      </c>
      <c r="D6" s="125" t="s">
        <v>720</v>
      </c>
      <c r="E6" s="125" t="s">
        <v>721</v>
      </c>
      <c r="F6" s="125" t="s">
        <v>77</v>
      </c>
      <c r="G6" s="127">
        <v>2</v>
      </c>
      <c r="H6" s="125" t="s">
        <v>722</v>
      </c>
      <c r="I6" s="130"/>
    </row>
    <row r="7" ht="17.5" spans="1:9">
      <c r="A7" s="125"/>
      <c r="B7" s="126" t="s">
        <v>236</v>
      </c>
      <c r="C7" s="125">
        <v>2024273212</v>
      </c>
      <c r="D7" s="125" t="s">
        <v>238</v>
      </c>
      <c r="E7" s="125" t="s">
        <v>723</v>
      </c>
      <c r="F7" s="125" t="s">
        <v>45</v>
      </c>
      <c r="G7" s="127">
        <v>2</v>
      </c>
      <c r="H7" s="125" t="s">
        <v>722</v>
      </c>
      <c r="I7" s="130"/>
    </row>
    <row r="8" ht="17.5" spans="1:9">
      <c r="A8" s="15" t="s">
        <v>4</v>
      </c>
      <c r="B8" s="15" t="s">
        <v>280</v>
      </c>
      <c r="C8" s="128" t="s">
        <v>724</v>
      </c>
      <c r="D8" s="15" t="s">
        <v>265</v>
      </c>
      <c r="E8" s="15" t="s">
        <v>285</v>
      </c>
      <c r="F8" s="15" t="s">
        <v>64</v>
      </c>
      <c r="G8" s="15">
        <v>3</v>
      </c>
      <c r="H8" s="15" t="s">
        <v>725</v>
      </c>
      <c r="I8" s="15" t="s">
        <v>726</v>
      </c>
    </row>
    <row r="9" ht="17.5" spans="1:9">
      <c r="A9" s="99" t="s">
        <v>5</v>
      </c>
      <c r="B9" s="129" t="s">
        <v>727</v>
      </c>
      <c r="C9" s="129"/>
      <c r="D9" s="129"/>
      <c r="E9" s="129"/>
      <c r="F9" s="129"/>
      <c r="G9" s="129"/>
      <c r="H9" s="129"/>
      <c r="I9" s="129"/>
    </row>
    <row r="10" ht="17.5" spans="1:11">
      <c r="A10" s="15" t="s">
        <v>6</v>
      </c>
      <c r="B10" s="15" t="s">
        <v>692</v>
      </c>
      <c r="C10" s="15">
        <v>2024244245</v>
      </c>
      <c r="D10" s="15" t="s">
        <v>161</v>
      </c>
      <c r="E10" s="15" t="s">
        <v>728</v>
      </c>
      <c r="F10" s="15" t="s">
        <v>208</v>
      </c>
      <c r="G10" s="15">
        <v>1</v>
      </c>
      <c r="H10" s="130"/>
      <c r="I10" s="130"/>
      <c r="J10" s="132"/>
      <c r="K10" s="132"/>
    </row>
    <row r="11" ht="17.5" spans="1:11">
      <c r="A11" s="99" t="s">
        <v>7</v>
      </c>
      <c r="B11" s="28" t="s">
        <v>709</v>
      </c>
      <c r="C11" s="28">
        <v>2024263615</v>
      </c>
      <c r="D11" s="28" t="s">
        <v>566</v>
      </c>
      <c r="E11" s="28" t="s">
        <v>729</v>
      </c>
      <c r="F11" s="131" t="s">
        <v>547</v>
      </c>
      <c r="G11" s="28">
        <v>4</v>
      </c>
      <c r="H11" s="28" t="s">
        <v>730</v>
      </c>
      <c r="I11" s="28"/>
      <c r="J11" s="133"/>
      <c r="K11" s="132"/>
    </row>
    <row r="12" ht="17.5" spans="1:11">
      <c r="A12" s="99" t="s">
        <v>8</v>
      </c>
      <c r="B12" s="129" t="s">
        <v>727</v>
      </c>
      <c r="C12" s="129"/>
      <c r="D12" s="129"/>
      <c r="E12" s="129"/>
      <c r="F12" s="129"/>
      <c r="G12" s="129"/>
      <c r="H12" s="129"/>
      <c r="I12" s="129"/>
      <c r="J12" s="132"/>
      <c r="K12" s="132"/>
    </row>
    <row r="22" s="120" customFormat="1" ht="14"/>
  </sheetData>
  <mergeCells count="10">
    <mergeCell ref="A1:I1"/>
    <mergeCell ref="B9:I9"/>
    <mergeCell ref="B12:I12"/>
    <mergeCell ref="A3:A5"/>
    <mergeCell ref="A6:A7"/>
    <mergeCell ref="B3:B5"/>
    <mergeCell ref="C4:C5"/>
    <mergeCell ref="D4:D5"/>
    <mergeCell ref="G4:G5"/>
    <mergeCell ref="H4:H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0"/>
  <sheetViews>
    <sheetView topLeftCell="A66" workbookViewId="0">
      <selection activeCell="A42" sqref="A42:A82"/>
    </sheetView>
  </sheetViews>
  <sheetFormatPr defaultColWidth="9" defaultRowHeight="17.5" outlineLevelCol="7"/>
  <cols>
    <col min="1" max="1" width="20.3333333333333" style="2" customWidth="1"/>
    <col min="2" max="2" width="14.8333333333333" style="2" customWidth="1"/>
    <col min="3" max="4" width="18.0833333333333" style="2" customWidth="1"/>
    <col min="5" max="5" width="25.0833333333333" style="2" customWidth="1"/>
    <col min="6" max="6" width="18.0833333333333" style="2" customWidth="1"/>
    <col min="7" max="7" width="22.5833333333333" style="2" customWidth="1"/>
    <col min="8" max="8" width="16.5833333333333" style="2" customWidth="1"/>
    <col min="9" max="16384" width="8.66666666666667" style="2"/>
  </cols>
  <sheetData>
    <row r="1" s="109" customFormat="1" ht="23" spans="1:8">
      <c r="A1" s="3" t="s">
        <v>731</v>
      </c>
      <c r="B1" s="3"/>
      <c r="C1" s="3"/>
      <c r="D1" s="3"/>
      <c r="E1" s="3"/>
      <c r="F1" s="3"/>
      <c r="G1" s="3"/>
      <c r="H1" s="3"/>
    </row>
    <row r="2" s="1" customFormat="1" ht="21" spans="1:8">
      <c r="A2" s="4" t="s">
        <v>22</v>
      </c>
      <c r="B2" s="4" t="s">
        <v>585</v>
      </c>
      <c r="C2" s="4" t="s">
        <v>23</v>
      </c>
      <c r="D2" s="4" t="s">
        <v>732</v>
      </c>
      <c r="E2" s="4" t="s">
        <v>587</v>
      </c>
      <c r="F2" s="110" t="s">
        <v>733</v>
      </c>
      <c r="G2" s="4" t="s">
        <v>734</v>
      </c>
      <c r="H2" s="4" t="s">
        <v>29</v>
      </c>
    </row>
    <row r="3" s="2" customFormat="1" spans="1:8">
      <c r="A3" s="111" t="s">
        <v>2</v>
      </c>
      <c r="B3" s="111">
        <v>1</v>
      </c>
      <c r="C3" s="15" t="s">
        <v>590</v>
      </c>
      <c r="D3" s="15">
        <v>0</v>
      </c>
      <c r="E3" s="15">
        <v>43</v>
      </c>
      <c r="F3" s="112">
        <f t="shared" ref="F3:F66" si="0">D3/E3</f>
        <v>0</v>
      </c>
      <c r="G3" s="15">
        <f>RANK(F3,$F$3:$F$78,1)</f>
        <v>1</v>
      </c>
      <c r="H3" s="70"/>
    </row>
    <row r="4" s="2" customFormat="1" spans="1:8">
      <c r="A4" s="111"/>
      <c r="B4" s="111">
        <v>2</v>
      </c>
      <c r="C4" s="15" t="s">
        <v>591</v>
      </c>
      <c r="D4" s="15">
        <v>0</v>
      </c>
      <c r="E4" s="15">
        <v>42</v>
      </c>
      <c r="F4" s="112">
        <f t="shared" si="0"/>
        <v>0</v>
      </c>
      <c r="G4" s="15">
        <f>RANK(F4,$F$3:$F$78,1)</f>
        <v>1</v>
      </c>
      <c r="H4" s="70"/>
    </row>
    <row r="5" s="2" customFormat="1" spans="1:8">
      <c r="A5" s="111"/>
      <c r="B5" s="111">
        <v>3</v>
      </c>
      <c r="C5" s="15" t="s">
        <v>592</v>
      </c>
      <c r="D5" s="15">
        <v>0</v>
      </c>
      <c r="E5" s="15">
        <v>45</v>
      </c>
      <c r="F5" s="112">
        <f t="shared" si="0"/>
        <v>0</v>
      </c>
      <c r="G5" s="15">
        <f>RANK(F5,$F$3:$F$78,1)</f>
        <v>1</v>
      </c>
      <c r="H5" s="70"/>
    </row>
    <row r="6" s="2" customFormat="1" spans="1:8">
      <c r="A6" s="111"/>
      <c r="B6" s="111">
        <v>4</v>
      </c>
      <c r="C6" s="15" t="s">
        <v>593</v>
      </c>
      <c r="D6" s="15">
        <v>0</v>
      </c>
      <c r="E6" s="15">
        <v>45</v>
      </c>
      <c r="F6" s="112">
        <f t="shared" si="0"/>
        <v>0</v>
      </c>
      <c r="G6" s="15">
        <f>RANK(F6,$F$3:$F$78,1)</f>
        <v>1</v>
      </c>
      <c r="H6" s="70"/>
    </row>
    <row r="7" s="2" customFormat="1" spans="1:8">
      <c r="A7" s="111"/>
      <c r="B7" s="111">
        <v>5</v>
      </c>
      <c r="C7" s="15" t="s">
        <v>594</v>
      </c>
      <c r="D7" s="15">
        <v>0</v>
      </c>
      <c r="E7" s="15">
        <v>39</v>
      </c>
      <c r="F7" s="112">
        <f t="shared" si="0"/>
        <v>0</v>
      </c>
      <c r="G7" s="15">
        <f>RANK(F7,$F$3:$F$78,1)</f>
        <v>1</v>
      </c>
      <c r="H7" s="70"/>
    </row>
    <row r="8" s="2" customFormat="1" spans="1:8">
      <c r="A8" s="111"/>
      <c r="B8" s="111">
        <v>6</v>
      </c>
      <c r="C8" s="15" t="s">
        <v>595</v>
      </c>
      <c r="D8" s="15">
        <v>0</v>
      </c>
      <c r="E8" s="15">
        <v>39</v>
      </c>
      <c r="F8" s="112">
        <f t="shared" si="0"/>
        <v>0</v>
      </c>
      <c r="G8" s="15">
        <v>1</v>
      </c>
      <c r="H8" s="70"/>
    </row>
    <row r="9" s="2" customFormat="1" spans="1:8">
      <c r="A9" s="111"/>
      <c r="B9" s="111">
        <v>7</v>
      </c>
      <c r="C9" s="15" t="s">
        <v>596</v>
      </c>
      <c r="D9" s="15">
        <v>0</v>
      </c>
      <c r="E9" s="15">
        <v>40</v>
      </c>
      <c r="F9" s="112">
        <f t="shared" si="0"/>
        <v>0</v>
      </c>
      <c r="G9" s="15">
        <f>RANK(F9,$F$3:$F$78,1)</f>
        <v>1</v>
      </c>
      <c r="H9" s="70"/>
    </row>
    <row r="10" s="2" customFormat="1" spans="1:8">
      <c r="A10" s="111"/>
      <c r="B10" s="111">
        <v>8</v>
      </c>
      <c r="C10" s="15" t="s">
        <v>42</v>
      </c>
      <c r="D10" s="15">
        <v>0</v>
      </c>
      <c r="E10" s="15">
        <v>42</v>
      </c>
      <c r="F10" s="112">
        <f t="shared" si="0"/>
        <v>0</v>
      </c>
      <c r="G10" s="15">
        <f>RANK(F10,$F$3:$F$78,1)</f>
        <v>1</v>
      </c>
      <c r="H10" s="70"/>
    </row>
    <row r="11" s="2" customFormat="1" spans="1:8">
      <c r="A11" s="111"/>
      <c r="B11" s="111">
        <v>9</v>
      </c>
      <c r="C11" s="15" t="s">
        <v>597</v>
      </c>
      <c r="D11" s="15">
        <v>0</v>
      </c>
      <c r="E11" s="15">
        <v>40</v>
      </c>
      <c r="F11" s="112">
        <f t="shared" si="0"/>
        <v>0</v>
      </c>
      <c r="G11" s="15">
        <f>RANK(F11,$F$3:$F$78,1)</f>
        <v>1</v>
      </c>
      <c r="H11" s="70"/>
    </row>
    <row r="12" s="2" customFormat="1" spans="1:8">
      <c r="A12" s="111"/>
      <c r="B12" s="111">
        <v>10</v>
      </c>
      <c r="C12" s="15" t="s">
        <v>598</v>
      </c>
      <c r="D12" s="15">
        <v>0</v>
      </c>
      <c r="E12" s="15">
        <v>43</v>
      </c>
      <c r="F12" s="112">
        <f t="shared" si="0"/>
        <v>0</v>
      </c>
      <c r="G12" s="15">
        <f>RANK(F12,$F$3:$F$78,1)</f>
        <v>1</v>
      </c>
      <c r="H12" s="70"/>
    </row>
    <row r="13" s="2" customFormat="1" spans="1:8">
      <c r="A13" s="111"/>
      <c r="B13" s="111">
        <v>11</v>
      </c>
      <c r="C13" s="15" t="s">
        <v>599</v>
      </c>
      <c r="D13" s="15">
        <v>0</v>
      </c>
      <c r="E13" s="15">
        <v>43</v>
      </c>
      <c r="F13" s="112">
        <f t="shared" si="0"/>
        <v>0</v>
      </c>
      <c r="G13" s="15">
        <f>RANK(F13,$F$3:$F$78,1)</f>
        <v>1</v>
      </c>
      <c r="H13" s="70"/>
    </row>
    <row r="14" s="2" customFormat="1" spans="1:8">
      <c r="A14" s="111"/>
      <c r="B14" s="111">
        <v>12</v>
      </c>
      <c r="C14" s="15" t="s">
        <v>600</v>
      </c>
      <c r="D14" s="15">
        <v>0</v>
      </c>
      <c r="E14" s="15">
        <v>41</v>
      </c>
      <c r="F14" s="112">
        <f t="shared" si="0"/>
        <v>0</v>
      </c>
      <c r="G14" s="15">
        <f>RANK(F14,$F$3:$F$78,1)</f>
        <v>1</v>
      </c>
      <c r="H14" s="70"/>
    </row>
    <row r="15" s="2" customFormat="1" spans="1:8">
      <c r="A15" s="111"/>
      <c r="B15" s="111">
        <v>13</v>
      </c>
      <c r="C15" s="15" t="s">
        <v>601</v>
      </c>
      <c r="D15" s="15">
        <v>0</v>
      </c>
      <c r="E15" s="15">
        <v>44</v>
      </c>
      <c r="F15" s="112">
        <f t="shared" si="0"/>
        <v>0</v>
      </c>
      <c r="G15" s="15">
        <f>RANK(F15,$F$3:$F$78,1)</f>
        <v>1</v>
      </c>
      <c r="H15" s="70"/>
    </row>
    <row r="16" s="2" customFormat="1" spans="1:8">
      <c r="A16" s="111"/>
      <c r="B16" s="111">
        <v>14</v>
      </c>
      <c r="C16" s="15" t="s">
        <v>602</v>
      </c>
      <c r="D16" s="15">
        <v>0</v>
      </c>
      <c r="E16" s="15">
        <v>44</v>
      </c>
      <c r="F16" s="112">
        <f t="shared" si="0"/>
        <v>0</v>
      </c>
      <c r="G16" s="15">
        <f>RANK(F16,$F$3:$F$78,1)</f>
        <v>1</v>
      </c>
      <c r="H16" s="70"/>
    </row>
    <row r="17" s="2" customFormat="1" spans="1:8">
      <c r="A17" s="111"/>
      <c r="B17" s="111">
        <v>15</v>
      </c>
      <c r="C17" s="15" t="s">
        <v>603</v>
      </c>
      <c r="D17" s="15">
        <v>0</v>
      </c>
      <c r="E17" s="15">
        <v>44</v>
      </c>
      <c r="F17" s="112">
        <f t="shared" si="0"/>
        <v>0</v>
      </c>
      <c r="G17" s="15">
        <f>RANK(F17,$F$3:$F$78,1)</f>
        <v>1</v>
      </c>
      <c r="H17" s="70"/>
    </row>
    <row r="18" s="2" customFormat="1" spans="1:8">
      <c r="A18" s="111"/>
      <c r="B18" s="111">
        <v>16</v>
      </c>
      <c r="C18" s="15" t="s">
        <v>54</v>
      </c>
      <c r="D18" s="15">
        <v>0</v>
      </c>
      <c r="E18" s="15">
        <v>43</v>
      </c>
      <c r="F18" s="112">
        <f t="shared" si="0"/>
        <v>0</v>
      </c>
      <c r="G18" s="15">
        <f>RANK(F18,$F$3:$F$78,1)</f>
        <v>1</v>
      </c>
      <c r="H18" s="70"/>
    </row>
    <row r="19" s="2" customFormat="1" spans="1:8">
      <c r="A19" s="111"/>
      <c r="B19" s="111">
        <v>17</v>
      </c>
      <c r="C19" s="15" t="s">
        <v>61</v>
      </c>
      <c r="D19" s="15">
        <v>0</v>
      </c>
      <c r="E19" s="15">
        <v>42</v>
      </c>
      <c r="F19" s="112">
        <f t="shared" si="0"/>
        <v>0</v>
      </c>
      <c r="G19" s="15">
        <f>RANK(F19,$F$3:$F$78,1)</f>
        <v>1</v>
      </c>
      <c r="H19" s="70"/>
    </row>
    <row r="20" s="2" customFormat="1" spans="1:8">
      <c r="A20" s="111"/>
      <c r="B20" s="111">
        <v>18</v>
      </c>
      <c r="C20" s="15" t="s">
        <v>604</v>
      </c>
      <c r="D20" s="15">
        <v>0</v>
      </c>
      <c r="E20" s="15">
        <v>43</v>
      </c>
      <c r="F20" s="112">
        <f t="shared" si="0"/>
        <v>0</v>
      </c>
      <c r="G20" s="15">
        <f>RANK(F20,$F$3:$F$78,1)</f>
        <v>1</v>
      </c>
      <c r="H20" s="70"/>
    </row>
    <row r="21" s="2" customFormat="1" spans="1:8">
      <c r="A21" s="111"/>
      <c r="B21" s="111">
        <v>19</v>
      </c>
      <c r="C21" s="15" t="s">
        <v>605</v>
      </c>
      <c r="D21" s="15">
        <v>0</v>
      </c>
      <c r="E21" s="15">
        <v>42</v>
      </c>
      <c r="F21" s="112">
        <f t="shared" si="0"/>
        <v>0</v>
      </c>
      <c r="G21" s="15">
        <f>RANK(F21,$F$3:$F$78,1)</f>
        <v>1</v>
      </c>
      <c r="H21" s="70"/>
    </row>
    <row r="22" s="2" customFormat="1" spans="1:8">
      <c r="A22" s="111"/>
      <c r="B22" s="111">
        <v>20</v>
      </c>
      <c r="C22" s="15" t="s">
        <v>606</v>
      </c>
      <c r="D22" s="15">
        <v>0</v>
      </c>
      <c r="E22" s="15">
        <v>45</v>
      </c>
      <c r="F22" s="112">
        <f t="shared" si="0"/>
        <v>0</v>
      </c>
      <c r="G22" s="15">
        <f>RANK(F22,$F$3:$F$78,1)</f>
        <v>1</v>
      </c>
      <c r="H22" s="70"/>
    </row>
    <row r="23" s="2" customFormat="1" spans="1:8">
      <c r="A23" s="111"/>
      <c r="B23" s="111">
        <v>21</v>
      </c>
      <c r="C23" s="15" t="s">
        <v>607</v>
      </c>
      <c r="D23" s="15">
        <v>0</v>
      </c>
      <c r="E23" s="15">
        <v>43</v>
      </c>
      <c r="F23" s="112">
        <f t="shared" si="0"/>
        <v>0</v>
      </c>
      <c r="G23" s="15">
        <f>RANK(F23,$F$3:$F$78,1)</f>
        <v>1</v>
      </c>
      <c r="H23" s="70"/>
    </row>
    <row r="24" s="2" customFormat="1" spans="1:8">
      <c r="A24" s="111"/>
      <c r="B24" s="111">
        <v>22</v>
      </c>
      <c r="C24" s="15" t="s">
        <v>67</v>
      </c>
      <c r="D24" s="15">
        <v>0</v>
      </c>
      <c r="E24" s="15">
        <v>42</v>
      </c>
      <c r="F24" s="112">
        <f t="shared" si="0"/>
        <v>0</v>
      </c>
      <c r="G24" s="15">
        <f>RANK(F24,$F$3:$F$78,1)</f>
        <v>1</v>
      </c>
      <c r="H24" s="70"/>
    </row>
    <row r="25" s="2" customFormat="1" spans="1:8">
      <c r="A25" s="111"/>
      <c r="B25" s="111">
        <v>23</v>
      </c>
      <c r="C25" s="15" t="s">
        <v>608</v>
      </c>
      <c r="D25" s="15">
        <v>0</v>
      </c>
      <c r="E25" s="15">
        <v>40</v>
      </c>
      <c r="F25" s="112">
        <f t="shared" si="0"/>
        <v>0</v>
      </c>
      <c r="G25" s="15">
        <f>RANK(F25,$F$3:$F$78,1)</f>
        <v>1</v>
      </c>
      <c r="H25" s="70"/>
    </row>
    <row r="26" s="2" customFormat="1" spans="1:8">
      <c r="A26" s="111"/>
      <c r="B26" s="111">
        <v>24</v>
      </c>
      <c r="C26" s="15" t="s">
        <v>609</v>
      </c>
      <c r="D26" s="15">
        <v>0</v>
      </c>
      <c r="E26" s="15">
        <v>42</v>
      </c>
      <c r="F26" s="112">
        <f t="shared" si="0"/>
        <v>0</v>
      </c>
      <c r="G26" s="15">
        <f>RANK(F26,$F$3:$F$78,1)</f>
        <v>1</v>
      </c>
      <c r="H26" s="70"/>
    </row>
    <row r="27" s="2" customFormat="1" spans="1:8">
      <c r="A27" s="111"/>
      <c r="B27" s="111">
        <v>25</v>
      </c>
      <c r="C27" s="15" t="s">
        <v>610</v>
      </c>
      <c r="D27" s="15">
        <v>0</v>
      </c>
      <c r="E27" s="15">
        <v>42</v>
      </c>
      <c r="F27" s="112">
        <f t="shared" si="0"/>
        <v>0</v>
      </c>
      <c r="G27" s="15">
        <f>RANK(F27,$F$3:$F$78,1)</f>
        <v>1</v>
      </c>
      <c r="H27" s="70"/>
    </row>
    <row r="28" s="2" customFormat="1" spans="1:8">
      <c r="A28" s="111"/>
      <c r="B28" s="111">
        <v>26</v>
      </c>
      <c r="C28" s="15" t="s">
        <v>611</v>
      </c>
      <c r="D28" s="15">
        <v>0</v>
      </c>
      <c r="E28" s="15">
        <v>41</v>
      </c>
      <c r="F28" s="112">
        <f t="shared" si="0"/>
        <v>0</v>
      </c>
      <c r="G28" s="15">
        <f>RANK(F28,$F$3:$F$78,1)</f>
        <v>1</v>
      </c>
      <c r="H28" s="70"/>
    </row>
    <row r="29" s="2" customFormat="1" spans="1:8">
      <c r="A29" s="111"/>
      <c r="B29" s="111">
        <v>27</v>
      </c>
      <c r="C29" s="15" t="s">
        <v>612</v>
      </c>
      <c r="D29" s="15">
        <v>0</v>
      </c>
      <c r="E29" s="15">
        <v>43</v>
      </c>
      <c r="F29" s="112">
        <f t="shared" si="0"/>
        <v>0</v>
      </c>
      <c r="G29" s="15">
        <f>RANK(F29,$F$3:$F$78,1)</f>
        <v>1</v>
      </c>
      <c r="H29" s="70"/>
    </row>
    <row r="30" s="2" customFormat="1" spans="1:8">
      <c r="A30" s="111"/>
      <c r="B30" s="111">
        <v>28</v>
      </c>
      <c r="C30" s="15" t="s">
        <v>613</v>
      </c>
      <c r="D30" s="15">
        <v>0</v>
      </c>
      <c r="E30" s="15">
        <v>43</v>
      </c>
      <c r="F30" s="112">
        <f t="shared" si="0"/>
        <v>0</v>
      </c>
      <c r="G30" s="15">
        <f>RANK(F30,$F$3:$F$78,1)</f>
        <v>1</v>
      </c>
      <c r="H30" s="70"/>
    </row>
    <row r="31" s="2" customFormat="1" spans="1:8">
      <c r="A31" s="111"/>
      <c r="B31" s="111">
        <v>29</v>
      </c>
      <c r="C31" s="15" t="s">
        <v>74</v>
      </c>
      <c r="D31" s="15">
        <v>0</v>
      </c>
      <c r="E31" s="15">
        <v>42</v>
      </c>
      <c r="F31" s="112">
        <f t="shared" si="0"/>
        <v>0</v>
      </c>
      <c r="G31" s="15">
        <f>RANK(F31,$F$3:$F$78,1)</f>
        <v>1</v>
      </c>
      <c r="H31" s="70"/>
    </row>
    <row r="32" s="2" customFormat="1" spans="1:8">
      <c r="A32" s="111"/>
      <c r="B32" s="111">
        <v>30</v>
      </c>
      <c r="C32" s="15" t="s">
        <v>614</v>
      </c>
      <c r="D32" s="15">
        <v>0</v>
      </c>
      <c r="E32" s="15">
        <v>43</v>
      </c>
      <c r="F32" s="112">
        <f t="shared" si="0"/>
        <v>0</v>
      </c>
      <c r="G32" s="15">
        <f>RANK(F32,$F$3:$F$78,1)</f>
        <v>1</v>
      </c>
      <c r="H32" s="70"/>
    </row>
    <row r="33" s="2" customFormat="1" spans="1:8">
      <c r="A33" s="111"/>
      <c r="B33" s="111">
        <v>31</v>
      </c>
      <c r="C33" s="15" t="s">
        <v>615</v>
      </c>
      <c r="D33" s="15">
        <v>0</v>
      </c>
      <c r="E33" s="15">
        <v>42</v>
      </c>
      <c r="F33" s="112">
        <f t="shared" si="0"/>
        <v>0</v>
      </c>
      <c r="G33" s="15">
        <f>RANK(F33,$F$3:$F$78,1)</f>
        <v>1</v>
      </c>
      <c r="H33" s="70"/>
    </row>
    <row r="34" s="2" customFormat="1" spans="1:8">
      <c r="A34" s="111"/>
      <c r="B34" s="111">
        <v>32</v>
      </c>
      <c r="C34" s="15" t="s">
        <v>616</v>
      </c>
      <c r="D34" s="15">
        <v>0</v>
      </c>
      <c r="E34" s="15">
        <v>45</v>
      </c>
      <c r="F34" s="112">
        <f t="shared" si="0"/>
        <v>0</v>
      </c>
      <c r="G34" s="15">
        <f>RANK(F34,$F$3:$F$78,1)</f>
        <v>1</v>
      </c>
      <c r="H34" s="70"/>
    </row>
    <row r="35" s="2" customFormat="1" spans="1:8">
      <c r="A35" s="111"/>
      <c r="B35" s="111">
        <v>33</v>
      </c>
      <c r="C35" s="15" t="s">
        <v>617</v>
      </c>
      <c r="D35" s="15">
        <v>0</v>
      </c>
      <c r="E35" s="15">
        <v>43</v>
      </c>
      <c r="F35" s="112">
        <f t="shared" si="0"/>
        <v>0</v>
      </c>
      <c r="G35" s="15">
        <f>RANK(F35,$F$3:$F$78,1)</f>
        <v>1</v>
      </c>
      <c r="H35" s="70"/>
    </row>
    <row r="36" s="2" customFormat="1" spans="1:8">
      <c r="A36" s="111"/>
      <c r="B36" s="111">
        <v>34</v>
      </c>
      <c r="C36" s="15" t="s">
        <v>618</v>
      </c>
      <c r="D36" s="15">
        <v>0</v>
      </c>
      <c r="E36" s="15">
        <v>42</v>
      </c>
      <c r="F36" s="112">
        <f t="shared" si="0"/>
        <v>0</v>
      </c>
      <c r="G36" s="15">
        <f>RANK(F36,$F$3:$F$78,1)</f>
        <v>1</v>
      </c>
      <c r="H36" s="70"/>
    </row>
    <row r="37" s="2" customFormat="1" spans="1:8">
      <c r="A37" s="111"/>
      <c r="B37" s="111">
        <v>35</v>
      </c>
      <c r="C37" s="15" t="s">
        <v>619</v>
      </c>
      <c r="D37" s="15">
        <v>0</v>
      </c>
      <c r="E37" s="15">
        <v>40</v>
      </c>
      <c r="F37" s="112">
        <f t="shared" si="0"/>
        <v>0</v>
      </c>
      <c r="G37" s="15">
        <f>RANK(F37,$F$3:$F$78,1)</f>
        <v>1</v>
      </c>
      <c r="H37" s="70"/>
    </row>
    <row r="38" s="2" customFormat="1" spans="1:8">
      <c r="A38" s="111"/>
      <c r="B38" s="111">
        <v>36</v>
      </c>
      <c r="C38" s="15" t="s">
        <v>620</v>
      </c>
      <c r="D38" s="15">
        <v>0</v>
      </c>
      <c r="E38" s="15">
        <v>40</v>
      </c>
      <c r="F38" s="112">
        <f t="shared" si="0"/>
        <v>0</v>
      </c>
      <c r="G38" s="15">
        <f>RANK(F38,$F$3:$F$78,1)</f>
        <v>1</v>
      </c>
      <c r="H38" s="70"/>
    </row>
    <row r="39" s="2" customFormat="1" spans="1:8">
      <c r="A39" s="111"/>
      <c r="B39" s="111">
        <v>37</v>
      </c>
      <c r="C39" s="15" t="s">
        <v>621</v>
      </c>
      <c r="D39" s="15">
        <v>0</v>
      </c>
      <c r="E39" s="15">
        <v>41</v>
      </c>
      <c r="F39" s="112">
        <f t="shared" si="0"/>
        <v>0</v>
      </c>
      <c r="G39" s="15">
        <f>RANK(F39,$F$3:$F$78,1)</f>
        <v>1</v>
      </c>
      <c r="H39" s="70"/>
    </row>
    <row r="40" s="2" customFormat="1" spans="1:8">
      <c r="A40" s="111"/>
      <c r="B40" s="111">
        <v>38</v>
      </c>
      <c r="C40" s="15" t="s">
        <v>622</v>
      </c>
      <c r="D40" s="15">
        <v>0</v>
      </c>
      <c r="E40" s="15">
        <v>41</v>
      </c>
      <c r="F40" s="112">
        <f t="shared" si="0"/>
        <v>0</v>
      </c>
      <c r="G40" s="15">
        <f>RANK(F40,$F$3:$F$78,1)</f>
        <v>1</v>
      </c>
      <c r="H40" s="70"/>
    </row>
    <row r="41" s="2" customFormat="1" spans="1:8">
      <c r="A41" s="111"/>
      <c r="B41" s="111">
        <v>39</v>
      </c>
      <c r="C41" s="15" t="s">
        <v>85</v>
      </c>
      <c r="D41" s="15">
        <v>0</v>
      </c>
      <c r="E41" s="15">
        <v>40</v>
      </c>
      <c r="F41" s="112">
        <f t="shared" si="0"/>
        <v>0</v>
      </c>
      <c r="G41" s="15">
        <f>RANK(F41,$F$3:$F$78,1)</f>
        <v>1</v>
      </c>
      <c r="H41" s="70"/>
    </row>
    <row r="42" s="2" customFormat="1" spans="1:8">
      <c r="A42" s="111" t="s">
        <v>3</v>
      </c>
      <c r="B42" s="111">
        <v>1</v>
      </c>
      <c r="C42" s="15" t="s">
        <v>623</v>
      </c>
      <c r="D42" s="15">
        <v>0</v>
      </c>
      <c r="E42" s="15">
        <v>38</v>
      </c>
      <c r="F42" s="112">
        <f t="shared" si="0"/>
        <v>0</v>
      </c>
      <c r="G42" s="15">
        <f>RANK(F42,$F$3:$F$43,1)</f>
        <v>1</v>
      </c>
      <c r="H42" s="70"/>
    </row>
    <row r="43" s="2" customFormat="1" spans="1:8">
      <c r="A43" s="111"/>
      <c r="B43" s="111">
        <v>2</v>
      </c>
      <c r="C43" s="15" t="s">
        <v>624</v>
      </c>
      <c r="D43" s="15">
        <v>0</v>
      </c>
      <c r="E43" s="15">
        <v>47</v>
      </c>
      <c r="F43" s="112">
        <f t="shared" si="0"/>
        <v>0</v>
      </c>
      <c r="G43" s="15">
        <f>RANK(F43,$F$3:$F$43,1)</f>
        <v>1</v>
      </c>
      <c r="H43" s="70"/>
    </row>
    <row r="44" s="2" customFormat="1" spans="1:8">
      <c r="A44" s="111"/>
      <c r="B44" s="111">
        <v>3</v>
      </c>
      <c r="C44" s="15" t="s">
        <v>88</v>
      </c>
      <c r="D44" s="15">
        <v>0</v>
      </c>
      <c r="E44" s="15">
        <v>41</v>
      </c>
      <c r="F44" s="112">
        <f t="shared" si="0"/>
        <v>0</v>
      </c>
      <c r="G44" s="15">
        <f>RANK(F44,$F$3:$F$43,1)</f>
        <v>1</v>
      </c>
      <c r="H44" s="70"/>
    </row>
    <row r="45" s="2" customFormat="1" spans="1:8">
      <c r="A45" s="111"/>
      <c r="B45" s="111">
        <v>4</v>
      </c>
      <c r="C45" s="15" t="s">
        <v>137</v>
      </c>
      <c r="D45" s="15">
        <v>0</v>
      </c>
      <c r="E45" s="15">
        <v>36</v>
      </c>
      <c r="F45" s="112">
        <f t="shared" si="0"/>
        <v>0</v>
      </c>
      <c r="G45" s="15">
        <f>RANK(F45,$F$3:$F$43,1)</f>
        <v>1</v>
      </c>
      <c r="H45" s="70"/>
    </row>
    <row r="46" s="2" customFormat="1" spans="1:8">
      <c r="A46" s="111"/>
      <c r="B46" s="111">
        <v>5</v>
      </c>
      <c r="C46" s="15" t="s">
        <v>133</v>
      </c>
      <c r="D46" s="15">
        <v>0</v>
      </c>
      <c r="E46" s="15">
        <v>38</v>
      </c>
      <c r="F46" s="112">
        <f t="shared" si="0"/>
        <v>0</v>
      </c>
      <c r="G46" s="15">
        <f>RANK(F46,$F$3:$F$43,1)</f>
        <v>1</v>
      </c>
      <c r="H46" s="70"/>
    </row>
    <row r="47" s="2" customFormat="1" spans="1:8">
      <c r="A47" s="111"/>
      <c r="B47" s="111">
        <v>6</v>
      </c>
      <c r="C47" s="15" t="s">
        <v>143</v>
      </c>
      <c r="D47" s="15">
        <v>0</v>
      </c>
      <c r="E47" s="15">
        <v>48</v>
      </c>
      <c r="F47" s="112">
        <f t="shared" si="0"/>
        <v>0</v>
      </c>
      <c r="G47" s="15">
        <f>RANK(F47,$F$3:$F$43,1)</f>
        <v>1</v>
      </c>
      <c r="H47" s="70"/>
    </row>
    <row r="48" s="2" customFormat="1" spans="1:8">
      <c r="A48" s="111"/>
      <c r="B48" s="111">
        <v>7</v>
      </c>
      <c r="C48" s="15" t="s">
        <v>153</v>
      </c>
      <c r="D48" s="15">
        <v>0</v>
      </c>
      <c r="E48" s="15">
        <v>49</v>
      </c>
      <c r="F48" s="112">
        <f t="shared" si="0"/>
        <v>0</v>
      </c>
      <c r="G48" s="15">
        <f>RANK(F48,$F$3:$F$43,1)</f>
        <v>1</v>
      </c>
      <c r="H48" s="70"/>
    </row>
    <row r="49" s="2" customFormat="1" spans="1:8">
      <c r="A49" s="111"/>
      <c r="B49" s="111">
        <v>8</v>
      </c>
      <c r="C49" s="15" t="s">
        <v>189</v>
      </c>
      <c r="D49" s="15">
        <v>0</v>
      </c>
      <c r="E49" s="15">
        <v>45</v>
      </c>
      <c r="F49" s="112">
        <f t="shared" si="0"/>
        <v>0</v>
      </c>
      <c r="G49" s="15">
        <f>RANK(F49,$F$3:$F$43,1)</f>
        <v>1</v>
      </c>
      <c r="H49" s="70"/>
    </row>
    <row r="50" s="2" customFormat="1" spans="1:8">
      <c r="A50" s="111"/>
      <c r="B50" s="111">
        <v>9</v>
      </c>
      <c r="C50" s="15" t="s">
        <v>193</v>
      </c>
      <c r="D50" s="15">
        <v>0</v>
      </c>
      <c r="E50" s="15">
        <v>43</v>
      </c>
      <c r="F50" s="112">
        <f t="shared" si="0"/>
        <v>0</v>
      </c>
      <c r="G50" s="15">
        <f>RANK(F50,$F$3:$F$43,1)</f>
        <v>1</v>
      </c>
      <c r="H50" s="70"/>
    </row>
    <row r="51" s="2" customFormat="1" spans="1:8">
      <c r="A51" s="111"/>
      <c r="B51" s="111">
        <v>10</v>
      </c>
      <c r="C51" s="15" t="s">
        <v>625</v>
      </c>
      <c r="D51" s="15">
        <v>0</v>
      </c>
      <c r="E51" s="15">
        <v>41</v>
      </c>
      <c r="F51" s="112">
        <f t="shared" si="0"/>
        <v>0</v>
      </c>
      <c r="G51" s="15">
        <f>RANK(F51,$F$3:$F$43,1)</f>
        <v>1</v>
      </c>
      <c r="H51" s="70"/>
    </row>
    <row r="52" s="2" customFormat="1" spans="1:8">
      <c r="A52" s="111"/>
      <c r="B52" s="111">
        <v>11</v>
      </c>
      <c r="C52" s="15" t="s">
        <v>626</v>
      </c>
      <c r="D52" s="15">
        <v>0</v>
      </c>
      <c r="E52" s="15">
        <v>42</v>
      </c>
      <c r="F52" s="112">
        <f t="shared" si="0"/>
        <v>0</v>
      </c>
      <c r="G52" s="15">
        <f>RANK(F52,$F$3:$F$43,1)</f>
        <v>1</v>
      </c>
      <c r="H52" s="70"/>
    </row>
    <row r="53" s="2" customFormat="1" spans="1:8">
      <c r="A53" s="111"/>
      <c r="B53" s="111">
        <v>12</v>
      </c>
      <c r="C53" s="15" t="s">
        <v>627</v>
      </c>
      <c r="D53" s="15">
        <v>1</v>
      </c>
      <c r="E53" s="15">
        <v>42</v>
      </c>
      <c r="F53" s="112">
        <f t="shared" si="0"/>
        <v>0.0238095238095238</v>
      </c>
      <c r="G53" s="15" t="e">
        <f>RANK(F53,$F$3:$F$43,1)</f>
        <v>#N/A</v>
      </c>
      <c r="H53" s="70"/>
    </row>
    <row r="54" s="2" customFormat="1" spans="1:8">
      <c r="A54" s="111"/>
      <c r="B54" s="111">
        <v>13</v>
      </c>
      <c r="C54" s="15" t="s">
        <v>211</v>
      </c>
      <c r="D54" s="15">
        <v>0</v>
      </c>
      <c r="E54" s="15">
        <v>40</v>
      </c>
      <c r="F54" s="112">
        <f t="shared" si="0"/>
        <v>0</v>
      </c>
      <c r="G54" s="15">
        <f>RANK(F54,$F$3:$F$43,1)</f>
        <v>1</v>
      </c>
      <c r="H54" s="70"/>
    </row>
    <row r="55" s="2" customFormat="1" spans="1:8">
      <c r="A55" s="111"/>
      <c r="B55" s="111">
        <v>14</v>
      </c>
      <c r="C55" s="15" t="s">
        <v>219</v>
      </c>
      <c r="D55" s="15">
        <v>0</v>
      </c>
      <c r="E55" s="15">
        <v>41</v>
      </c>
      <c r="F55" s="112">
        <f t="shared" si="0"/>
        <v>0</v>
      </c>
      <c r="G55" s="15">
        <f>RANK(F55,$F$3:$F$43,1)</f>
        <v>1</v>
      </c>
      <c r="H55" s="70"/>
    </row>
    <row r="56" s="2" customFormat="1" spans="1:8">
      <c r="A56" s="111"/>
      <c r="B56" s="111">
        <v>15</v>
      </c>
      <c r="C56" s="15" t="s">
        <v>223</v>
      </c>
      <c r="D56" s="15">
        <v>0</v>
      </c>
      <c r="E56" s="15">
        <v>46</v>
      </c>
      <c r="F56" s="112">
        <f t="shared" si="0"/>
        <v>0</v>
      </c>
      <c r="G56" s="15">
        <f>RANK(F56,$F$3:$F$43,1)</f>
        <v>1</v>
      </c>
      <c r="H56" s="70"/>
    </row>
    <row r="57" s="2" customFormat="1" spans="1:8">
      <c r="A57" s="111"/>
      <c r="B57" s="111">
        <v>16</v>
      </c>
      <c r="C57" s="15" t="s">
        <v>177</v>
      </c>
      <c r="D57" s="15">
        <v>0</v>
      </c>
      <c r="E57" s="15">
        <v>42</v>
      </c>
      <c r="F57" s="112">
        <f t="shared" si="0"/>
        <v>0</v>
      </c>
      <c r="G57" s="15">
        <f>RANK(F57,$F$3:$F$43,1)</f>
        <v>1</v>
      </c>
      <c r="H57" s="70"/>
    </row>
    <row r="58" s="2" customFormat="1" spans="1:8">
      <c r="A58" s="111"/>
      <c r="B58" s="111">
        <v>17</v>
      </c>
      <c r="C58" s="15" t="s">
        <v>165</v>
      </c>
      <c r="D58" s="15">
        <v>0</v>
      </c>
      <c r="E58" s="15">
        <v>46</v>
      </c>
      <c r="F58" s="112">
        <f t="shared" si="0"/>
        <v>0</v>
      </c>
      <c r="G58" s="15">
        <f>RANK(F58,$F$3:$F$43,1)</f>
        <v>1</v>
      </c>
      <c r="H58" s="70"/>
    </row>
    <row r="59" s="2" customFormat="1" spans="1:8">
      <c r="A59" s="111"/>
      <c r="B59" s="111">
        <v>18</v>
      </c>
      <c r="C59" s="15" t="s">
        <v>168</v>
      </c>
      <c r="D59" s="15">
        <v>0</v>
      </c>
      <c r="E59" s="15">
        <v>46</v>
      </c>
      <c r="F59" s="112">
        <f t="shared" si="0"/>
        <v>0</v>
      </c>
      <c r="G59" s="15">
        <f>RANK(F59,$F$3:$F$43,1)</f>
        <v>1</v>
      </c>
      <c r="H59" s="70"/>
    </row>
    <row r="60" s="2" customFormat="1" spans="1:8">
      <c r="A60" s="111"/>
      <c r="B60" s="111">
        <v>19</v>
      </c>
      <c r="C60" s="15" t="s">
        <v>174</v>
      </c>
      <c r="D60" s="15">
        <v>0</v>
      </c>
      <c r="E60" s="15">
        <v>45</v>
      </c>
      <c r="F60" s="112">
        <f t="shared" si="0"/>
        <v>0</v>
      </c>
      <c r="G60" s="15">
        <f>RANK(F60,$F$3:$F$43,1)</f>
        <v>1</v>
      </c>
      <c r="H60" s="70"/>
    </row>
    <row r="61" s="2" customFormat="1" spans="1:8">
      <c r="A61" s="111"/>
      <c r="B61" s="111">
        <v>20</v>
      </c>
      <c r="C61" s="15" t="s">
        <v>628</v>
      </c>
      <c r="D61" s="15">
        <v>0</v>
      </c>
      <c r="E61" s="15">
        <v>45</v>
      </c>
      <c r="F61" s="112">
        <f t="shared" si="0"/>
        <v>0</v>
      </c>
      <c r="G61" s="15">
        <f>RANK(F61,$F$3:$F$43,1)</f>
        <v>1</v>
      </c>
      <c r="H61" s="70"/>
    </row>
    <row r="62" s="2" customFormat="1" spans="1:8">
      <c r="A62" s="111"/>
      <c r="B62" s="111">
        <v>21</v>
      </c>
      <c r="C62" s="15" t="s">
        <v>227</v>
      </c>
      <c r="D62" s="15">
        <v>0</v>
      </c>
      <c r="E62" s="15">
        <v>42</v>
      </c>
      <c r="F62" s="112">
        <f t="shared" si="0"/>
        <v>0</v>
      </c>
      <c r="G62" s="15">
        <f>RANK(F62,$F$3:$F$43,1)</f>
        <v>1</v>
      </c>
      <c r="H62" s="70"/>
    </row>
    <row r="63" s="2" customFormat="1" spans="1:8">
      <c r="A63" s="111"/>
      <c r="B63" s="111">
        <v>22</v>
      </c>
      <c r="C63" s="15" t="s">
        <v>629</v>
      </c>
      <c r="D63" s="15">
        <v>0</v>
      </c>
      <c r="E63" s="15">
        <v>41</v>
      </c>
      <c r="F63" s="112">
        <f t="shared" si="0"/>
        <v>0</v>
      </c>
      <c r="G63" s="15">
        <f>RANK(F63,$F$3:$F$43,1)</f>
        <v>1</v>
      </c>
      <c r="H63" s="70"/>
    </row>
    <row r="64" s="2" customFormat="1" spans="1:8">
      <c r="A64" s="111"/>
      <c r="B64" s="111">
        <v>23</v>
      </c>
      <c r="C64" s="15" t="s">
        <v>630</v>
      </c>
      <c r="D64" s="15">
        <v>0</v>
      </c>
      <c r="E64" s="15">
        <v>37</v>
      </c>
      <c r="F64" s="112">
        <f t="shared" si="0"/>
        <v>0</v>
      </c>
      <c r="G64" s="15">
        <f>RANK(F64,$F$3:$F$43,1)</f>
        <v>1</v>
      </c>
      <c r="H64" s="70"/>
    </row>
    <row r="65" s="2" customFormat="1" spans="1:8">
      <c r="A65" s="111"/>
      <c r="B65" s="111">
        <v>24</v>
      </c>
      <c r="C65" s="15" t="s">
        <v>110</v>
      </c>
      <c r="D65" s="15">
        <v>0</v>
      </c>
      <c r="E65" s="15">
        <v>39</v>
      </c>
      <c r="F65" s="112">
        <f t="shared" si="0"/>
        <v>0</v>
      </c>
      <c r="G65" s="15">
        <f>RANK(F65,$F$3:$F$43,1)</f>
        <v>1</v>
      </c>
      <c r="H65" s="70"/>
    </row>
    <row r="66" s="2" customFormat="1" spans="1:8">
      <c r="A66" s="111"/>
      <c r="B66" s="111">
        <v>25</v>
      </c>
      <c r="C66" s="15" t="s">
        <v>631</v>
      </c>
      <c r="D66" s="15">
        <v>0</v>
      </c>
      <c r="E66" s="15">
        <v>28</v>
      </c>
      <c r="F66" s="112">
        <f t="shared" si="0"/>
        <v>0</v>
      </c>
      <c r="G66" s="15">
        <f>RANK(F66,$F$3:$F$43,1)</f>
        <v>1</v>
      </c>
      <c r="H66" s="70"/>
    </row>
    <row r="67" s="2" customFormat="1" spans="1:8">
      <c r="A67" s="111"/>
      <c r="B67" s="111">
        <v>26</v>
      </c>
      <c r="C67" s="15" t="s">
        <v>113</v>
      </c>
      <c r="D67" s="15">
        <v>0</v>
      </c>
      <c r="E67" s="15">
        <v>27</v>
      </c>
      <c r="F67" s="112">
        <f t="shared" ref="F67:F82" si="1">D67/E67</f>
        <v>0</v>
      </c>
      <c r="G67" s="15">
        <f>RANK(F67,$F$3:$F$43,1)</f>
        <v>1</v>
      </c>
      <c r="H67" s="70"/>
    </row>
    <row r="68" s="2" customFormat="1" spans="1:8">
      <c r="A68" s="111"/>
      <c r="B68" s="111">
        <v>27</v>
      </c>
      <c r="C68" s="15" t="s">
        <v>131</v>
      </c>
      <c r="D68" s="15">
        <v>0</v>
      </c>
      <c r="E68" s="15">
        <v>43</v>
      </c>
      <c r="F68" s="112">
        <f t="shared" si="1"/>
        <v>0</v>
      </c>
      <c r="G68" s="15">
        <f>RANK(F68,$F$3:$F$43,1)</f>
        <v>1</v>
      </c>
      <c r="H68" s="70"/>
    </row>
    <row r="69" s="2" customFormat="1" spans="1:8">
      <c r="A69" s="111"/>
      <c r="B69" s="111">
        <v>28</v>
      </c>
      <c r="C69" s="15" t="s">
        <v>119</v>
      </c>
      <c r="D69" s="15">
        <v>0</v>
      </c>
      <c r="E69" s="15">
        <v>42</v>
      </c>
      <c r="F69" s="112">
        <f t="shared" si="1"/>
        <v>0</v>
      </c>
      <c r="G69" s="15">
        <f>RANK(F69,$F$3:$F$43,1)</f>
        <v>1</v>
      </c>
      <c r="H69" s="70"/>
    </row>
    <row r="70" s="2" customFormat="1" spans="1:8">
      <c r="A70" s="111"/>
      <c r="B70" s="111">
        <v>29</v>
      </c>
      <c r="C70" s="15" t="s">
        <v>234</v>
      </c>
      <c r="D70" s="15">
        <v>0</v>
      </c>
      <c r="E70" s="15">
        <v>42</v>
      </c>
      <c r="F70" s="112">
        <f t="shared" si="1"/>
        <v>0</v>
      </c>
      <c r="G70" s="15">
        <f>RANK(F70,$F$3:$F$43,1)</f>
        <v>1</v>
      </c>
      <c r="H70" s="70"/>
    </row>
    <row r="71" s="2" customFormat="1" spans="1:8">
      <c r="A71" s="111"/>
      <c r="B71" s="111">
        <v>30</v>
      </c>
      <c r="C71" s="15" t="s">
        <v>236</v>
      </c>
      <c r="D71" s="15">
        <v>1</v>
      </c>
      <c r="E71" s="15">
        <v>41</v>
      </c>
      <c r="F71" s="112">
        <f t="shared" si="1"/>
        <v>0.024390243902439</v>
      </c>
      <c r="G71" s="15" t="e">
        <f>RANK(F71,$F$3:$F$43,1)</f>
        <v>#N/A</v>
      </c>
      <c r="H71" s="70"/>
    </row>
    <row r="72" s="2" customFormat="1" spans="1:8">
      <c r="A72" s="111"/>
      <c r="B72" s="111">
        <v>31</v>
      </c>
      <c r="C72" s="15" t="s">
        <v>203</v>
      </c>
      <c r="D72" s="15">
        <v>0</v>
      </c>
      <c r="E72" s="15">
        <v>50</v>
      </c>
      <c r="F72" s="112">
        <f t="shared" si="1"/>
        <v>0</v>
      </c>
      <c r="G72" s="15">
        <f>RANK(F72,$F$3:$F$43,1)</f>
        <v>1</v>
      </c>
      <c r="H72" s="70"/>
    </row>
    <row r="73" s="2" customFormat="1" spans="1:8">
      <c r="A73" s="111"/>
      <c r="B73" s="111">
        <v>32</v>
      </c>
      <c r="C73" s="15" t="s">
        <v>199</v>
      </c>
      <c r="D73" s="15">
        <v>0</v>
      </c>
      <c r="E73" s="15">
        <v>41</v>
      </c>
      <c r="F73" s="112">
        <f t="shared" si="1"/>
        <v>0</v>
      </c>
      <c r="G73" s="15">
        <f>RANK(F73,$F$3:$F$43,1)</f>
        <v>1</v>
      </c>
      <c r="H73" s="70"/>
    </row>
    <row r="74" s="2" customFormat="1" spans="1:8">
      <c r="A74" s="111"/>
      <c r="B74" s="111">
        <v>33</v>
      </c>
      <c r="C74" s="15" t="s">
        <v>632</v>
      </c>
      <c r="D74" s="15">
        <v>0</v>
      </c>
      <c r="E74" s="15">
        <v>42</v>
      </c>
      <c r="F74" s="112">
        <f t="shared" si="1"/>
        <v>0</v>
      </c>
      <c r="G74" s="15">
        <f>RANK(F74,$F$3:$F$43,1)</f>
        <v>1</v>
      </c>
      <c r="H74" s="70"/>
    </row>
    <row r="75" s="2" customFormat="1" spans="1:8">
      <c r="A75" s="111"/>
      <c r="B75" s="111">
        <v>34</v>
      </c>
      <c r="C75" s="15" t="s">
        <v>633</v>
      </c>
      <c r="D75" s="15">
        <v>0</v>
      </c>
      <c r="E75" s="15">
        <v>42</v>
      </c>
      <c r="F75" s="112">
        <f t="shared" si="1"/>
        <v>0</v>
      </c>
      <c r="G75" s="15">
        <f>RANK(F75,$F$3:$F$43,1)</f>
        <v>1</v>
      </c>
      <c r="H75" s="70"/>
    </row>
    <row r="76" s="2" customFormat="1" spans="1:8">
      <c r="A76" s="111"/>
      <c r="B76" s="111">
        <v>35</v>
      </c>
      <c r="C76" s="15" t="s">
        <v>634</v>
      </c>
      <c r="D76" s="15">
        <v>0</v>
      </c>
      <c r="E76" s="15">
        <v>39</v>
      </c>
      <c r="F76" s="112">
        <f t="shared" si="1"/>
        <v>0</v>
      </c>
      <c r="G76" s="15">
        <f>RANK(F76,$F$3:$F$43,1)</f>
        <v>1</v>
      </c>
      <c r="H76" s="70"/>
    </row>
    <row r="77" s="2" customFormat="1" spans="1:8">
      <c r="A77" s="111"/>
      <c r="B77" s="111">
        <v>36</v>
      </c>
      <c r="C77" s="15" t="s">
        <v>156</v>
      </c>
      <c r="D77" s="15">
        <v>0</v>
      </c>
      <c r="E77" s="15">
        <v>44</v>
      </c>
      <c r="F77" s="112">
        <f t="shared" si="1"/>
        <v>0</v>
      </c>
      <c r="G77" s="15">
        <f>RANK(F77,$F$3:$F$43,1)</f>
        <v>1</v>
      </c>
      <c r="H77" s="70"/>
    </row>
    <row r="78" s="2" customFormat="1" spans="1:8">
      <c r="A78" s="111"/>
      <c r="B78" s="111">
        <v>37</v>
      </c>
      <c r="C78" s="15" t="s">
        <v>163</v>
      </c>
      <c r="D78" s="15">
        <v>0</v>
      </c>
      <c r="E78" s="15">
        <v>44</v>
      </c>
      <c r="F78" s="112">
        <f t="shared" si="1"/>
        <v>0</v>
      </c>
      <c r="G78" s="15">
        <f>RANK(F78,$F$3:$F$43,1)</f>
        <v>1</v>
      </c>
      <c r="H78" s="70"/>
    </row>
    <row r="79" s="2" customFormat="1" spans="1:8">
      <c r="A79" s="111"/>
      <c r="B79" s="111">
        <v>38</v>
      </c>
      <c r="C79" s="15" t="s">
        <v>159</v>
      </c>
      <c r="D79" s="15">
        <v>0</v>
      </c>
      <c r="E79" s="15">
        <v>44</v>
      </c>
      <c r="F79" s="112">
        <f t="shared" si="1"/>
        <v>0</v>
      </c>
      <c r="G79" s="15">
        <f>RANK(F79,$F$3:$F$43,1)</f>
        <v>1</v>
      </c>
      <c r="H79" s="70"/>
    </row>
    <row r="80" s="2" customFormat="1" spans="1:8">
      <c r="A80" s="111"/>
      <c r="B80" s="111">
        <v>39</v>
      </c>
      <c r="C80" s="15" t="s">
        <v>94</v>
      </c>
      <c r="D80" s="15">
        <v>0</v>
      </c>
      <c r="E80" s="15">
        <v>46</v>
      </c>
      <c r="F80" s="112">
        <f t="shared" si="1"/>
        <v>0</v>
      </c>
      <c r="G80" s="15">
        <f>RANK(F80,$F$3:$F$43,1)</f>
        <v>1</v>
      </c>
      <c r="H80" s="70"/>
    </row>
    <row r="81" s="2" customFormat="1" spans="1:8">
      <c r="A81" s="111"/>
      <c r="B81" s="111">
        <v>40</v>
      </c>
      <c r="C81" s="15" t="s">
        <v>97</v>
      </c>
      <c r="D81" s="15">
        <v>0</v>
      </c>
      <c r="E81" s="15">
        <v>43</v>
      </c>
      <c r="F81" s="112">
        <f t="shared" si="1"/>
        <v>0</v>
      </c>
      <c r="G81" s="15">
        <f>RANK(F81,$F$3:$F$43,1)</f>
        <v>1</v>
      </c>
      <c r="H81" s="70"/>
    </row>
    <row r="82" s="2" customFormat="1" spans="1:8">
      <c r="A82" s="111"/>
      <c r="B82" s="111">
        <v>41</v>
      </c>
      <c r="C82" s="15" t="s">
        <v>103</v>
      </c>
      <c r="D82" s="15">
        <v>0</v>
      </c>
      <c r="E82" s="15">
        <v>43</v>
      </c>
      <c r="F82" s="112">
        <f t="shared" si="1"/>
        <v>0</v>
      </c>
      <c r="G82" s="15">
        <f>RANK(F82,$F$3:$F$43,1)</f>
        <v>1</v>
      </c>
      <c r="H82" s="70"/>
    </row>
    <row r="83" s="2" customFormat="1" spans="1:8">
      <c r="A83" s="111" t="s">
        <v>735</v>
      </c>
      <c r="B83" s="111">
        <v>1</v>
      </c>
      <c r="C83" s="113" t="s">
        <v>31</v>
      </c>
      <c r="D83" s="114">
        <v>0</v>
      </c>
      <c r="E83" s="114">
        <v>35</v>
      </c>
      <c r="F83" s="115">
        <v>0</v>
      </c>
      <c r="G83" s="114">
        <v>1</v>
      </c>
      <c r="H83" s="99"/>
    </row>
    <row r="84" s="2" customFormat="1" spans="1:8">
      <c r="A84" s="111"/>
      <c r="B84" s="111">
        <v>2</v>
      </c>
      <c r="C84" s="113" t="s">
        <v>286</v>
      </c>
      <c r="D84" s="114">
        <v>0</v>
      </c>
      <c r="E84" s="114">
        <v>35</v>
      </c>
      <c r="F84" s="115">
        <v>0</v>
      </c>
      <c r="G84" s="114">
        <v>1</v>
      </c>
      <c r="H84" s="99"/>
    </row>
    <row r="85" s="2" customFormat="1" spans="1:8">
      <c r="A85" s="111"/>
      <c r="B85" s="111">
        <v>3</v>
      </c>
      <c r="C85" s="113" t="s">
        <v>736</v>
      </c>
      <c r="D85" s="114">
        <v>0</v>
      </c>
      <c r="E85" s="114">
        <v>45</v>
      </c>
      <c r="F85" s="115">
        <v>0</v>
      </c>
      <c r="G85" s="114">
        <v>1</v>
      </c>
      <c r="H85" s="99"/>
    </row>
    <row r="86" s="2" customFormat="1" spans="1:8">
      <c r="A86" s="111"/>
      <c r="B86" s="111">
        <v>4</v>
      </c>
      <c r="C86" s="113" t="s">
        <v>300</v>
      </c>
      <c r="D86" s="114">
        <v>0</v>
      </c>
      <c r="E86" s="114">
        <v>45</v>
      </c>
      <c r="F86" s="115">
        <v>0</v>
      </c>
      <c r="G86" s="114">
        <v>1</v>
      </c>
      <c r="H86" s="99"/>
    </row>
    <row r="87" s="2" customFormat="1" spans="1:8">
      <c r="A87" s="111"/>
      <c r="B87" s="111">
        <v>5</v>
      </c>
      <c r="C87" s="113" t="s">
        <v>297</v>
      </c>
      <c r="D87" s="114">
        <v>0</v>
      </c>
      <c r="E87" s="114">
        <v>40</v>
      </c>
      <c r="F87" s="115">
        <v>0</v>
      </c>
      <c r="G87" s="114">
        <v>1</v>
      </c>
      <c r="H87" s="99"/>
    </row>
    <row r="88" s="2" customFormat="1" spans="1:8">
      <c r="A88" s="111"/>
      <c r="B88" s="111">
        <v>6</v>
      </c>
      <c r="C88" s="113" t="s">
        <v>292</v>
      </c>
      <c r="D88" s="114">
        <v>0</v>
      </c>
      <c r="E88" s="114">
        <v>45</v>
      </c>
      <c r="F88" s="115">
        <v>0</v>
      </c>
      <c r="G88" s="114">
        <v>1</v>
      </c>
      <c r="H88" s="99"/>
    </row>
    <row r="89" s="2" customFormat="1" spans="1:8">
      <c r="A89" s="111"/>
      <c r="B89" s="111">
        <v>7</v>
      </c>
      <c r="C89" s="113" t="s">
        <v>737</v>
      </c>
      <c r="D89" s="114">
        <v>0</v>
      </c>
      <c r="E89" s="114">
        <v>45</v>
      </c>
      <c r="F89" s="115">
        <v>0</v>
      </c>
      <c r="G89" s="114">
        <v>1</v>
      </c>
      <c r="H89" s="99"/>
    </row>
    <row r="90" s="2" customFormat="1" spans="1:8">
      <c r="A90" s="111"/>
      <c r="B90" s="111">
        <v>8</v>
      </c>
      <c r="C90" s="113" t="s">
        <v>738</v>
      </c>
      <c r="D90" s="114">
        <v>0</v>
      </c>
      <c r="E90" s="114">
        <v>45</v>
      </c>
      <c r="F90" s="115">
        <v>0</v>
      </c>
      <c r="G90" s="114">
        <v>1</v>
      </c>
      <c r="H90" s="99"/>
    </row>
    <row r="91" s="2" customFormat="1" spans="1:8">
      <c r="A91" s="111"/>
      <c r="B91" s="111">
        <v>9</v>
      </c>
      <c r="C91" s="113" t="s">
        <v>263</v>
      </c>
      <c r="D91" s="114">
        <v>0</v>
      </c>
      <c r="E91" s="114">
        <v>35</v>
      </c>
      <c r="F91" s="115">
        <v>0</v>
      </c>
      <c r="G91" s="114">
        <v>1</v>
      </c>
      <c r="H91" s="99"/>
    </row>
    <row r="92" s="2" customFormat="1" spans="1:8">
      <c r="A92" s="111"/>
      <c r="B92" s="111">
        <v>10</v>
      </c>
      <c r="C92" s="113" t="s">
        <v>280</v>
      </c>
      <c r="D92" s="114">
        <v>1</v>
      </c>
      <c r="E92" s="114">
        <v>35</v>
      </c>
      <c r="F92" s="116">
        <v>0.0285</v>
      </c>
      <c r="G92" s="114">
        <v>2</v>
      </c>
      <c r="H92" s="99"/>
    </row>
    <row r="93" s="2" customFormat="1" spans="1:8">
      <c r="A93" s="111"/>
      <c r="B93" s="111"/>
      <c r="C93" s="113" t="s">
        <v>638</v>
      </c>
      <c r="D93" s="114">
        <v>0</v>
      </c>
      <c r="E93" s="114">
        <v>45</v>
      </c>
      <c r="F93" s="115">
        <v>0</v>
      </c>
      <c r="G93" s="114">
        <v>1</v>
      </c>
      <c r="H93" s="70"/>
    </row>
    <row r="94" s="2" customFormat="1" spans="1:8">
      <c r="A94" s="111"/>
      <c r="B94" s="111"/>
      <c r="C94" s="113" t="s">
        <v>239</v>
      </c>
      <c r="D94" s="114">
        <v>0</v>
      </c>
      <c r="E94" s="114">
        <v>40</v>
      </c>
      <c r="F94" s="115">
        <v>0</v>
      </c>
      <c r="G94" s="114">
        <v>1</v>
      </c>
      <c r="H94" s="70"/>
    </row>
    <row r="95" s="2" customFormat="1" spans="1:8">
      <c r="A95" s="111"/>
      <c r="B95" s="111"/>
      <c r="C95" s="113" t="s">
        <v>255</v>
      </c>
      <c r="D95" s="114">
        <v>0</v>
      </c>
      <c r="E95" s="114">
        <v>50</v>
      </c>
      <c r="F95" s="115">
        <v>0</v>
      </c>
      <c r="G95" s="114">
        <v>1</v>
      </c>
      <c r="H95" s="70"/>
    </row>
    <row r="96" s="2" customFormat="1" spans="1:8">
      <c r="A96" s="111"/>
      <c r="B96" s="111"/>
      <c r="C96" s="113" t="s">
        <v>637</v>
      </c>
      <c r="D96" s="114">
        <v>0</v>
      </c>
      <c r="E96" s="114">
        <v>45</v>
      </c>
      <c r="F96" s="115">
        <v>0</v>
      </c>
      <c r="G96" s="114">
        <v>1</v>
      </c>
      <c r="H96" s="70"/>
    </row>
    <row r="97" s="2" customFormat="1" spans="1:8">
      <c r="A97" s="111"/>
      <c r="B97" s="111"/>
      <c r="C97" s="113" t="s">
        <v>636</v>
      </c>
      <c r="D97" s="114">
        <v>0</v>
      </c>
      <c r="E97" s="114">
        <v>45</v>
      </c>
      <c r="F97" s="115">
        <v>0</v>
      </c>
      <c r="G97" s="114">
        <v>1</v>
      </c>
      <c r="H97" s="70"/>
    </row>
    <row r="98" s="2" customFormat="1" spans="1:8">
      <c r="A98" s="111"/>
      <c r="B98" s="111"/>
      <c r="C98" s="113" t="s">
        <v>276</v>
      </c>
      <c r="D98" s="114">
        <v>0</v>
      </c>
      <c r="E98" s="114">
        <v>45</v>
      </c>
      <c r="F98" s="115">
        <v>0</v>
      </c>
      <c r="G98" s="114">
        <v>1</v>
      </c>
      <c r="H98" s="70"/>
    </row>
    <row r="99" s="2" customFormat="1" spans="1:8">
      <c r="A99" s="111"/>
      <c r="B99" s="111"/>
      <c r="C99" s="113" t="s">
        <v>635</v>
      </c>
      <c r="D99" s="114">
        <v>0</v>
      </c>
      <c r="E99" s="114">
        <v>45</v>
      </c>
      <c r="F99" s="115">
        <v>0</v>
      </c>
      <c r="G99" s="114">
        <v>1</v>
      </c>
      <c r="H99" s="70"/>
    </row>
    <row r="100" s="2" customFormat="1" spans="1:8">
      <c r="A100" s="111"/>
      <c r="B100" s="111"/>
      <c r="C100" s="113" t="s">
        <v>306</v>
      </c>
      <c r="D100" s="114">
        <v>0</v>
      </c>
      <c r="E100" s="114">
        <v>35</v>
      </c>
      <c r="F100" s="115">
        <v>0</v>
      </c>
      <c r="G100" s="114">
        <v>1</v>
      </c>
      <c r="H100" s="70"/>
    </row>
    <row r="101" s="2" customFormat="1" spans="1:8">
      <c r="A101" s="111"/>
      <c r="B101" s="111"/>
      <c r="C101" s="113" t="s">
        <v>739</v>
      </c>
      <c r="D101" s="114">
        <v>0</v>
      </c>
      <c r="E101" s="114">
        <v>51</v>
      </c>
      <c r="F101" s="115">
        <v>0</v>
      </c>
      <c r="G101" s="114">
        <v>1</v>
      </c>
      <c r="H101" s="70"/>
    </row>
    <row r="102" s="2" customFormat="1" spans="1:8">
      <c r="A102" s="111"/>
      <c r="B102" s="111"/>
      <c r="C102" s="117" t="s">
        <v>740</v>
      </c>
      <c r="D102" s="114">
        <v>0</v>
      </c>
      <c r="E102" s="114">
        <v>35</v>
      </c>
      <c r="F102" s="115">
        <v>0</v>
      </c>
      <c r="G102" s="114">
        <v>1</v>
      </c>
      <c r="H102" s="70"/>
    </row>
    <row r="103" s="2" customFormat="1" spans="1:8">
      <c r="A103" s="111"/>
      <c r="B103" s="111"/>
      <c r="C103" s="113" t="s">
        <v>741</v>
      </c>
      <c r="D103" s="114">
        <v>0</v>
      </c>
      <c r="E103" s="114">
        <v>32</v>
      </c>
      <c r="F103" s="115">
        <v>0</v>
      </c>
      <c r="G103" s="114">
        <v>1</v>
      </c>
      <c r="H103" s="70"/>
    </row>
    <row r="104" s="2" customFormat="1" spans="1:8">
      <c r="A104" s="111"/>
      <c r="B104" s="111"/>
      <c r="C104" s="113" t="s">
        <v>742</v>
      </c>
      <c r="D104" s="114">
        <v>0</v>
      </c>
      <c r="E104" s="114">
        <v>32</v>
      </c>
      <c r="F104" s="115">
        <v>0</v>
      </c>
      <c r="G104" s="114">
        <v>1</v>
      </c>
      <c r="H104" s="70"/>
    </row>
    <row r="105" s="2" customFormat="1" spans="1:8">
      <c r="A105" s="111"/>
      <c r="B105" s="111"/>
      <c r="C105" s="113" t="s">
        <v>743</v>
      </c>
      <c r="D105" s="114">
        <v>0</v>
      </c>
      <c r="E105" s="114">
        <v>29</v>
      </c>
      <c r="F105" s="115">
        <v>0</v>
      </c>
      <c r="G105" s="114">
        <v>1</v>
      </c>
      <c r="H105" s="70"/>
    </row>
    <row r="106" s="2" customFormat="1" spans="1:8">
      <c r="A106" s="111"/>
      <c r="B106" s="111"/>
      <c r="C106" s="113" t="s">
        <v>744</v>
      </c>
      <c r="D106" s="114">
        <v>0</v>
      </c>
      <c r="E106" s="114">
        <v>41</v>
      </c>
      <c r="F106" s="115">
        <v>0</v>
      </c>
      <c r="G106" s="114">
        <v>1</v>
      </c>
      <c r="H106" s="70"/>
    </row>
    <row r="107" s="2" customFormat="1" spans="1:8">
      <c r="A107" s="111"/>
      <c r="B107" s="111"/>
      <c r="C107" s="113" t="s">
        <v>745</v>
      </c>
      <c r="D107" s="114">
        <v>0</v>
      </c>
      <c r="E107" s="114">
        <v>41</v>
      </c>
      <c r="F107" s="115">
        <v>0</v>
      </c>
      <c r="G107" s="114">
        <v>1</v>
      </c>
      <c r="H107" s="70"/>
    </row>
    <row r="108" s="2" customFormat="1" spans="1:8">
      <c r="A108" s="111"/>
      <c r="B108" s="111"/>
      <c r="C108" s="113" t="s">
        <v>746</v>
      </c>
      <c r="D108" s="114">
        <v>0</v>
      </c>
      <c r="E108" s="114">
        <v>43</v>
      </c>
      <c r="F108" s="115">
        <v>0</v>
      </c>
      <c r="G108" s="114">
        <v>1</v>
      </c>
      <c r="H108" s="70"/>
    </row>
    <row r="109" s="2" customFormat="1" spans="1:8">
      <c r="A109" s="111"/>
      <c r="B109" s="111"/>
      <c r="C109" s="113" t="s">
        <v>747</v>
      </c>
      <c r="D109" s="114">
        <v>0</v>
      </c>
      <c r="E109" s="114">
        <v>40</v>
      </c>
      <c r="F109" s="115">
        <v>0</v>
      </c>
      <c r="G109" s="114">
        <v>1</v>
      </c>
      <c r="H109" s="70"/>
    </row>
    <row r="110" s="2" customFormat="1" spans="1:8">
      <c r="A110" s="111"/>
      <c r="B110" s="111"/>
      <c r="C110" s="113" t="s">
        <v>748</v>
      </c>
      <c r="D110" s="114">
        <v>0</v>
      </c>
      <c r="E110" s="114">
        <v>45</v>
      </c>
      <c r="F110" s="115">
        <v>0</v>
      </c>
      <c r="G110" s="114">
        <v>1</v>
      </c>
      <c r="H110" s="70"/>
    </row>
    <row r="111" s="2" customFormat="1" spans="1:8">
      <c r="A111" s="111" t="s">
        <v>5</v>
      </c>
      <c r="B111" s="111">
        <v>1</v>
      </c>
      <c r="C111" s="15" t="s">
        <v>639</v>
      </c>
      <c r="D111" s="15">
        <v>0</v>
      </c>
      <c r="E111" s="15">
        <v>28</v>
      </c>
      <c r="F111" s="118">
        <f t="shared" ref="F111:F174" si="2">D111/E111</f>
        <v>0</v>
      </c>
      <c r="G111" s="15">
        <f>_xlfn.RANK.EQ(F111,F:F,1)</f>
        <v>1</v>
      </c>
      <c r="H111" s="70"/>
    </row>
    <row r="112" s="2" customFormat="1" spans="1:8">
      <c r="A112" s="111"/>
      <c r="B112" s="111">
        <f>B111+1</f>
        <v>2</v>
      </c>
      <c r="C112" s="15" t="s">
        <v>640</v>
      </c>
      <c r="D112" s="15">
        <v>0</v>
      </c>
      <c r="E112" s="119">
        <v>31</v>
      </c>
      <c r="F112" s="118">
        <f t="shared" si="2"/>
        <v>0</v>
      </c>
      <c r="G112" s="15">
        <f>_xlfn.RANK.EQ(F112,F:F,1)</f>
        <v>1</v>
      </c>
      <c r="H112" s="70"/>
    </row>
    <row r="113" s="2" customFormat="1" spans="1:8">
      <c r="A113" s="111"/>
      <c r="B113" s="111">
        <f t="shared" ref="B113:B152" si="3">B112+1</f>
        <v>3</v>
      </c>
      <c r="C113" s="15" t="s">
        <v>641</v>
      </c>
      <c r="D113" s="15">
        <v>0</v>
      </c>
      <c r="E113" s="119">
        <v>36</v>
      </c>
      <c r="F113" s="118">
        <f t="shared" si="2"/>
        <v>0</v>
      </c>
      <c r="G113" s="15">
        <f>_xlfn.RANK.EQ(F113,F:F,1)</f>
        <v>1</v>
      </c>
      <c r="H113" s="70"/>
    </row>
    <row r="114" s="2" customFormat="1" spans="1:8">
      <c r="A114" s="111"/>
      <c r="B114" s="111">
        <f t="shared" si="3"/>
        <v>4</v>
      </c>
      <c r="C114" s="15" t="s">
        <v>642</v>
      </c>
      <c r="D114" s="15">
        <v>0</v>
      </c>
      <c r="E114" s="119">
        <v>35</v>
      </c>
      <c r="F114" s="118">
        <f t="shared" si="2"/>
        <v>0</v>
      </c>
      <c r="G114" s="15">
        <f>_xlfn.RANK.EQ(F114,F:F,1)</f>
        <v>1</v>
      </c>
      <c r="H114" s="70"/>
    </row>
    <row r="115" s="2" customFormat="1" spans="1:8">
      <c r="A115" s="111"/>
      <c r="B115" s="111">
        <f t="shared" si="3"/>
        <v>5</v>
      </c>
      <c r="C115" s="15" t="s">
        <v>643</v>
      </c>
      <c r="D115" s="15">
        <v>0</v>
      </c>
      <c r="E115" s="119">
        <v>37</v>
      </c>
      <c r="F115" s="118">
        <f t="shared" si="2"/>
        <v>0</v>
      </c>
      <c r="G115" s="15">
        <f>_xlfn.RANK.EQ(F115,F:F,1)</f>
        <v>1</v>
      </c>
      <c r="H115" s="70"/>
    </row>
    <row r="116" s="2" customFormat="1" spans="1:8">
      <c r="A116" s="111"/>
      <c r="B116" s="111">
        <f t="shared" si="3"/>
        <v>6</v>
      </c>
      <c r="C116" s="15" t="s">
        <v>644</v>
      </c>
      <c r="D116" s="15">
        <v>0</v>
      </c>
      <c r="E116" s="15">
        <v>36</v>
      </c>
      <c r="F116" s="118">
        <f t="shared" si="2"/>
        <v>0</v>
      </c>
      <c r="G116" s="15">
        <f>_xlfn.RANK.EQ(F116,F:F,1)</f>
        <v>1</v>
      </c>
      <c r="H116" s="70"/>
    </row>
    <row r="117" s="2" customFormat="1" spans="1:8">
      <c r="A117" s="111"/>
      <c r="B117" s="111">
        <f t="shared" si="3"/>
        <v>7</v>
      </c>
      <c r="C117" s="15" t="s">
        <v>645</v>
      </c>
      <c r="D117" s="15">
        <v>0</v>
      </c>
      <c r="E117" s="15">
        <v>29</v>
      </c>
      <c r="F117" s="118">
        <f t="shared" si="2"/>
        <v>0</v>
      </c>
      <c r="G117" s="15">
        <f>_xlfn.RANK.EQ(F117,F:F,1)</f>
        <v>1</v>
      </c>
      <c r="H117" s="70"/>
    </row>
    <row r="118" s="2" customFormat="1" spans="1:8">
      <c r="A118" s="111"/>
      <c r="B118" s="111">
        <f t="shared" si="3"/>
        <v>8</v>
      </c>
      <c r="C118" s="15" t="s">
        <v>646</v>
      </c>
      <c r="D118" s="15">
        <v>0</v>
      </c>
      <c r="E118" s="15">
        <v>35</v>
      </c>
      <c r="F118" s="118">
        <f t="shared" si="2"/>
        <v>0</v>
      </c>
      <c r="G118" s="15">
        <f>_xlfn.RANK.EQ(F118,F:F,1)</f>
        <v>1</v>
      </c>
      <c r="H118" s="70"/>
    </row>
    <row r="119" s="2" customFormat="1" spans="1:8">
      <c r="A119" s="111"/>
      <c r="B119" s="111">
        <f t="shared" si="3"/>
        <v>9</v>
      </c>
      <c r="C119" s="15" t="s">
        <v>647</v>
      </c>
      <c r="D119" s="15">
        <v>0</v>
      </c>
      <c r="E119" s="15">
        <v>10</v>
      </c>
      <c r="F119" s="118">
        <f t="shared" si="2"/>
        <v>0</v>
      </c>
      <c r="G119" s="15">
        <f>_xlfn.RANK.EQ(F119,F:F,1)</f>
        <v>1</v>
      </c>
      <c r="H119" s="70"/>
    </row>
    <row r="120" s="2" customFormat="1" spans="1:8">
      <c r="A120" s="111"/>
      <c r="B120" s="111">
        <f t="shared" si="3"/>
        <v>10</v>
      </c>
      <c r="C120" s="15" t="s">
        <v>648</v>
      </c>
      <c r="D120" s="15">
        <v>0</v>
      </c>
      <c r="E120" s="15">
        <v>10</v>
      </c>
      <c r="F120" s="118">
        <f t="shared" si="2"/>
        <v>0</v>
      </c>
      <c r="G120" s="15">
        <f>_xlfn.RANK.EQ(F120,F:F,1)</f>
        <v>1</v>
      </c>
      <c r="H120" s="70"/>
    </row>
    <row r="121" s="2" customFormat="1" spans="1:8">
      <c r="A121" s="111"/>
      <c r="B121" s="111">
        <f t="shared" si="3"/>
        <v>11</v>
      </c>
      <c r="C121" s="15" t="s">
        <v>649</v>
      </c>
      <c r="D121" s="15">
        <v>0</v>
      </c>
      <c r="E121" s="15">
        <v>9</v>
      </c>
      <c r="F121" s="118">
        <f t="shared" si="2"/>
        <v>0</v>
      </c>
      <c r="G121" s="15">
        <f>_xlfn.RANK.EQ(F121,F:F,1)</f>
        <v>1</v>
      </c>
      <c r="H121" s="70"/>
    </row>
    <row r="122" s="2" customFormat="1" spans="1:8">
      <c r="A122" s="111"/>
      <c r="B122" s="111">
        <f t="shared" si="3"/>
        <v>12</v>
      </c>
      <c r="C122" s="15" t="s">
        <v>650</v>
      </c>
      <c r="D122" s="15">
        <v>0</v>
      </c>
      <c r="E122" s="15">
        <v>41</v>
      </c>
      <c r="F122" s="118">
        <f t="shared" si="2"/>
        <v>0</v>
      </c>
      <c r="G122" s="15">
        <f>_xlfn.RANK.EQ(F122,F:F,1)</f>
        <v>1</v>
      </c>
      <c r="H122" s="70"/>
    </row>
    <row r="123" s="2" customFormat="1" spans="1:8">
      <c r="A123" s="111"/>
      <c r="B123" s="111">
        <f t="shared" si="3"/>
        <v>13</v>
      </c>
      <c r="C123" s="15" t="s">
        <v>651</v>
      </c>
      <c r="D123" s="15">
        <v>0</v>
      </c>
      <c r="E123" s="15">
        <v>38</v>
      </c>
      <c r="F123" s="118">
        <f t="shared" si="2"/>
        <v>0</v>
      </c>
      <c r="G123" s="15">
        <f>_xlfn.RANK.EQ(F123,F:F,1)</f>
        <v>1</v>
      </c>
      <c r="H123" s="70"/>
    </row>
    <row r="124" s="2" customFormat="1" spans="1:8">
      <c r="A124" s="111"/>
      <c r="B124" s="111">
        <f t="shared" si="3"/>
        <v>14</v>
      </c>
      <c r="C124" s="15" t="s">
        <v>652</v>
      </c>
      <c r="D124" s="15">
        <v>0</v>
      </c>
      <c r="E124" s="15">
        <v>29</v>
      </c>
      <c r="F124" s="118">
        <f t="shared" si="2"/>
        <v>0</v>
      </c>
      <c r="G124" s="15">
        <f>_xlfn.RANK.EQ(F124,F:F,1)</f>
        <v>1</v>
      </c>
      <c r="H124" s="70"/>
    </row>
    <row r="125" s="2" customFormat="1" spans="1:8">
      <c r="A125" s="111"/>
      <c r="B125" s="111">
        <f t="shared" si="3"/>
        <v>15</v>
      </c>
      <c r="C125" s="15" t="s">
        <v>653</v>
      </c>
      <c r="D125" s="15">
        <v>0</v>
      </c>
      <c r="E125" s="15">
        <v>37</v>
      </c>
      <c r="F125" s="118">
        <f t="shared" si="2"/>
        <v>0</v>
      </c>
      <c r="G125" s="15">
        <f>_xlfn.RANK.EQ(F125,F:F,1)</f>
        <v>1</v>
      </c>
      <c r="H125" s="70"/>
    </row>
    <row r="126" s="2" customFormat="1" spans="1:8">
      <c r="A126" s="111"/>
      <c r="B126" s="111">
        <f t="shared" si="3"/>
        <v>16</v>
      </c>
      <c r="C126" s="15" t="s">
        <v>654</v>
      </c>
      <c r="D126" s="15">
        <v>0</v>
      </c>
      <c r="E126" s="15">
        <v>36</v>
      </c>
      <c r="F126" s="118">
        <f t="shared" si="2"/>
        <v>0</v>
      </c>
      <c r="G126" s="15">
        <f>_xlfn.RANK.EQ(F126,F:F,1)</f>
        <v>1</v>
      </c>
      <c r="H126" s="70"/>
    </row>
    <row r="127" s="2" customFormat="1" spans="1:8">
      <c r="A127" s="111"/>
      <c r="B127" s="111">
        <f t="shared" si="3"/>
        <v>17</v>
      </c>
      <c r="C127" s="15" t="s">
        <v>655</v>
      </c>
      <c r="D127" s="15">
        <v>0</v>
      </c>
      <c r="E127" s="15">
        <v>29</v>
      </c>
      <c r="F127" s="118">
        <f t="shared" si="2"/>
        <v>0</v>
      </c>
      <c r="G127" s="15">
        <f>_xlfn.RANK.EQ(F127,F:F,1)</f>
        <v>1</v>
      </c>
      <c r="H127" s="70"/>
    </row>
    <row r="128" s="2" customFormat="1" spans="1:8">
      <c r="A128" s="111"/>
      <c r="B128" s="111">
        <f t="shared" si="3"/>
        <v>18</v>
      </c>
      <c r="C128" s="15" t="s">
        <v>656</v>
      </c>
      <c r="D128" s="15">
        <v>0</v>
      </c>
      <c r="E128" s="15">
        <v>34</v>
      </c>
      <c r="F128" s="118">
        <f t="shared" si="2"/>
        <v>0</v>
      </c>
      <c r="G128" s="15">
        <f>_xlfn.RANK.EQ(F128,F:F,1)</f>
        <v>1</v>
      </c>
      <c r="H128" s="70"/>
    </row>
    <row r="129" s="2" customFormat="1" spans="1:8">
      <c r="A129" s="111"/>
      <c r="B129" s="111">
        <f t="shared" si="3"/>
        <v>19</v>
      </c>
      <c r="C129" s="15" t="s">
        <v>657</v>
      </c>
      <c r="D129" s="15">
        <v>0</v>
      </c>
      <c r="E129" s="15">
        <v>42</v>
      </c>
      <c r="F129" s="118">
        <f t="shared" si="2"/>
        <v>0</v>
      </c>
      <c r="G129" s="15">
        <f>_xlfn.RANK.EQ(F129,F:F,1)</f>
        <v>1</v>
      </c>
      <c r="H129" s="70"/>
    </row>
    <row r="130" s="2" customFormat="1" spans="1:8">
      <c r="A130" s="111"/>
      <c r="B130" s="111">
        <f t="shared" si="3"/>
        <v>20</v>
      </c>
      <c r="C130" s="15" t="s">
        <v>658</v>
      </c>
      <c r="D130" s="15">
        <v>0</v>
      </c>
      <c r="E130" s="15">
        <v>42</v>
      </c>
      <c r="F130" s="118">
        <f t="shared" si="2"/>
        <v>0</v>
      </c>
      <c r="G130" s="15">
        <f>_xlfn.RANK.EQ(F130,F:F,1)</f>
        <v>1</v>
      </c>
      <c r="H130" s="70"/>
    </row>
    <row r="131" s="2" customFormat="1" spans="1:8">
      <c r="A131" s="111"/>
      <c r="B131" s="111">
        <f t="shared" si="3"/>
        <v>21</v>
      </c>
      <c r="C131" s="15" t="s">
        <v>659</v>
      </c>
      <c r="D131" s="15">
        <v>0</v>
      </c>
      <c r="E131" s="15">
        <v>45</v>
      </c>
      <c r="F131" s="118">
        <f t="shared" si="2"/>
        <v>0</v>
      </c>
      <c r="G131" s="15">
        <f>_xlfn.RANK.EQ(F131,F:F,1)</f>
        <v>1</v>
      </c>
      <c r="H131" s="70"/>
    </row>
    <row r="132" s="2" customFormat="1" spans="1:8">
      <c r="A132" s="111"/>
      <c r="B132" s="111">
        <f t="shared" si="3"/>
        <v>22</v>
      </c>
      <c r="C132" s="15" t="s">
        <v>660</v>
      </c>
      <c r="D132" s="15">
        <v>0</v>
      </c>
      <c r="E132" s="15">
        <v>44</v>
      </c>
      <c r="F132" s="118">
        <f t="shared" si="2"/>
        <v>0</v>
      </c>
      <c r="G132" s="15">
        <f>_xlfn.RANK.EQ(F132,F:F,1)</f>
        <v>1</v>
      </c>
      <c r="H132" s="70"/>
    </row>
    <row r="133" s="2" customFormat="1" spans="1:8">
      <c r="A133" s="111"/>
      <c r="B133" s="111">
        <f t="shared" si="3"/>
        <v>23</v>
      </c>
      <c r="C133" s="15" t="s">
        <v>661</v>
      </c>
      <c r="D133" s="15">
        <v>0</v>
      </c>
      <c r="E133" s="15">
        <v>40</v>
      </c>
      <c r="F133" s="118">
        <f t="shared" si="2"/>
        <v>0</v>
      </c>
      <c r="G133" s="15">
        <f>_xlfn.RANK.EQ(F133,F:F,1)</f>
        <v>1</v>
      </c>
      <c r="H133" s="70"/>
    </row>
    <row r="134" s="2" customFormat="1" spans="1:8">
      <c r="A134" s="111"/>
      <c r="B134" s="111">
        <f t="shared" si="3"/>
        <v>24</v>
      </c>
      <c r="C134" s="15" t="s">
        <v>662</v>
      </c>
      <c r="D134" s="15">
        <v>0</v>
      </c>
      <c r="E134" s="15">
        <v>40</v>
      </c>
      <c r="F134" s="118">
        <f t="shared" si="2"/>
        <v>0</v>
      </c>
      <c r="G134" s="15">
        <f>_xlfn.RANK.EQ(F134,F:F,1)</f>
        <v>1</v>
      </c>
      <c r="H134" s="70"/>
    </row>
    <row r="135" s="2" customFormat="1" spans="1:8">
      <c r="A135" s="111"/>
      <c r="B135" s="111">
        <f t="shared" si="3"/>
        <v>25</v>
      </c>
      <c r="C135" s="15" t="s">
        <v>663</v>
      </c>
      <c r="D135" s="15">
        <v>0</v>
      </c>
      <c r="E135" s="15">
        <v>40</v>
      </c>
      <c r="F135" s="118">
        <f t="shared" si="2"/>
        <v>0</v>
      </c>
      <c r="G135" s="15">
        <f>_xlfn.RANK.EQ(F135,F:F,1)</f>
        <v>1</v>
      </c>
      <c r="H135" s="70"/>
    </row>
    <row r="136" s="2" customFormat="1" spans="1:8">
      <c r="A136" s="111"/>
      <c r="B136" s="111">
        <f t="shared" si="3"/>
        <v>26</v>
      </c>
      <c r="C136" s="15" t="s">
        <v>664</v>
      </c>
      <c r="D136" s="15">
        <v>0</v>
      </c>
      <c r="E136" s="15">
        <v>40</v>
      </c>
      <c r="F136" s="118">
        <f t="shared" si="2"/>
        <v>0</v>
      </c>
      <c r="G136" s="15">
        <f>_xlfn.RANK.EQ(F136,F:F,1)</f>
        <v>1</v>
      </c>
      <c r="H136" s="70"/>
    </row>
    <row r="137" s="2" customFormat="1" spans="1:8">
      <c r="A137" s="111"/>
      <c r="B137" s="111">
        <f t="shared" si="3"/>
        <v>27</v>
      </c>
      <c r="C137" s="15" t="s">
        <v>665</v>
      </c>
      <c r="D137" s="15">
        <v>0</v>
      </c>
      <c r="E137" s="15">
        <v>40</v>
      </c>
      <c r="F137" s="118">
        <f t="shared" si="2"/>
        <v>0</v>
      </c>
      <c r="G137" s="15">
        <f>_xlfn.RANK.EQ(F137,F:F,1)</f>
        <v>1</v>
      </c>
      <c r="H137" s="70"/>
    </row>
    <row r="138" s="2" customFormat="1" spans="1:8">
      <c r="A138" s="111"/>
      <c r="B138" s="111">
        <f t="shared" si="3"/>
        <v>28</v>
      </c>
      <c r="C138" s="15" t="s">
        <v>666</v>
      </c>
      <c r="D138" s="15">
        <v>0</v>
      </c>
      <c r="E138" s="15">
        <v>45</v>
      </c>
      <c r="F138" s="118">
        <f t="shared" si="2"/>
        <v>0</v>
      </c>
      <c r="G138" s="15">
        <f>_xlfn.RANK.EQ(F138,F:F,1)</f>
        <v>1</v>
      </c>
      <c r="H138" s="70"/>
    </row>
    <row r="139" s="2" customFormat="1" spans="1:8">
      <c r="A139" s="111"/>
      <c r="B139" s="111">
        <f t="shared" si="3"/>
        <v>29</v>
      </c>
      <c r="C139" s="15" t="s">
        <v>667</v>
      </c>
      <c r="D139" s="15">
        <v>0</v>
      </c>
      <c r="E139" s="15">
        <v>51</v>
      </c>
      <c r="F139" s="118">
        <f t="shared" si="2"/>
        <v>0</v>
      </c>
      <c r="G139" s="15">
        <f>_xlfn.RANK.EQ(F139,F:F,1)</f>
        <v>1</v>
      </c>
      <c r="H139" s="70"/>
    </row>
    <row r="140" s="2" customFormat="1" spans="1:8">
      <c r="A140" s="111"/>
      <c r="B140" s="111">
        <f t="shared" si="3"/>
        <v>30</v>
      </c>
      <c r="C140" s="15" t="s">
        <v>668</v>
      </c>
      <c r="D140" s="15">
        <v>0</v>
      </c>
      <c r="E140" s="15">
        <v>51</v>
      </c>
      <c r="F140" s="118">
        <f t="shared" si="2"/>
        <v>0</v>
      </c>
      <c r="G140" s="15">
        <f>_xlfn.RANK.EQ(F140,F:F,1)</f>
        <v>1</v>
      </c>
      <c r="H140" s="70"/>
    </row>
    <row r="141" s="2" customFormat="1" spans="1:8">
      <c r="A141" s="111"/>
      <c r="B141" s="111">
        <f t="shared" si="3"/>
        <v>31</v>
      </c>
      <c r="C141" s="15" t="s">
        <v>669</v>
      </c>
      <c r="D141" s="15">
        <v>0</v>
      </c>
      <c r="E141" s="15">
        <v>35</v>
      </c>
      <c r="F141" s="118">
        <f t="shared" si="2"/>
        <v>0</v>
      </c>
      <c r="G141" s="15">
        <f>_xlfn.RANK.EQ(F141,F:F,1)</f>
        <v>1</v>
      </c>
      <c r="H141" s="70"/>
    </row>
    <row r="142" s="2" customFormat="1" spans="1:8">
      <c r="A142" s="111"/>
      <c r="B142" s="111">
        <f t="shared" ref="B142:B151" si="4">B141+1</f>
        <v>32</v>
      </c>
      <c r="C142" s="15" t="s">
        <v>670</v>
      </c>
      <c r="D142" s="15">
        <v>0</v>
      </c>
      <c r="E142" s="15">
        <v>40</v>
      </c>
      <c r="F142" s="118">
        <f t="shared" si="2"/>
        <v>0</v>
      </c>
      <c r="G142" s="15">
        <f>_xlfn.RANK.EQ(F142,F:F,1)</f>
        <v>1</v>
      </c>
      <c r="H142" s="70"/>
    </row>
    <row r="143" s="2" customFormat="1" spans="1:8">
      <c r="A143" s="111"/>
      <c r="B143" s="111">
        <f t="shared" si="4"/>
        <v>33</v>
      </c>
      <c r="C143" s="15" t="s">
        <v>671</v>
      </c>
      <c r="D143" s="15">
        <v>0</v>
      </c>
      <c r="E143" s="15">
        <v>40</v>
      </c>
      <c r="F143" s="118">
        <f t="shared" si="2"/>
        <v>0</v>
      </c>
      <c r="G143" s="15">
        <f>_xlfn.RANK.EQ(F143,F:F,1)</f>
        <v>1</v>
      </c>
      <c r="H143" s="70"/>
    </row>
    <row r="144" s="2" customFormat="1" spans="1:8">
      <c r="A144" s="111"/>
      <c r="B144" s="111">
        <f t="shared" si="4"/>
        <v>34</v>
      </c>
      <c r="C144" s="15" t="s">
        <v>672</v>
      </c>
      <c r="D144" s="15">
        <v>0</v>
      </c>
      <c r="E144" s="15">
        <v>40</v>
      </c>
      <c r="F144" s="118">
        <f t="shared" si="2"/>
        <v>0</v>
      </c>
      <c r="G144" s="15">
        <f>_xlfn.RANK.EQ(F144,F:F,1)</f>
        <v>1</v>
      </c>
      <c r="H144" s="70"/>
    </row>
    <row r="145" s="2" customFormat="1" spans="1:8">
      <c r="A145" s="111"/>
      <c r="B145" s="111">
        <f t="shared" si="4"/>
        <v>35</v>
      </c>
      <c r="C145" s="15" t="s">
        <v>673</v>
      </c>
      <c r="D145" s="15">
        <v>0</v>
      </c>
      <c r="E145" s="15">
        <v>40</v>
      </c>
      <c r="F145" s="118">
        <f t="shared" si="2"/>
        <v>0</v>
      </c>
      <c r="G145" s="15">
        <f>_xlfn.RANK.EQ(F145,F:F,1)</f>
        <v>1</v>
      </c>
      <c r="H145" s="70"/>
    </row>
    <row r="146" s="2" customFormat="1" spans="1:8">
      <c r="A146" s="111"/>
      <c r="B146" s="111">
        <f t="shared" si="4"/>
        <v>36</v>
      </c>
      <c r="C146" s="15" t="s">
        <v>674</v>
      </c>
      <c r="D146" s="15">
        <v>0</v>
      </c>
      <c r="E146" s="15">
        <v>45</v>
      </c>
      <c r="F146" s="118">
        <f t="shared" si="2"/>
        <v>0</v>
      </c>
      <c r="G146" s="15">
        <f>_xlfn.RANK.EQ(F146,F:F,1)</f>
        <v>1</v>
      </c>
      <c r="H146" s="70"/>
    </row>
    <row r="147" s="2" customFormat="1" spans="1:8">
      <c r="A147" s="111"/>
      <c r="B147" s="111">
        <f t="shared" si="4"/>
        <v>37</v>
      </c>
      <c r="C147" s="15" t="s">
        <v>675</v>
      </c>
      <c r="D147" s="15">
        <v>0</v>
      </c>
      <c r="E147" s="15">
        <v>40</v>
      </c>
      <c r="F147" s="118">
        <f t="shared" si="2"/>
        <v>0</v>
      </c>
      <c r="G147" s="15">
        <f>_xlfn.RANK.EQ(F147,F:F,1)</f>
        <v>1</v>
      </c>
      <c r="H147" s="70"/>
    </row>
    <row r="148" s="2" customFormat="1" spans="1:8">
      <c r="A148" s="111"/>
      <c r="B148" s="111">
        <f t="shared" si="4"/>
        <v>38</v>
      </c>
      <c r="C148" s="15" t="s">
        <v>676</v>
      </c>
      <c r="D148" s="15">
        <v>0</v>
      </c>
      <c r="E148" s="15">
        <v>40</v>
      </c>
      <c r="F148" s="118">
        <f t="shared" si="2"/>
        <v>0</v>
      </c>
      <c r="G148" s="15">
        <f>_xlfn.RANK.EQ(F148,F:F,1)</f>
        <v>1</v>
      </c>
      <c r="H148" s="70"/>
    </row>
    <row r="149" s="2" customFormat="1" spans="1:8">
      <c r="A149" s="111"/>
      <c r="B149" s="111">
        <f t="shared" si="4"/>
        <v>39</v>
      </c>
      <c r="C149" s="15" t="s">
        <v>315</v>
      </c>
      <c r="D149" s="15">
        <v>0</v>
      </c>
      <c r="E149" s="15">
        <v>41</v>
      </c>
      <c r="F149" s="118">
        <f t="shared" si="2"/>
        <v>0</v>
      </c>
      <c r="G149" s="15">
        <f>_xlfn.RANK.EQ(F149,F:F,1)</f>
        <v>1</v>
      </c>
      <c r="H149" s="70"/>
    </row>
    <row r="150" s="2" customFormat="1" spans="1:8">
      <c r="A150" s="111"/>
      <c r="B150" s="111">
        <f t="shared" si="4"/>
        <v>40</v>
      </c>
      <c r="C150" s="15" t="s">
        <v>677</v>
      </c>
      <c r="D150" s="15">
        <v>0</v>
      </c>
      <c r="E150" s="15">
        <v>41</v>
      </c>
      <c r="F150" s="118">
        <f t="shared" si="2"/>
        <v>0</v>
      </c>
      <c r="G150" s="15">
        <f>_xlfn.RANK.EQ(F150,F:F,1)</f>
        <v>1</v>
      </c>
      <c r="H150" s="70"/>
    </row>
    <row r="151" s="2" customFormat="1" spans="1:8">
      <c r="A151" s="111"/>
      <c r="B151" s="111">
        <f t="shared" si="4"/>
        <v>41</v>
      </c>
      <c r="C151" s="15" t="s">
        <v>678</v>
      </c>
      <c r="D151" s="15">
        <v>0</v>
      </c>
      <c r="E151" s="15">
        <v>40</v>
      </c>
      <c r="F151" s="118">
        <f t="shared" si="2"/>
        <v>0</v>
      </c>
      <c r="G151" s="15">
        <f>_xlfn.RANK.EQ(F151,F:F,1)</f>
        <v>1</v>
      </c>
      <c r="H151" s="70"/>
    </row>
    <row r="152" s="2" customFormat="1" spans="1:8">
      <c r="A152" s="111" t="s">
        <v>6</v>
      </c>
      <c r="B152" s="111">
        <v>1</v>
      </c>
      <c r="C152" s="28" t="s">
        <v>321</v>
      </c>
      <c r="D152" s="15">
        <v>0</v>
      </c>
      <c r="E152" s="15">
        <v>50</v>
      </c>
      <c r="F152" s="112">
        <f t="shared" si="2"/>
        <v>0</v>
      </c>
      <c r="G152" s="15">
        <f>RANK(F152,$F$3:$F$33,1)</f>
        <v>1</v>
      </c>
      <c r="H152" s="70"/>
    </row>
    <row r="153" s="2" customFormat="1" spans="1:8">
      <c r="A153" s="111"/>
      <c r="B153" s="111">
        <v>2</v>
      </c>
      <c r="C153" s="28" t="s">
        <v>327</v>
      </c>
      <c r="D153" s="15">
        <v>0</v>
      </c>
      <c r="E153" s="15">
        <v>50</v>
      </c>
      <c r="F153" s="112">
        <f t="shared" si="2"/>
        <v>0</v>
      </c>
      <c r="G153" s="15">
        <f>RANK(F153,$F$3:$F$33,1)</f>
        <v>1</v>
      </c>
      <c r="H153" s="70"/>
    </row>
    <row r="154" s="2" customFormat="1" spans="1:8">
      <c r="A154" s="111"/>
      <c r="B154" s="111">
        <v>3</v>
      </c>
      <c r="C154" s="28" t="s">
        <v>350</v>
      </c>
      <c r="D154" s="15">
        <v>0</v>
      </c>
      <c r="E154" s="15">
        <v>49</v>
      </c>
      <c r="F154" s="112">
        <f t="shared" si="2"/>
        <v>0</v>
      </c>
      <c r="G154" s="15">
        <f>RANK(F154,$F$3:$F$33,1)</f>
        <v>1</v>
      </c>
      <c r="H154" s="70"/>
    </row>
    <row r="155" s="2" customFormat="1" spans="1:8">
      <c r="A155" s="111"/>
      <c r="B155" s="111">
        <v>4</v>
      </c>
      <c r="C155" s="28" t="s">
        <v>372</v>
      </c>
      <c r="D155" s="15">
        <v>0</v>
      </c>
      <c r="E155" s="15">
        <v>49</v>
      </c>
      <c r="F155" s="112">
        <f t="shared" si="2"/>
        <v>0</v>
      </c>
      <c r="G155" s="15">
        <f>RANK(F155,$F$3:$F$33,1)</f>
        <v>1</v>
      </c>
      <c r="H155" s="70"/>
    </row>
    <row r="156" s="2" customFormat="1" spans="1:8">
      <c r="A156" s="111"/>
      <c r="B156" s="111">
        <v>5</v>
      </c>
      <c r="C156" s="28" t="s">
        <v>679</v>
      </c>
      <c r="D156" s="15">
        <v>0</v>
      </c>
      <c r="E156" s="15">
        <v>49</v>
      </c>
      <c r="F156" s="112">
        <f t="shared" si="2"/>
        <v>0</v>
      </c>
      <c r="G156" s="15">
        <f>RANK(F156,$F$3:$F$33,1)</f>
        <v>1</v>
      </c>
      <c r="H156" s="70"/>
    </row>
    <row r="157" s="2" customFormat="1" spans="1:8">
      <c r="A157" s="111"/>
      <c r="B157" s="111">
        <v>6</v>
      </c>
      <c r="C157" s="28" t="s">
        <v>386</v>
      </c>
      <c r="D157" s="15">
        <v>0</v>
      </c>
      <c r="E157" s="15">
        <v>33</v>
      </c>
      <c r="F157" s="112">
        <f t="shared" si="2"/>
        <v>0</v>
      </c>
      <c r="G157" s="15">
        <f>RANK(F157,$F$3:$F$33,1)</f>
        <v>1</v>
      </c>
      <c r="H157" s="70"/>
    </row>
    <row r="158" s="2" customFormat="1" spans="1:8">
      <c r="A158" s="111"/>
      <c r="B158" s="111">
        <v>7</v>
      </c>
      <c r="C158" s="28" t="s">
        <v>391</v>
      </c>
      <c r="D158" s="15">
        <v>0</v>
      </c>
      <c r="E158" s="15">
        <v>35</v>
      </c>
      <c r="F158" s="112">
        <f t="shared" si="2"/>
        <v>0</v>
      </c>
      <c r="G158" s="15">
        <f>RANK(F158,$F$3:$F$33,1)</f>
        <v>1</v>
      </c>
      <c r="H158" s="70"/>
    </row>
    <row r="159" s="2" customFormat="1" spans="1:8">
      <c r="A159" s="111"/>
      <c r="B159" s="111">
        <v>8</v>
      </c>
      <c r="C159" s="28" t="s">
        <v>396</v>
      </c>
      <c r="D159" s="15">
        <v>0</v>
      </c>
      <c r="E159" s="15">
        <v>30</v>
      </c>
      <c r="F159" s="112">
        <f t="shared" si="2"/>
        <v>0</v>
      </c>
      <c r="G159" s="15">
        <f>RANK(F159,$F$3:$F$33,1)</f>
        <v>1</v>
      </c>
      <c r="H159" s="70"/>
    </row>
    <row r="160" s="2" customFormat="1" spans="1:8">
      <c r="A160" s="111"/>
      <c r="B160" s="111">
        <v>9</v>
      </c>
      <c r="C160" s="28" t="s">
        <v>403</v>
      </c>
      <c r="D160" s="15">
        <v>0</v>
      </c>
      <c r="E160" s="15">
        <v>39</v>
      </c>
      <c r="F160" s="112">
        <f t="shared" si="2"/>
        <v>0</v>
      </c>
      <c r="G160" s="15">
        <f>RANK(F160,$F$3:$F$33,1)</f>
        <v>1</v>
      </c>
      <c r="H160" s="70"/>
    </row>
    <row r="161" s="2" customFormat="1" spans="1:8">
      <c r="A161" s="111"/>
      <c r="B161" s="111">
        <v>10</v>
      </c>
      <c r="C161" s="28" t="s">
        <v>407</v>
      </c>
      <c r="D161" s="15">
        <v>0</v>
      </c>
      <c r="E161" s="15">
        <v>27</v>
      </c>
      <c r="F161" s="112">
        <f t="shared" si="2"/>
        <v>0</v>
      </c>
      <c r="G161" s="15">
        <f>RANK(F161,$F$3:$F$33,1)</f>
        <v>1</v>
      </c>
      <c r="H161" s="70"/>
    </row>
    <row r="162" s="2" customFormat="1" spans="1:8">
      <c r="A162" s="111"/>
      <c r="B162" s="111">
        <v>11</v>
      </c>
      <c r="C162" s="28" t="s">
        <v>420</v>
      </c>
      <c r="D162" s="15">
        <v>0</v>
      </c>
      <c r="E162" s="15">
        <v>34</v>
      </c>
      <c r="F162" s="112">
        <f t="shared" si="2"/>
        <v>0</v>
      </c>
      <c r="G162" s="15">
        <f>RANK(F162,$F$3:$F$33,1)</f>
        <v>1</v>
      </c>
      <c r="H162" s="70"/>
    </row>
    <row r="163" s="2" customFormat="1" spans="1:8">
      <c r="A163" s="111"/>
      <c r="B163" s="111">
        <v>12</v>
      </c>
      <c r="C163" s="28" t="s">
        <v>425</v>
      </c>
      <c r="D163" s="15">
        <v>0</v>
      </c>
      <c r="E163" s="15">
        <v>34</v>
      </c>
      <c r="F163" s="112">
        <f t="shared" si="2"/>
        <v>0</v>
      </c>
      <c r="G163" s="15">
        <f>RANK(F163,$F$3:$F$33,1)</f>
        <v>1</v>
      </c>
      <c r="H163" s="70"/>
    </row>
    <row r="164" s="2" customFormat="1" spans="1:8">
      <c r="A164" s="111"/>
      <c r="B164" s="111">
        <v>13</v>
      </c>
      <c r="C164" s="28" t="s">
        <v>434</v>
      </c>
      <c r="D164" s="15">
        <v>0</v>
      </c>
      <c r="E164" s="15">
        <v>34</v>
      </c>
      <c r="F164" s="112">
        <f t="shared" si="2"/>
        <v>0</v>
      </c>
      <c r="G164" s="15">
        <f>RANK(F164,$F$3:$F$33,1)</f>
        <v>1</v>
      </c>
      <c r="H164" s="70"/>
    </row>
    <row r="165" s="2" customFormat="1" spans="1:8">
      <c r="A165" s="111"/>
      <c r="B165" s="111">
        <v>14</v>
      </c>
      <c r="C165" s="28" t="s">
        <v>680</v>
      </c>
      <c r="D165" s="15">
        <v>0</v>
      </c>
      <c r="E165" s="15">
        <v>33</v>
      </c>
      <c r="F165" s="112">
        <f t="shared" si="2"/>
        <v>0</v>
      </c>
      <c r="G165" s="15">
        <f>RANK(F165,$F$3:$F$33,1)</f>
        <v>1</v>
      </c>
      <c r="H165" s="70"/>
    </row>
    <row r="166" s="2" customFormat="1" spans="1:8">
      <c r="A166" s="111"/>
      <c r="B166" s="111">
        <v>15</v>
      </c>
      <c r="C166" s="28" t="s">
        <v>445</v>
      </c>
      <c r="D166" s="15">
        <v>0</v>
      </c>
      <c r="E166" s="15">
        <v>45</v>
      </c>
      <c r="F166" s="112">
        <f t="shared" si="2"/>
        <v>0</v>
      </c>
      <c r="G166" s="15">
        <f>RANK(F166,$F$3:$F$33,1)</f>
        <v>1</v>
      </c>
      <c r="H166" s="70"/>
    </row>
    <row r="167" s="2" customFormat="1" spans="1:8">
      <c r="A167" s="111"/>
      <c r="B167" s="111">
        <v>16</v>
      </c>
      <c r="C167" s="28" t="s">
        <v>450</v>
      </c>
      <c r="D167" s="15">
        <v>0</v>
      </c>
      <c r="E167" s="15">
        <v>45</v>
      </c>
      <c r="F167" s="112">
        <f t="shared" si="2"/>
        <v>0</v>
      </c>
      <c r="G167" s="15">
        <f>RANK(F167,$F$3:$F$33,1)</f>
        <v>1</v>
      </c>
      <c r="H167" s="70"/>
    </row>
    <row r="168" s="2" customFormat="1" spans="1:8">
      <c r="A168" s="111"/>
      <c r="B168" s="111">
        <v>17</v>
      </c>
      <c r="C168" s="28" t="s">
        <v>468</v>
      </c>
      <c r="D168" s="15">
        <v>0</v>
      </c>
      <c r="E168" s="15">
        <v>35</v>
      </c>
      <c r="F168" s="112">
        <f t="shared" si="2"/>
        <v>0</v>
      </c>
      <c r="G168" s="15">
        <f>RANK(F168,$F$3:$F$33,1)</f>
        <v>1</v>
      </c>
      <c r="H168" s="70"/>
    </row>
    <row r="169" s="2" customFormat="1" spans="1:8">
      <c r="A169" s="111"/>
      <c r="B169" s="111">
        <v>18</v>
      </c>
      <c r="C169" s="28" t="s">
        <v>476</v>
      </c>
      <c r="D169" s="15">
        <v>0</v>
      </c>
      <c r="E169" s="15">
        <v>35</v>
      </c>
      <c r="F169" s="112">
        <f t="shared" si="2"/>
        <v>0</v>
      </c>
      <c r="G169" s="15">
        <f>RANK(F169,$F$3:$F$33,1)</f>
        <v>1</v>
      </c>
      <c r="H169" s="70"/>
    </row>
    <row r="170" s="2" customFormat="1" spans="1:8">
      <c r="A170" s="111"/>
      <c r="B170" s="111">
        <v>19</v>
      </c>
      <c r="C170" s="28" t="s">
        <v>681</v>
      </c>
      <c r="D170" s="15">
        <v>0</v>
      </c>
      <c r="E170" s="15">
        <v>35</v>
      </c>
      <c r="F170" s="112">
        <f t="shared" si="2"/>
        <v>0</v>
      </c>
      <c r="G170" s="15">
        <f>RANK(F170,$F$3:$F$33,1)</f>
        <v>1</v>
      </c>
      <c r="H170" s="70"/>
    </row>
    <row r="171" s="2" customFormat="1" spans="1:8">
      <c r="A171" s="111"/>
      <c r="B171" s="111">
        <v>20</v>
      </c>
      <c r="C171" s="28" t="s">
        <v>486</v>
      </c>
      <c r="D171" s="15">
        <v>0</v>
      </c>
      <c r="E171" s="15">
        <v>30</v>
      </c>
      <c r="F171" s="112">
        <f t="shared" si="2"/>
        <v>0</v>
      </c>
      <c r="G171" s="15">
        <f>RANK(F171,$F$3:$F$33,1)</f>
        <v>1</v>
      </c>
      <c r="H171" s="70"/>
    </row>
    <row r="172" s="2" customFormat="1" spans="1:8">
      <c r="A172" s="111"/>
      <c r="B172" s="111">
        <v>21</v>
      </c>
      <c r="C172" s="28" t="s">
        <v>682</v>
      </c>
      <c r="D172" s="15">
        <v>0</v>
      </c>
      <c r="E172" s="15">
        <v>30</v>
      </c>
      <c r="F172" s="112">
        <f t="shared" si="2"/>
        <v>0</v>
      </c>
      <c r="G172" s="15">
        <f>RANK(F172,$F$3:$F$33,1)</f>
        <v>1</v>
      </c>
      <c r="H172" s="70"/>
    </row>
    <row r="173" s="2" customFormat="1" spans="1:8">
      <c r="A173" s="111"/>
      <c r="B173" s="111">
        <v>22</v>
      </c>
      <c r="C173" s="28" t="s">
        <v>490</v>
      </c>
      <c r="D173" s="15">
        <v>0</v>
      </c>
      <c r="E173" s="15">
        <v>30</v>
      </c>
      <c r="F173" s="112">
        <f t="shared" si="2"/>
        <v>0</v>
      </c>
      <c r="G173" s="15">
        <f>RANK(F173,$F$3:$F$33,1)</f>
        <v>1</v>
      </c>
      <c r="H173" s="70"/>
    </row>
    <row r="174" s="2" customFormat="1" spans="1:8">
      <c r="A174" s="111"/>
      <c r="B174" s="111">
        <v>23</v>
      </c>
      <c r="C174" s="28" t="s">
        <v>497</v>
      </c>
      <c r="D174" s="15">
        <v>0</v>
      </c>
      <c r="E174" s="15">
        <v>30</v>
      </c>
      <c r="F174" s="112">
        <f t="shared" si="2"/>
        <v>0</v>
      </c>
      <c r="G174" s="15">
        <f>RANK(F174,$F$3:$F$33,1)</f>
        <v>1</v>
      </c>
      <c r="H174" s="70"/>
    </row>
    <row r="175" s="2" customFormat="1" spans="1:8">
      <c r="A175" s="111"/>
      <c r="B175" s="111">
        <v>24</v>
      </c>
      <c r="C175" s="28" t="s">
        <v>503</v>
      </c>
      <c r="D175" s="15">
        <v>0</v>
      </c>
      <c r="E175" s="15">
        <v>30</v>
      </c>
      <c r="F175" s="112">
        <f t="shared" ref="F175:F220" si="5">D175/E175</f>
        <v>0</v>
      </c>
      <c r="G175" s="15">
        <f>RANK(F175,$F$3:$F$33,1)</f>
        <v>1</v>
      </c>
      <c r="H175" s="70"/>
    </row>
    <row r="176" s="2" customFormat="1" spans="1:8">
      <c r="A176" s="111"/>
      <c r="B176" s="111">
        <v>25</v>
      </c>
      <c r="C176" s="28" t="s">
        <v>517</v>
      </c>
      <c r="D176" s="15">
        <v>0</v>
      </c>
      <c r="E176" s="15">
        <v>30</v>
      </c>
      <c r="F176" s="112">
        <f t="shared" si="5"/>
        <v>0</v>
      </c>
      <c r="G176" s="15">
        <f>RANK(F176,$F$3:$F$33,1)</f>
        <v>1</v>
      </c>
      <c r="H176" s="70"/>
    </row>
    <row r="177" s="2" customFormat="1" spans="1:8">
      <c r="A177" s="111"/>
      <c r="B177" s="111">
        <v>26</v>
      </c>
      <c r="C177" s="28" t="s">
        <v>683</v>
      </c>
      <c r="D177" s="15">
        <v>0</v>
      </c>
      <c r="E177" s="15">
        <v>30</v>
      </c>
      <c r="F177" s="112">
        <f t="shared" si="5"/>
        <v>0</v>
      </c>
      <c r="G177" s="15">
        <f>RANK(F177,$F$3:$F$33,1)</f>
        <v>1</v>
      </c>
      <c r="H177" s="70"/>
    </row>
    <row r="178" s="2" customFormat="1" spans="1:8">
      <c r="A178" s="111"/>
      <c r="B178" s="111">
        <v>27</v>
      </c>
      <c r="C178" s="28" t="s">
        <v>684</v>
      </c>
      <c r="D178" s="15">
        <v>0</v>
      </c>
      <c r="E178" s="15">
        <v>30</v>
      </c>
      <c r="F178" s="112">
        <f t="shared" si="5"/>
        <v>0</v>
      </c>
      <c r="G178" s="15">
        <f>RANK(F178,$F$3:$F$33,1)</f>
        <v>1</v>
      </c>
      <c r="H178" s="70"/>
    </row>
    <row r="179" s="2" customFormat="1" spans="1:8">
      <c r="A179" s="111"/>
      <c r="B179" s="111">
        <v>28</v>
      </c>
      <c r="C179" s="15" t="s">
        <v>523</v>
      </c>
      <c r="D179" s="15">
        <v>0</v>
      </c>
      <c r="E179" s="15">
        <v>42</v>
      </c>
      <c r="F179" s="112">
        <f t="shared" si="5"/>
        <v>0</v>
      </c>
      <c r="G179" s="15">
        <f>RANK(F179,$F$3:$F$33,1)</f>
        <v>1</v>
      </c>
      <c r="H179" s="70"/>
    </row>
    <row r="180" s="2" customFormat="1" spans="1:8">
      <c r="A180" s="111"/>
      <c r="B180" s="111">
        <v>29</v>
      </c>
      <c r="C180" s="28" t="s">
        <v>685</v>
      </c>
      <c r="D180" s="15">
        <v>0</v>
      </c>
      <c r="E180" s="15">
        <v>42</v>
      </c>
      <c r="F180" s="112">
        <f t="shared" si="5"/>
        <v>0</v>
      </c>
      <c r="G180" s="15">
        <f>RANK(F180,$F$3:$F$33,1)</f>
        <v>1</v>
      </c>
      <c r="H180" s="70"/>
    </row>
    <row r="181" s="2" customFormat="1" spans="1:8">
      <c r="A181" s="111"/>
      <c r="B181" s="111">
        <v>30</v>
      </c>
      <c r="C181" s="28" t="s">
        <v>526</v>
      </c>
      <c r="D181" s="15">
        <v>0</v>
      </c>
      <c r="E181" s="15">
        <v>30</v>
      </c>
      <c r="F181" s="112">
        <f t="shared" si="5"/>
        <v>0</v>
      </c>
      <c r="G181" s="15">
        <f>RANK(F181,$F$3:$F$33,1)</f>
        <v>1</v>
      </c>
      <c r="H181" s="70"/>
    </row>
    <row r="182" s="2" customFormat="1" spans="1:8">
      <c r="A182" s="111"/>
      <c r="B182" s="111">
        <v>31</v>
      </c>
      <c r="C182" s="28" t="s">
        <v>686</v>
      </c>
      <c r="D182" s="15">
        <v>0</v>
      </c>
      <c r="E182" s="15">
        <v>30</v>
      </c>
      <c r="F182" s="112">
        <f t="shared" si="5"/>
        <v>0</v>
      </c>
      <c r="G182" s="15">
        <f>RANK(F182,$F$3:$F$33,1)</f>
        <v>1</v>
      </c>
      <c r="H182" s="70"/>
    </row>
    <row r="183" s="2" customFormat="1" spans="1:8">
      <c r="A183" s="111"/>
      <c r="B183" s="111">
        <v>32</v>
      </c>
      <c r="C183" s="15" t="s">
        <v>687</v>
      </c>
      <c r="D183" s="15">
        <v>0</v>
      </c>
      <c r="E183" s="15">
        <v>28</v>
      </c>
      <c r="F183" s="112">
        <f t="shared" si="5"/>
        <v>0</v>
      </c>
      <c r="G183" s="15">
        <f>RANK(F183,$F$3:$F$33,1)</f>
        <v>1</v>
      </c>
      <c r="H183" s="70"/>
    </row>
    <row r="184" s="2" customFormat="1" spans="1:8">
      <c r="A184" s="111"/>
      <c r="B184" s="111">
        <v>33</v>
      </c>
      <c r="C184" s="15" t="s">
        <v>688</v>
      </c>
      <c r="D184" s="15">
        <v>0</v>
      </c>
      <c r="E184" s="15">
        <v>32</v>
      </c>
      <c r="F184" s="112">
        <f t="shared" si="5"/>
        <v>0</v>
      </c>
      <c r="G184" s="15">
        <f>RANK(F184,$F$3:$F$33,1)</f>
        <v>1</v>
      </c>
      <c r="H184" s="70"/>
    </row>
    <row r="185" s="2" customFormat="1" spans="1:8">
      <c r="A185" s="111"/>
      <c r="B185" s="111">
        <v>34</v>
      </c>
      <c r="C185" s="15" t="s">
        <v>531</v>
      </c>
      <c r="D185" s="15">
        <v>0</v>
      </c>
      <c r="E185" s="15">
        <v>32</v>
      </c>
      <c r="F185" s="112">
        <f t="shared" si="5"/>
        <v>0</v>
      </c>
      <c r="G185" s="15">
        <f>RANK(F185,$F$3:$F$33,1)</f>
        <v>1</v>
      </c>
      <c r="H185" s="70"/>
    </row>
    <row r="186" s="2" customFormat="1" spans="1:8">
      <c r="A186" s="111"/>
      <c r="B186" s="111">
        <v>35</v>
      </c>
      <c r="C186" s="15" t="s">
        <v>689</v>
      </c>
      <c r="D186" s="15">
        <v>0</v>
      </c>
      <c r="E186" s="15">
        <v>32</v>
      </c>
      <c r="F186" s="112">
        <f t="shared" si="5"/>
        <v>0</v>
      </c>
      <c r="G186" s="15">
        <f>RANK(F186,$F$3:$F$33,1)</f>
        <v>1</v>
      </c>
      <c r="H186" s="70"/>
    </row>
    <row r="187" s="2" customFormat="1" spans="1:8">
      <c r="A187" s="111"/>
      <c r="B187" s="111">
        <v>36</v>
      </c>
      <c r="C187" s="15" t="s">
        <v>690</v>
      </c>
      <c r="D187" s="15">
        <v>0</v>
      </c>
      <c r="E187" s="15">
        <v>38</v>
      </c>
      <c r="F187" s="112">
        <f t="shared" si="5"/>
        <v>0</v>
      </c>
      <c r="G187" s="15">
        <f>RANK(F187,$F$3:$F$33,1)</f>
        <v>1</v>
      </c>
      <c r="H187" s="70"/>
    </row>
    <row r="188" s="2" customFormat="1" spans="1:8">
      <c r="A188" s="111"/>
      <c r="B188" s="111">
        <v>37</v>
      </c>
      <c r="C188" s="15" t="s">
        <v>512</v>
      </c>
      <c r="D188" s="15">
        <v>0</v>
      </c>
      <c r="E188" s="15">
        <v>37</v>
      </c>
      <c r="F188" s="112">
        <f t="shared" si="5"/>
        <v>0</v>
      </c>
      <c r="G188" s="15">
        <f>RANK(F188,$F$3:$F$33,1)</f>
        <v>1</v>
      </c>
      <c r="H188" s="70"/>
    </row>
    <row r="189" s="2" customFormat="1" spans="1:8">
      <c r="A189" s="111"/>
      <c r="B189" s="111">
        <v>38</v>
      </c>
      <c r="C189" s="15" t="s">
        <v>691</v>
      </c>
      <c r="D189" s="15">
        <v>0</v>
      </c>
      <c r="E189" s="15">
        <v>30</v>
      </c>
      <c r="F189" s="112">
        <f t="shared" si="5"/>
        <v>0</v>
      </c>
      <c r="G189" s="15">
        <f>RANK(F189,$F$3:$F$33,1)</f>
        <v>1</v>
      </c>
      <c r="H189" s="70"/>
    </row>
    <row r="190" s="2" customFormat="1" spans="1:8">
      <c r="A190" s="111"/>
      <c r="B190" s="111">
        <v>39</v>
      </c>
      <c r="C190" s="15" t="s">
        <v>534</v>
      </c>
      <c r="D190" s="15">
        <v>0</v>
      </c>
      <c r="E190" s="15">
        <v>30</v>
      </c>
      <c r="F190" s="112">
        <f t="shared" si="5"/>
        <v>0</v>
      </c>
      <c r="G190" s="15">
        <f>RANK(F190,$F$3:$F$33,1)</f>
        <v>1</v>
      </c>
      <c r="H190" s="70"/>
    </row>
    <row r="191" s="2" customFormat="1" spans="1:8">
      <c r="A191" s="111"/>
      <c r="B191" s="111">
        <v>40</v>
      </c>
      <c r="C191" s="15" t="s">
        <v>537</v>
      </c>
      <c r="D191" s="15">
        <v>0</v>
      </c>
      <c r="E191" s="15">
        <v>30</v>
      </c>
      <c r="F191" s="112">
        <f t="shared" si="5"/>
        <v>0</v>
      </c>
      <c r="G191" s="15">
        <f>RANK(F191,$F$3:$F$33,1)</f>
        <v>1</v>
      </c>
      <c r="H191" s="70"/>
    </row>
    <row r="192" s="2" customFormat="1" spans="1:8">
      <c r="A192" s="111"/>
      <c r="B192" s="111">
        <v>41</v>
      </c>
      <c r="C192" s="15" t="s">
        <v>692</v>
      </c>
      <c r="D192" s="15">
        <v>1</v>
      </c>
      <c r="E192" s="15">
        <v>45</v>
      </c>
      <c r="F192" s="112">
        <f t="shared" si="5"/>
        <v>0.0222222222222222</v>
      </c>
      <c r="G192" s="15" t="e">
        <f>RANK(F192,$F$3:$F$33,1)</f>
        <v>#N/A</v>
      </c>
      <c r="H192" s="70"/>
    </row>
    <row r="193" s="2" customFormat="1" spans="1:8">
      <c r="A193" s="111"/>
      <c r="B193" s="111">
        <v>42</v>
      </c>
      <c r="C193" s="15" t="s">
        <v>693</v>
      </c>
      <c r="D193" s="15">
        <v>0</v>
      </c>
      <c r="E193" s="15">
        <v>35</v>
      </c>
      <c r="F193" s="112">
        <f t="shared" si="5"/>
        <v>0</v>
      </c>
      <c r="G193" s="15">
        <f>RANK(F193,$F$3:$F$33,1)</f>
        <v>1</v>
      </c>
      <c r="H193" s="70"/>
    </row>
    <row r="194" s="2" customFormat="1" spans="1:8">
      <c r="A194" s="111"/>
      <c r="B194" s="111">
        <v>43</v>
      </c>
      <c r="C194" s="15" t="s">
        <v>694</v>
      </c>
      <c r="D194" s="15">
        <v>0</v>
      </c>
      <c r="E194" s="15">
        <v>35</v>
      </c>
      <c r="F194" s="112">
        <f t="shared" si="5"/>
        <v>0</v>
      </c>
      <c r="G194" s="15">
        <f>RANK(F194,$F$3:$F$33,1)</f>
        <v>1</v>
      </c>
      <c r="H194" s="70"/>
    </row>
    <row r="195" s="2" customFormat="1" spans="1:8">
      <c r="A195" s="111" t="s">
        <v>7</v>
      </c>
      <c r="B195" s="111">
        <v>1</v>
      </c>
      <c r="C195" s="28" t="s">
        <v>695</v>
      </c>
      <c r="D195" s="15">
        <v>0</v>
      </c>
      <c r="E195" s="28">
        <v>40</v>
      </c>
      <c r="F195" s="112">
        <f t="shared" si="5"/>
        <v>0</v>
      </c>
      <c r="G195" s="15">
        <v>2</v>
      </c>
      <c r="H195" s="70"/>
    </row>
    <row r="196" s="2" customFormat="1" spans="1:8">
      <c r="A196" s="111"/>
      <c r="B196" s="111">
        <v>2</v>
      </c>
      <c r="C196" s="28" t="s">
        <v>696</v>
      </c>
      <c r="D196" s="15">
        <v>0</v>
      </c>
      <c r="E196" s="28">
        <v>41</v>
      </c>
      <c r="F196" s="112">
        <f t="shared" si="5"/>
        <v>0</v>
      </c>
      <c r="G196" s="15">
        <v>2</v>
      </c>
      <c r="H196" s="70"/>
    </row>
    <row r="197" s="2" customFormat="1" spans="1:8">
      <c r="A197" s="111"/>
      <c r="B197" s="111">
        <v>3</v>
      </c>
      <c r="C197" s="28" t="s">
        <v>697</v>
      </c>
      <c r="D197" s="15">
        <v>0</v>
      </c>
      <c r="E197" s="28">
        <v>41</v>
      </c>
      <c r="F197" s="112">
        <f t="shared" si="5"/>
        <v>0</v>
      </c>
      <c r="G197" s="15">
        <v>2</v>
      </c>
      <c r="H197" s="70"/>
    </row>
    <row r="198" s="2" customFormat="1" spans="1:8">
      <c r="A198" s="111"/>
      <c r="B198" s="111">
        <v>4</v>
      </c>
      <c r="C198" s="28" t="s">
        <v>698</v>
      </c>
      <c r="D198" s="15">
        <v>0</v>
      </c>
      <c r="E198" s="28">
        <v>39</v>
      </c>
      <c r="F198" s="112">
        <f t="shared" si="5"/>
        <v>0</v>
      </c>
      <c r="G198" s="15">
        <v>2</v>
      </c>
      <c r="H198" s="70"/>
    </row>
    <row r="199" s="2" customFormat="1" spans="1:8">
      <c r="A199" s="111"/>
      <c r="B199" s="111">
        <v>5</v>
      </c>
      <c r="C199" s="28" t="s">
        <v>544</v>
      </c>
      <c r="D199" s="15">
        <v>0</v>
      </c>
      <c r="E199" s="28">
        <v>36</v>
      </c>
      <c r="F199" s="112">
        <f t="shared" si="5"/>
        <v>0</v>
      </c>
      <c r="G199" s="15">
        <v>2</v>
      </c>
      <c r="H199" s="70"/>
    </row>
    <row r="200" s="2" customFormat="1" spans="1:8">
      <c r="A200" s="111"/>
      <c r="B200" s="111">
        <v>6</v>
      </c>
      <c r="C200" s="28" t="s">
        <v>548</v>
      </c>
      <c r="D200" s="15">
        <v>0</v>
      </c>
      <c r="E200" s="28">
        <v>36</v>
      </c>
      <c r="F200" s="112">
        <f t="shared" si="5"/>
        <v>0</v>
      </c>
      <c r="G200" s="15">
        <v>2</v>
      </c>
      <c r="H200" s="70"/>
    </row>
    <row r="201" s="2" customFormat="1" spans="1:8">
      <c r="A201" s="111"/>
      <c r="B201" s="111">
        <v>7</v>
      </c>
      <c r="C201" s="28" t="s">
        <v>699</v>
      </c>
      <c r="D201" s="15">
        <v>0</v>
      </c>
      <c r="E201" s="28">
        <v>36</v>
      </c>
      <c r="F201" s="112">
        <f t="shared" si="5"/>
        <v>0</v>
      </c>
      <c r="G201" s="15">
        <v>2</v>
      </c>
      <c r="H201" s="70"/>
    </row>
    <row r="202" s="2" customFormat="1" spans="1:8">
      <c r="A202" s="111"/>
      <c r="B202" s="111">
        <v>8</v>
      </c>
      <c r="C202" s="28" t="s">
        <v>700</v>
      </c>
      <c r="D202" s="15">
        <v>0</v>
      </c>
      <c r="E202" s="28">
        <v>36</v>
      </c>
      <c r="F202" s="112">
        <f t="shared" si="5"/>
        <v>0</v>
      </c>
      <c r="G202" s="15">
        <v>2</v>
      </c>
      <c r="H202" s="70"/>
    </row>
    <row r="203" s="2" customFormat="1" spans="1:8">
      <c r="A203" s="111"/>
      <c r="B203" s="111">
        <v>9</v>
      </c>
      <c r="C203" s="28" t="s">
        <v>550</v>
      </c>
      <c r="D203" s="15">
        <v>0</v>
      </c>
      <c r="E203" s="28">
        <v>35</v>
      </c>
      <c r="F203" s="112">
        <f t="shared" si="5"/>
        <v>0</v>
      </c>
      <c r="G203" s="15">
        <v>2</v>
      </c>
      <c r="H203" s="70"/>
    </row>
    <row r="204" s="2" customFormat="1" spans="1:8">
      <c r="A204" s="111"/>
      <c r="B204" s="111">
        <v>10</v>
      </c>
      <c r="C204" s="28" t="s">
        <v>701</v>
      </c>
      <c r="D204" s="15">
        <v>0</v>
      </c>
      <c r="E204" s="28">
        <v>44</v>
      </c>
      <c r="F204" s="112">
        <f t="shared" si="5"/>
        <v>0</v>
      </c>
      <c r="G204" s="15">
        <v>2</v>
      </c>
      <c r="H204" s="70"/>
    </row>
    <row r="205" s="2" customFormat="1" spans="1:8">
      <c r="A205" s="111"/>
      <c r="B205" s="111">
        <v>11</v>
      </c>
      <c r="C205" s="28" t="s">
        <v>702</v>
      </c>
      <c r="D205" s="15">
        <v>0</v>
      </c>
      <c r="E205" s="28">
        <v>37</v>
      </c>
      <c r="F205" s="112">
        <f t="shared" si="5"/>
        <v>0</v>
      </c>
      <c r="G205" s="15">
        <v>2</v>
      </c>
      <c r="H205" s="70"/>
    </row>
    <row r="206" s="2" customFormat="1" spans="1:8">
      <c r="A206" s="111"/>
      <c r="B206" s="111">
        <v>12</v>
      </c>
      <c r="C206" s="28" t="s">
        <v>554</v>
      </c>
      <c r="D206" s="28">
        <v>0</v>
      </c>
      <c r="E206" s="28">
        <v>34</v>
      </c>
      <c r="F206" s="112">
        <f t="shared" si="5"/>
        <v>0</v>
      </c>
      <c r="G206" s="15">
        <v>2</v>
      </c>
      <c r="H206" s="70"/>
    </row>
    <row r="207" s="2" customFormat="1" spans="1:8">
      <c r="A207" s="111"/>
      <c r="B207" s="111">
        <v>13</v>
      </c>
      <c r="C207" s="28" t="s">
        <v>703</v>
      </c>
      <c r="D207" s="28">
        <v>0</v>
      </c>
      <c r="E207" s="28">
        <v>33</v>
      </c>
      <c r="F207" s="112">
        <f t="shared" si="5"/>
        <v>0</v>
      </c>
      <c r="G207" s="15">
        <v>2</v>
      </c>
      <c r="H207" s="70"/>
    </row>
    <row r="208" s="2" customFormat="1" spans="1:8">
      <c r="A208" s="111"/>
      <c r="B208" s="111">
        <v>14</v>
      </c>
      <c r="C208" s="28" t="s">
        <v>704</v>
      </c>
      <c r="D208" s="28">
        <v>0</v>
      </c>
      <c r="E208" s="28">
        <v>32</v>
      </c>
      <c r="F208" s="112">
        <f t="shared" si="5"/>
        <v>0</v>
      </c>
      <c r="G208" s="15">
        <v>2</v>
      </c>
      <c r="H208" s="70"/>
    </row>
    <row r="209" s="2" customFormat="1" spans="1:8">
      <c r="A209" s="111"/>
      <c r="B209" s="111">
        <v>15</v>
      </c>
      <c r="C209" s="28" t="s">
        <v>705</v>
      </c>
      <c r="D209" s="28">
        <v>0</v>
      </c>
      <c r="E209" s="28">
        <v>33</v>
      </c>
      <c r="F209" s="112">
        <f t="shared" si="5"/>
        <v>0</v>
      </c>
      <c r="G209" s="15">
        <v>2</v>
      </c>
      <c r="H209" s="70"/>
    </row>
    <row r="210" s="2" customFormat="1" spans="1:8">
      <c r="A210" s="111"/>
      <c r="B210" s="111">
        <v>16</v>
      </c>
      <c r="C210" s="28" t="s">
        <v>556</v>
      </c>
      <c r="D210" s="28">
        <v>0</v>
      </c>
      <c r="E210" s="28">
        <v>34</v>
      </c>
      <c r="F210" s="112">
        <f t="shared" si="5"/>
        <v>0</v>
      </c>
      <c r="G210" s="15">
        <v>2</v>
      </c>
      <c r="H210" s="70"/>
    </row>
    <row r="211" s="2" customFormat="1" spans="1:8">
      <c r="A211" s="111"/>
      <c r="B211" s="111">
        <v>17</v>
      </c>
      <c r="C211" s="28" t="s">
        <v>749</v>
      </c>
      <c r="D211" s="28">
        <v>0</v>
      </c>
      <c r="E211" s="28">
        <v>31</v>
      </c>
      <c r="F211" s="112">
        <f t="shared" si="5"/>
        <v>0</v>
      </c>
      <c r="G211" s="15">
        <v>2</v>
      </c>
      <c r="H211" s="70"/>
    </row>
    <row r="212" s="2" customFormat="1" spans="1:8">
      <c r="A212" s="111"/>
      <c r="B212" s="111">
        <v>18</v>
      </c>
      <c r="C212" s="28" t="s">
        <v>560</v>
      </c>
      <c r="D212" s="28">
        <v>0</v>
      </c>
      <c r="E212" s="28">
        <v>34</v>
      </c>
      <c r="F212" s="112">
        <f t="shared" si="5"/>
        <v>0</v>
      </c>
      <c r="G212" s="15">
        <v>2</v>
      </c>
      <c r="H212" s="70"/>
    </row>
    <row r="213" s="2" customFormat="1" spans="1:8">
      <c r="A213" s="111"/>
      <c r="B213" s="111">
        <v>19</v>
      </c>
      <c r="C213" s="28" t="s">
        <v>707</v>
      </c>
      <c r="D213" s="28">
        <v>0</v>
      </c>
      <c r="E213" s="28">
        <v>33</v>
      </c>
      <c r="F213" s="112">
        <f t="shared" si="5"/>
        <v>0</v>
      </c>
      <c r="G213" s="15">
        <v>2</v>
      </c>
      <c r="H213" s="70"/>
    </row>
    <row r="214" s="2" customFormat="1" spans="1:8">
      <c r="A214" s="111"/>
      <c r="B214" s="111">
        <v>20</v>
      </c>
      <c r="C214" s="28" t="s">
        <v>563</v>
      </c>
      <c r="D214" s="28">
        <v>0</v>
      </c>
      <c r="E214" s="28">
        <v>33</v>
      </c>
      <c r="F214" s="112">
        <f t="shared" si="5"/>
        <v>0</v>
      </c>
      <c r="G214" s="15">
        <v>2</v>
      </c>
      <c r="H214" s="70"/>
    </row>
    <row r="215" s="2" customFormat="1" spans="1:8">
      <c r="A215" s="111"/>
      <c r="B215" s="111">
        <v>21</v>
      </c>
      <c r="C215" s="28" t="s">
        <v>572</v>
      </c>
      <c r="D215" s="28">
        <v>0</v>
      </c>
      <c r="E215" s="28">
        <v>33</v>
      </c>
      <c r="F215" s="112">
        <f t="shared" si="5"/>
        <v>0</v>
      </c>
      <c r="G215" s="15">
        <v>2</v>
      </c>
      <c r="H215" s="70"/>
    </row>
    <row r="216" s="2" customFormat="1" spans="1:8">
      <c r="A216" s="111"/>
      <c r="B216" s="111">
        <v>22</v>
      </c>
      <c r="C216" s="28" t="s">
        <v>708</v>
      </c>
      <c r="D216" s="28">
        <v>0</v>
      </c>
      <c r="E216" s="28">
        <v>32</v>
      </c>
      <c r="F216" s="112">
        <f t="shared" si="5"/>
        <v>0</v>
      </c>
      <c r="G216" s="15">
        <v>2</v>
      </c>
      <c r="H216" s="70"/>
    </row>
    <row r="217" s="2" customFormat="1" spans="1:8">
      <c r="A217" s="111"/>
      <c r="B217" s="111">
        <v>23</v>
      </c>
      <c r="C217" s="28" t="s">
        <v>709</v>
      </c>
      <c r="D217" s="28">
        <v>1</v>
      </c>
      <c r="E217" s="28">
        <v>35</v>
      </c>
      <c r="F217" s="112">
        <f t="shared" si="5"/>
        <v>0.0285714285714286</v>
      </c>
      <c r="G217" s="15">
        <v>1</v>
      </c>
      <c r="H217" s="70"/>
    </row>
    <row r="218" s="2" customFormat="1" spans="1:8">
      <c r="A218" s="111" t="s">
        <v>8</v>
      </c>
      <c r="B218" s="111">
        <v>1</v>
      </c>
      <c r="C218" s="15" t="s">
        <v>579</v>
      </c>
      <c r="D218" s="15">
        <v>0</v>
      </c>
      <c r="E218" s="15">
        <v>46</v>
      </c>
      <c r="F218" s="118">
        <f t="shared" si="5"/>
        <v>0</v>
      </c>
      <c r="G218" s="15">
        <v>1</v>
      </c>
      <c r="H218" s="70"/>
    </row>
    <row r="219" s="2" customFormat="1" spans="1:8">
      <c r="A219" s="111"/>
      <c r="B219" s="111">
        <v>2</v>
      </c>
      <c r="C219" s="40" t="s">
        <v>574</v>
      </c>
      <c r="D219" s="40">
        <v>0</v>
      </c>
      <c r="E219" s="40">
        <v>45</v>
      </c>
      <c r="F219" s="118">
        <f t="shared" si="5"/>
        <v>0</v>
      </c>
      <c r="G219" s="40">
        <v>1</v>
      </c>
      <c r="H219" s="70"/>
    </row>
    <row r="220" spans="1:8">
      <c r="A220" s="111"/>
      <c r="B220" s="111">
        <v>3</v>
      </c>
      <c r="C220" s="40" t="s">
        <v>577</v>
      </c>
      <c r="D220" s="40">
        <v>0</v>
      </c>
      <c r="E220" s="40">
        <v>44</v>
      </c>
      <c r="F220" s="118">
        <f t="shared" si="5"/>
        <v>0</v>
      </c>
      <c r="G220" s="40">
        <v>1</v>
      </c>
      <c r="H220" s="70"/>
    </row>
  </sheetData>
  <mergeCells count="8">
    <mergeCell ref="A1:H1"/>
    <mergeCell ref="A3:A41"/>
    <mergeCell ref="A42:A82"/>
    <mergeCell ref="A83:A92"/>
    <mergeCell ref="A111:A151"/>
    <mergeCell ref="A152:A194"/>
    <mergeCell ref="A195:A217"/>
    <mergeCell ref="A218:A220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7" sqref="A7:A10"/>
    </sheetView>
  </sheetViews>
  <sheetFormatPr defaultColWidth="8.25" defaultRowHeight="17.5" outlineLevelCol="6"/>
  <cols>
    <col min="1" max="1" width="19.5" style="49" customWidth="1"/>
    <col min="2" max="2" width="18.25" style="49" customWidth="1"/>
    <col min="3" max="3" width="8.33333333333333" style="49" customWidth="1"/>
    <col min="4" max="4" width="10.8333333333333" style="49" customWidth="1"/>
    <col min="5" max="5" width="12.1666666666667" style="49" customWidth="1"/>
    <col min="6" max="6" width="6.66666666666667" style="49" customWidth="1"/>
    <col min="7" max="16384" width="8.25" style="49"/>
  </cols>
  <sheetData>
    <row r="1" s="49" customFormat="1" ht="23" spans="1:6">
      <c r="A1" s="43" t="s">
        <v>750</v>
      </c>
      <c r="B1" s="43"/>
      <c r="C1" s="43"/>
      <c r="D1" s="43"/>
      <c r="E1" s="43"/>
      <c r="F1" s="43"/>
    </row>
    <row r="2" s="95" customFormat="1" ht="21" spans="1:6">
      <c r="A2" s="96" t="s">
        <v>22</v>
      </c>
      <c r="B2" s="96" t="s">
        <v>39</v>
      </c>
      <c r="C2" s="96" t="s">
        <v>25</v>
      </c>
      <c r="D2" s="97" t="s">
        <v>751</v>
      </c>
      <c r="E2" s="96" t="s">
        <v>41</v>
      </c>
      <c r="F2" s="96" t="s">
        <v>29</v>
      </c>
    </row>
    <row r="3" s="49" customFormat="1" spans="1:6">
      <c r="A3" s="98" t="s">
        <v>2</v>
      </c>
      <c r="B3" s="99" t="s">
        <v>752</v>
      </c>
      <c r="C3" s="99"/>
      <c r="D3" s="99"/>
      <c r="E3" s="99"/>
      <c r="F3" s="99"/>
    </row>
    <row r="4" s="49" customFormat="1" spans="1:6">
      <c r="A4" s="100" t="s">
        <v>3</v>
      </c>
      <c r="B4" s="99"/>
      <c r="C4" s="99"/>
      <c r="D4" s="99"/>
      <c r="E4" s="99"/>
      <c r="F4" s="99"/>
    </row>
    <row r="5" s="49" customFormat="1" spans="1:7">
      <c r="A5" s="99" t="s">
        <v>4</v>
      </c>
      <c r="B5" s="99"/>
      <c r="C5" s="99"/>
      <c r="D5" s="99"/>
      <c r="E5" s="99"/>
      <c r="F5" s="99"/>
      <c r="G5" s="101"/>
    </row>
    <row r="6" s="49" customFormat="1" spans="1:7">
      <c r="A6" s="99" t="s">
        <v>5</v>
      </c>
      <c r="B6" s="99"/>
      <c r="C6" s="99"/>
      <c r="D6" s="99"/>
      <c r="E6" s="99"/>
      <c r="F6" s="99"/>
      <c r="G6" s="101"/>
    </row>
    <row r="7" s="49" customFormat="1" spans="1:7">
      <c r="A7" s="102" t="s">
        <v>6</v>
      </c>
      <c r="B7" s="103" t="s">
        <v>687</v>
      </c>
      <c r="C7" s="103" t="s">
        <v>753</v>
      </c>
      <c r="D7" s="103">
        <v>9.29</v>
      </c>
      <c r="E7" s="103">
        <v>2</v>
      </c>
      <c r="F7" s="103" t="s">
        <v>754</v>
      </c>
      <c r="G7" s="104"/>
    </row>
    <row r="8" s="49" customFormat="1" spans="1:7">
      <c r="A8" s="102"/>
      <c r="B8" s="103" t="s">
        <v>755</v>
      </c>
      <c r="C8" s="103" t="s">
        <v>756</v>
      </c>
      <c r="D8" s="103">
        <v>9.29</v>
      </c>
      <c r="E8" s="103">
        <v>2</v>
      </c>
      <c r="F8" s="103" t="s">
        <v>754</v>
      </c>
      <c r="G8" s="104"/>
    </row>
    <row r="9" s="49" customFormat="1" spans="1:7">
      <c r="A9" s="102"/>
      <c r="B9" s="103" t="s">
        <v>755</v>
      </c>
      <c r="C9" s="103" t="s">
        <v>757</v>
      </c>
      <c r="D9" s="103">
        <v>9.29</v>
      </c>
      <c r="E9" s="103">
        <v>2</v>
      </c>
      <c r="F9" s="103" t="s">
        <v>754</v>
      </c>
      <c r="G9" s="104"/>
    </row>
    <row r="10" s="49" customFormat="1" spans="1:7">
      <c r="A10" s="102"/>
      <c r="B10" s="103" t="s">
        <v>537</v>
      </c>
      <c r="C10" s="103" t="s">
        <v>538</v>
      </c>
      <c r="D10" s="103">
        <v>9.29</v>
      </c>
      <c r="E10" s="103">
        <v>2</v>
      </c>
      <c r="F10" s="103" t="s">
        <v>754</v>
      </c>
      <c r="G10" s="104"/>
    </row>
    <row r="11" s="49" customFormat="1" spans="1:7">
      <c r="A11" s="99" t="s">
        <v>7</v>
      </c>
      <c r="B11" s="105" t="s">
        <v>752</v>
      </c>
      <c r="C11" s="105"/>
      <c r="D11" s="105"/>
      <c r="E11" s="105"/>
      <c r="F11" s="105"/>
      <c r="G11" s="101"/>
    </row>
    <row r="12" s="49" customFormat="1" spans="1:7">
      <c r="A12" s="106" t="s">
        <v>758</v>
      </c>
      <c r="B12" s="105"/>
      <c r="C12" s="105"/>
      <c r="D12" s="105"/>
      <c r="E12" s="105"/>
      <c r="F12" s="105"/>
      <c r="G12" s="101"/>
    </row>
    <row r="13" spans="1:6">
      <c r="A13" s="107"/>
      <c r="B13" s="107"/>
      <c r="C13" s="108"/>
      <c r="D13" s="108"/>
      <c r="E13" s="108"/>
      <c r="F13" s="108"/>
    </row>
    <row r="14" spans="1:6">
      <c r="A14" s="107"/>
      <c r="B14" s="107"/>
      <c r="C14" s="108"/>
      <c r="D14" s="108"/>
      <c r="E14" s="108"/>
      <c r="F14" s="108"/>
    </row>
    <row r="15" spans="1:6">
      <c r="A15" s="107"/>
      <c r="B15" s="107"/>
      <c r="C15" s="108"/>
      <c r="D15" s="108"/>
      <c r="E15" s="108"/>
      <c r="F15" s="108"/>
    </row>
    <row r="16" spans="1:6">
      <c r="A16" s="107"/>
      <c r="B16" s="107"/>
      <c r="C16" s="108"/>
      <c r="D16" s="108"/>
      <c r="E16" s="108"/>
      <c r="F16" s="108"/>
    </row>
    <row r="17" spans="1:6">
      <c r="A17" s="107"/>
      <c r="B17" s="107"/>
      <c r="C17" s="108"/>
      <c r="D17" s="108"/>
      <c r="E17" s="108"/>
      <c r="F17" s="108"/>
    </row>
    <row r="18" spans="1:6">
      <c r="A18" s="107"/>
      <c r="B18" s="107"/>
      <c r="C18" s="108"/>
      <c r="D18" s="108"/>
      <c r="E18" s="108"/>
      <c r="F18" s="108"/>
    </row>
  </sheetData>
  <mergeCells count="4">
    <mergeCell ref="A1:F1"/>
    <mergeCell ref="A7:A10"/>
    <mergeCell ref="B3:F6"/>
    <mergeCell ref="B11:F1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3" sqref="A3"/>
    </sheetView>
  </sheetViews>
  <sheetFormatPr defaultColWidth="9" defaultRowHeight="14" outlineLevelCol="5"/>
  <cols>
    <col min="1" max="1" width="21.3333333333333" customWidth="1"/>
    <col min="2" max="2" width="16.8333333333333" customWidth="1"/>
    <col min="3" max="3" width="14.8333333333333" customWidth="1"/>
    <col min="4" max="4" width="18.25" customWidth="1"/>
    <col min="5" max="5" width="23.5833333333333" customWidth="1"/>
    <col min="6" max="6" width="20.5833333333333" customWidth="1"/>
  </cols>
  <sheetData>
    <row r="1" ht="23" spans="1:6">
      <c r="A1" s="86" t="s">
        <v>759</v>
      </c>
      <c r="B1" s="86"/>
      <c r="C1" s="86"/>
      <c r="D1" s="86"/>
      <c r="E1" s="86"/>
      <c r="F1" s="86"/>
    </row>
    <row r="2" s="85" customFormat="1" ht="21" spans="1:6">
      <c r="A2" s="87" t="s">
        <v>22</v>
      </c>
      <c r="B2" s="87" t="s">
        <v>23</v>
      </c>
      <c r="C2" s="87" t="s">
        <v>25</v>
      </c>
      <c r="D2" s="87" t="s">
        <v>27</v>
      </c>
      <c r="E2" s="87" t="s">
        <v>28</v>
      </c>
      <c r="F2" s="87" t="s">
        <v>29</v>
      </c>
    </row>
    <row r="3" ht="17.5" spans="1:6">
      <c r="A3" s="47" t="s">
        <v>2</v>
      </c>
      <c r="B3" s="88" t="s">
        <v>74</v>
      </c>
      <c r="C3" s="88" t="s">
        <v>760</v>
      </c>
      <c r="D3" s="88" t="s">
        <v>719</v>
      </c>
      <c r="E3" s="88">
        <v>9.29</v>
      </c>
      <c r="F3" s="88">
        <v>2024363230</v>
      </c>
    </row>
    <row r="4" ht="17.5" spans="1:6">
      <c r="A4" s="47" t="s">
        <v>3</v>
      </c>
      <c r="B4" s="89" t="s">
        <v>30</v>
      </c>
      <c r="C4" s="90"/>
      <c r="D4" s="90"/>
      <c r="E4" s="90"/>
      <c r="F4" s="91"/>
    </row>
    <row r="5" ht="14.15" customHeight="1" spans="1:6">
      <c r="A5" s="47" t="s">
        <v>4</v>
      </c>
      <c r="B5" s="89"/>
      <c r="C5" s="90"/>
      <c r="D5" s="90"/>
      <c r="E5" s="90"/>
      <c r="F5" s="91"/>
    </row>
    <row r="6" ht="14.15" customHeight="1" spans="1:6">
      <c r="A6" s="47" t="s">
        <v>5</v>
      </c>
      <c r="B6" s="89"/>
      <c r="C6" s="90"/>
      <c r="D6" s="90"/>
      <c r="E6" s="90"/>
      <c r="F6" s="91"/>
    </row>
    <row r="7" ht="14.15" customHeight="1" spans="1:6">
      <c r="A7" s="47" t="s">
        <v>6</v>
      </c>
      <c r="B7" s="89"/>
      <c r="C7" s="90"/>
      <c r="D7" s="90"/>
      <c r="E7" s="90"/>
      <c r="F7" s="91"/>
    </row>
    <row r="8" ht="14.15" customHeight="1" spans="1:6">
      <c r="A8" s="47" t="s">
        <v>7</v>
      </c>
      <c r="B8" s="89"/>
      <c r="C8" s="90"/>
      <c r="D8" s="90"/>
      <c r="E8" s="90"/>
      <c r="F8" s="91"/>
    </row>
    <row r="9" ht="14.15" customHeight="1" spans="1:6">
      <c r="A9" s="47" t="s">
        <v>8</v>
      </c>
      <c r="B9" s="92"/>
      <c r="C9" s="93"/>
      <c r="D9" s="93"/>
      <c r="E9" s="93"/>
      <c r="F9" s="94"/>
    </row>
    <row r="10" customHeight="1"/>
  </sheetData>
  <mergeCells count="2">
    <mergeCell ref="A1:F1"/>
    <mergeCell ref="B4:F9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0"/>
  <sheetViews>
    <sheetView topLeftCell="A7" workbookViewId="0">
      <selection activeCell="A3" sqref="A3:A11"/>
    </sheetView>
  </sheetViews>
  <sheetFormatPr defaultColWidth="9" defaultRowHeight="17.5"/>
  <cols>
    <col min="1" max="1" width="20.8333333333333" style="49" customWidth="1"/>
    <col min="2" max="2" width="11.75" style="49" customWidth="1"/>
    <col min="3" max="3" width="17.75" style="49" customWidth="1"/>
    <col min="4" max="6" width="7" style="49" customWidth="1"/>
    <col min="7" max="14" width="8.66666666666667" style="49"/>
    <col min="15" max="15" width="14.5833333333333" style="49" customWidth="1"/>
    <col min="16" max="16" width="10.4166666666667" style="49"/>
    <col min="17" max="17" width="29.3333333333333" style="49" customWidth="1"/>
    <col min="18" max="18" width="75.5" style="49" customWidth="1"/>
    <col min="19" max="16384" width="8.66666666666667" style="49"/>
  </cols>
  <sheetData>
    <row r="1" s="49" customFormat="1" ht="23" spans="1:18">
      <c r="A1" s="51" t="s">
        <v>761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="50" customFormat="1" ht="63" spans="1:18">
      <c r="A2" s="52" t="s">
        <v>22</v>
      </c>
      <c r="B2" s="52" t="s">
        <v>585</v>
      </c>
      <c r="C2" s="52" t="s">
        <v>23</v>
      </c>
      <c r="D2" s="53" t="s">
        <v>762</v>
      </c>
      <c r="E2" s="53" t="s">
        <v>763</v>
      </c>
      <c r="F2" s="53" t="s">
        <v>764</v>
      </c>
      <c r="G2" s="53" t="s">
        <v>765</v>
      </c>
      <c r="H2" s="53" t="s">
        <v>766</v>
      </c>
      <c r="I2" s="53" t="s">
        <v>767</v>
      </c>
      <c r="J2" s="53" t="s">
        <v>768</v>
      </c>
      <c r="K2" s="53" t="s">
        <v>769</v>
      </c>
      <c r="L2" s="53" t="s">
        <v>770</v>
      </c>
      <c r="M2" s="53" t="s">
        <v>771</v>
      </c>
      <c r="N2" s="53" t="s">
        <v>772</v>
      </c>
      <c r="O2" s="71" t="s">
        <v>773</v>
      </c>
      <c r="P2" s="53" t="s">
        <v>774</v>
      </c>
      <c r="Q2" s="52" t="s">
        <v>29</v>
      </c>
      <c r="R2" s="78" t="s">
        <v>775</v>
      </c>
    </row>
    <row r="3" s="49" customFormat="1" spans="1:18">
      <c r="A3" s="54" t="s">
        <v>2</v>
      </c>
      <c r="B3" s="55">
        <v>1</v>
      </c>
      <c r="C3" s="56" t="s">
        <v>613</v>
      </c>
      <c r="D3" s="57">
        <v>5</v>
      </c>
      <c r="E3" s="57">
        <v>4.7</v>
      </c>
      <c r="F3" s="57" t="s">
        <v>776</v>
      </c>
      <c r="G3" s="57" t="s">
        <v>776</v>
      </c>
      <c r="H3" s="57" t="s">
        <v>776</v>
      </c>
      <c r="I3" s="57" t="s">
        <v>776</v>
      </c>
      <c r="J3" s="59" t="s">
        <v>776</v>
      </c>
      <c r="K3" s="59" t="s">
        <v>776</v>
      </c>
      <c r="L3" s="57" t="s">
        <v>776</v>
      </c>
      <c r="M3" s="57" t="s">
        <v>776</v>
      </c>
      <c r="N3" s="57">
        <f t="shared" ref="N3:N14" si="0">SUM(D3:M3)</f>
        <v>9.7</v>
      </c>
      <c r="O3" s="72">
        <f>AVERAGE(N3/6)</f>
        <v>1.61666666666667</v>
      </c>
      <c r="P3" s="61">
        <f t="shared" ref="P3:P10" si="1">RANK(O3,$O$3:$O$11)</f>
        <v>6</v>
      </c>
      <c r="Q3" s="57"/>
      <c r="R3" s="58" t="s">
        <v>777</v>
      </c>
    </row>
    <row r="4" s="49" customFormat="1" spans="1:18">
      <c r="A4" s="54"/>
      <c r="B4" s="55">
        <v>2</v>
      </c>
      <c r="C4" s="56" t="s">
        <v>74</v>
      </c>
      <c r="D4" s="57">
        <v>4</v>
      </c>
      <c r="E4" s="57">
        <v>5</v>
      </c>
      <c r="F4" s="57" t="s">
        <v>776</v>
      </c>
      <c r="G4" s="57" t="s">
        <v>776</v>
      </c>
      <c r="H4" s="57" t="s">
        <v>776</v>
      </c>
      <c r="I4" s="57" t="s">
        <v>776</v>
      </c>
      <c r="J4" s="59" t="s">
        <v>776</v>
      </c>
      <c r="K4" s="59" t="s">
        <v>776</v>
      </c>
      <c r="L4" s="57" t="s">
        <v>776</v>
      </c>
      <c r="M4" s="57" t="s">
        <v>776</v>
      </c>
      <c r="N4" s="57">
        <f t="shared" si="0"/>
        <v>9</v>
      </c>
      <c r="O4" s="72">
        <f t="shared" ref="O4:O11" si="2">AVERAGE(N4/6)</f>
        <v>1.5</v>
      </c>
      <c r="P4" s="61">
        <f t="shared" si="1"/>
        <v>7</v>
      </c>
      <c r="Q4" s="57"/>
      <c r="R4" s="58"/>
    </row>
    <row r="5" s="49" customFormat="1" spans="1:18">
      <c r="A5" s="54"/>
      <c r="B5" s="55">
        <v>3</v>
      </c>
      <c r="C5" s="56" t="s">
        <v>614</v>
      </c>
      <c r="D5" s="58" t="s">
        <v>776</v>
      </c>
      <c r="E5" s="58" t="s">
        <v>776</v>
      </c>
      <c r="F5" s="57" t="s">
        <v>776</v>
      </c>
      <c r="G5" s="57" t="s">
        <v>776</v>
      </c>
      <c r="H5" s="59" t="s">
        <v>776</v>
      </c>
      <c r="I5" s="59" t="s">
        <v>776</v>
      </c>
      <c r="J5" s="59" t="s">
        <v>776</v>
      </c>
      <c r="K5" s="59" t="s">
        <v>776</v>
      </c>
      <c r="L5" s="57" t="s">
        <v>776</v>
      </c>
      <c r="M5" s="57" t="s">
        <v>776</v>
      </c>
      <c r="N5" s="57">
        <f t="shared" si="0"/>
        <v>0</v>
      </c>
      <c r="O5" s="72">
        <f t="shared" si="2"/>
        <v>0</v>
      </c>
      <c r="P5" s="61">
        <f t="shared" si="1"/>
        <v>8</v>
      </c>
      <c r="Q5" s="57"/>
      <c r="R5" s="58" t="s">
        <v>778</v>
      </c>
    </row>
    <row r="6" s="49" customFormat="1" spans="1:18">
      <c r="A6" s="54"/>
      <c r="B6" s="55">
        <v>4</v>
      </c>
      <c r="C6" s="56" t="s">
        <v>615</v>
      </c>
      <c r="D6" s="59">
        <v>5</v>
      </c>
      <c r="E6" s="57">
        <v>5</v>
      </c>
      <c r="F6" s="57" t="s">
        <v>776</v>
      </c>
      <c r="G6" s="57" t="s">
        <v>776</v>
      </c>
      <c r="H6" s="59" t="s">
        <v>776</v>
      </c>
      <c r="I6" s="59" t="s">
        <v>776</v>
      </c>
      <c r="J6" s="57" t="s">
        <v>776</v>
      </c>
      <c r="K6" s="57" t="s">
        <v>776</v>
      </c>
      <c r="L6" s="57" t="s">
        <v>776</v>
      </c>
      <c r="M6" s="57" t="s">
        <v>776</v>
      </c>
      <c r="N6" s="57">
        <f t="shared" si="0"/>
        <v>10</v>
      </c>
      <c r="O6" s="72">
        <f t="shared" si="2"/>
        <v>1.66666666666667</v>
      </c>
      <c r="P6" s="61">
        <f t="shared" si="1"/>
        <v>1</v>
      </c>
      <c r="Q6" s="57"/>
      <c r="R6" s="57"/>
    </row>
    <row r="7" s="49" customFormat="1" spans="1:18">
      <c r="A7" s="54"/>
      <c r="B7" s="55">
        <v>5</v>
      </c>
      <c r="C7" s="56" t="s">
        <v>616</v>
      </c>
      <c r="D7" s="57">
        <v>5</v>
      </c>
      <c r="E7" s="57">
        <v>5</v>
      </c>
      <c r="F7" s="57" t="s">
        <v>776</v>
      </c>
      <c r="G7" s="57" t="s">
        <v>776</v>
      </c>
      <c r="H7" s="59" t="s">
        <v>776</v>
      </c>
      <c r="I7" s="59" t="s">
        <v>776</v>
      </c>
      <c r="J7" s="57" t="s">
        <v>776</v>
      </c>
      <c r="K7" s="57" t="s">
        <v>776</v>
      </c>
      <c r="L7" s="57" t="s">
        <v>776</v>
      </c>
      <c r="M7" s="57" t="s">
        <v>776</v>
      </c>
      <c r="N7" s="57">
        <f t="shared" si="0"/>
        <v>10</v>
      </c>
      <c r="O7" s="72">
        <f t="shared" si="2"/>
        <v>1.66666666666667</v>
      </c>
      <c r="P7" s="61">
        <f t="shared" si="1"/>
        <v>1</v>
      </c>
      <c r="Q7" s="57"/>
      <c r="R7" s="57"/>
    </row>
    <row r="8" s="49" customFormat="1" spans="1:18">
      <c r="A8" s="54"/>
      <c r="B8" s="55">
        <v>6</v>
      </c>
      <c r="C8" s="56" t="s">
        <v>617</v>
      </c>
      <c r="D8" s="59" t="s">
        <v>776</v>
      </c>
      <c r="E8" s="57" t="s">
        <v>776</v>
      </c>
      <c r="F8" s="59" t="s">
        <v>776</v>
      </c>
      <c r="G8" s="59" t="s">
        <v>776</v>
      </c>
      <c r="H8" s="57" t="s">
        <v>776</v>
      </c>
      <c r="I8" s="63" t="s">
        <v>776</v>
      </c>
      <c r="J8" s="63" t="s">
        <v>776</v>
      </c>
      <c r="K8" s="57"/>
      <c r="L8" s="57" t="s">
        <v>776</v>
      </c>
      <c r="M8" s="57" t="s">
        <v>776</v>
      </c>
      <c r="N8" s="57">
        <f t="shared" si="0"/>
        <v>0</v>
      </c>
      <c r="O8" s="72">
        <f t="shared" si="2"/>
        <v>0</v>
      </c>
      <c r="P8" s="61">
        <f t="shared" si="1"/>
        <v>8</v>
      </c>
      <c r="Q8" s="57"/>
      <c r="R8" s="58" t="s">
        <v>778</v>
      </c>
    </row>
    <row r="9" s="49" customFormat="1" spans="1:19">
      <c r="A9" s="54"/>
      <c r="B9" s="55">
        <v>7</v>
      </c>
      <c r="C9" s="56" t="s">
        <v>618</v>
      </c>
      <c r="D9" s="57">
        <v>5</v>
      </c>
      <c r="E9" s="57">
        <v>5</v>
      </c>
      <c r="F9" s="57" t="s">
        <v>776</v>
      </c>
      <c r="G9" s="57" t="s">
        <v>776</v>
      </c>
      <c r="H9" s="59" t="s">
        <v>776</v>
      </c>
      <c r="I9" s="59" t="s">
        <v>776</v>
      </c>
      <c r="J9" s="57" t="s">
        <v>776</v>
      </c>
      <c r="K9" s="57" t="s">
        <v>776</v>
      </c>
      <c r="L9" s="57" t="s">
        <v>776</v>
      </c>
      <c r="M9" s="57" t="s">
        <v>776</v>
      </c>
      <c r="N9" s="57">
        <f t="shared" si="0"/>
        <v>10</v>
      </c>
      <c r="O9" s="72">
        <f t="shared" si="2"/>
        <v>1.66666666666667</v>
      </c>
      <c r="P9" s="61">
        <f t="shared" si="1"/>
        <v>1</v>
      </c>
      <c r="Q9" s="57"/>
      <c r="R9" s="57"/>
      <c r="S9" s="79"/>
    </row>
    <row r="10" s="49" customFormat="1" spans="1:19">
      <c r="A10" s="54"/>
      <c r="B10" s="55">
        <v>8</v>
      </c>
      <c r="C10" s="56" t="s">
        <v>619</v>
      </c>
      <c r="D10" s="57">
        <v>5</v>
      </c>
      <c r="E10" s="57">
        <v>5</v>
      </c>
      <c r="F10" s="57" t="s">
        <v>776</v>
      </c>
      <c r="G10" s="57" t="s">
        <v>776</v>
      </c>
      <c r="H10" s="57" t="s">
        <v>776</v>
      </c>
      <c r="I10" s="57" t="s">
        <v>776</v>
      </c>
      <c r="J10" s="57" t="s">
        <v>776</v>
      </c>
      <c r="K10" s="57" t="s">
        <v>776</v>
      </c>
      <c r="L10" s="57" t="s">
        <v>776</v>
      </c>
      <c r="M10" s="57" t="s">
        <v>776</v>
      </c>
      <c r="N10" s="57">
        <f t="shared" si="0"/>
        <v>10</v>
      </c>
      <c r="O10" s="72">
        <f t="shared" si="2"/>
        <v>1.66666666666667</v>
      </c>
      <c r="P10" s="61">
        <f t="shared" si="1"/>
        <v>1</v>
      </c>
      <c r="Q10" s="57"/>
      <c r="R10" s="57"/>
      <c r="S10" s="79"/>
    </row>
    <row r="11" s="49" customFormat="1" spans="1:19">
      <c r="A11" s="54"/>
      <c r="B11" s="60"/>
      <c r="C11" s="57" t="s">
        <v>620</v>
      </c>
      <c r="D11" s="57">
        <v>5</v>
      </c>
      <c r="E11" s="57">
        <v>5</v>
      </c>
      <c r="F11" s="57" t="s">
        <v>776</v>
      </c>
      <c r="G11" s="57" t="s">
        <v>776</v>
      </c>
      <c r="H11" s="59" t="s">
        <v>776</v>
      </c>
      <c r="I11" s="59" t="s">
        <v>776</v>
      </c>
      <c r="J11" s="57" t="s">
        <v>776</v>
      </c>
      <c r="K11" s="57" t="s">
        <v>776</v>
      </c>
      <c r="L11" s="57" t="s">
        <v>776</v>
      </c>
      <c r="M11" s="57" t="s">
        <v>776</v>
      </c>
      <c r="N11" s="57">
        <f t="shared" si="0"/>
        <v>10</v>
      </c>
      <c r="O11" s="72">
        <f t="shared" si="2"/>
        <v>1.66666666666667</v>
      </c>
      <c r="P11" s="61">
        <f>RANK(O11,$O$3:$O$11)</f>
        <v>1</v>
      </c>
      <c r="Q11" s="57"/>
      <c r="R11" s="57"/>
      <c r="S11" s="80"/>
    </row>
    <row r="12" s="49" customFormat="1" spans="1:19">
      <c r="A12" s="60" t="s">
        <v>3</v>
      </c>
      <c r="B12" s="60">
        <v>1</v>
      </c>
      <c r="C12" s="61" t="s">
        <v>234</v>
      </c>
      <c r="D12" s="62">
        <v>5</v>
      </c>
      <c r="E12" s="62">
        <v>5</v>
      </c>
      <c r="F12" s="63" t="s">
        <v>776</v>
      </c>
      <c r="G12" s="63" t="s">
        <v>776</v>
      </c>
      <c r="H12" s="63" t="s">
        <v>776</v>
      </c>
      <c r="I12" s="63" t="s">
        <v>776</v>
      </c>
      <c r="J12" s="63" t="s">
        <v>776</v>
      </c>
      <c r="K12" s="63" t="s">
        <v>776</v>
      </c>
      <c r="L12" s="63" t="s">
        <v>776</v>
      </c>
      <c r="M12" s="63" t="s">
        <v>776</v>
      </c>
      <c r="N12" s="61">
        <f t="shared" si="0"/>
        <v>10</v>
      </c>
      <c r="O12" s="73">
        <f t="shared" ref="O12:O14" si="3">AVERAGE(D12:M12)</f>
        <v>5</v>
      </c>
      <c r="P12" s="61">
        <f>RANK(O12,$O$12:$O$18)</f>
        <v>1</v>
      </c>
      <c r="Q12" s="61"/>
      <c r="R12" s="10"/>
      <c r="S12" s="81"/>
    </row>
    <row r="13" s="49" customFormat="1" spans="1:19">
      <c r="A13" s="60"/>
      <c r="B13" s="60">
        <v>2</v>
      </c>
      <c r="C13" s="61" t="s">
        <v>236</v>
      </c>
      <c r="D13" s="62">
        <v>4.8</v>
      </c>
      <c r="E13" s="62">
        <v>4.8</v>
      </c>
      <c r="F13" s="63" t="s">
        <v>776</v>
      </c>
      <c r="G13" s="63" t="s">
        <v>776</v>
      </c>
      <c r="H13" s="63" t="s">
        <v>776</v>
      </c>
      <c r="I13" s="63" t="s">
        <v>776</v>
      </c>
      <c r="J13" s="63" t="s">
        <v>776</v>
      </c>
      <c r="K13" s="63" t="s">
        <v>776</v>
      </c>
      <c r="L13" s="63" t="s">
        <v>776</v>
      </c>
      <c r="M13" s="63" t="s">
        <v>776</v>
      </c>
      <c r="N13" s="61">
        <f t="shared" si="0"/>
        <v>9.6</v>
      </c>
      <c r="O13" s="73">
        <f t="shared" si="3"/>
        <v>4.8</v>
      </c>
      <c r="P13" s="61">
        <f t="shared" ref="P13:P18" si="4">RANK(O13,$O$12:$O$18)</f>
        <v>5</v>
      </c>
      <c r="Q13" s="61"/>
      <c r="R13" s="10"/>
      <c r="S13" s="81"/>
    </row>
    <row r="14" s="49" customFormat="1" spans="1:19">
      <c r="A14" s="60"/>
      <c r="B14" s="60">
        <v>3</v>
      </c>
      <c r="C14" s="61" t="s">
        <v>203</v>
      </c>
      <c r="D14" s="62">
        <v>5</v>
      </c>
      <c r="E14" s="62">
        <v>4.6</v>
      </c>
      <c r="F14" s="63" t="s">
        <v>776</v>
      </c>
      <c r="G14" s="63" t="s">
        <v>776</v>
      </c>
      <c r="H14" s="63" t="s">
        <v>776</v>
      </c>
      <c r="I14" s="63" t="s">
        <v>776</v>
      </c>
      <c r="J14" s="63" t="s">
        <v>776</v>
      </c>
      <c r="K14" s="63" t="s">
        <v>776</v>
      </c>
      <c r="L14" s="63" t="s">
        <v>776</v>
      </c>
      <c r="M14" s="63" t="s">
        <v>776</v>
      </c>
      <c r="N14" s="61">
        <f t="shared" si="0"/>
        <v>9.6</v>
      </c>
      <c r="O14" s="73">
        <f t="shared" si="3"/>
        <v>4.8</v>
      </c>
      <c r="P14" s="61">
        <f t="shared" si="4"/>
        <v>5</v>
      </c>
      <c r="Q14" s="61"/>
      <c r="R14" s="10"/>
      <c r="S14" s="81"/>
    </row>
    <row r="15" s="49" customFormat="1" spans="1:19">
      <c r="A15" s="60"/>
      <c r="B15" s="60">
        <v>4</v>
      </c>
      <c r="C15" s="61" t="s">
        <v>199</v>
      </c>
      <c r="D15" s="63" t="s">
        <v>776</v>
      </c>
      <c r="E15" s="63" t="s">
        <v>776</v>
      </c>
      <c r="F15" s="63" t="s">
        <v>776</v>
      </c>
      <c r="G15" s="63" t="s">
        <v>776</v>
      </c>
      <c r="H15" s="63" t="s">
        <v>776</v>
      </c>
      <c r="I15" s="63" t="s">
        <v>776</v>
      </c>
      <c r="J15" s="63" t="s">
        <v>776</v>
      </c>
      <c r="K15" s="63" t="s">
        <v>776</v>
      </c>
      <c r="L15" s="63" t="s">
        <v>776</v>
      </c>
      <c r="M15" s="63" t="s">
        <v>776</v>
      </c>
      <c r="N15" s="61" t="s">
        <v>776</v>
      </c>
      <c r="O15" s="73" t="s">
        <v>776</v>
      </c>
      <c r="P15" s="61" t="s">
        <v>776</v>
      </c>
      <c r="Q15" s="61"/>
      <c r="R15" s="10"/>
      <c r="S15" s="81"/>
    </row>
    <row r="16" s="49" customFormat="1" spans="1:19">
      <c r="A16" s="60"/>
      <c r="B16" s="60">
        <v>5</v>
      </c>
      <c r="C16" s="61" t="s">
        <v>632</v>
      </c>
      <c r="D16" s="62">
        <v>5</v>
      </c>
      <c r="E16" s="62">
        <v>4.8</v>
      </c>
      <c r="F16" s="63" t="s">
        <v>776</v>
      </c>
      <c r="G16" s="63" t="s">
        <v>776</v>
      </c>
      <c r="H16" s="63" t="s">
        <v>776</v>
      </c>
      <c r="I16" s="63" t="s">
        <v>776</v>
      </c>
      <c r="J16" s="63" t="s">
        <v>776</v>
      </c>
      <c r="K16" s="63" t="s">
        <v>776</v>
      </c>
      <c r="L16" s="63" t="s">
        <v>776</v>
      </c>
      <c r="M16" s="63" t="s">
        <v>776</v>
      </c>
      <c r="N16" s="61">
        <f t="shared" ref="N16:N18" si="5">SUM(D16:M16)</f>
        <v>9.8</v>
      </c>
      <c r="O16" s="73">
        <f t="shared" ref="O16:O18" si="6">AVERAGE(D16:M16)</f>
        <v>4.9</v>
      </c>
      <c r="P16" s="61">
        <f t="shared" si="4"/>
        <v>3</v>
      </c>
      <c r="Q16" s="61"/>
      <c r="R16" s="10"/>
      <c r="S16" s="81"/>
    </row>
    <row r="17" s="49" customFormat="1" spans="1:19">
      <c r="A17" s="60"/>
      <c r="B17" s="60">
        <v>6</v>
      </c>
      <c r="C17" s="61" t="s">
        <v>633</v>
      </c>
      <c r="D17" s="62">
        <v>5</v>
      </c>
      <c r="E17" s="62">
        <v>5</v>
      </c>
      <c r="F17" s="63" t="s">
        <v>776</v>
      </c>
      <c r="G17" s="63" t="s">
        <v>776</v>
      </c>
      <c r="H17" s="63" t="s">
        <v>776</v>
      </c>
      <c r="I17" s="63" t="s">
        <v>776</v>
      </c>
      <c r="J17" s="63" t="s">
        <v>776</v>
      </c>
      <c r="K17" s="63" t="s">
        <v>776</v>
      </c>
      <c r="L17" s="63" t="s">
        <v>776</v>
      </c>
      <c r="M17" s="63" t="s">
        <v>776</v>
      </c>
      <c r="N17" s="61">
        <f t="shared" si="5"/>
        <v>10</v>
      </c>
      <c r="O17" s="73">
        <f t="shared" si="6"/>
        <v>5</v>
      </c>
      <c r="P17" s="61">
        <f t="shared" si="4"/>
        <v>1</v>
      </c>
      <c r="Q17" s="61"/>
      <c r="R17" s="10"/>
      <c r="S17" s="81"/>
    </row>
    <row r="18" s="49" customFormat="1" spans="1:19">
      <c r="A18" s="60"/>
      <c r="B18" s="60">
        <v>7</v>
      </c>
      <c r="C18" s="61" t="s">
        <v>634</v>
      </c>
      <c r="D18" s="62">
        <v>5</v>
      </c>
      <c r="E18" s="62">
        <v>4.8</v>
      </c>
      <c r="F18" s="63" t="s">
        <v>776</v>
      </c>
      <c r="G18" s="63" t="s">
        <v>776</v>
      </c>
      <c r="H18" s="63" t="s">
        <v>776</v>
      </c>
      <c r="I18" s="63" t="s">
        <v>776</v>
      </c>
      <c r="J18" s="63" t="s">
        <v>776</v>
      </c>
      <c r="K18" s="63" t="s">
        <v>776</v>
      </c>
      <c r="L18" s="63" t="s">
        <v>776</v>
      </c>
      <c r="M18" s="63" t="s">
        <v>776</v>
      </c>
      <c r="N18" s="61">
        <f t="shared" si="5"/>
        <v>9.8</v>
      </c>
      <c r="O18" s="73">
        <f t="shared" si="6"/>
        <v>4.9</v>
      </c>
      <c r="P18" s="61">
        <f t="shared" si="4"/>
        <v>3</v>
      </c>
      <c r="Q18" s="61"/>
      <c r="R18" s="82"/>
      <c r="S18" s="83"/>
    </row>
    <row r="19" s="49" customFormat="1" spans="1:19">
      <c r="A19" s="64" t="s">
        <v>4</v>
      </c>
      <c r="B19" s="64">
        <v>1</v>
      </c>
      <c r="C19" s="55" t="s">
        <v>280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74"/>
      <c r="O19" s="75"/>
      <c r="P19" s="55"/>
      <c r="Q19" s="55"/>
      <c r="R19" s="55"/>
      <c r="S19" s="79"/>
    </row>
    <row r="20" s="49" customFormat="1" spans="1:19">
      <c r="A20" s="64"/>
      <c r="B20" s="64">
        <v>2</v>
      </c>
      <c r="C20" s="55" t="s">
        <v>263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74"/>
      <c r="O20" s="75"/>
      <c r="P20" s="55"/>
      <c r="Q20" s="55"/>
      <c r="R20" s="55"/>
      <c r="S20" s="79"/>
    </row>
    <row r="21" s="49" customFormat="1" spans="1:18">
      <c r="A21" s="64"/>
      <c r="B21" s="64">
        <v>3</v>
      </c>
      <c r="C21" s="55" t="s">
        <v>637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74"/>
      <c r="O21" s="75"/>
      <c r="P21" s="55"/>
      <c r="Q21" s="55"/>
      <c r="R21" s="55"/>
    </row>
    <row r="22" s="49" customFormat="1" spans="1:18">
      <c r="A22" s="64"/>
      <c r="B22" s="64">
        <v>4</v>
      </c>
      <c r="C22" s="55" t="s">
        <v>638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74"/>
      <c r="O22" s="75"/>
      <c r="P22" s="55"/>
      <c r="Q22" s="55"/>
      <c r="R22" s="55"/>
    </row>
    <row r="23" s="49" customFormat="1" spans="1:18">
      <c r="A23" s="64"/>
      <c r="B23" s="64">
        <v>5</v>
      </c>
      <c r="C23" s="55" t="s">
        <v>239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74"/>
      <c r="O23" s="75"/>
      <c r="P23" s="55"/>
      <c r="Q23" s="55"/>
      <c r="R23" s="55"/>
    </row>
    <row r="24" s="49" customFormat="1" spans="1:18">
      <c r="A24" s="64"/>
      <c r="B24" s="64">
        <v>7</v>
      </c>
      <c r="C24" s="55" t="s">
        <v>636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74"/>
      <c r="O24" s="75"/>
      <c r="P24" s="55"/>
      <c r="Q24" s="55"/>
      <c r="R24" s="55"/>
    </row>
    <row r="25" s="49" customFormat="1" spans="1:18">
      <c r="A25" s="64"/>
      <c r="B25" s="64">
        <v>8</v>
      </c>
      <c r="C25" s="55" t="s">
        <v>276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74"/>
      <c r="O25" s="75"/>
      <c r="P25" s="55"/>
      <c r="Q25" s="55"/>
      <c r="R25" s="55"/>
    </row>
    <row r="26" s="49" customFormat="1" spans="1:18">
      <c r="A26" s="64"/>
      <c r="B26" s="64">
        <v>9</v>
      </c>
      <c r="C26" s="55" t="s">
        <v>635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74"/>
      <c r="O26" s="75"/>
      <c r="P26" s="55"/>
      <c r="Q26" s="55"/>
      <c r="R26" s="55"/>
    </row>
    <row r="27" s="49" customFormat="1" spans="1:18">
      <c r="A27" s="65" t="s">
        <v>5</v>
      </c>
      <c r="B27" s="65">
        <v>1</v>
      </c>
      <c r="C27" s="55" t="s">
        <v>661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76"/>
      <c r="P27" s="47"/>
      <c r="Q27" s="47"/>
      <c r="R27" s="47"/>
    </row>
    <row r="28" s="49" customFormat="1" spans="1:18">
      <c r="A28" s="65"/>
      <c r="B28" s="65">
        <v>2</v>
      </c>
      <c r="C28" s="55" t="s">
        <v>662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76"/>
      <c r="P28" s="47"/>
      <c r="Q28" s="47"/>
      <c r="R28" s="47"/>
    </row>
    <row r="29" s="49" customFormat="1" spans="1:18">
      <c r="A29" s="65"/>
      <c r="B29" s="65">
        <v>3</v>
      </c>
      <c r="C29" s="55" t="s">
        <v>663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76"/>
      <c r="P29" s="47"/>
      <c r="Q29" s="47"/>
      <c r="R29" s="47"/>
    </row>
    <row r="30" s="49" customFormat="1" spans="1:18">
      <c r="A30" s="65"/>
      <c r="B30" s="65">
        <v>4</v>
      </c>
      <c r="C30" s="55" t="s">
        <v>664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76"/>
      <c r="P30" s="47"/>
      <c r="Q30" s="47"/>
      <c r="R30" s="47"/>
    </row>
    <row r="31" s="49" customFormat="1" spans="1:18">
      <c r="A31" s="65"/>
      <c r="B31" s="65">
        <v>5</v>
      </c>
      <c r="C31" s="55" t="s">
        <v>665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76"/>
      <c r="P31" s="47"/>
      <c r="Q31" s="47"/>
      <c r="R31" s="47"/>
    </row>
    <row r="32" s="49" customFormat="1" spans="1:18">
      <c r="A32" s="65"/>
      <c r="B32" s="65">
        <v>6</v>
      </c>
      <c r="C32" s="55" t="s">
        <v>666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76"/>
      <c r="P32" s="47"/>
      <c r="Q32" s="47"/>
      <c r="R32" s="47"/>
    </row>
    <row r="33" s="49" customFormat="1" spans="1:18">
      <c r="A33" s="66" t="s">
        <v>6</v>
      </c>
      <c r="B33" s="66">
        <v>1</v>
      </c>
      <c r="C33" s="67" t="s">
        <v>687</v>
      </c>
      <c r="D33" s="68">
        <v>5</v>
      </c>
      <c r="E33" s="68">
        <v>5</v>
      </c>
      <c r="F33" s="68"/>
      <c r="G33" s="68"/>
      <c r="H33" s="68"/>
      <c r="I33" s="68"/>
      <c r="J33" s="68"/>
      <c r="K33" s="68"/>
      <c r="L33" s="68"/>
      <c r="M33" s="68"/>
      <c r="N33" s="68">
        <f t="shared" ref="N33:N43" si="7">SUM(D33:M33)</f>
        <v>10</v>
      </c>
      <c r="O33" s="77">
        <f t="shared" ref="O33:O43" si="8">AVERAGE(D33:M33)</f>
        <v>5</v>
      </c>
      <c r="P33" s="68">
        <f>RANK(O33,$O$4:$O$14,0)</f>
        <v>1</v>
      </c>
      <c r="Q33" s="68"/>
      <c r="R33" s="55"/>
    </row>
    <row r="34" s="49" customFormat="1" spans="1:18">
      <c r="A34" s="66"/>
      <c r="B34" s="66">
        <v>2</v>
      </c>
      <c r="C34" s="67" t="s">
        <v>688</v>
      </c>
      <c r="D34" s="68" t="s">
        <v>776</v>
      </c>
      <c r="E34" s="68" t="s">
        <v>776</v>
      </c>
      <c r="F34" s="68"/>
      <c r="G34" s="68"/>
      <c r="H34" s="68"/>
      <c r="I34" s="68"/>
      <c r="J34" s="68"/>
      <c r="K34" s="68"/>
      <c r="L34" s="68"/>
      <c r="M34" s="68"/>
      <c r="N34" s="68" t="s">
        <v>776</v>
      </c>
      <c r="O34" s="77" t="s">
        <v>776</v>
      </c>
      <c r="P34" s="68" t="s">
        <v>776</v>
      </c>
      <c r="Q34" s="68" t="s">
        <v>779</v>
      </c>
      <c r="R34" s="55"/>
    </row>
    <row r="35" s="49" customFormat="1" spans="1:18">
      <c r="A35" s="66"/>
      <c r="B35" s="66">
        <v>3</v>
      </c>
      <c r="C35" s="67" t="s">
        <v>531</v>
      </c>
      <c r="D35" s="68" t="s">
        <v>776</v>
      </c>
      <c r="E35" s="68" t="s">
        <v>776</v>
      </c>
      <c r="F35" s="68"/>
      <c r="G35" s="68"/>
      <c r="H35" s="68"/>
      <c r="I35" s="68"/>
      <c r="J35" s="68"/>
      <c r="K35" s="68"/>
      <c r="L35" s="68"/>
      <c r="M35" s="68"/>
      <c r="N35" s="68" t="s">
        <v>776</v>
      </c>
      <c r="O35" s="77" t="s">
        <v>776</v>
      </c>
      <c r="P35" s="68" t="s">
        <v>776</v>
      </c>
      <c r="Q35" s="68" t="s">
        <v>780</v>
      </c>
      <c r="R35" s="55"/>
    </row>
    <row r="36" s="49" customFormat="1" spans="1:18">
      <c r="A36" s="66"/>
      <c r="B36" s="66">
        <v>4</v>
      </c>
      <c r="C36" s="67" t="s">
        <v>689</v>
      </c>
      <c r="D36" s="68" t="s">
        <v>776</v>
      </c>
      <c r="E36" s="68" t="s">
        <v>776</v>
      </c>
      <c r="F36" s="68"/>
      <c r="G36" s="68"/>
      <c r="H36" s="68"/>
      <c r="I36" s="68"/>
      <c r="J36" s="68"/>
      <c r="K36" s="68"/>
      <c r="L36" s="68"/>
      <c r="M36" s="68"/>
      <c r="N36" s="68" t="s">
        <v>776</v>
      </c>
      <c r="O36" s="77" t="s">
        <v>776</v>
      </c>
      <c r="P36" s="68" t="s">
        <v>776</v>
      </c>
      <c r="Q36" s="68" t="s">
        <v>779</v>
      </c>
      <c r="R36" s="55"/>
    </row>
    <row r="37" s="49" customFormat="1" spans="1:18">
      <c r="A37" s="66"/>
      <c r="B37" s="66">
        <v>5</v>
      </c>
      <c r="C37" s="67" t="s">
        <v>690</v>
      </c>
      <c r="D37" s="68">
        <v>5</v>
      </c>
      <c r="E37" s="68">
        <v>5</v>
      </c>
      <c r="F37" s="68"/>
      <c r="G37" s="68"/>
      <c r="H37" s="68"/>
      <c r="I37" s="68"/>
      <c r="J37" s="68"/>
      <c r="K37" s="68"/>
      <c r="L37" s="68"/>
      <c r="M37" s="68"/>
      <c r="N37" s="68">
        <f t="shared" si="7"/>
        <v>10</v>
      </c>
      <c r="O37" s="77">
        <f t="shared" si="8"/>
        <v>5</v>
      </c>
      <c r="P37" s="68">
        <f>RANK(O37,$O$4:$O$14,0)</f>
        <v>1</v>
      </c>
      <c r="Q37" s="68"/>
      <c r="R37" s="55"/>
    </row>
    <row r="38" s="49" customFormat="1" spans="1:18">
      <c r="A38" s="66"/>
      <c r="B38" s="66">
        <v>6</v>
      </c>
      <c r="C38" s="69" t="s">
        <v>512</v>
      </c>
      <c r="D38" s="68">
        <v>5</v>
      </c>
      <c r="E38" s="68">
        <v>5</v>
      </c>
      <c r="F38" s="68"/>
      <c r="G38" s="68"/>
      <c r="H38" s="68"/>
      <c r="I38" s="68"/>
      <c r="J38" s="68"/>
      <c r="K38" s="68"/>
      <c r="L38" s="68"/>
      <c r="M38" s="68"/>
      <c r="N38" s="68">
        <f t="shared" si="7"/>
        <v>10</v>
      </c>
      <c r="O38" s="77">
        <f t="shared" si="8"/>
        <v>5</v>
      </c>
      <c r="P38" s="68">
        <f>RANK(O38,$O$4:$O$14,0)</f>
        <v>1</v>
      </c>
      <c r="Q38" s="68"/>
      <c r="R38" s="55"/>
    </row>
    <row r="39" s="49" customFormat="1" spans="1:18">
      <c r="A39" s="66"/>
      <c r="B39" s="66">
        <v>7</v>
      </c>
      <c r="C39" s="67" t="s">
        <v>691</v>
      </c>
      <c r="D39" s="68">
        <v>5</v>
      </c>
      <c r="E39" s="68">
        <v>5</v>
      </c>
      <c r="F39" s="68"/>
      <c r="G39" s="68"/>
      <c r="H39" s="68"/>
      <c r="I39" s="68"/>
      <c r="J39" s="68"/>
      <c r="K39" s="68"/>
      <c r="L39" s="68"/>
      <c r="M39" s="68"/>
      <c r="N39" s="68">
        <f t="shared" si="7"/>
        <v>10</v>
      </c>
      <c r="O39" s="77">
        <f t="shared" si="8"/>
        <v>5</v>
      </c>
      <c r="P39" s="68">
        <f>RANK(O39,$O$4:$O$14,0)</f>
        <v>1</v>
      </c>
      <c r="Q39" s="68"/>
      <c r="R39" s="55"/>
    </row>
    <row r="40" s="49" customFormat="1" spans="1:18">
      <c r="A40" s="66"/>
      <c r="B40" s="66">
        <v>8</v>
      </c>
      <c r="C40" s="67" t="s">
        <v>534</v>
      </c>
      <c r="D40" s="68">
        <v>5</v>
      </c>
      <c r="E40" s="68">
        <v>5</v>
      </c>
      <c r="F40" s="68"/>
      <c r="G40" s="68"/>
      <c r="H40" s="68"/>
      <c r="I40" s="68"/>
      <c r="J40" s="68"/>
      <c r="K40" s="68"/>
      <c r="L40" s="68"/>
      <c r="M40" s="68"/>
      <c r="N40" s="68">
        <f t="shared" si="7"/>
        <v>10</v>
      </c>
      <c r="O40" s="77">
        <f t="shared" si="8"/>
        <v>5</v>
      </c>
      <c r="P40" s="68">
        <f>RANK(O40,$O$4:$O$14,0)</f>
        <v>1</v>
      </c>
      <c r="Q40" s="68"/>
      <c r="R40" s="55"/>
    </row>
    <row r="41" s="49" customFormat="1" spans="1:18">
      <c r="A41" s="66"/>
      <c r="B41" s="66">
        <v>9</v>
      </c>
      <c r="C41" s="67" t="s">
        <v>537</v>
      </c>
      <c r="D41" s="68">
        <v>5</v>
      </c>
      <c r="E41" s="68">
        <v>5</v>
      </c>
      <c r="F41" s="68"/>
      <c r="G41" s="68"/>
      <c r="H41" s="68"/>
      <c r="I41" s="68"/>
      <c r="J41" s="68"/>
      <c r="K41" s="68"/>
      <c r="L41" s="68"/>
      <c r="M41" s="68"/>
      <c r="N41" s="68">
        <f t="shared" si="7"/>
        <v>10</v>
      </c>
      <c r="O41" s="77">
        <f t="shared" si="8"/>
        <v>5</v>
      </c>
      <c r="P41" s="68">
        <f>RANK(O41,$O$4:$O$14,0)</f>
        <v>1</v>
      </c>
      <c r="Q41" s="68"/>
      <c r="R41" s="55"/>
    </row>
    <row r="42" s="49" customFormat="1" spans="1:18">
      <c r="A42" s="66"/>
      <c r="B42" s="55">
        <v>10</v>
      </c>
      <c r="C42" s="67" t="s">
        <v>693</v>
      </c>
      <c r="D42" s="68">
        <v>5</v>
      </c>
      <c r="E42" s="68">
        <v>5</v>
      </c>
      <c r="F42" s="68"/>
      <c r="G42" s="68"/>
      <c r="H42" s="68"/>
      <c r="I42" s="68"/>
      <c r="J42" s="68"/>
      <c r="K42" s="68"/>
      <c r="L42" s="68"/>
      <c r="M42" s="68"/>
      <c r="N42" s="68">
        <f t="shared" si="7"/>
        <v>10</v>
      </c>
      <c r="O42" s="77">
        <f t="shared" si="8"/>
        <v>5</v>
      </c>
      <c r="P42" s="68">
        <f>RANK(O42,$O$4:$O$14,0)</f>
        <v>1</v>
      </c>
      <c r="Q42" s="84"/>
      <c r="R42" s="55"/>
    </row>
    <row r="43" s="49" customFormat="1" spans="1:18">
      <c r="A43" s="66"/>
      <c r="B43" s="55">
        <v>11</v>
      </c>
      <c r="C43" s="67" t="s">
        <v>694</v>
      </c>
      <c r="D43" s="68">
        <v>5</v>
      </c>
      <c r="E43" s="68">
        <v>5</v>
      </c>
      <c r="F43" s="68"/>
      <c r="G43" s="68"/>
      <c r="H43" s="68"/>
      <c r="I43" s="68"/>
      <c r="J43" s="68"/>
      <c r="K43" s="68"/>
      <c r="L43" s="68"/>
      <c r="M43" s="68"/>
      <c r="N43" s="68">
        <f t="shared" si="7"/>
        <v>10</v>
      </c>
      <c r="O43" s="77">
        <f t="shared" si="8"/>
        <v>5</v>
      </c>
      <c r="P43" s="68">
        <f>RANK(O43,$O$4:$O$14,0)</f>
        <v>1</v>
      </c>
      <c r="Q43" s="84"/>
      <c r="R43" s="55"/>
    </row>
    <row r="44" s="49" customFormat="1" spans="1:18">
      <c r="A44" s="66" t="s">
        <v>7</v>
      </c>
      <c r="B44" s="66">
        <v>1</v>
      </c>
      <c r="C44" s="65" t="s">
        <v>781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="49" customFormat="1" spans="1:18">
      <c r="A45" s="66"/>
      <c r="B45" s="66">
        <v>2</v>
      </c>
      <c r="C45" s="65" t="s">
        <v>782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="49" customFormat="1" spans="1:18">
      <c r="A46" s="66"/>
      <c r="B46" s="66">
        <v>3</v>
      </c>
      <c r="C46" s="65" t="s">
        <v>783</v>
      </c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</row>
    <row r="47" s="49" customFormat="1" spans="1:18">
      <c r="A47" s="66"/>
      <c r="B47" s="66">
        <v>4</v>
      </c>
      <c r="C47" s="65" t="s">
        <v>784</v>
      </c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</row>
    <row r="48" s="49" customFormat="1" spans="1:18">
      <c r="A48" s="66"/>
      <c r="B48" s="66">
        <v>5</v>
      </c>
      <c r="C48" s="65" t="s">
        <v>785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="49" customFormat="1" spans="1:18">
      <c r="A49" s="66"/>
      <c r="B49" s="66">
        <v>6</v>
      </c>
      <c r="C49" s="65" t="s">
        <v>786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</row>
    <row r="50" s="49" customFormat="1" spans="1:18">
      <c r="A50" s="55" t="s">
        <v>8</v>
      </c>
      <c r="B50" s="47">
        <v>1</v>
      </c>
      <c r="C50" s="70" t="s">
        <v>577</v>
      </c>
      <c r="D50" s="70">
        <v>5</v>
      </c>
      <c r="E50" s="70">
        <v>5</v>
      </c>
      <c r="F50" s="70"/>
      <c r="G50" s="70"/>
      <c r="H50" s="70"/>
      <c r="I50" s="70"/>
      <c r="J50" s="70"/>
      <c r="K50" s="70"/>
      <c r="L50" s="70"/>
      <c r="M50" s="70"/>
      <c r="N50" s="70">
        <v>10</v>
      </c>
      <c r="O50" s="70">
        <f>AVERAGE(D50:M50)</f>
        <v>5</v>
      </c>
      <c r="P50" s="70">
        <v>1</v>
      </c>
      <c r="Q50" s="70"/>
      <c r="R50" s="55"/>
    </row>
  </sheetData>
  <mergeCells count="7">
    <mergeCell ref="A1:R1"/>
    <mergeCell ref="A3:A11"/>
    <mergeCell ref="A12:A18"/>
    <mergeCell ref="A19:A26"/>
    <mergeCell ref="A27:A32"/>
    <mergeCell ref="A33:A43"/>
    <mergeCell ref="A44:A4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日常请假名单</vt:lpstr>
      <vt:lpstr>日常请假率</vt:lpstr>
      <vt:lpstr>日常旷课名单</vt:lpstr>
      <vt:lpstr>日常旷课率</vt:lpstr>
      <vt:lpstr>晚自习请假名单</vt:lpstr>
      <vt:lpstr>晚自习迟到早退</vt:lpstr>
      <vt:lpstr>晚自修风气统计表</vt:lpstr>
      <vt:lpstr>晚自习旷课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黄江</dc:creator>
  <cp:lastModifiedBy>冬眠</cp:lastModifiedBy>
  <dcterms:created xsi:type="dcterms:W3CDTF">2015-06-05T18:19:00Z</dcterms:created>
  <dcterms:modified xsi:type="dcterms:W3CDTF">2024-10-09T01:43:46Z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6FF0D179505E4372925A96B691CDC2E9_13</vt:lpwstr>
  </property>
  <property fmtid="{D5CDD505-2E9C-101B-9397-08002B2CF9AE}" pid="3" name="KSOProductBuildVer">
    <vt:lpwstr>2052-12.1.0.18276</vt:lpwstr>
  </property>
</Properties>
</file>