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53" activeTab="6"/>
  </bookViews>
  <sheets>
    <sheet name="学院学风反馈表" sheetId="1" r:id="rId1"/>
    <sheet name="日常旷课名单" sheetId="3" r:id="rId2"/>
    <sheet name="日常旷课率" sheetId="2" r:id="rId3"/>
    <sheet name="日常请假率" sheetId="4" r:id="rId4"/>
    <sheet name="日常请假名单" sheetId="5" r:id="rId5"/>
    <sheet name="日常迟到早退名单" sheetId="6" r:id="rId6"/>
    <sheet name="统计表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<sst xmlns="http://schemas.openxmlformats.org/spreadsheetml/2006/main" count="1882" uniqueCount="634">
  <si>
    <t>湖州学院2023-2024学年第一学期学风建设情况通报（第6周10月15日-10月21日 ）</t>
  </si>
  <si>
    <t>学风指标</t>
  </si>
  <si>
    <t>智能智造学院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</si>
  <si>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</si>
  <si>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</si>
  <si>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</si>
  <si>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</si>
  <si>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</si>
  <si>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</si>
  <si>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</si>
  <si>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</si>
  <si>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</si>
  <si>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</si>
  <si>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</si>
  <si>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各学院统计表规范程度</t>
  </si>
  <si>
    <t>交齐且规范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</si>
  <si>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</si>
  <si>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</si>
  <si>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</si>
  <si>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</si>
  <si>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</si>
  <si>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</si>
  <si>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</si>
  <si>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</si>
  <si>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</si>
  <si>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</si>
  <si>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</si>
  <si>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智能制造学院</t>
  </si>
  <si>
    <t>创新与创业基础教程</t>
  </si>
  <si>
    <t>赖馨</t>
  </si>
  <si>
    <t>1（10.17）</t>
  </si>
  <si>
    <t>无故旷课</t>
  </si>
  <si>
    <t>通报批评</t>
  </si>
  <si>
    <t>刘姝英</t>
  </si>
  <si>
    <t>电子信息2101</t>
  </si>
  <si>
    <t>专业英语</t>
  </si>
  <si>
    <t>高梓皓</t>
  </si>
  <si>
    <t>2（10.20）</t>
  </si>
  <si>
    <t>刘俊良</t>
  </si>
  <si>
    <t>袁喻辰</t>
  </si>
  <si>
    <t>钱昊</t>
  </si>
  <si>
    <t>光电信息2201</t>
  </si>
  <si>
    <t>毛泽东思想和中国特色社会主义理论体系概念</t>
  </si>
  <si>
    <t>王轩</t>
  </si>
  <si>
    <t>2（10.16）</t>
  </si>
  <si>
    <t>无旷课</t>
  </si>
  <si>
    <t>日常旷课率排名</t>
  </si>
  <si>
    <t>序号</t>
  </si>
  <si>
    <t>旷课人次</t>
  </si>
  <si>
    <t>班级总人数</t>
  </si>
  <si>
    <t>旷课率</t>
  </si>
  <si>
    <t>旷课率排名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</si>
  <si>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</si>
  <si>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</si>
  <si>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</si>
  <si>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</si>
  <si>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</si>
  <si>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</si>
  <si>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</si>
  <si>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</si>
  <si>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</si>
  <si>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</si>
  <si>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</si>
  <si>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</si>
  <si>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</si>
  <si>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</si>
  <si>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</si>
  <si>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</si>
  <si>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</si>
  <si>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</si>
  <si>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</si>
  <si>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</si>
  <si>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</si>
  <si>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</si>
  <si>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</si>
  <si>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</si>
  <si>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</si>
  <si>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</si>
  <si>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</si>
  <si>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</si>
  <si>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</si>
  <si>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</si>
  <si>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</si>
  <si>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</si>
  <si>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</si>
  <si>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</si>
  <si>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</si>
  <si>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</si>
  <si>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</si>
  <si>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</si>
  <si>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</si>
  <si>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</si>
  <si>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</si>
  <si>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</si>
  <si>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</si>
  <si>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</si>
  <si>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40</t>
  </si>
  <si>
    <t>光电信息2202</t>
  </si>
  <si>
    <t>42</t>
  </si>
  <si>
    <t>计算机2201</t>
  </si>
  <si>
    <t>44</t>
  </si>
  <si>
    <t>计算机2202</t>
  </si>
  <si>
    <t>43</t>
  </si>
  <si>
    <t>电子信息2201</t>
  </si>
  <si>
    <t>45</t>
  </si>
  <si>
    <t>电子信息2202</t>
  </si>
  <si>
    <t>电子信息2203</t>
  </si>
  <si>
    <t>软件工程2201</t>
  </si>
  <si>
    <t>软件工程2202</t>
  </si>
  <si>
    <t>计算机2211</t>
  </si>
  <si>
    <t>36</t>
  </si>
  <si>
    <t>计算机2212</t>
  </si>
  <si>
    <t>38</t>
  </si>
  <si>
    <t>计算机2213</t>
  </si>
  <si>
    <t>计算机2214</t>
  </si>
  <si>
    <t>光电信息2301</t>
  </si>
  <si>
    <t>光电信息2302</t>
  </si>
  <si>
    <t>计算机2301</t>
  </si>
  <si>
    <t>计算机2302</t>
  </si>
  <si>
    <t>电子信息2301</t>
  </si>
  <si>
    <t>电子信息2302</t>
  </si>
  <si>
    <t>电子信息2303</t>
  </si>
  <si>
    <t>软件工程2301</t>
  </si>
  <si>
    <t>软件工程2302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</si>
  <si>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</si>
  <si>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</si>
  <si>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</si>
  <si>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</si>
  <si>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</si>
  <si>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</si>
  <si>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</si>
  <si>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生命健康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</si>
  <si>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</si>
  <si>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</si>
  <si>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</si>
  <si>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</si>
  <si>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</si>
  <si>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</si>
  <si>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</si>
  <si>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</si>
  <si>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</si>
  <si>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</si>
  <si>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</si>
  <si>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</si>
  <si>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</si>
  <si>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</si>
  <si>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</si>
  <si>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</si>
  <si>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</si>
  <si>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</si>
  <si>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</si>
  <si>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</si>
  <si>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</si>
  <si>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</si>
  <si>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</si>
  <si>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</si>
  <si>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</si>
  <si>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</si>
  <si>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</si>
  <si>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护理2101</t>
  </si>
  <si>
    <t>护理2121</t>
  </si>
  <si>
    <t>35</t>
  </si>
  <si>
    <t>护理2122</t>
  </si>
  <si>
    <t>社体2201</t>
  </si>
  <si>
    <t>社体2202</t>
  </si>
  <si>
    <t>社体2203</t>
  </si>
  <si>
    <t>生物2201</t>
  </si>
  <si>
    <t>生物2202</t>
  </si>
  <si>
    <t>制药2201</t>
  </si>
  <si>
    <t>制药2221</t>
  </si>
  <si>
    <t>制药2211</t>
  </si>
  <si>
    <t>护理2201</t>
  </si>
  <si>
    <t>护理2221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</si>
  <si>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</si>
  <si>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</si>
  <si>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</si>
  <si>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</si>
  <si>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</si>
  <si>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</si>
  <si>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</si>
  <si>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</si>
  <si>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护理2321</t>
  </si>
  <si>
    <t>护理2322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</si>
  <si>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</si>
  <si>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</si>
  <si>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</si>
  <si>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</si>
  <si>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</si>
  <si>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</si>
  <si>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</si>
  <si>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</si>
  <si>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</si>
  <si>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</si>
  <si>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</si>
  <si>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</si>
  <si>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</si>
  <si>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</si>
  <si>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</si>
  <si>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</si>
  <si>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</si>
  <si>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</si>
  <si>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</si>
  <si>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</si>
  <si>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</si>
  <si>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</si>
  <si>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汉语言2201</t>
  </si>
  <si>
    <t>汉语言2202</t>
  </si>
  <si>
    <t>汉语言2203</t>
  </si>
  <si>
    <t>汉语言2204</t>
  </si>
  <si>
    <t>广告2201</t>
  </si>
  <si>
    <t>网媒2201</t>
  </si>
  <si>
    <t>汉语言2211</t>
  </si>
  <si>
    <t>英语2201</t>
  </si>
  <si>
    <t>英语2202</t>
  </si>
  <si>
    <t>英语2203</t>
  </si>
  <si>
    <t>英语2211</t>
  </si>
  <si>
    <t>汉语言2301</t>
  </si>
  <si>
    <t>汉语言2302</t>
  </si>
  <si>
    <t>汉语言2303</t>
  </si>
  <si>
    <t>汉语言2304</t>
  </si>
  <si>
    <t>广告2301</t>
  </si>
  <si>
    <t>网媒2301</t>
  </si>
  <si>
    <t>网媒2302</t>
  </si>
  <si>
    <t>网媒2303</t>
  </si>
  <si>
    <t>汉语言2311</t>
  </si>
  <si>
    <t>英语2301</t>
  </si>
  <si>
    <t>英语2302</t>
  </si>
  <si>
    <t>英语2303</t>
  </si>
  <si>
    <t>视传2001</t>
  </si>
  <si>
    <t>视传2002</t>
  </si>
  <si>
    <t>环设2001</t>
  </si>
  <si>
    <t>环设2002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</si>
  <si>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</si>
  <si>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</si>
  <si>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</si>
  <si>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</si>
  <si>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</si>
  <si>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</si>
  <si>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</si>
  <si>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</si>
  <si>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</si>
  <si>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</si>
  <si>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</si>
  <si>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设计学类2301</t>
  </si>
  <si>
    <t>设计学类2302</t>
  </si>
  <si>
    <t>设计学类2303</t>
  </si>
  <si>
    <t>设计学类2304</t>
  </si>
  <si>
    <t>设计学类2305</t>
  </si>
  <si>
    <t>设计学类2306</t>
  </si>
  <si>
    <t>思政2201</t>
  </si>
  <si>
    <t>思政2301</t>
  </si>
  <si>
    <t>湖州学院日常请假率排名</t>
  </si>
  <si>
    <t>请假人次</t>
  </si>
  <si>
    <t>请假率</t>
  </si>
  <si>
    <t>请假率排名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</si>
  <si>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</si>
  <si>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</si>
  <si>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</si>
  <si>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</si>
  <si>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</si>
  <si>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</si>
  <si>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</si>
  <si>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</si>
  <si>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</si>
  <si>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</si>
  <si>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</si>
  <si>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</si>
  <si>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</si>
  <si>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</si>
  <si>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</si>
  <si>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</si>
  <si>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</si>
  <si>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</si>
  <si>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</si>
  <si>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</si>
  <si>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</si>
  <si>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</si>
  <si>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</si>
  <si>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</si>
  <si>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</si>
  <si>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</si>
  <si>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</si>
  <si>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</si>
  <si>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</si>
  <si>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</si>
  <si>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</si>
  <si>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</si>
  <si>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</si>
  <si>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</si>
  <si>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</si>
  <si>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</si>
  <si>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</si>
  <si>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</si>
  <si>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</si>
  <si>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</si>
  <si>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湖州学院日常请假统计表</t>
  </si>
  <si>
    <t>请假节数（日期）</t>
  </si>
  <si>
    <t>邓俊</t>
  </si>
  <si>
    <t>电路原理</t>
  </si>
  <si>
    <t>大学英语</t>
  </si>
  <si>
    <t>3（10.17）</t>
  </si>
  <si>
    <t>2（10.18）</t>
  </si>
  <si>
    <t>熊思敏</t>
  </si>
  <si>
    <t>叶卫剑</t>
  </si>
  <si>
    <t>范佳琪</t>
  </si>
  <si>
    <t>赵晨</t>
  </si>
  <si>
    <t>毛锦红</t>
  </si>
  <si>
    <t>黄森</t>
  </si>
  <si>
    <t>伊尔潘</t>
  </si>
  <si>
    <t>专利与项目申报指导</t>
  </si>
  <si>
    <t>2（10.19）</t>
  </si>
  <si>
    <t>张莹</t>
  </si>
  <si>
    <t>梁京卓</t>
  </si>
  <si>
    <t>3（10.18）</t>
  </si>
  <si>
    <t>余森然</t>
  </si>
  <si>
    <t>中国近现代史纲要</t>
  </si>
  <si>
    <t>谭尤利</t>
  </si>
  <si>
    <t>材料力学</t>
  </si>
  <si>
    <t>2（10.17）</t>
  </si>
  <si>
    <t>李明</t>
  </si>
  <si>
    <t>创新与创业基础</t>
  </si>
  <si>
    <t>材料科学基础</t>
  </si>
  <si>
    <t>概率论与数学统计B</t>
  </si>
  <si>
    <t>王亚东</t>
  </si>
  <si>
    <t>3（10.19）</t>
  </si>
  <si>
    <t>毛泽东思想和中国特色社会主义理论体系概论</t>
  </si>
  <si>
    <t>大学物理B</t>
  </si>
  <si>
    <t>习近平新时代中国特色社会主义思想概论</t>
  </si>
  <si>
    <t>3（10.20）</t>
  </si>
  <si>
    <t>赵兴和</t>
  </si>
  <si>
    <t>张凯</t>
  </si>
  <si>
    <t>翟羽佳</t>
  </si>
  <si>
    <t>胡航毓</t>
  </si>
  <si>
    <t>专业与项目申报指导</t>
  </si>
  <si>
    <t>文献检索与毕业设计</t>
  </si>
  <si>
    <t>贾懿璠</t>
  </si>
  <si>
    <t>蒋梦园</t>
  </si>
  <si>
    <t>王然然</t>
  </si>
  <si>
    <t>杨航科</t>
  </si>
  <si>
    <t>传感器检测技术</t>
  </si>
  <si>
    <t>模拟电子电路</t>
  </si>
  <si>
    <t>竺文成</t>
  </si>
  <si>
    <t>化工设计</t>
  </si>
  <si>
    <t>郑炜</t>
  </si>
  <si>
    <t>高级办公自动化</t>
  </si>
  <si>
    <t>线性代数</t>
  </si>
  <si>
    <t>离散数学</t>
  </si>
  <si>
    <t>崔青雨</t>
  </si>
  <si>
    <t>数字电路</t>
  </si>
  <si>
    <t>李柯雯</t>
  </si>
  <si>
    <t>电工电子工艺学</t>
  </si>
  <si>
    <t>概率论与数理统计</t>
  </si>
  <si>
    <t>创新创业基础</t>
  </si>
  <si>
    <t>刘蓝江</t>
  </si>
  <si>
    <t>复变函数与积分变换</t>
  </si>
  <si>
    <t>3（10.16）</t>
  </si>
  <si>
    <t>单片机原理及应用</t>
  </si>
  <si>
    <t>模拟电子技术</t>
  </si>
  <si>
    <t>沈子培</t>
  </si>
  <si>
    <t>面向对象程序设计</t>
  </si>
  <si>
    <t>数据库原理</t>
  </si>
  <si>
    <t>计算机网络</t>
  </si>
  <si>
    <t>习近平新时代中国特色</t>
  </si>
  <si>
    <t>毛泽东思想和中国特色</t>
  </si>
  <si>
    <t>数据科学导论</t>
  </si>
  <si>
    <t>吴行盛</t>
  </si>
  <si>
    <t>高级语言程序设计</t>
  </si>
  <si>
    <t>王艺霖</t>
  </si>
  <si>
    <t>人工智能</t>
  </si>
  <si>
    <t>网络群体与市场</t>
  </si>
  <si>
    <t>大学英语(3)</t>
  </si>
  <si>
    <t>徐启骞</t>
  </si>
  <si>
    <t>张昕玮</t>
  </si>
  <si>
    <t>霍宪超</t>
  </si>
  <si>
    <t>邢东泽</t>
  </si>
  <si>
    <t>匡炜晔</t>
  </si>
  <si>
    <t>李陈智</t>
  </si>
  <si>
    <t>基础物理学（2）</t>
  </si>
  <si>
    <t>工程光学</t>
  </si>
  <si>
    <t>固体物理学</t>
  </si>
  <si>
    <t>杨子涵</t>
  </si>
  <si>
    <t>李金显</t>
  </si>
  <si>
    <t xml:space="preserve"> 计算机2201</t>
  </si>
  <si>
    <t>曾寒清</t>
  </si>
  <si>
    <t>吕丽嫣</t>
  </si>
  <si>
    <t>温秋琳</t>
  </si>
  <si>
    <t>郑国</t>
  </si>
  <si>
    <t>何腾</t>
  </si>
  <si>
    <t>李霖</t>
  </si>
  <si>
    <t>刘子睿</t>
  </si>
  <si>
    <t>光纤传感及应用</t>
  </si>
  <si>
    <t>光电检测技术</t>
  </si>
  <si>
    <t>贾梦雅</t>
  </si>
  <si>
    <t>张远赵</t>
  </si>
  <si>
    <t>单片机原理与应用</t>
  </si>
  <si>
    <t>概率论与数理统计A</t>
  </si>
  <si>
    <t>电子线路（A）</t>
  </si>
  <si>
    <t>谢斌</t>
  </si>
  <si>
    <t>赵超</t>
  </si>
  <si>
    <t>操作系统</t>
  </si>
  <si>
    <t>汇编语言</t>
  </si>
  <si>
    <t>赵京诚</t>
  </si>
  <si>
    <t>运动营养学</t>
  </si>
  <si>
    <t>郑哲超</t>
  </si>
  <si>
    <t>体育赛事管理与策划</t>
  </si>
  <si>
    <t>程瑞洁</t>
  </si>
  <si>
    <t>茅奕骁</t>
  </si>
  <si>
    <t>陶梦倩</t>
  </si>
  <si>
    <t>儿科护理</t>
  </si>
  <si>
    <t>内科护理</t>
  </si>
  <si>
    <t>潘红佳</t>
  </si>
  <si>
    <t>微生物及免疫学</t>
  </si>
  <si>
    <t>药物分析</t>
  </si>
  <si>
    <t>刘欣悦</t>
  </si>
  <si>
    <t>武术与搏击</t>
  </si>
  <si>
    <t>体育科研方法</t>
  </si>
  <si>
    <t>林喆</t>
  </si>
  <si>
    <t>杨宗乐</t>
  </si>
  <si>
    <t>高文奕</t>
  </si>
  <si>
    <t>李露</t>
  </si>
  <si>
    <t>微生物学检验</t>
  </si>
  <si>
    <t>叶浩楠</t>
  </si>
  <si>
    <t>朱仕奇</t>
  </si>
  <si>
    <t>宋龙</t>
  </si>
  <si>
    <t>金诗逸</t>
  </si>
  <si>
    <t>陈凯莉</t>
  </si>
  <si>
    <t>免疫学基础</t>
  </si>
  <si>
    <t>健康评估</t>
  </si>
  <si>
    <t>护理学基础</t>
  </si>
  <si>
    <t>习近平概论</t>
  </si>
  <si>
    <t>临床流行病学</t>
  </si>
  <si>
    <t>创新创业</t>
  </si>
  <si>
    <t>陈宣如</t>
  </si>
  <si>
    <t>凌雨凡</t>
  </si>
  <si>
    <t>毛泽东概论</t>
  </si>
  <si>
    <t>病理学</t>
  </si>
  <si>
    <t>邓佳雨</t>
  </si>
  <si>
    <t>微生物学</t>
  </si>
  <si>
    <t>遗传学</t>
  </si>
  <si>
    <t>微生物学实验</t>
  </si>
  <si>
    <t>分子生物学</t>
  </si>
  <si>
    <t>细胞工程</t>
  </si>
  <si>
    <t>环境生物学</t>
  </si>
  <si>
    <t>俞亚薇</t>
  </si>
  <si>
    <t>护理教育学</t>
  </si>
  <si>
    <t>精神科护理学</t>
  </si>
  <si>
    <t>汪庭欢</t>
  </si>
  <si>
    <t>植物生物学</t>
  </si>
  <si>
    <t>李旭</t>
  </si>
  <si>
    <t>郑玉玲</t>
  </si>
  <si>
    <t>赵雪蕾</t>
  </si>
  <si>
    <t>化学制药工艺学</t>
  </si>
  <si>
    <t>王雨晓</t>
  </si>
  <si>
    <t>陈培扬</t>
  </si>
  <si>
    <t>体育产业与创新创业</t>
  </si>
  <si>
    <t>叶华杰</t>
  </si>
  <si>
    <t>许郑威</t>
  </si>
  <si>
    <t>袁湘岚</t>
  </si>
  <si>
    <t>计量统计学</t>
  </si>
  <si>
    <t>经济管理中的计算机应用</t>
  </si>
  <si>
    <t>投资组合管理</t>
  </si>
  <si>
    <t>公共经济学</t>
  </si>
  <si>
    <t>张昕蕾</t>
  </si>
  <si>
    <t>互联网金融</t>
  </si>
  <si>
    <t>杨轩</t>
  </si>
  <si>
    <t>物流专业英语</t>
  </si>
  <si>
    <t>采购管理</t>
  </si>
  <si>
    <t>王心悦</t>
  </si>
  <si>
    <t>毕业论文写作与答辩</t>
  </si>
  <si>
    <t>陈钢琴</t>
  </si>
  <si>
    <t>地方政府学</t>
  </si>
  <si>
    <t>公共写作与管理</t>
  </si>
  <si>
    <t>公管伦理学</t>
  </si>
  <si>
    <t>蒋梦</t>
  </si>
  <si>
    <t>大学英语跨文化交际</t>
  </si>
  <si>
    <t>郑柏木</t>
  </si>
  <si>
    <t>电子商务法律</t>
  </si>
  <si>
    <t>新零售运作与管理</t>
  </si>
  <si>
    <t>电子商务专题</t>
  </si>
  <si>
    <t>电子问题研究方法及应用</t>
  </si>
  <si>
    <t>企业管理模拟实战</t>
  </si>
  <si>
    <t>王浙东</t>
  </si>
  <si>
    <t>章朝伟</t>
  </si>
  <si>
    <t>王奇辉</t>
  </si>
  <si>
    <t>何哲昊</t>
  </si>
  <si>
    <t>毛聪杰</t>
  </si>
  <si>
    <t>曾恒斌</t>
  </si>
  <si>
    <t>郑爽</t>
  </si>
  <si>
    <t>蔡长峰</t>
  </si>
  <si>
    <t>陈静怡</t>
  </si>
  <si>
    <t>大众传媒经济学</t>
  </si>
  <si>
    <t>2(10.16）</t>
  </si>
  <si>
    <t>伍洪芬</t>
  </si>
  <si>
    <t>平面媒体研究</t>
  </si>
  <si>
    <t>黄雨佳</t>
  </si>
  <si>
    <t>英语口译</t>
  </si>
  <si>
    <t>徐璐</t>
  </si>
  <si>
    <t>赵俊龙</t>
  </si>
  <si>
    <t>高级日语</t>
  </si>
  <si>
    <t>沈思颖</t>
  </si>
  <si>
    <t>日本影视文学鉴赏</t>
  </si>
  <si>
    <t>商务英语</t>
  </si>
  <si>
    <t>日语翻译理论与实践</t>
  </si>
  <si>
    <t>日语写作</t>
  </si>
  <si>
    <t>黄晨</t>
  </si>
  <si>
    <t>吴奕慧</t>
  </si>
  <si>
    <t>王雨涵</t>
  </si>
  <si>
    <t>唐诗研究</t>
  </si>
  <si>
    <t>语言学概论</t>
  </si>
  <si>
    <t>倪萍</t>
  </si>
  <si>
    <t>多媒体课件设计与制作</t>
  </si>
  <si>
    <t>中国文学批评史</t>
  </si>
  <si>
    <t>现当代小说研究</t>
  </si>
  <si>
    <t>中国古代文学</t>
  </si>
  <si>
    <t>秘书理论与实务</t>
  </si>
  <si>
    <t>外国文学</t>
  </si>
  <si>
    <t>汪文君</t>
  </si>
  <si>
    <t>黄克栋</t>
  </si>
  <si>
    <t>郑毅尧</t>
  </si>
  <si>
    <t>蔡起田</t>
  </si>
  <si>
    <t>傅国昂</t>
  </si>
  <si>
    <t>张宇佳</t>
  </si>
  <si>
    <t>陈思宇</t>
  </si>
  <si>
    <t>尹晓宇</t>
  </si>
  <si>
    <t>范圆圆</t>
  </si>
  <si>
    <t>徐菁晗</t>
  </si>
  <si>
    <t>翁一欣</t>
  </si>
  <si>
    <t>滕雨洁</t>
  </si>
  <si>
    <t>英国文学2</t>
  </si>
  <si>
    <t>李梦婷</t>
  </si>
  <si>
    <t>二外德语</t>
  </si>
  <si>
    <t>龚心怡</t>
  </si>
  <si>
    <t>国际商务谈判</t>
  </si>
  <si>
    <t>童文杰</t>
  </si>
  <si>
    <t>张可欣</t>
  </si>
  <si>
    <t>英语语言学概论</t>
  </si>
  <si>
    <t>周愉珈</t>
  </si>
  <si>
    <t>国际贸易实务</t>
  </si>
  <si>
    <t>王亚雲</t>
  </si>
  <si>
    <t>日语</t>
  </si>
  <si>
    <t>刘彦铭</t>
  </si>
  <si>
    <t>英语文学导论</t>
  </si>
  <si>
    <t>商务英语翻译</t>
  </si>
  <si>
    <t>任飞扬</t>
  </si>
  <si>
    <t>黄萝伊</t>
  </si>
  <si>
    <t>商务英语写作</t>
  </si>
  <si>
    <t>胡宇希</t>
  </si>
  <si>
    <t>时杨颖</t>
  </si>
  <si>
    <t>跨境电子商务</t>
  </si>
  <si>
    <t>王力</t>
  </si>
  <si>
    <t>郑心豪</t>
  </si>
  <si>
    <t>日语报刊阅读</t>
  </si>
  <si>
    <t>章佳怡</t>
  </si>
  <si>
    <t>中国古代学术思想史</t>
  </si>
  <si>
    <t>李雨桐</t>
  </si>
  <si>
    <t>俞景耀</t>
  </si>
  <si>
    <t>文学概论1</t>
  </si>
  <si>
    <t>中国现当代文学1</t>
  </si>
  <si>
    <t>大学英语（跨文化交际）</t>
  </si>
  <si>
    <t>现代汉语1</t>
  </si>
  <si>
    <t>中国古代文学1</t>
  </si>
  <si>
    <t>古代汉语1</t>
  </si>
  <si>
    <t>湖州地方文化研究</t>
  </si>
  <si>
    <t>郑浩均</t>
  </si>
  <si>
    <t>阿依帕热</t>
  </si>
  <si>
    <t>古代汉语</t>
  </si>
  <si>
    <t>潘雨</t>
  </si>
  <si>
    <t>李欣宇</t>
  </si>
  <si>
    <t>胡羽彤</t>
  </si>
  <si>
    <t>祁佳怡</t>
  </si>
  <si>
    <t>陈熠天</t>
  </si>
  <si>
    <t>范致辰</t>
  </si>
  <si>
    <t>现代汉语</t>
  </si>
  <si>
    <t>蔡佳妮</t>
  </si>
  <si>
    <t>新媒体技术与应用</t>
  </si>
  <si>
    <t>2（10.17)</t>
  </si>
  <si>
    <t>数字多媒体创作</t>
  </si>
  <si>
    <t>江敏</t>
  </si>
  <si>
    <t>中国近代史纲要</t>
  </si>
  <si>
    <t>李欣婕</t>
  </si>
  <si>
    <t>段琪峰</t>
  </si>
  <si>
    <t>翁熠昕</t>
  </si>
  <si>
    <t>秘书文档管理</t>
  </si>
  <si>
    <t>彭欣瑶</t>
  </si>
  <si>
    <t>综合英语（3）</t>
  </si>
  <si>
    <t>沈淑蕊</t>
  </si>
  <si>
    <t>综合英语</t>
  </si>
  <si>
    <t>体育与健康</t>
  </si>
  <si>
    <t>周伊依</t>
  </si>
  <si>
    <t>林畅</t>
  </si>
  <si>
    <t>英语写作</t>
  </si>
  <si>
    <t>毛思佳</t>
  </si>
  <si>
    <t>3（10.13）</t>
  </si>
  <si>
    <t>刘晓雨</t>
  </si>
  <si>
    <t>2（10.7）</t>
  </si>
  <si>
    <t>传播学</t>
  </si>
  <si>
    <t>金滢婷</t>
  </si>
  <si>
    <t>苏乐渲</t>
  </si>
  <si>
    <t>品牌包装设计</t>
  </si>
  <si>
    <t>9（10.16）</t>
  </si>
  <si>
    <t>夏小雪</t>
  </si>
  <si>
    <t>5（10.19）</t>
  </si>
  <si>
    <t>姚乐怡</t>
  </si>
  <si>
    <t>周俊贝</t>
  </si>
  <si>
    <t>包装设计</t>
  </si>
  <si>
    <t>5（10.20）</t>
  </si>
  <si>
    <t>周伶俐</t>
  </si>
  <si>
    <t>黄麒霏</t>
  </si>
  <si>
    <t>楼薇</t>
  </si>
  <si>
    <t>品牌设计</t>
  </si>
  <si>
    <t>郑涵允</t>
  </si>
  <si>
    <t>8（10.20）</t>
  </si>
  <si>
    <t>张亦雯</t>
  </si>
  <si>
    <t>模型制作</t>
  </si>
  <si>
    <t>5（10.16）</t>
  </si>
  <si>
    <t>潘亭睿</t>
  </si>
  <si>
    <t>卢意</t>
  </si>
  <si>
    <t>王晶怡</t>
  </si>
  <si>
    <t>8（10.18）</t>
  </si>
  <si>
    <t>叶佳沁</t>
  </si>
  <si>
    <t>大学英语（3）</t>
  </si>
  <si>
    <t>曹翊凡</t>
  </si>
  <si>
    <t>叶晨丹</t>
  </si>
  <si>
    <t>8（10.19）</t>
  </si>
  <si>
    <t>湖州学院日常迟到早退统计表</t>
  </si>
  <si>
    <t>类别</t>
  </si>
  <si>
    <t>日期</t>
  </si>
  <si>
    <t>无迟到早退</t>
  </si>
  <si>
    <t>楼俊豪</t>
  </si>
  <si>
    <t>体育产业创新创业</t>
  </si>
  <si>
    <t>迟到</t>
  </si>
  <si>
    <t>马克思学院</t>
  </si>
  <si>
    <t>上交情况</t>
  </si>
  <si>
    <t>齐全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</si>
</sst>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rgb="FF000000"/>
      <name val="黑体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黑体"/>
      <charset val="134"/>
    </font>
    <font>
      <sz val="18"/>
      <name val="宋体"/>
      <charset val="134"/>
    </font>
    <font>
      <b/>
      <sz val="18"/>
      <color theme="1"/>
      <name val="黑体"/>
      <charset val="134"/>
    </font>
    <font>
      <b/>
      <sz val="12"/>
      <color theme="1"/>
      <name val="黑体"/>
      <charset val="134"/>
    </font>
    <font>
      <b/>
      <sz val="16"/>
      <color theme="1"/>
      <name val="黑体"/>
      <charset val="134"/>
    </font>
    <font>
      <sz val="14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6"/>
      <color theme="1"/>
      <name val="仿宋_GB2312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33" fillId="8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0" borderId="0" applyBorder="0">
      <protection locked="0"/>
    </xf>
    <xf numFmtId="0" fontId="0" fillId="0" borderId="0" applyBorder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8" fillId="0" borderId="1" xfId="3" applyNumberFormat="1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8" fillId="0" borderId="1" xfId="3" applyNumberFormat="1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0" fontId="21" fillId="0" borderId="1" xfId="6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6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3" sqref="B3"/>
    </sheetView>
  </sheetViews>
  <sheetFormatPr defaultColWidth="9" defaultRowHeight="14.4" outlineLevelRow="7" outlineLevelCol="7"/>
  <cols>
    <col min="1" max="1" width="33.6296296296296" customWidth="1"/>
    <col min="2" max="5" width="21.0925925925926" customWidth="1"/>
    <col min="6" max="7" width="17.2685185185185" customWidth="1"/>
    <col min="8" max="8" width="24.4537037037037" customWidth="1"/>
  </cols>
  <sheetData>
    <row r="1" ht="22.2" spans="1:8">
      <c r="A1" s="46" t="s">
        <v>0</v>
      </c>
      <c r="B1" s="47"/>
      <c r="C1" s="47"/>
      <c r="D1" s="47"/>
      <c r="E1" s="47"/>
      <c r="F1" s="47"/>
      <c r="G1" s="47"/>
      <c r="H1" s="48"/>
    </row>
    <row r="2" ht="20.4" spans="1:8">
      <c r="A2" s="49" t="s">
        <v>1</v>
      </c>
      <c r="B2" s="49" t="s">
        <v>2</v>
      </c>
      <c r="C2" s="49" t="s">
        <v>3</v>
      </c>
      <c r="D2" s="49" t="s">
        <v>4</v>
      </c>
      <c r="E2" s="49" t="s">
        <v>5</v>
      </c>
      <c r="F2" s="49" t="s">
        <v>6</v>
      </c>
      <c r="G2" s="49" t="s">
        <v>7</v>
      </c>
      <c r="H2" s="49" t="s">
        <v>8</v>
      </c>
    </row>
    <row r="3" ht="20.4" spans="1:8">
      <c r="A3" s="50" t="s">
        <v>9</v>
      </c>
      <c r="B3" s="51">
        <f>B4/1044</f>
        <v>0.00191570881226054</v>
      </c>
      <c r="C3" s="51">
        <f>C4/773</f>
        <v>0.00646830530401035</v>
      </c>
      <c r="D3" s="52">
        <f>D4/1244</f>
        <v>0</v>
      </c>
      <c r="E3" s="50">
        <f>E4/1662</f>
        <v>0</v>
      </c>
      <c r="F3" s="50">
        <v>0</v>
      </c>
      <c r="G3" s="50">
        <f>G4/726</f>
        <v>0</v>
      </c>
      <c r="H3" s="50">
        <v>0</v>
      </c>
    </row>
    <row r="4" ht="20.4" spans="1:8">
      <c r="A4" s="50" t="s">
        <v>10</v>
      </c>
      <c r="B4" s="53">
        <v>2</v>
      </c>
      <c r="C4" s="53">
        <v>5</v>
      </c>
      <c r="D4" s="53">
        <v>0</v>
      </c>
      <c r="E4" s="50">
        <v>0</v>
      </c>
      <c r="F4" s="50">
        <v>0</v>
      </c>
      <c r="G4" s="50">
        <v>0</v>
      </c>
      <c r="H4" s="50">
        <v>0</v>
      </c>
    </row>
    <row r="5" ht="20.4" spans="1:8">
      <c r="A5" s="50" t="s">
        <v>11</v>
      </c>
      <c r="B5" s="51">
        <f>B6/881</f>
        <v>0.0556186152099886</v>
      </c>
      <c r="C5" s="51">
        <f>C6/773</f>
        <v>0.128072445019405</v>
      </c>
      <c r="D5" s="51">
        <f>D6/1244</f>
        <v>0.0498392282958199</v>
      </c>
      <c r="E5" s="51">
        <f>E6/1662</f>
        <v>0.0348977135980746</v>
      </c>
      <c r="F5" s="51">
        <f>F6/1286</f>
        <v>0.102643856920684</v>
      </c>
      <c r="G5" s="51">
        <f>G6/578</f>
        <v>0.027681660899654</v>
      </c>
      <c r="H5" s="50">
        <f>H6/46</f>
        <v>0</v>
      </c>
    </row>
    <row r="6" ht="20.4" spans="1:8">
      <c r="A6" s="50" t="s">
        <v>12</v>
      </c>
      <c r="B6" s="53">
        <v>49</v>
      </c>
      <c r="C6" s="53">
        <v>99</v>
      </c>
      <c r="D6" s="53">
        <v>62</v>
      </c>
      <c r="E6" s="53">
        <v>58</v>
      </c>
      <c r="F6" s="53">
        <v>132</v>
      </c>
      <c r="G6" s="53">
        <v>16</v>
      </c>
      <c r="H6" s="50">
        <v>0</v>
      </c>
    </row>
    <row r="7" ht="20.4" spans="1:8">
      <c r="A7" s="50" t="s">
        <v>13</v>
      </c>
      <c r="B7" s="50">
        <v>0</v>
      </c>
      <c r="C7" s="50">
        <v>0</v>
      </c>
      <c r="D7" s="53">
        <v>1</v>
      </c>
      <c r="E7" s="50">
        <v>0</v>
      </c>
      <c r="F7" s="50">
        <v>0</v>
      </c>
      <c r="G7" s="50">
        <v>0</v>
      </c>
      <c r="H7" s="50">
        <v>0</v>
      </c>
    </row>
    <row r="8" ht="20.4" spans="1:8">
      <c r="A8" s="50" t="s">
        <v>14</v>
      </c>
      <c r="B8" s="53" t="s">
        <v>15</v>
      </c>
      <c r="C8" s="53" t="s">
        <v>15</v>
      </c>
      <c r="D8" s="53" t="s">
        <v>15</v>
      </c>
      <c r="E8" s="53" t="s">
        <v>15</v>
      </c>
      <c r="F8" s="53" t="s">
        <v>15</v>
      </c>
      <c r="G8" s="53" t="s">
        <v>15</v>
      </c>
      <c r="H8" s="53" t="s">
        <v>15</v>
      </c>
    </row>
  </sheetData>
  <mergeCells count="1">
    <mergeCell ref="A1:H1"/>
  </mergeCells>
  <hyperlinks>
    <hyperlink ref="B8" location="统计表!A3" display="交齐且规范"/>
    <hyperlink ref="C8" location="统计表!A30" display="交齐且规范"/>
    <hyperlink ref="D8" location="统计表!A57" display="交齐且规范"/>
    <hyperlink ref="E8" location="统计表!A101" display="交齐且规范"/>
    <hyperlink ref="F8" location="统计表!A112" display="交齐且规范"/>
    <hyperlink ref="G8" location="统计表!A145" display="交齐且规范"/>
    <hyperlink ref="H8" location="统计表!A160" display="交齐且规范"/>
    <hyperlink ref="C4" location="日常旷课名单!A4" display="5"/>
    <hyperlink ref="C3" location="日常旷课率!A44" display="=C4/773"/>
    <hyperlink ref="G5" location="日常请假率!A199" display="=G6/578"/>
    <hyperlink ref="F5" location="日常请假率!A154" display="=F6/1286"/>
    <hyperlink ref="D5" location="日常请假率!A57" display="=D6/1244"/>
    <hyperlink ref="C5" location="日常请假率!A30" display="=C6/773"/>
    <hyperlink ref="C6" location="日常请假名单!A52" display="99"/>
    <hyperlink ref="D6" location="日常请假名单!A152" display="62"/>
    <hyperlink ref="F6" location="日常请假名单!A272" display="132"/>
    <hyperlink ref="G6" location="日常请假名单!A404" display="16"/>
    <hyperlink ref="D7" location="日常迟到早退名单!A5" display="1"/>
    <hyperlink ref="B5" location="日常请假率!A3" display="=B6/881"/>
    <hyperlink ref="B6" location="日常请假名单!A3" display="49"/>
    <hyperlink ref="D4" location="日常旷课名单!A17" display="0"/>
    <hyperlink ref="B4" location="日常旷课名单!A3" display="2"/>
    <hyperlink ref="B3" location="日常旷课率!A17" display="=B4/1044"/>
    <hyperlink ref="E6" location="日常请假名单!A218" display="58"/>
    <hyperlink ref="E5" location="日常请假率!A114" display="=E6/1662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zoomScale="92" zoomScaleNormal="92" workbookViewId="0">
      <selection activeCell="B5" sqref="B5:B8"/>
    </sheetView>
  </sheetViews>
  <sheetFormatPr defaultColWidth="9" defaultRowHeight="14.4"/>
  <cols>
    <col min="1" max="1" width="20.3611111111111" customWidth="1"/>
    <col min="2" max="2" width="16.0925925925926" customWidth="1"/>
    <col min="3" max="3" width="14.8148148148148" customWidth="1"/>
    <col min="4" max="4" width="58.1111111111111" customWidth="1"/>
    <col min="5" max="5" width="9.26851851851852" customWidth="1"/>
    <col min="6" max="6" width="27.4537037037037" customWidth="1"/>
    <col min="7" max="9" width="14.0925925925926" customWidth="1"/>
    <col min="10" max="10" width="7.72222222222222" customWidth="1"/>
  </cols>
  <sheetData>
    <row r="1" ht="22.2" spans="1:10">
      <c r="A1" s="41" t="s">
        <v>16</v>
      </c>
      <c r="B1" s="42"/>
      <c r="C1" s="42"/>
      <c r="D1" s="42"/>
      <c r="E1" s="42"/>
      <c r="F1" s="42"/>
      <c r="G1" s="42"/>
      <c r="H1" s="42"/>
      <c r="I1" s="42"/>
      <c r="J1" s="42"/>
    </row>
    <row r="2" ht="20.4" spans="1:10">
      <c r="A2" s="43" t="s">
        <v>17</v>
      </c>
      <c r="B2" s="43" t="s">
        <v>18</v>
      </c>
      <c r="C2" s="43" t="s">
        <v>19</v>
      </c>
      <c r="D2" s="43" t="s">
        <v>20</v>
      </c>
      <c r="E2" s="43" t="s">
        <v>21</v>
      </c>
      <c r="F2" s="44" t="s">
        <v>22</v>
      </c>
      <c r="G2" s="43" t="s">
        <v>23</v>
      </c>
      <c r="H2" s="43" t="s">
        <v>24</v>
      </c>
      <c r="I2" s="43" t="s">
        <v>25</v>
      </c>
      <c r="J2" s="43" t="s">
        <v>26</v>
      </c>
    </row>
    <row r="3" ht="17.5" customHeight="1" spans="1:10">
      <c r="A3" s="45" t="s">
        <v>27</v>
      </c>
      <c r="B3" s="45">
        <v>20223635</v>
      </c>
      <c r="C3" s="45">
        <v>2022363506</v>
      </c>
      <c r="D3" s="45" t="s">
        <v>28</v>
      </c>
      <c r="E3" s="45" t="s">
        <v>29</v>
      </c>
      <c r="F3" s="45" t="s">
        <v>30</v>
      </c>
      <c r="G3" s="45">
        <v>1</v>
      </c>
      <c r="H3" s="45" t="s">
        <v>31</v>
      </c>
      <c r="I3" s="45" t="s">
        <v>32</v>
      </c>
      <c r="J3" s="45"/>
    </row>
    <row r="4" ht="17.5" customHeight="1" spans="1:10">
      <c r="A4" s="45"/>
      <c r="B4" s="45"/>
      <c r="C4" s="45">
        <v>2022363507</v>
      </c>
      <c r="D4" s="45"/>
      <c r="E4" s="45" t="s">
        <v>33</v>
      </c>
      <c r="F4" s="45" t="s">
        <v>30</v>
      </c>
      <c r="G4" s="45">
        <v>1</v>
      </c>
      <c r="H4" s="45" t="s">
        <v>31</v>
      </c>
      <c r="I4" s="45" t="s">
        <v>32</v>
      </c>
      <c r="J4" s="45"/>
    </row>
    <row r="5" ht="17.5" customHeight="1" spans="1:10">
      <c r="A5" s="45" t="s">
        <v>3</v>
      </c>
      <c r="B5" s="45" t="s">
        <v>34</v>
      </c>
      <c r="C5" s="45">
        <v>2021283121</v>
      </c>
      <c r="D5" s="45" t="s">
        <v>35</v>
      </c>
      <c r="E5" s="45" t="s">
        <v>36</v>
      </c>
      <c r="F5" s="45" t="s">
        <v>37</v>
      </c>
      <c r="G5" s="45">
        <v>2</v>
      </c>
      <c r="H5" s="45" t="s">
        <v>31</v>
      </c>
      <c r="I5" s="45" t="s">
        <v>32</v>
      </c>
      <c r="J5" s="45"/>
    </row>
    <row r="6" ht="17.5" customHeight="1" spans="1:10">
      <c r="A6" s="45"/>
      <c r="B6" s="45"/>
      <c r="C6" s="45">
        <v>2021283122</v>
      </c>
      <c r="D6" s="45" t="s">
        <v>35</v>
      </c>
      <c r="E6" s="45" t="s">
        <v>38</v>
      </c>
      <c r="F6" s="45" t="s">
        <v>37</v>
      </c>
      <c r="G6" s="45">
        <v>2</v>
      </c>
      <c r="H6" s="45" t="s">
        <v>31</v>
      </c>
      <c r="I6" s="45" t="s">
        <v>32</v>
      </c>
      <c r="J6" s="45"/>
    </row>
    <row r="7" ht="17.5" customHeight="1" spans="1:10">
      <c r="A7" s="45"/>
      <c r="B7" s="45"/>
      <c r="C7" s="45">
        <v>2021283125</v>
      </c>
      <c r="D7" s="45" t="s">
        <v>35</v>
      </c>
      <c r="E7" s="45" t="s">
        <v>39</v>
      </c>
      <c r="F7" s="45" t="s">
        <v>37</v>
      </c>
      <c r="G7" s="45">
        <v>2</v>
      </c>
      <c r="H7" s="45" t="s">
        <v>31</v>
      </c>
      <c r="I7" s="45" t="s">
        <v>32</v>
      </c>
      <c r="J7" s="45"/>
    </row>
    <row r="8" ht="17.4" spans="1:10">
      <c r="A8" s="45"/>
      <c r="B8" s="45"/>
      <c r="C8" s="45">
        <v>2021283137</v>
      </c>
      <c r="D8" s="45" t="s">
        <v>35</v>
      </c>
      <c r="E8" s="45" t="s">
        <v>40</v>
      </c>
      <c r="F8" s="45" t="s">
        <v>37</v>
      </c>
      <c r="G8" s="45">
        <v>2</v>
      </c>
      <c r="H8" s="45" t="s">
        <v>31</v>
      </c>
      <c r="I8" s="45" t="s">
        <v>32</v>
      </c>
      <c r="J8" s="45"/>
    </row>
    <row r="9" ht="17.4" spans="1:10">
      <c r="A9" s="45"/>
      <c r="B9" s="45" t="s">
        <v>41</v>
      </c>
      <c r="C9" s="45">
        <v>2022273117</v>
      </c>
      <c r="D9" s="45" t="s">
        <v>42</v>
      </c>
      <c r="E9" s="45" t="s">
        <v>43</v>
      </c>
      <c r="F9" s="45" t="s">
        <v>44</v>
      </c>
      <c r="G9" s="45">
        <v>2</v>
      </c>
      <c r="H9" s="45" t="s">
        <v>31</v>
      </c>
      <c r="I9" s="45" t="s">
        <v>32</v>
      </c>
      <c r="J9" s="45"/>
    </row>
    <row r="10" ht="17.4" spans="1:10">
      <c r="A10" s="45" t="s">
        <v>4</v>
      </c>
      <c r="B10" s="45" t="s">
        <v>45</v>
      </c>
      <c r="C10" s="45"/>
      <c r="D10" s="45"/>
      <c r="E10" s="45"/>
      <c r="F10" s="45"/>
      <c r="G10" s="45"/>
      <c r="H10" s="45"/>
      <c r="I10" s="45"/>
      <c r="J10" s="45"/>
    </row>
    <row r="11" ht="17.4" spans="1:10">
      <c r="A11" s="45" t="s">
        <v>5</v>
      </c>
      <c r="B11" s="45"/>
      <c r="C11" s="45"/>
      <c r="D11" s="45"/>
      <c r="E11" s="45"/>
      <c r="F11" s="45"/>
      <c r="G11" s="45"/>
      <c r="H11" s="45"/>
      <c r="I11" s="45"/>
      <c r="J11" s="45"/>
    </row>
    <row r="12" ht="17.4" spans="1:10">
      <c r="A12" s="45" t="s">
        <v>7</v>
      </c>
      <c r="B12" s="45"/>
      <c r="C12" s="45"/>
      <c r="D12" s="45"/>
      <c r="E12" s="45"/>
      <c r="F12" s="45"/>
      <c r="G12" s="45"/>
      <c r="H12" s="45"/>
      <c r="I12" s="45"/>
      <c r="J12" s="45"/>
    </row>
    <row r="13" ht="17.4" spans="1:10">
      <c r="A13" s="45" t="s">
        <v>8</v>
      </c>
      <c r="B13" s="45"/>
      <c r="C13" s="45"/>
      <c r="D13" s="45"/>
      <c r="E13" s="45"/>
      <c r="F13" s="45"/>
      <c r="G13" s="45"/>
      <c r="H13" s="45"/>
      <c r="I13" s="45"/>
      <c r="J13" s="45"/>
    </row>
    <row r="19" ht="15" customHeight="1"/>
  </sheetData>
  <mergeCells count="7">
    <mergeCell ref="A1:J1"/>
    <mergeCell ref="A3:A4"/>
    <mergeCell ref="A5:A9"/>
    <mergeCell ref="B3:B4"/>
    <mergeCell ref="B5:B8"/>
    <mergeCell ref="D3:D4"/>
    <mergeCell ref="B10:J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0"/>
  <sheetViews>
    <sheetView topLeftCell="A185" workbookViewId="0">
      <selection activeCell="H41" sqref="H41:H42"/>
    </sheetView>
  </sheetViews>
  <sheetFormatPr defaultColWidth="9" defaultRowHeight="14.4"/>
  <cols>
    <col min="1" max="1" width="17.0925925925926" customWidth="1"/>
    <col min="2" max="2" width="7.62962962962963" customWidth="1"/>
    <col min="3" max="3" width="17.0925925925926" customWidth="1"/>
    <col min="4" max="4" width="13.9074074074074" customWidth="1"/>
    <col min="5" max="5" width="17.1759259259259" customWidth="1"/>
    <col min="6" max="6" width="10.6296296296296" customWidth="1"/>
    <col min="7" max="7" width="17.1759259259259" customWidth="1"/>
    <col min="8" max="8" width="10.6666666666667" customWidth="1"/>
  </cols>
  <sheetData>
    <row r="1" ht="22.2" spans="1:8">
      <c r="A1" s="6" t="s">
        <v>46</v>
      </c>
      <c r="B1" s="6"/>
      <c r="C1" s="33"/>
      <c r="D1" s="33"/>
      <c r="E1" s="33"/>
      <c r="F1" s="33"/>
      <c r="G1" s="33"/>
      <c r="H1" s="33"/>
    </row>
    <row r="2" ht="20.4" spans="1:8">
      <c r="A2" s="8" t="s">
        <v>17</v>
      </c>
      <c r="B2" s="8" t="s">
        <v>47</v>
      </c>
      <c r="C2" s="8" t="s">
        <v>18</v>
      </c>
      <c r="D2" s="8" t="s">
        <v>48</v>
      </c>
      <c r="E2" s="8" t="s">
        <v>49</v>
      </c>
      <c r="F2" s="34" t="s">
        <v>50</v>
      </c>
      <c r="G2" s="8" t="s">
        <v>51</v>
      </c>
      <c r="H2" s="8" t="s">
        <v>26</v>
      </c>
    </row>
    <row r="3" ht="15.6" spans="1:8">
      <c r="A3" s="11" t="s">
        <v>27</v>
      </c>
      <c r="B3" s="11">
        <v>1</v>
      </c>
      <c r="C3" s="11" t="s">
        <v>52</v>
      </c>
      <c r="D3" s="11">
        <v>0</v>
      </c>
      <c r="E3" s="11">
        <v>32</v>
      </c>
      <c r="F3" s="26">
        <f t="shared" ref="F3:F66" si="0">D3/E3</f>
        <v>0</v>
      </c>
      <c r="G3" s="11">
        <f t="shared" ref="G3:G34" si="1">RANK(F3,$F$3:$F$124,1)</f>
        <v>1</v>
      </c>
      <c r="H3" s="11"/>
    </row>
    <row r="4" ht="15.6" spans="1:8">
      <c r="A4" s="11"/>
      <c r="B4" s="11">
        <v>2</v>
      </c>
      <c r="C4" s="11" t="s">
        <v>53</v>
      </c>
      <c r="D4" s="11">
        <v>0</v>
      </c>
      <c r="E4" s="11">
        <v>32</v>
      </c>
      <c r="F4" s="26">
        <f t="shared" si="0"/>
        <v>0</v>
      </c>
      <c r="G4" s="11">
        <f t="shared" si="1"/>
        <v>1</v>
      </c>
      <c r="H4" s="11"/>
    </row>
    <row r="5" ht="15.6" spans="1:8">
      <c r="A5" s="11"/>
      <c r="B5" s="11">
        <v>3</v>
      </c>
      <c r="C5" s="11" t="s">
        <v>54</v>
      </c>
      <c r="D5" s="11">
        <v>0</v>
      </c>
      <c r="E5" s="11">
        <v>34</v>
      </c>
      <c r="F5" s="26">
        <f t="shared" si="0"/>
        <v>0</v>
      </c>
      <c r="G5" s="11">
        <f t="shared" si="1"/>
        <v>1</v>
      </c>
      <c r="H5" s="11"/>
    </row>
    <row r="6" ht="15.6" spans="1:8">
      <c r="A6" s="11"/>
      <c r="B6" s="11">
        <v>4</v>
      </c>
      <c r="C6" s="11" t="s">
        <v>55</v>
      </c>
      <c r="D6" s="11">
        <v>0</v>
      </c>
      <c r="E6" s="11">
        <v>30</v>
      </c>
      <c r="F6" s="26">
        <f t="shared" si="0"/>
        <v>0</v>
      </c>
      <c r="G6" s="11">
        <f t="shared" si="1"/>
        <v>1</v>
      </c>
      <c r="H6" s="11"/>
    </row>
    <row r="7" ht="15.6" spans="1:8">
      <c r="A7" s="11"/>
      <c r="B7" s="11">
        <v>5</v>
      </c>
      <c r="C7" s="11" t="s">
        <v>56</v>
      </c>
      <c r="D7" s="11">
        <v>0</v>
      </c>
      <c r="E7" s="11">
        <v>35</v>
      </c>
      <c r="F7" s="26">
        <f t="shared" si="0"/>
        <v>0</v>
      </c>
      <c r="G7" s="11">
        <f t="shared" si="1"/>
        <v>1</v>
      </c>
      <c r="H7" s="11"/>
    </row>
    <row r="8" ht="15.6" spans="1:8">
      <c r="A8" s="11"/>
      <c r="B8" s="11">
        <v>6</v>
      </c>
      <c r="C8" s="11" t="s">
        <v>57</v>
      </c>
      <c r="D8" s="11">
        <v>0</v>
      </c>
      <c r="E8" s="11">
        <v>43</v>
      </c>
      <c r="F8" s="26">
        <f t="shared" si="0"/>
        <v>0</v>
      </c>
      <c r="G8" s="11">
        <f t="shared" si="1"/>
        <v>1</v>
      </c>
      <c r="H8" s="11"/>
    </row>
    <row r="9" ht="15.6" spans="1:8">
      <c r="A9" s="11"/>
      <c r="B9" s="11">
        <v>7</v>
      </c>
      <c r="C9" s="11" t="s">
        <v>58</v>
      </c>
      <c r="D9" s="11">
        <v>0</v>
      </c>
      <c r="E9" s="11">
        <v>42</v>
      </c>
      <c r="F9" s="26">
        <f t="shared" si="0"/>
        <v>0</v>
      </c>
      <c r="G9" s="11">
        <f t="shared" si="1"/>
        <v>1</v>
      </c>
      <c r="H9" s="11"/>
    </row>
    <row r="10" ht="15.6" spans="1:8">
      <c r="A10" s="11"/>
      <c r="B10" s="11">
        <v>8</v>
      </c>
      <c r="C10" s="11" t="s">
        <v>59</v>
      </c>
      <c r="D10" s="11">
        <v>0</v>
      </c>
      <c r="E10" s="11">
        <v>45</v>
      </c>
      <c r="F10" s="26">
        <f t="shared" si="0"/>
        <v>0</v>
      </c>
      <c r="G10" s="11">
        <f t="shared" si="1"/>
        <v>1</v>
      </c>
      <c r="H10" s="11"/>
    </row>
    <row r="11" ht="15.6" spans="1:8">
      <c r="A11" s="11"/>
      <c r="B11" s="11">
        <v>9</v>
      </c>
      <c r="C11" s="11" t="s">
        <v>60</v>
      </c>
      <c r="D11" s="11">
        <v>0</v>
      </c>
      <c r="E11" s="11">
        <v>45</v>
      </c>
      <c r="F11" s="26">
        <f t="shared" si="0"/>
        <v>0</v>
      </c>
      <c r="G11" s="11">
        <f t="shared" si="1"/>
        <v>1</v>
      </c>
      <c r="H11" s="11"/>
    </row>
    <row r="12" ht="15.6" spans="1:8">
      <c r="A12" s="11"/>
      <c r="B12" s="11">
        <v>10</v>
      </c>
      <c r="C12" s="11" t="s">
        <v>61</v>
      </c>
      <c r="D12" s="11">
        <v>0</v>
      </c>
      <c r="E12" s="11">
        <v>39</v>
      </c>
      <c r="F12" s="26">
        <f t="shared" si="0"/>
        <v>0</v>
      </c>
      <c r="G12" s="11">
        <f t="shared" si="1"/>
        <v>1</v>
      </c>
      <c r="H12" s="11"/>
    </row>
    <row r="13" ht="15.6" spans="1:8">
      <c r="A13" s="11"/>
      <c r="B13" s="11">
        <v>11</v>
      </c>
      <c r="C13" s="11" t="s">
        <v>62</v>
      </c>
      <c r="D13" s="11">
        <v>0</v>
      </c>
      <c r="E13" s="11">
        <v>39</v>
      </c>
      <c r="F13" s="26">
        <f t="shared" si="0"/>
        <v>0</v>
      </c>
      <c r="G13" s="11">
        <f t="shared" si="1"/>
        <v>1</v>
      </c>
      <c r="H13" s="11"/>
    </row>
    <row r="14" ht="15.6" spans="1:8">
      <c r="A14" s="11"/>
      <c r="B14" s="11">
        <v>12</v>
      </c>
      <c r="C14" s="11" t="s">
        <v>63</v>
      </c>
      <c r="D14" s="11">
        <v>0</v>
      </c>
      <c r="E14" s="11">
        <v>40</v>
      </c>
      <c r="F14" s="26">
        <f t="shared" si="0"/>
        <v>0</v>
      </c>
      <c r="G14" s="11">
        <f t="shared" si="1"/>
        <v>1</v>
      </c>
      <c r="H14" s="11"/>
    </row>
    <row r="15" ht="15.6" spans="1:8">
      <c r="A15" s="11"/>
      <c r="B15" s="11">
        <v>13</v>
      </c>
      <c r="C15" s="11" t="s">
        <v>64</v>
      </c>
      <c r="D15" s="11">
        <v>0</v>
      </c>
      <c r="E15" s="11">
        <v>42</v>
      </c>
      <c r="F15" s="26">
        <f t="shared" si="0"/>
        <v>0</v>
      </c>
      <c r="G15" s="11">
        <f t="shared" si="1"/>
        <v>1</v>
      </c>
      <c r="H15" s="11"/>
    </row>
    <row r="16" ht="15.6" spans="1:8">
      <c r="A16" s="11"/>
      <c r="B16" s="11">
        <v>14</v>
      </c>
      <c r="C16" s="11" t="s">
        <v>65</v>
      </c>
      <c r="D16" s="11">
        <v>0</v>
      </c>
      <c r="E16" s="11">
        <v>40</v>
      </c>
      <c r="F16" s="26">
        <f t="shared" si="0"/>
        <v>0</v>
      </c>
      <c r="G16" s="11">
        <f t="shared" si="1"/>
        <v>1</v>
      </c>
      <c r="H16" s="11"/>
    </row>
    <row r="17" ht="15.6" spans="1:8">
      <c r="A17" s="11"/>
      <c r="B17" s="35">
        <v>15</v>
      </c>
      <c r="C17" s="35" t="s">
        <v>66</v>
      </c>
      <c r="D17" s="35">
        <v>2</v>
      </c>
      <c r="E17" s="35">
        <v>43</v>
      </c>
      <c r="F17" s="36">
        <f t="shared" si="0"/>
        <v>0.0465116279069767</v>
      </c>
      <c r="G17" s="35">
        <f>RANK(F17,$F$3:$F$34,1)</f>
        <v>32</v>
      </c>
      <c r="H17" s="35" t="s">
        <v>31</v>
      </c>
    </row>
    <row r="18" ht="15.6" spans="1:8">
      <c r="A18" s="11"/>
      <c r="B18" s="11">
        <v>16</v>
      </c>
      <c r="C18" s="11" t="s">
        <v>67</v>
      </c>
      <c r="D18" s="11">
        <v>0</v>
      </c>
      <c r="E18" s="11">
        <v>43</v>
      </c>
      <c r="F18" s="26">
        <f t="shared" si="0"/>
        <v>0</v>
      </c>
      <c r="G18" s="11">
        <f t="shared" si="1"/>
        <v>1</v>
      </c>
      <c r="H18" s="11"/>
    </row>
    <row r="19" ht="15.6" spans="1:8">
      <c r="A19" s="11"/>
      <c r="B19" s="11">
        <v>17</v>
      </c>
      <c r="C19" s="11" t="s">
        <v>68</v>
      </c>
      <c r="D19" s="11">
        <v>0</v>
      </c>
      <c r="E19" s="11">
        <v>41</v>
      </c>
      <c r="F19" s="26">
        <f t="shared" si="0"/>
        <v>0</v>
      </c>
      <c r="G19" s="11">
        <f t="shared" si="1"/>
        <v>1</v>
      </c>
      <c r="H19" s="11"/>
    </row>
    <row r="20" ht="15.6" spans="1:8">
      <c r="A20" s="11"/>
      <c r="B20" s="11">
        <v>18</v>
      </c>
      <c r="C20" s="11" t="s">
        <v>69</v>
      </c>
      <c r="D20" s="11">
        <v>0</v>
      </c>
      <c r="E20" s="11">
        <v>44</v>
      </c>
      <c r="F20" s="26">
        <f t="shared" si="0"/>
        <v>0</v>
      </c>
      <c r="G20" s="11">
        <f t="shared" si="1"/>
        <v>1</v>
      </c>
      <c r="H20" s="11"/>
    </row>
    <row r="21" ht="15.6" spans="1:8">
      <c r="A21" s="11"/>
      <c r="B21" s="11">
        <v>19</v>
      </c>
      <c r="C21" s="11" t="s">
        <v>70</v>
      </c>
      <c r="D21" s="11">
        <v>0</v>
      </c>
      <c r="E21" s="11">
        <v>44</v>
      </c>
      <c r="F21" s="26">
        <f t="shared" si="0"/>
        <v>0</v>
      </c>
      <c r="G21" s="11">
        <f t="shared" si="1"/>
        <v>1</v>
      </c>
      <c r="H21" s="11"/>
    </row>
    <row r="22" ht="15.6" spans="1:8">
      <c r="A22" s="11"/>
      <c r="B22" s="11">
        <v>20</v>
      </c>
      <c r="C22" s="11" t="s">
        <v>71</v>
      </c>
      <c r="D22" s="11">
        <v>0</v>
      </c>
      <c r="E22" s="11">
        <v>44</v>
      </c>
      <c r="F22" s="26">
        <f t="shared" si="0"/>
        <v>0</v>
      </c>
      <c r="G22" s="11">
        <f t="shared" si="1"/>
        <v>1</v>
      </c>
      <c r="H22" s="11"/>
    </row>
    <row r="23" ht="15.6" spans="1:8">
      <c r="A23" s="11"/>
      <c r="B23" s="11">
        <v>21</v>
      </c>
      <c r="C23" s="11" t="s">
        <v>72</v>
      </c>
      <c r="D23" s="11">
        <v>0</v>
      </c>
      <c r="E23" s="11">
        <v>43</v>
      </c>
      <c r="F23" s="26">
        <f t="shared" si="0"/>
        <v>0</v>
      </c>
      <c r="G23" s="11">
        <f t="shared" si="1"/>
        <v>1</v>
      </c>
      <c r="H23" s="11"/>
    </row>
    <row r="24" ht="15.6" spans="1:8">
      <c r="A24" s="11"/>
      <c r="B24" s="11">
        <v>22</v>
      </c>
      <c r="C24" s="11" t="s">
        <v>73</v>
      </c>
      <c r="D24" s="11">
        <v>0</v>
      </c>
      <c r="E24" s="11">
        <v>42</v>
      </c>
      <c r="F24" s="26">
        <f t="shared" si="0"/>
        <v>0</v>
      </c>
      <c r="G24" s="11">
        <f t="shared" si="1"/>
        <v>1</v>
      </c>
      <c r="H24" s="11"/>
    </row>
    <row r="25" ht="15.6" spans="1:8">
      <c r="A25" s="11"/>
      <c r="B25" s="11">
        <v>23</v>
      </c>
      <c r="C25" s="11" t="s">
        <v>74</v>
      </c>
      <c r="D25" s="11">
        <v>0</v>
      </c>
      <c r="E25" s="11">
        <v>43</v>
      </c>
      <c r="F25" s="26">
        <f t="shared" si="0"/>
        <v>0</v>
      </c>
      <c r="G25" s="11">
        <f t="shared" si="1"/>
        <v>1</v>
      </c>
      <c r="H25" s="11"/>
    </row>
    <row r="26" ht="15.6" spans="1:8">
      <c r="A26" s="11"/>
      <c r="B26" s="11">
        <v>24</v>
      </c>
      <c r="C26" s="11" t="s">
        <v>75</v>
      </c>
      <c r="D26" s="11">
        <v>0</v>
      </c>
      <c r="E26" s="11">
        <v>42</v>
      </c>
      <c r="F26" s="26">
        <f t="shared" si="0"/>
        <v>0</v>
      </c>
      <c r="G26" s="11">
        <f t="shared" si="1"/>
        <v>1</v>
      </c>
      <c r="H26" s="11"/>
    </row>
    <row r="27" ht="15.6" spans="1:8">
      <c r="A27" s="11"/>
      <c r="B27" s="11">
        <v>25</v>
      </c>
      <c r="C27" s="11" t="s">
        <v>76</v>
      </c>
      <c r="D27" s="11">
        <v>0</v>
      </c>
      <c r="E27" s="11">
        <v>45</v>
      </c>
      <c r="F27" s="26">
        <f t="shared" si="0"/>
        <v>0</v>
      </c>
      <c r="G27" s="11">
        <f t="shared" si="1"/>
        <v>1</v>
      </c>
      <c r="H27" s="11"/>
    </row>
    <row r="28" ht="15.6" spans="1:8">
      <c r="A28" s="11"/>
      <c r="B28" s="11">
        <v>26</v>
      </c>
      <c r="C28" s="11" t="s">
        <v>77</v>
      </c>
      <c r="D28" s="11">
        <v>0</v>
      </c>
      <c r="E28" s="11">
        <v>43</v>
      </c>
      <c r="F28" s="26">
        <f t="shared" si="0"/>
        <v>0</v>
      </c>
      <c r="G28" s="11">
        <f t="shared" si="1"/>
        <v>1</v>
      </c>
      <c r="H28" s="11"/>
    </row>
    <row r="29" ht="15.6" spans="1:8">
      <c r="A29" s="11"/>
      <c r="B29" s="11">
        <v>27</v>
      </c>
      <c r="C29" s="11" t="s">
        <v>78</v>
      </c>
      <c r="D29" s="11">
        <v>0</v>
      </c>
      <c r="E29" s="11">
        <v>42</v>
      </c>
      <c r="F29" s="26">
        <f t="shared" si="0"/>
        <v>0</v>
      </c>
      <c r="G29" s="11">
        <f t="shared" si="1"/>
        <v>1</v>
      </c>
      <c r="H29" s="11"/>
    </row>
    <row r="30" ht="15.6" spans="1:8">
      <c r="A30" s="11"/>
      <c r="B30" s="37">
        <v>28</v>
      </c>
      <c r="C30" s="37" t="s">
        <v>79</v>
      </c>
      <c r="D30" s="11">
        <v>0</v>
      </c>
      <c r="E30" s="37">
        <v>40</v>
      </c>
      <c r="F30" s="38">
        <f t="shared" si="0"/>
        <v>0</v>
      </c>
      <c r="G30" s="37">
        <f t="shared" si="1"/>
        <v>1</v>
      </c>
      <c r="H30" s="37"/>
    </row>
    <row r="31" ht="15.6" spans="1:8">
      <c r="A31" s="11"/>
      <c r="B31" s="11">
        <v>29</v>
      </c>
      <c r="C31" s="11" t="s">
        <v>80</v>
      </c>
      <c r="D31" s="11">
        <v>0</v>
      </c>
      <c r="E31" s="11">
        <v>42</v>
      </c>
      <c r="F31" s="26">
        <f t="shared" si="0"/>
        <v>0</v>
      </c>
      <c r="G31" s="11">
        <f t="shared" si="1"/>
        <v>1</v>
      </c>
      <c r="H31" s="11"/>
    </row>
    <row r="32" ht="15.6" spans="1:8">
      <c r="A32" s="11"/>
      <c r="B32" s="11">
        <v>30</v>
      </c>
      <c r="C32" s="11" t="s">
        <v>81</v>
      </c>
      <c r="D32" s="11">
        <v>0</v>
      </c>
      <c r="E32" s="11">
        <v>42</v>
      </c>
      <c r="F32" s="26">
        <f t="shared" si="0"/>
        <v>0</v>
      </c>
      <c r="G32" s="11">
        <f t="shared" si="1"/>
        <v>1</v>
      </c>
      <c r="H32" s="11"/>
    </row>
    <row r="33" ht="15.6" spans="1:8">
      <c r="A33" s="11"/>
      <c r="B33" s="11">
        <v>31</v>
      </c>
      <c r="C33" s="11" t="s">
        <v>82</v>
      </c>
      <c r="D33" s="11">
        <v>0</v>
      </c>
      <c r="E33" s="11">
        <v>41</v>
      </c>
      <c r="F33" s="26">
        <f t="shared" si="0"/>
        <v>0</v>
      </c>
      <c r="G33" s="11">
        <f t="shared" si="1"/>
        <v>1</v>
      </c>
      <c r="H33" s="11"/>
    </row>
    <row r="34" ht="15.6" spans="1:8">
      <c r="A34" s="11"/>
      <c r="B34" s="37">
        <v>32</v>
      </c>
      <c r="C34" s="11" t="s">
        <v>83</v>
      </c>
      <c r="D34" s="11">
        <v>0</v>
      </c>
      <c r="E34" s="11">
        <v>43</v>
      </c>
      <c r="F34" s="38">
        <f t="shared" si="0"/>
        <v>0</v>
      </c>
      <c r="G34" s="37">
        <f t="shared" si="1"/>
        <v>1</v>
      </c>
      <c r="H34" s="37"/>
    </row>
    <row r="35" ht="15.6" spans="1:8">
      <c r="A35" s="11" t="s">
        <v>3</v>
      </c>
      <c r="B35" s="37">
        <v>1</v>
      </c>
      <c r="C35" s="11" t="s">
        <v>84</v>
      </c>
      <c r="D35" s="11">
        <v>0</v>
      </c>
      <c r="E35" s="11" t="s">
        <v>85</v>
      </c>
      <c r="F35" s="38">
        <f t="shared" si="0"/>
        <v>0</v>
      </c>
      <c r="G35" s="37"/>
      <c r="H35" s="37" t="s">
        <v>86</v>
      </c>
    </row>
    <row r="36" ht="15.6" spans="1:8">
      <c r="A36" s="11"/>
      <c r="B36" s="37">
        <v>2</v>
      </c>
      <c r="C36" s="11" t="s">
        <v>87</v>
      </c>
      <c r="D36" s="11">
        <v>0</v>
      </c>
      <c r="E36" s="11" t="s">
        <v>88</v>
      </c>
      <c r="F36" s="38">
        <f t="shared" si="0"/>
        <v>0</v>
      </c>
      <c r="G36" s="37"/>
      <c r="H36" s="37" t="s">
        <v>86</v>
      </c>
    </row>
    <row r="37" ht="15.6" spans="1:8">
      <c r="A37" s="11"/>
      <c r="B37" s="37">
        <v>3</v>
      </c>
      <c r="C37" s="11" t="s">
        <v>89</v>
      </c>
      <c r="D37" s="11">
        <v>0</v>
      </c>
      <c r="E37" s="11" t="s">
        <v>90</v>
      </c>
      <c r="F37" s="38">
        <f t="shared" si="0"/>
        <v>0</v>
      </c>
      <c r="G37" s="37"/>
      <c r="H37" s="37" t="s">
        <v>86</v>
      </c>
    </row>
    <row r="38" ht="15.6" spans="1:8">
      <c r="A38" s="11"/>
      <c r="B38" s="37">
        <v>4</v>
      </c>
      <c r="C38" s="11" t="s">
        <v>91</v>
      </c>
      <c r="D38" s="11">
        <v>0</v>
      </c>
      <c r="E38" s="11" t="s">
        <v>92</v>
      </c>
      <c r="F38" s="38">
        <f t="shared" si="0"/>
        <v>0</v>
      </c>
      <c r="G38" s="37"/>
      <c r="H38" s="37" t="s">
        <v>86</v>
      </c>
    </row>
    <row r="39" ht="15.6" spans="1:8">
      <c r="A39" s="11"/>
      <c r="B39" s="37">
        <v>5</v>
      </c>
      <c r="C39" s="11" t="s">
        <v>93</v>
      </c>
      <c r="D39" s="11">
        <v>0</v>
      </c>
      <c r="E39" s="11" t="s">
        <v>94</v>
      </c>
      <c r="F39" s="38">
        <f t="shared" si="0"/>
        <v>0</v>
      </c>
      <c r="G39" s="37">
        <f t="shared" ref="G36:G70" si="2">RANK(F39,$F$35:$F$70,1)</f>
        <v>1</v>
      </c>
      <c r="H39" s="37"/>
    </row>
    <row r="40" ht="15.6" spans="1:8">
      <c r="A40" s="11"/>
      <c r="B40" s="37">
        <v>6</v>
      </c>
      <c r="C40" s="11" t="s">
        <v>95</v>
      </c>
      <c r="D40" s="11">
        <v>0</v>
      </c>
      <c r="E40" s="11" t="s">
        <v>88</v>
      </c>
      <c r="F40" s="38">
        <f t="shared" si="0"/>
        <v>0</v>
      </c>
      <c r="G40" s="37">
        <f t="shared" si="2"/>
        <v>1</v>
      </c>
      <c r="H40" s="37"/>
    </row>
    <row r="41" ht="15.6" spans="1:8">
      <c r="A41" s="11"/>
      <c r="B41" s="35">
        <v>7</v>
      </c>
      <c r="C41" s="35" t="s">
        <v>34</v>
      </c>
      <c r="D41" s="35">
        <v>4</v>
      </c>
      <c r="E41" s="35" t="s">
        <v>96</v>
      </c>
      <c r="F41" s="36">
        <f t="shared" si="0"/>
        <v>0.1</v>
      </c>
      <c r="G41" s="35">
        <f t="shared" si="2"/>
        <v>36</v>
      </c>
      <c r="H41" s="35" t="s">
        <v>31</v>
      </c>
    </row>
    <row r="42" ht="15.6" spans="1:8">
      <c r="A42" s="11"/>
      <c r="B42" s="35">
        <v>8</v>
      </c>
      <c r="C42" s="35" t="s">
        <v>41</v>
      </c>
      <c r="D42" s="35">
        <v>1</v>
      </c>
      <c r="E42" s="35" t="s">
        <v>96</v>
      </c>
      <c r="F42" s="36">
        <f t="shared" si="0"/>
        <v>0.025</v>
      </c>
      <c r="G42" s="35">
        <f t="shared" si="2"/>
        <v>35</v>
      </c>
      <c r="H42" s="35" t="s">
        <v>31</v>
      </c>
    </row>
    <row r="43" ht="15.6" spans="1:8">
      <c r="A43" s="11"/>
      <c r="B43" s="37">
        <v>9</v>
      </c>
      <c r="C43" s="11" t="s">
        <v>97</v>
      </c>
      <c r="D43" s="11">
        <v>0</v>
      </c>
      <c r="E43" s="11" t="s">
        <v>98</v>
      </c>
      <c r="F43" s="38">
        <f t="shared" si="0"/>
        <v>0</v>
      </c>
      <c r="G43" s="37">
        <f t="shared" si="2"/>
        <v>1</v>
      </c>
      <c r="H43" s="37"/>
    </row>
    <row r="44" ht="15.6" spans="1:8">
      <c r="A44" s="11"/>
      <c r="B44" s="37">
        <v>10</v>
      </c>
      <c r="C44" s="11" t="s">
        <v>99</v>
      </c>
      <c r="D44" s="11">
        <v>0</v>
      </c>
      <c r="E44" s="11" t="s">
        <v>100</v>
      </c>
      <c r="F44" s="38">
        <f t="shared" si="0"/>
        <v>0</v>
      </c>
      <c r="G44" s="37">
        <f t="shared" si="2"/>
        <v>1</v>
      </c>
      <c r="H44" s="37"/>
    </row>
    <row r="45" ht="15.6" spans="1:8">
      <c r="A45" s="11"/>
      <c r="B45" s="37">
        <v>11</v>
      </c>
      <c r="C45" s="11" t="s">
        <v>101</v>
      </c>
      <c r="D45" s="11">
        <v>0</v>
      </c>
      <c r="E45" s="11" t="s">
        <v>102</v>
      </c>
      <c r="F45" s="38">
        <f t="shared" si="0"/>
        <v>0</v>
      </c>
      <c r="G45" s="37">
        <f t="shared" si="2"/>
        <v>1</v>
      </c>
      <c r="H45" s="37"/>
    </row>
    <row r="46" ht="15.6" spans="1:8">
      <c r="A46" s="11"/>
      <c r="B46" s="37">
        <v>12</v>
      </c>
      <c r="C46" s="11" t="s">
        <v>103</v>
      </c>
      <c r="D46" s="11">
        <v>0</v>
      </c>
      <c r="E46" s="11" t="s">
        <v>104</v>
      </c>
      <c r="F46" s="38">
        <f t="shared" si="0"/>
        <v>0</v>
      </c>
      <c r="G46" s="37">
        <f t="shared" si="2"/>
        <v>1</v>
      </c>
      <c r="H46" s="37"/>
    </row>
    <row r="47" ht="15.6" spans="1:8">
      <c r="A47" s="11"/>
      <c r="B47" s="37">
        <v>13</v>
      </c>
      <c r="C47" s="11" t="s">
        <v>105</v>
      </c>
      <c r="D47" s="11">
        <v>0</v>
      </c>
      <c r="E47" s="11" t="s">
        <v>104</v>
      </c>
      <c r="F47" s="38">
        <f t="shared" si="0"/>
        <v>0</v>
      </c>
      <c r="G47" s="37">
        <f t="shared" si="2"/>
        <v>1</v>
      </c>
      <c r="H47" s="37"/>
    </row>
    <row r="48" ht="15.6" spans="1:8">
      <c r="A48" s="11"/>
      <c r="B48" s="37">
        <v>14</v>
      </c>
      <c r="C48" s="11" t="s">
        <v>106</v>
      </c>
      <c r="D48" s="11">
        <v>0</v>
      </c>
      <c r="E48" s="11" t="s">
        <v>104</v>
      </c>
      <c r="F48" s="26">
        <f t="shared" si="0"/>
        <v>0</v>
      </c>
      <c r="G48" s="11">
        <f t="shared" si="2"/>
        <v>1</v>
      </c>
      <c r="H48" s="11"/>
    </row>
    <row r="49" ht="15.6" spans="1:8">
      <c r="A49" s="11"/>
      <c r="B49" s="37">
        <v>15</v>
      </c>
      <c r="C49" s="11" t="s">
        <v>107</v>
      </c>
      <c r="D49" s="11">
        <v>0</v>
      </c>
      <c r="E49" s="11" t="s">
        <v>96</v>
      </c>
      <c r="F49" s="26">
        <f t="shared" si="0"/>
        <v>0</v>
      </c>
      <c r="G49" s="11">
        <f t="shared" si="2"/>
        <v>1</v>
      </c>
      <c r="H49" s="11"/>
    </row>
    <row r="50" ht="15.6" spans="1:8">
      <c r="A50" s="11"/>
      <c r="B50" s="37">
        <v>16</v>
      </c>
      <c r="C50" s="11" t="s">
        <v>108</v>
      </c>
      <c r="D50" s="11">
        <v>0</v>
      </c>
      <c r="E50" s="11" t="s">
        <v>96</v>
      </c>
      <c r="F50" s="26">
        <f t="shared" si="0"/>
        <v>0</v>
      </c>
      <c r="G50" s="11">
        <f t="shared" si="2"/>
        <v>1</v>
      </c>
      <c r="H50" s="11"/>
    </row>
    <row r="51" ht="15.6" spans="1:8">
      <c r="A51" s="11"/>
      <c r="B51" s="37">
        <v>17</v>
      </c>
      <c r="C51" s="11" t="s">
        <v>109</v>
      </c>
      <c r="D51" s="11">
        <v>0</v>
      </c>
      <c r="E51" s="11" t="s">
        <v>110</v>
      </c>
      <c r="F51" s="26">
        <f t="shared" si="0"/>
        <v>0</v>
      </c>
      <c r="G51" s="11">
        <f t="shared" si="2"/>
        <v>1</v>
      </c>
      <c r="H51" s="11"/>
    </row>
    <row r="52" ht="15.6" spans="1:8">
      <c r="A52" s="11"/>
      <c r="B52" s="37">
        <v>18</v>
      </c>
      <c r="C52" s="11" t="s">
        <v>111</v>
      </c>
      <c r="D52" s="11">
        <v>0</v>
      </c>
      <c r="E52" s="11" t="s">
        <v>112</v>
      </c>
      <c r="F52" s="26">
        <f t="shared" si="0"/>
        <v>0</v>
      </c>
      <c r="G52" s="11">
        <f t="shared" si="2"/>
        <v>1</v>
      </c>
      <c r="H52" s="11"/>
    </row>
    <row r="53" ht="15.6" spans="1:8">
      <c r="A53" s="11"/>
      <c r="B53" s="37">
        <v>19</v>
      </c>
      <c r="C53" s="11" t="s">
        <v>113</v>
      </c>
      <c r="D53" s="11">
        <v>0</v>
      </c>
      <c r="E53" s="11" t="s">
        <v>112</v>
      </c>
      <c r="F53" s="26">
        <f t="shared" si="0"/>
        <v>0</v>
      </c>
      <c r="G53" s="11">
        <f t="shared" si="2"/>
        <v>1</v>
      </c>
      <c r="H53" s="11"/>
    </row>
    <row r="54" ht="15.6" spans="1:8">
      <c r="A54" s="11"/>
      <c r="B54" s="37">
        <v>20</v>
      </c>
      <c r="C54" s="11" t="s">
        <v>114</v>
      </c>
      <c r="D54" s="11">
        <v>0</v>
      </c>
      <c r="E54" s="11" t="s">
        <v>110</v>
      </c>
      <c r="F54" s="26">
        <f t="shared" si="0"/>
        <v>0</v>
      </c>
      <c r="G54" s="11">
        <f t="shared" si="2"/>
        <v>1</v>
      </c>
      <c r="H54" s="11"/>
    </row>
    <row r="55" ht="15.6" spans="1:8">
      <c r="A55" s="11"/>
      <c r="B55" s="37">
        <v>21</v>
      </c>
      <c r="C55" s="11" t="s">
        <v>115</v>
      </c>
      <c r="D55" s="11">
        <v>0</v>
      </c>
      <c r="E55" s="11">
        <v>43</v>
      </c>
      <c r="F55" s="26">
        <f t="shared" si="0"/>
        <v>0</v>
      </c>
      <c r="G55" s="11">
        <f t="shared" si="2"/>
        <v>1</v>
      </c>
      <c r="H55" s="11"/>
    </row>
    <row r="56" ht="15.6" spans="1:8">
      <c r="A56" s="11"/>
      <c r="B56" s="37">
        <v>22</v>
      </c>
      <c r="C56" s="11" t="s">
        <v>116</v>
      </c>
      <c r="D56" s="11">
        <v>0</v>
      </c>
      <c r="E56" s="11">
        <v>42</v>
      </c>
      <c r="F56" s="26">
        <f t="shared" si="0"/>
        <v>0</v>
      </c>
      <c r="G56" s="11">
        <f t="shared" si="2"/>
        <v>1</v>
      </c>
      <c r="H56" s="11"/>
    </row>
    <row r="57" ht="15.6" spans="1:8">
      <c r="A57" s="11"/>
      <c r="B57" s="37">
        <v>23</v>
      </c>
      <c r="C57" s="11" t="s">
        <v>117</v>
      </c>
      <c r="D57" s="11">
        <v>0</v>
      </c>
      <c r="E57" s="11">
        <v>43</v>
      </c>
      <c r="F57" s="26">
        <f t="shared" si="0"/>
        <v>0</v>
      </c>
      <c r="G57" s="11">
        <f t="shared" si="2"/>
        <v>1</v>
      </c>
      <c r="H57" s="11"/>
    </row>
    <row r="58" ht="15.6" spans="1:8">
      <c r="A58" s="11"/>
      <c r="B58" s="37">
        <v>24</v>
      </c>
      <c r="C58" s="11" t="s">
        <v>118</v>
      </c>
      <c r="D58" s="11">
        <v>0</v>
      </c>
      <c r="E58" s="11">
        <v>42</v>
      </c>
      <c r="F58" s="26">
        <f t="shared" si="0"/>
        <v>0</v>
      </c>
      <c r="G58" s="11">
        <f t="shared" si="2"/>
        <v>1</v>
      </c>
      <c r="H58" s="11"/>
    </row>
    <row r="59" ht="15.6" spans="1:8">
      <c r="A59" s="11"/>
      <c r="B59" s="37">
        <v>25</v>
      </c>
      <c r="C59" s="11" t="s">
        <v>119</v>
      </c>
      <c r="D59" s="11">
        <v>0</v>
      </c>
      <c r="E59" s="11">
        <v>45</v>
      </c>
      <c r="F59" s="26">
        <f t="shared" si="0"/>
        <v>0</v>
      </c>
      <c r="G59" s="11">
        <f t="shared" si="2"/>
        <v>1</v>
      </c>
      <c r="H59" s="11"/>
    </row>
    <row r="60" ht="15.6" spans="1:8">
      <c r="A60" s="11"/>
      <c r="B60" s="37">
        <v>26</v>
      </c>
      <c r="C60" s="11" t="s">
        <v>120</v>
      </c>
      <c r="D60" s="11">
        <v>0</v>
      </c>
      <c r="E60" s="11">
        <v>45</v>
      </c>
      <c r="F60" s="38">
        <f t="shared" si="0"/>
        <v>0</v>
      </c>
      <c r="G60" s="37">
        <f t="shared" si="2"/>
        <v>1</v>
      </c>
      <c r="H60" s="37"/>
    </row>
    <row r="61" ht="15.6" spans="1:8">
      <c r="A61" s="11"/>
      <c r="B61" s="37">
        <v>27</v>
      </c>
      <c r="C61" s="11" t="s">
        <v>121</v>
      </c>
      <c r="D61" s="11">
        <v>0</v>
      </c>
      <c r="E61" s="11">
        <v>45</v>
      </c>
      <c r="F61" s="38">
        <f t="shared" si="0"/>
        <v>0</v>
      </c>
      <c r="G61" s="37">
        <f t="shared" si="2"/>
        <v>1</v>
      </c>
      <c r="H61" s="37"/>
    </row>
    <row r="62" ht="15.6" spans="1:8">
      <c r="A62" s="11"/>
      <c r="B62" s="37">
        <v>28</v>
      </c>
      <c r="C62" s="11" t="s">
        <v>122</v>
      </c>
      <c r="D62" s="11">
        <v>0</v>
      </c>
      <c r="E62" s="11">
        <v>43</v>
      </c>
      <c r="F62" s="38">
        <f t="shared" si="0"/>
        <v>0</v>
      </c>
      <c r="G62" s="37">
        <f t="shared" si="2"/>
        <v>1</v>
      </c>
      <c r="H62" s="37"/>
    </row>
    <row r="63" ht="15.6" spans="1:8">
      <c r="A63" s="11"/>
      <c r="B63" s="37">
        <v>29</v>
      </c>
      <c r="C63" s="11" t="s">
        <v>123</v>
      </c>
      <c r="D63" s="11">
        <v>0</v>
      </c>
      <c r="E63" s="11">
        <v>42</v>
      </c>
      <c r="F63" s="38">
        <f t="shared" si="0"/>
        <v>0</v>
      </c>
      <c r="G63" s="37">
        <f t="shared" si="2"/>
        <v>1</v>
      </c>
      <c r="H63" s="37"/>
    </row>
    <row r="64" ht="15.6" spans="1:8">
      <c r="A64" s="11"/>
      <c r="B64" s="37">
        <v>30</v>
      </c>
      <c r="C64" s="11" t="s">
        <v>124</v>
      </c>
      <c r="D64" s="11">
        <v>0</v>
      </c>
      <c r="E64" s="11">
        <v>40</v>
      </c>
      <c r="F64" s="38">
        <f t="shared" si="0"/>
        <v>0</v>
      </c>
      <c r="G64" s="37">
        <f t="shared" si="2"/>
        <v>1</v>
      </c>
      <c r="H64" s="37"/>
    </row>
    <row r="65" ht="15.6" spans="1:8">
      <c r="A65" s="11"/>
      <c r="B65" s="37">
        <v>31</v>
      </c>
      <c r="C65" s="11" t="s">
        <v>125</v>
      </c>
      <c r="D65" s="11">
        <v>0</v>
      </c>
      <c r="E65" s="11">
        <v>39</v>
      </c>
      <c r="F65" s="38">
        <f t="shared" si="0"/>
        <v>0</v>
      </c>
      <c r="G65" s="37">
        <f t="shared" si="2"/>
        <v>1</v>
      </c>
      <c r="H65" s="37"/>
    </row>
    <row r="66" ht="15.6" spans="1:8">
      <c r="A66" s="11"/>
      <c r="B66" s="37">
        <v>32</v>
      </c>
      <c r="C66" s="11" t="s">
        <v>126</v>
      </c>
      <c r="D66" s="11">
        <v>0</v>
      </c>
      <c r="E66" s="11">
        <v>39</v>
      </c>
      <c r="F66" s="38">
        <f t="shared" si="0"/>
        <v>0</v>
      </c>
      <c r="G66" s="37">
        <f t="shared" si="2"/>
        <v>1</v>
      </c>
      <c r="H66" s="37"/>
    </row>
    <row r="67" ht="15.6" spans="1:8">
      <c r="A67" s="11"/>
      <c r="B67" s="37">
        <v>33</v>
      </c>
      <c r="C67" s="37" t="s">
        <v>127</v>
      </c>
      <c r="D67" s="37">
        <v>0</v>
      </c>
      <c r="E67" s="37">
        <v>30</v>
      </c>
      <c r="F67" s="38">
        <f t="shared" ref="F67:F142" si="3">D67/E67</f>
        <v>0</v>
      </c>
      <c r="G67" s="37">
        <f t="shared" si="2"/>
        <v>1</v>
      </c>
      <c r="H67" s="37"/>
    </row>
    <row r="68" ht="15.6" spans="1:8">
      <c r="A68" s="11"/>
      <c r="B68" s="37">
        <v>34</v>
      </c>
      <c r="C68" s="11" t="s">
        <v>128</v>
      </c>
      <c r="D68" s="11">
        <v>0</v>
      </c>
      <c r="E68" s="11">
        <v>30</v>
      </c>
      <c r="F68" s="38">
        <f t="shared" si="3"/>
        <v>0</v>
      </c>
      <c r="G68" s="37">
        <f t="shared" si="2"/>
        <v>1</v>
      </c>
      <c r="H68" s="37"/>
    </row>
    <row r="69" ht="15.6" spans="1:8">
      <c r="A69" s="11"/>
      <c r="B69" s="37">
        <v>35</v>
      </c>
      <c r="C69" s="11" t="s">
        <v>129</v>
      </c>
      <c r="D69" s="11">
        <v>0</v>
      </c>
      <c r="E69" s="11">
        <v>44</v>
      </c>
      <c r="F69" s="38">
        <f t="shared" si="3"/>
        <v>0</v>
      </c>
      <c r="G69" s="37">
        <f t="shared" si="2"/>
        <v>1</v>
      </c>
      <c r="H69" s="37"/>
    </row>
    <row r="70" ht="15.6" spans="1:8">
      <c r="A70" s="11"/>
      <c r="B70" s="37">
        <v>36</v>
      </c>
      <c r="C70" s="11" t="s">
        <v>130</v>
      </c>
      <c r="D70" s="11">
        <v>0</v>
      </c>
      <c r="E70" s="11">
        <v>43</v>
      </c>
      <c r="F70" s="38">
        <f t="shared" si="3"/>
        <v>0</v>
      </c>
      <c r="G70" s="37">
        <f t="shared" si="2"/>
        <v>1</v>
      </c>
      <c r="H70" s="37"/>
    </row>
    <row r="71" ht="15.6" spans="1:8">
      <c r="A71" s="11" t="s">
        <v>131</v>
      </c>
      <c r="B71" s="11">
        <v>1</v>
      </c>
      <c r="C71" s="11" t="s">
        <v>132</v>
      </c>
      <c r="D71" s="11">
        <v>0</v>
      </c>
      <c r="E71" s="11" t="s">
        <v>94</v>
      </c>
      <c r="F71" s="26">
        <f t="shared" si="3"/>
        <v>0</v>
      </c>
      <c r="G71" s="11">
        <f t="shared" ref="G71:G80" si="4">RANK(F71,$F$3:$F$34,1)</f>
        <v>1</v>
      </c>
      <c r="H71" s="11"/>
    </row>
    <row r="72" ht="15.6" spans="1:8">
      <c r="A72" s="11"/>
      <c r="B72" s="11">
        <v>2</v>
      </c>
      <c r="C72" s="11" t="s">
        <v>133</v>
      </c>
      <c r="D72" s="11">
        <v>0</v>
      </c>
      <c r="E72" s="11" t="s">
        <v>112</v>
      </c>
      <c r="F72" s="26">
        <f t="shared" si="3"/>
        <v>0</v>
      </c>
      <c r="G72" s="11">
        <f t="shared" si="4"/>
        <v>1</v>
      </c>
      <c r="H72" s="11"/>
    </row>
    <row r="73" ht="15.6" spans="1:8">
      <c r="A73" s="11"/>
      <c r="B73" s="11">
        <v>3</v>
      </c>
      <c r="C73" s="11" t="s">
        <v>134</v>
      </c>
      <c r="D73" s="11">
        <v>0</v>
      </c>
      <c r="E73" s="11" t="s">
        <v>135</v>
      </c>
      <c r="F73" s="26">
        <f t="shared" si="3"/>
        <v>0</v>
      </c>
      <c r="G73" s="11">
        <f t="shared" si="4"/>
        <v>1</v>
      </c>
      <c r="H73" s="11"/>
    </row>
    <row r="74" ht="15.6" spans="1:8">
      <c r="A74" s="11"/>
      <c r="B74" s="11">
        <v>4</v>
      </c>
      <c r="C74" s="11" t="s">
        <v>136</v>
      </c>
      <c r="D74" s="11">
        <v>0</v>
      </c>
      <c r="E74" s="11" t="s">
        <v>92</v>
      </c>
      <c r="F74" s="26">
        <f t="shared" si="3"/>
        <v>0</v>
      </c>
      <c r="G74" s="11">
        <f t="shared" si="4"/>
        <v>1</v>
      </c>
      <c r="H74" s="11"/>
    </row>
    <row r="75" ht="15.6" spans="1:8">
      <c r="A75" s="11"/>
      <c r="B75" s="11">
        <v>5</v>
      </c>
      <c r="C75" s="11" t="s">
        <v>137</v>
      </c>
      <c r="D75" s="11">
        <v>0</v>
      </c>
      <c r="E75" s="11" t="s">
        <v>138</v>
      </c>
      <c r="F75" s="26">
        <f t="shared" si="3"/>
        <v>0</v>
      </c>
      <c r="G75" s="11">
        <f t="shared" si="4"/>
        <v>1</v>
      </c>
      <c r="H75" s="11"/>
    </row>
    <row r="76" ht="15.6" spans="1:8">
      <c r="A76" s="11"/>
      <c r="B76" s="11">
        <v>6</v>
      </c>
      <c r="C76" s="11" t="s">
        <v>139</v>
      </c>
      <c r="D76" s="11">
        <v>0</v>
      </c>
      <c r="E76" s="11" t="s">
        <v>140</v>
      </c>
      <c r="F76" s="26">
        <f t="shared" si="3"/>
        <v>0</v>
      </c>
      <c r="G76" s="11">
        <f t="shared" si="4"/>
        <v>1</v>
      </c>
      <c r="H76" s="11"/>
    </row>
    <row r="77" ht="15.6" spans="1:8">
      <c r="A77" s="11"/>
      <c r="B77" s="11">
        <v>7</v>
      </c>
      <c r="C77" s="11" t="s">
        <v>141</v>
      </c>
      <c r="D77" s="11">
        <v>0</v>
      </c>
      <c r="E77" s="11" t="s">
        <v>142</v>
      </c>
      <c r="F77" s="26">
        <f t="shared" si="3"/>
        <v>0</v>
      </c>
      <c r="G77" s="11">
        <f t="shared" si="4"/>
        <v>1</v>
      </c>
      <c r="H77" s="11"/>
    </row>
    <row r="78" ht="15.6" spans="1:8">
      <c r="A78" s="11"/>
      <c r="B78" s="11">
        <v>8</v>
      </c>
      <c r="C78" s="11" t="s">
        <v>143</v>
      </c>
      <c r="D78" s="11">
        <v>0</v>
      </c>
      <c r="E78" s="11" t="s">
        <v>88</v>
      </c>
      <c r="F78" s="26">
        <f t="shared" si="3"/>
        <v>0</v>
      </c>
      <c r="G78" s="11">
        <f t="shared" si="4"/>
        <v>1</v>
      </c>
      <c r="H78" s="11"/>
    </row>
    <row r="79" ht="15.6" spans="1:8">
      <c r="A79" s="11"/>
      <c r="B79" s="11">
        <v>9</v>
      </c>
      <c r="C79" s="11" t="s">
        <v>144</v>
      </c>
      <c r="D79" s="11">
        <v>0</v>
      </c>
      <c r="E79" s="11" t="s">
        <v>145</v>
      </c>
      <c r="F79" s="26">
        <f t="shared" si="3"/>
        <v>0</v>
      </c>
      <c r="G79" s="11">
        <f t="shared" si="4"/>
        <v>1</v>
      </c>
      <c r="H79" s="11"/>
    </row>
    <row r="80" ht="15.6" spans="1:8">
      <c r="A80" s="11"/>
      <c r="B80" s="11">
        <v>10</v>
      </c>
      <c r="C80" s="11" t="s">
        <v>146</v>
      </c>
      <c r="D80" s="11">
        <v>0</v>
      </c>
      <c r="E80" s="11" t="s">
        <v>140</v>
      </c>
      <c r="F80" s="26">
        <f t="shared" si="3"/>
        <v>0</v>
      </c>
      <c r="G80" s="11">
        <f t="shared" si="4"/>
        <v>1</v>
      </c>
      <c r="H80" s="11"/>
    </row>
    <row r="81" ht="15.6" spans="1:8">
      <c r="A81" s="11"/>
      <c r="B81" s="11">
        <v>11</v>
      </c>
      <c r="C81" s="11" t="s">
        <v>147</v>
      </c>
      <c r="D81" s="11">
        <v>0</v>
      </c>
      <c r="E81" s="11" t="s">
        <v>148</v>
      </c>
      <c r="F81" s="26">
        <f t="shared" si="3"/>
        <v>0</v>
      </c>
      <c r="G81" s="11">
        <f>RANK(F81,$F$71:$F$111,1)</f>
        <v>1</v>
      </c>
      <c r="H81" s="11"/>
    </row>
    <row r="82" ht="15.6" spans="1:8">
      <c r="A82" s="11"/>
      <c r="B82" s="37">
        <v>12</v>
      </c>
      <c r="C82" s="37" t="s">
        <v>149</v>
      </c>
      <c r="D82" s="37">
        <v>0</v>
      </c>
      <c r="E82" s="37" t="s">
        <v>150</v>
      </c>
      <c r="F82" s="38">
        <f t="shared" si="3"/>
        <v>0</v>
      </c>
      <c r="G82" s="37">
        <f t="shared" ref="G82:G111" si="5">RANK(F82,$F$71:$F$111,1)</f>
        <v>1</v>
      </c>
      <c r="H82" s="37"/>
    </row>
    <row r="83" ht="15.6" spans="1:8">
      <c r="A83" s="11"/>
      <c r="B83" s="11">
        <v>13</v>
      </c>
      <c r="C83" s="11" t="s">
        <v>151</v>
      </c>
      <c r="D83" s="11">
        <v>0</v>
      </c>
      <c r="E83" s="11" t="s">
        <v>150</v>
      </c>
      <c r="F83" s="26">
        <f t="shared" si="3"/>
        <v>0</v>
      </c>
      <c r="G83" s="11">
        <f t="shared" si="5"/>
        <v>1</v>
      </c>
      <c r="H83" s="11"/>
    </row>
    <row r="84" ht="15.6" spans="1:8">
      <c r="A84" s="11"/>
      <c r="B84" s="11">
        <v>14</v>
      </c>
      <c r="C84" s="11" t="s">
        <v>152</v>
      </c>
      <c r="D84" s="11">
        <v>0</v>
      </c>
      <c r="E84" s="11" t="s">
        <v>153</v>
      </c>
      <c r="F84" s="26">
        <f t="shared" si="3"/>
        <v>0</v>
      </c>
      <c r="G84" s="11">
        <f t="shared" si="5"/>
        <v>1</v>
      </c>
      <c r="H84" s="11"/>
    </row>
    <row r="85" ht="15.6" spans="1:8">
      <c r="A85" s="11"/>
      <c r="B85" s="11">
        <v>15</v>
      </c>
      <c r="C85" s="11" t="s">
        <v>154</v>
      </c>
      <c r="D85" s="11">
        <v>0</v>
      </c>
      <c r="E85" s="11" t="s">
        <v>155</v>
      </c>
      <c r="F85" s="26">
        <f t="shared" si="3"/>
        <v>0</v>
      </c>
      <c r="G85" s="11">
        <f t="shared" si="5"/>
        <v>1</v>
      </c>
      <c r="H85" s="11"/>
    </row>
    <row r="86" ht="15.6" spans="1:8">
      <c r="A86" s="11"/>
      <c r="B86" s="11">
        <v>16</v>
      </c>
      <c r="C86" s="11" t="s">
        <v>156</v>
      </c>
      <c r="D86" s="11">
        <v>0</v>
      </c>
      <c r="E86" s="11" t="s">
        <v>112</v>
      </c>
      <c r="F86" s="26">
        <f t="shared" si="3"/>
        <v>0</v>
      </c>
      <c r="G86" s="11">
        <f t="shared" si="5"/>
        <v>1</v>
      </c>
      <c r="H86" s="11"/>
    </row>
    <row r="87" ht="15.6" spans="1:8">
      <c r="A87" s="11"/>
      <c r="B87" s="11">
        <v>17</v>
      </c>
      <c r="C87" s="11" t="s">
        <v>157</v>
      </c>
      <c r="D87" s="11">
        <v>0</v>
      </c>
      <c r="E87" s="11" t="s">
        <v>96</v>
      </c>
      <c r="F87" s="26">
        <f t="shared" si="3"/>
        <v>0</v>
      </c>
      <c r="G87" s="11">
        <f t="shared" si="5"/>
        <v>1</v>
      </c>
      <c r="H87" s="11"/>
    </row>
    <row r="88" ht="15.6" spans="1:8">
      <c r="A88" s="11"/>
      <c r="B88" s="11">
        <v>18</v>
      </c>
      <c r="C88" s="11" t="s">
        <v>158</v>
      </c>
      <c r="D88" s="11">
        <v>0</v>
      </c>
      <c r="E88" s="11" t="s">
        <v>96</v>
      </c>
      <c r="F88" s="26">
        <f t="shared" si="3"/>
        <v>0</v>
      </c>
      <c r="G88" s="11">
        <f t="shared" si="5"/>
        <v>1</v>
      </c>
      <c r="H88" s="11"/>
    </row>
    <row r="89" ht="15.6" spans="1:8">
      <c r="A89" s="11"/>
      <c r="B89" s="11">
        <v>19</v>
      </c>
      <c r="C89" s="11" t="s">
        <v>159</v>
      </c>
      <c r="D89" s="11">
        <v>0</v>
      </c>
      <c r="E89" s="11" t="s">
        <v>100</v>
      </c>
      <c r="F89" s="26">
        <f t="shared" si="3"/>
        <v>0</v>
      </c>
      <c r="G89" s="11">
        <f t="shared" si="5"/>
        <v>1</v>
      </c>
      <c r="H89" s="11"/>
    </row>
    <row r="90" ht="15.6" spans="1:8">
      <c r="A90" s="11"/>
      <c r="B90" s="11">
        <v>20</v>
      </c>
      <c r="C90" s="11" t="s">
        <v>160</v>
      </c>
      <c r="D90" s="11">
        <v>0</v>
      </c>
      <c r="E90" s="11" t="s">
        <v>161</v>
      </c>
      <c r="F90" s="26">
        <f t="shared" si="3"/>
        <v>0</v>
      </c>
      <c r="G90" s="11">
        <f t="shared" si="5"/>
        <v>1</v>
      </c>
      <c r="H90" s="11"/>
    </row>
    <row r="91" ht="15.6" spans="1:8">
      <c r="A91" s="11"/>
      <c r="B91" s="11">
        <v>21</v>
      </c>
      <c r="C91" s="11" t="s">
        <v>162</v>
      </c>
      <c r="D91" s="11">
        <v>0</v>
      </c>
      <c r="E91" s="11" t="s">
        <v>161</v>
      </c>
      <c r="F91" s="26">
        <f t="shared" si="3"/>
        <v>0</v>
      </c>
      <c r="G91" s="11">
        <f t="shared" si="5"/>
        <v>1</v>
      </c>
      <c r="H91" s="11"/>
    </row>
    <row r="92" ht="15.6" spans="1:8">
      <c r="A92" s="11"/>
      <c r="B92" s="11">
        <v>22</v>
      </c>
      <c r="C92" s="11" t="s">
        <v>163</v>
      </c>
      <c r="D92" s="11">
        <v>0</v>
      </c>
      <c r="E92" s="11" t="s">
        <v>150</v>
      </c>
      <c r="F92" s="26">
        <f t="shared" si="3"/>
        <v>0</v>
      </c>
      <c r="G92" s="11">
        <f t="shared" si="5"/>
        <v>1</v>
      </c>
      <c r="H92" s="11"/>
    </row>
    <row r="93" ht="15.6" spans="1:8">
      <c r="A93" s="11"/>
      <c r="B93" s="11">
        <v>23</v>
      </c>
      <c r="C93" s="11" t="s">
        <v>164</v>
      </c>
      <c r="D93" s="11">
        <v>0</v>
      </c>
      <c r="E93" s="11" t="s">
        <v>150</v>
      </c>
      <c r="F93" s="26">
        <f t="shared" si="3"/>
        <v>0</v>
      </c>
      <c r="G93" s="11">
        <f t="shared" si="5"/>
        <v>1</v>
      </c>
      <c r="H93" s="11"/>
    </row>
    <row r="94" ht="15.6" spans="1:8">
      <c r="A94" s="11"/>
      <c r="B94" s="11">
        <v>24</v>
      </c>
      <c r="C94" s="11" t="s">
        <v>165</v>
      </c>
      <c r="D94" s="11">
        <v>0</v>
      </c>
      <c r="E94" s="11" t="s">
        <v>138</v>
      </c>
      <c r="F94" s="26">
        <f t="shared" si="3"/>
        <v>0</v>
      </c>
      <c r="G94" s="11">
        <f t="shared" si="5"/>
        <v>1</v>
      </c>
      <c r="H94" s="11"/>
    </row>
    <row r="95" ht="15.6" spans="1:8">
      <c r="A95" s="11"/>
      <c r="B95" s="11">
        <v>25</v>
      </c>
      <c r="C95" s="11" t="s">
        <v>166</v>
      </c>
      <c r="D95" s="11">
        <v>0</v>
      </c>
      <c r="E95" s="11" t="s">
        <v>155</v>
      </c>
      <c r="F95" s="26">
        <f t="shared" si="3"/>
        <v>0</v>
      </c>
      <c r="G95" s="11">
        <f t="shared" si="5"/>
        <v>1</v>
      </c>
      <c r="H95" s="11"/>
    </row>
    <row r="96" ht="15.6" spans="1:8">
      <c r="A96" s="11"/>
      <c r="B96" s="11">
        <v>26</v>
      </c>
      <c r="C96" s="11" t="s">
        <v>167</v>
      </c>
      <c r="D96" s="11">
        <v>0</v>
      </c>
      <c r="E96" s="11" t="s">
        <v>155</v>
      </c>
      <c r="F96" s="26">
        <f t="shared" si="3"/>
        <v>0</v>
      </c>
      <c r="G96" s="11">
        <f t="shared" si="5"/>
        <v>1</v>
      </c>
      <c r="H96" s="11"/>
    </row>
    <row r="97" ht="15.6" spans="1:8">
      <c r="A97" s="11"/>
      <c r="B97" s="11">
        <v>27</v>
      </c>
      <c r="C97" s="11" t="s">
        <v>168</v>
      </c>
      <c r="D97" s="11">
        <v>0</v>
      </c>
      <c r="E97" s="11" t="s">
        <v>102</v>
      </c>
      <c r="F97" s="26">
        <f t="shared" si="3"/>
        <v>0</v>
      </c>
      <c r="G97" s="11">
        <f t="shared" si="5"/>
        <v>1</v>
      </c>
      <c r="H97" s="11"/>
    </row>
    <row r="98" ht="15.6" spans="1:8">
      <c r="A98" s="11"/>
      <c r="B98" s="11">
        <v>28</v>
      </c>
      <c r="C98" s="11" t="s">
        <v>169</v>
      </c>
      <c r="D98" s="11">
        <v>0</v>
      </c>
      <c r="E98" s="11" t="s">
        <v>96</v>
      </c>
      <c r="F98" s="26">
        <f t="shared" si="3"/>
        <v>0</v>
      </c>
      <c r="G98" s="11">
        <f t="shared" si="5"/>
        <v>1</v>
      </c>
      <c r="H98" s="11"/>
    </row>
    <row r="99" ht="15.6" spans="1:8">
      <c r="A99" s="11"/>
      <c r="B99" s="11">
        <v>29</v>
      </c>
      <c r="C99" s="11" t="s">
        <v>170</v>
      </c>
      <c r="D99" s="11">
        <v>0</v>
      </c>
      <c r="E99" s="11" t="s">
        <v>104</v>
      </c>
      <c r="F99" s="26">
        <f t="shared" si="3"/>
        <v>0</v>
      </c>
      <c r="G99" s="11">
        <f t="shared" si="5"/>
        <v>1</v>
      </c>
      <c r="H99" s="11"/>
    </row>
    <row r="100" ht="15.6" spans="1:8">
      <c r="A100" s="11"/>
      <c r="B100" s="11">
        <v>30</v>
      </c>
      <c r="C100" s="11" t="s">
        <v>171</v>
      </c>
      <c r="D100" s="11">
        <v>0</v>
      </c>
      <c r="E100" s="11" t="s">
        <v>140</v>
      </c>
      <c r="F100" s="26">
        <f t="shared" si="3"/>
        <v>0</v>
      </c>
      <c r="G100" s="11">
        <f t="shared" si="5"/>
        <v>1</v>
      </c>
      <c r="H100" s="11"/>
    </row>
    <row r="101" ht="15.6" spans="1:8">
      <c r="A101" s="11"/>
      <c r="B101" s="11">
        <v>31</v>
      </c>
      <c r="C101" s="11" t="s">
        <v>172</v>
      </c>
      <c r="D101" s="11">
        <v>0</v>
      </c>
      <c r="E101" s="11" t="s">
        <v>161</v>
      </c>
      <c r="F101" s="26">
        <f t="shared" si="3"/>
        <v>0</v>
      </c>
      <c r="G101" s="11">
        <f t="shared" si="5"/>
        <v>1</v>
      </c>
      <c r="H101" s="11"/>
    </row>
    <row r="102" ht="15.6" spans="1:8">
      <c r="A102" s="11"/>
      <c r="B102" s="11">
        <v>32</v>
      </c>
      <c r="C102" s="11" t="s">
        <v>173</v>
      </c>
      <c r="D102" s="11">
        <v>0</v>
      </c>
      <c r="E102" s="11" t="s">
        <v>161</v>
      </c>
      <c r="F102" s="26">
        <f t="shared" si="3"/>
        <v>0</v>
      </c>
      <c r="G102" s="11">
        <f t="shared" si="5"/>
        <v>1</v>
      </c>
      <c r="H102" s="11"/>
    </row>
    <row r="103" ht="15.6" spans="1:8">
      <c r="A103" s="11"/>
      <c r="B103" s="11">
        <v>33</v>
      </c>
      <c r="C103" s="11" t="s">
        <v>174</v>
      </c>
      <c r="D103" s="11">
        <v>0</v>
      </c>
      <c r="E103" s="11">
        <v>35</v>
      </c>
      <c r="F103" s="26">
        <f t="shared" si="3"/>
        <v>0</v>
      </c>
      <c r="G103" s="11">
        <f t="shared" si="5"/>
        <v>1</v>
      </c>
      <c r="H103" s="11"/>
    </row>
    <row r="104" ht="15.6" spans="1:8">
      <c r="A104" s="11"/>
      <c r="B104" s="11">
        <v>34</v>
      </c>
      <c r="C104" s="11" t="s">
        <v>175</v>
      </c>
      <c r="D104" s="11">
        <v>0</v>
      </c>
      <c r="E104" s="11">
        <v>35</v>
      </c>
      <c r="F104" s="26">
        <f t="shared" si="3"/>
        <v>0</v>
      </c>
      <c r="G104" s="11">
        <f t="shared" si="5"/>
        <v>1</v>
      </c>
      <c r="H104" s="11"/>
    </row>
    <row r="105" ht="15.6" spans="1:8">
      <c r="A105" s="11"/>
      <c r="B105" s="11">
        <v>35</v>
      </c>
      <c r="C105" s="11" t="s">
        <v>176</v>
      </c>
      <c r="D105" s="11">
        <v>0</v>
      </c>
      <c r="E105" s="11">
        <v>45</v>
      </c>
      <c r="F105" s="26">
        <f t="shared" si="3"/>
        <v>0</v>
      </c>
      <c r="G105" s="11">
        <f t="shared" si="5"/>
        <v>1</v>
      </c>
      <c r="H105" s="11"/>
    </row>
    <row r="106" ht="15.6" spans="1:8">
      <c r="A106" s="11"/>
      <c r="B106" s="11">
        <v>36</v>
      </c>
      <c r="C106" s="11" t="s">
        <v>177</v>
      </c>
      <c r="D106" s="11">
        <v>0</v>
      </c>
      <c r="E106" s="11">
        <v>45</v>
      </c>
      <c r="F106" s="26">
        <f t="shared" si="3"/>
        <v>0</v>
      </c>
      <c r="G106" s="11">
        <f t="shared" si="5"/>
        <v>1</v>
      </c>
      <c r="H106" s="11"/>
    </row>
    <row r="107" ht="15.6" spans="1:8">
      <c r="A107" s="11"/>
      <c r="B107" s="11">
        <v>37</v>
      </c>
      <c r="C107" s="11" t="s">
        <v>178</v>
      </c>
      <c r="D107" s="11">
        <v>0</v>
      </c>
      <c r="E107" s="11">
        <v>40</v>
      </c>
      <c r="F107" s="26">
        <f t="shared" si="3"/>
        <v>0</v>
      </c>
      <c r="G107" s="11">
        <f t="shared" si="5"/>
        <v>1</v>
      </c>
      <c r="H107" s="11"/>
    </row>
    <row r="108" ht="15.6" spans="1:8">
      <c r="A108" s="11"/>
      <c r="B108" s="11">
        <v>38</v>
      </c>
      <c r="C108" s="11" t="s">
        <v>179</v>
      </c>
      <c r="D108" s="11">
        <v>0</v>
      </c>
      <c r="E108" s="11">
        <v>50</v>
      </c>
      <c r="F108" s="26">
        <f t="shared" si="3"/>
        <v>0</v>
      </c>
      <c r="G108" s="11">
        <f t="shared" si="5"/>
        <v>1</v>
      </c>
      <c r="H108" s="11"/>
    </row>
    <row r="109" ht="15.6" spans="1:8">
      <c r="A109" s="11"/>
      <c r="B109" s="11">
        <v>39</v>
      </c>
      <c r="C109" s="11" t="s">
        <v>180</v>
      </c>
      <c r="D109" s="11">
        <v>0</v>
      </c>
      <c r="E109" s="11">
        <v>45</v>
      </c>
      <c r="F109" s="26">
        <f t="shared" si="3"/>
        <v>0</v>
      </c>
      <c r="G109" s="11">
        <f t="shared" si="5"/>
        <v>1</v>
      </c>
      <c r="H109" s="11"/>
    </row>
    <row r="110" ht="15.6" spans="1:8">
      <c r="A110" s="11"/>
      <c r="B110" s="11">
        <v>40</v>
      </c>
      <c r="C110" s="11" t="s">
        <v>181</v>
      </c>
      <c r="D110" s="11">
        <v>0</v>
      </c>
      <c r="E110" s="11">
        <v>45</v>
      </c>
      <c r="F110" s="26">
        <f t="shared" si="3"/>
        <v>0</v>
      </c>
      <c r="G110" s="11">
        <f t="shared" si="5"/>
        <v>1</v>
      </c>
      <c r="H110" s="11"/>
    </row>
    <row r="111" ht="15.6" spans="1:8">
      <c r="A111" s="11"/>
      <c r="B111" s="11">
        <v>41</v>
      </c>
      <c r="C111" s="11" t="s">
        <v>182</v>
      </c>
      <c r="D111" s="11">
        <v>0</v>
      </c>
      <c r="E111" s="11">
        <v>45</v>
      </c>
      <c r="F111" s="26">
        <f t="shared" si="3"/>
        <v>0</v>
      </c>
      <c r="G111" s="11">
        <f t="shared" si="5"/>
        <v>1</v>
      </c>
      <c r="H111" s="11"/>
    </row>
    <row r="112" ht="15.6" spans="1:8">
      <c r="A112" s="11" t="s">
        <v>5</v>
      </c>
      <c r="B112" s="11">
        <v>1</v>
      </c>
      <c r="C112" s="11">
        <v>20202131</v>
      </c>
      <c r="D112" s="11">
        <v>0</v>
      </c>
      <c r="E112" s="11">
        <v>40</v>
      </c>
      <c r="F112" s="28">
        <f t="shared" si="3"/>
        <v>0</v>
      </c>
      <c r="G112" s="11">
        <f t="shared" ref="G112:G142" si="6">_xlfn.RANK.EQ(F112,F:F,1)</f>
        <v>1</v>
      </c>
      <c r="H112" s="11"/>
    </row>
    <row r="113" ht="15.6" spans="1:8">
      <c r="A113" s="11"/>
      <c r="B113" s="11">
        <f>B112+1</f>
        <v>2</v>
      </c>
      <c r="C113" s="11">
        <v>20202132</v>
      </c>
      <c r="D113" s="11">
        <v>0</v>
      </c>
      <c r="E113" s="11">
        <v>38</v>
      </c>
      <c r="F113" s="28">
        <f t="shared" si="3"/>
        <v>0</v>
      </c>
      <c r="G113" s="11">
        <f t="shared" si="6"/>
        <v>1</v>
      </c>
      <c r="H113" s="11"/>
    </row>
    <row r="114" ht="15.6" spans="1:8">
      <c r="A114" s="11"/>
      <c r="B114" s="11">
        <f t="shared" ref="B114:B142" si="7">B113+1</f>
        <v>3</v>
      </c>
      <c r="C114" s="11">
        <v>20202133</v>
      </c>
      <c r="D114" s="11">
        <v>0</v>
      </c>
      <c r="E114" s="11">
        <v>35</v>
      </c>
      <c r="F114" s="28">
        <f t="shared" si="3"/>
        <v>0</v>
      </c>
      <c r="G114" s="11">
        <f t="shared" si="6"/>
        <v>1</v>
      </c>
      <c r="H114" s="11"/>
    </row>
    <row r="115" ht="15.6" spans="1:8">
      <c r="A115" s="11"/>
      <c r="B115" s="11">
        <f t="shared" si="7"/>
        <v>4</v>
      </c>
      <c r="C115" s="11">
        <v>20202134</v>
      </c>
      <c r="D115" s="11">
        <v>0</v>
      </c>
      <c r="E115" s="11">
        <v>34</v>
      </c>
      <c r="F115" s="28">
        <f t="shared" si="3"/>
        <v>0</v>
      </c>
      <c r="G115" s="11">
        <f t="shared" si="6"/>
        <v>1</v>
      </c>
      <c r="H115" s="11"/>
    </row>
    <row r="116" ht="15.6" spans="1:8">
      <c r="A116" s="11"/>
      <c r="B116" s="11">
        <f t="shared" si="7"/>
        <v>5</v>
      </c>
      <c r="C116" s="11">
        <v>20202135</v>
      </c>
      <c r="D116" s="11">
        <v>0</v>
      </c>
      <c r="E116" s="11">
        <v>55</v>
      </c>
      <c r="F116" s="28">
        <f t="shared" si="3"/>
        <v>0</v>
      </c>
      <c r="G116" s="11">
        <f t="shared" si="6"/>
        <v>1</v>
      </c>
      <c r="H116" s="11"/>
    </row>
    <row r="117" ht="15.6" spans="1:8">
      <c r="A117" s="11"/>
      <c r="B117" s="11">
        <f t="shared" si="7"/>
        <v>6</v>
      </c>
      <c r="C117" s="11">
        <v>20202136</v>
      </c>
      <c r="D117" s="11">
        <v>0</v>
      </c>
      <c r="E117" s="11">
        <v>37</v>
      </c>
      <c r="F117" s="28">
        <f t="shared" si="3"/>
        <v>0</v>
      </c>
      <c r="G117" s="11">
        <f t="shared" si="6"/>
        <v>1</v>
      </c>
      <c r="H117" s="11"/>
    </row>
    <row r="118" ht="15.6" spans="1:8">
      <c r="A118" s="11"/>
      <c r="B118" s="11">
        <f t="shared" si="7"/>
        <v>7</v>
      </c>
      <c r="C118" s="11">
        <v>20202137</v>
      </c>
      <c r="D118" s="11">
        <v>0</v>
      </c>
      <c r="E118" s="11">
        <v>33</v>
      </c>
      <c r="F118" s="28">
        <f t="shared" si="3"/>
        <v>0</v>
      </c>
      <c r="G118" s="11">
        <f t="shared" si="6"/>
        <v>1</v>
      </c>
      <c r="H118" s="11"/>
    </row>
    <row r="119" ht="15.6" spans="1:8">
      <c r="A119" s="11"/>
      <c r="B119" s="11">
        <f t="shared" si="7"/>
        <v>8</v>
      </c>
      <c r="C119" s="11">
        <v>20203131</v>
      </c>
      <c r="D119" s="11">
        <v>0</v>
      </c>
      <c r="E119" s="11">
        <v>30</v>
      </c>
      <c r="F119" s="28">
        <f t="shared" si="3"/>
        <v>0</v>
      </c>
      <c r="G119" s="11">
        <f t="shared" si="6"/>
        <v>1</v>
      </c>
      <c r="H119" s="11"/>
    </row>
    <row r="120" ht="15.6" spans="1:8">
      <c r="A120" s="11"/>
      <c r="B120" s="11">
        <f t="shared" si="7"/>
        <v>9</v>
      </c>
      <c r="C120" s="11">
        <v>20203132</v>
      </c>
      <c r="D120" s="11">
        <v>0</v>
      </c>
      <c r="E120" s="11">
        <v>33</v>
      </c>
      <c r="F120" s="28">
        <f t="shared" si="3"/>
        <v>0</v>
      </c>
      <c r="G120" s="11">
        <f t="shared" si="6"/>
        <v>1</v>
      </c>
      <c r="H120" s="11"/>
    </row>
    <row r="121" ht="15.6" spans="1:8">
      <c r="A121" s="11"/>
      <c r="B121" s="11">
        <f t="shared" si="7"/>
        <v>10</v>
      </c>
      <c r="C121" s="11">
        <v>20212131</v>
      </c>
      <c r="D121" s="11">
        <v>0</v>
      </c>
      <c r="E121" s="11">
        <v>28</v>
      </c>
      <c r="F121" s="28">
        <f t="shared" si="3"/>
        <v>0</v>
      </c>
      <c r="G121" s="11">
        <f t="shared" si="6"/>
        <v>1</v>
      </c>
      <c r="H121" s="11"/>
    </row>
    <row r="122" ht="15.6" spans="1:8">
      <c r="A122" s="11"/>
      <c r="B122" s="11">
        <f t="shared" si="7"/>
        <v>11</v>
      </c>
      <c r="C122" s="11">
        <v>20212132</v>
      </c>
      <c r="D122" s="11">
        <v>0</v>
      </c>
      <c r="E122" s="29">
        <v>31</v>
      </c>
      <c r="F122" s="28">
        <f t="shared" si="3"/>
        <v>0</v>
      </c>
      <c r="G122" s="11">
        <f t="shared" si="6"/>
        <v>1</v>
      </c>
      <c r="H122" s="11"/>
    </row>
    <row r="123" ht="15.6" spans="1:8">
      <c r="A123" s="11"/>
      <c r="B123" s="11">
        <f t="shared" si="7"/>
        <v>12</v>
      </c>
      <c r="C123" s="11">
        <v>20212133</v>
      </c>
      <c r="D123" s="11">
        <v>0</v>
      </c>
      <c r="E123" s="29">
        <v>36</v>
      </c>
      <c r="F123" s="28">
        <f t="shared" si="3"/>
        <v>0</v>
      </c>
      <c r="G123" s="11">
        <f t="shared" si="6"/>
        <v>1</v>
      </c>
      <c r="H123" s="11"/>
    </row>
    <row r="124" ht="15.6" spans="1:8">
      <c r="A124" s="11"/>
      <c r="B124" s="11">
        <f t="shared" si="7"/>
        <v>13</v>
      </c>
      <c r="C124" s="11">
        <v>20212134</v>
      </c>
      <c r="D124" s="11">
        <v>0</v>
      </c>
      <c r="E124" s="29">
        <v>35</v>
      </c>
      <c r="F124" s="28">
        <f t="shared" si="3"/>
        <v>0</v>
      </c>
      <c r="G124" s="11">
        <f t="shared" si="6"/>
        <v>1</v>
      </c>
      <c r="H124" s="11"/>
    </row>
    <row r="125" ht="15.6" spans="1:8">
      <c r="A125" s="11"/>
      <c r="B125" s="11">
        <f t="shared" si="7"/>
        <v>14</v>
      </c>
      <c r="C125" s="11">
        <v>20212135</v>
      </c>
      <c r="D125" s="11">
        <v>0</v>
      </c>
      <c r="E125" s="29">
        <v>37</v>
      </c>
      <c r="F125" s="28">
        <f t="shared" si="3"/>
        <v>0</v>
      </c>
      <c r="G125" s="11">
        <f t="shared" si="6"/>
        <v>1</v>
      </c>
      <c r="H125" s="11"/>
    </row>
    <row r="126" ht="15.6" spans="1:8">
      <c r="A126" s="11"/>
      <c r="B126" s="11">
        <f t="shared" si="7"/>
        <v>15</v>
      </c>
      <c r="C126" s="11">
        <v>20212136</v>
      </c>
      <c r="D126" s="11">
        <v>0</v>
      </c>
      <c r="E126" s="11">
        <v>36</v>
      </c>
      <c r="F126" s="28">
        <f t="shared" si="3"/>
        <v>0</v>
      </c>
      <c r="G126" s="11">
        <f t="shared" si="6"/>
        <v>1</v>
      </c>
      <c r="H126" s="11"/>
    </row>
    <row r="127" ht="15.6" spans="1:8">
      <c r="A127" s="11"/>
      <c r="B127" s="11">
        <f t="shared" si="7"/>
        <v>16</v>
      </c>
      <c r="C127" s="11">
        <v>20212137</v>
      </c>
      <c r="D127" s="11">
        <v>0</v>
      </c>
      <c r="E127" s="11">
        <v>29</v>
      </c>
      <c r="F127" s="28">
        <f t="shared" si="3"/>
        <v>0</v>
      </c>
      <c r="G127" s="11">
        <f t="shared" si="6"/>
        <v>1</v>
      </c>
      <c r="H127" s="11"/>
    </row>
    <row r="128" ht="15.6" spans="1:8">
      <c r="A128" s="11"/>
      <c r="B128" s="11">
        <f t="shared" si="7"/>
        <v>17</v>
      </c>
      <c r="C128" s="11">
        <v>20212138</v>
      </c>
      <c r="D128" s="11">
        <v>0</v>
      </c>
      <c r="E128" s="11">
        <v>35</v>
      </c>
      <c r="F128" s="28">
        <f t="shared" si="3"/>
        <v>0</v>
      </c>
      <c r="G128" s="11">
        <f t="shared" si="6"/>
        <v>1</v>
      </c>
      <c r="H128" s="11"/>
    </row>
    <row r="129" ht="15.6" spans="1:8">
      <c r="A129" s="11"/>
      <c r="B129" s="11">
        <f t="shared" si="7"/>
        <v>18</v>
      </c>
      <c r="C129" s="11">
        <v>20212151</v>
      </c>
      <c r="D129" s="11">
        <v>0</v>
      </c>
      <c r="E129" s="11">
        <v>10</v>
      </c>
      <c r="F129" s="28">
        <f t="shared" si="3"/>
        <v>0</v>
      </c>
      <c r="G129" s="11">
        <f t="shared" si="6"/>
        <v>1</v>
      </c>
      <c r="H129" s="11"/>
    </row>
    <row r="130" ht="15.6" spans="1:8">
      <c r="A130" s="11"/>
      <c r="B130" s="11">
        <f t="shared" si="7"/>
        <v>19</v>
      </c>
      <c r="C130" s="11">
        <v>20212152</v>
      </c>
      <c r="D130" s="11">
        <v>0</v>
      </c>
      <c r="E130" s="11">
        <v>10</v>
      </c>
      <c r="F130" s="28">
        <f t="shared" si="3"/>
        <v>0</v>
      </c>
      <c r="G130" s="11">
        <f t="shared" si="6"/>
        <v>1</v>
      </c>
      <c r="H130" s="11"/>
    </row>
    <row r="131" ht="15.6" spans="1:8">
      <c r="A131" s="11"/>
      <c r="B131" s="11">
        <f t="shared" si="7"/>
        <v>20</v>
      </c>
      <c r="C131" s="11">
        <v>20212154</v>
      </c>
      <c r="D131" s="11">
        <v>0</v>
      </c>
      <c r="E131" s="11">
        <v>9</v>
      </c>
      <c r="F131" s="28">
        <f t="shared" si="3"/>
        <v>0</v>
      </c>
      <c r="G131" s="11">
        <f t="shared" si="6"/>
        <v>1</v>
      </c>
      <c r="H131" s="11"/>
    </row>
    <row r="132" ht="15.6" spans="1:8">
      <c r="A132" s="11"/>
      <c r="B132" s="11">
        <f t="shared" si="7"/>
        <v>21</v>
      </c>
      <c r="C132" s="11">
        <v>20213131</v>
      </c>
      <c r="D132" s="11">
        <v>0</v>
      </c>
      <c r="E132" s="11">
        <v>41</v>
      </c>
      <c r="F132" s="28">
        <f t="shared" si="3"/>
        <v>0</v>
      </c>
      <c r="G132" s="11">
        <f t="shared" si="6"/>
        <v>1</v>
      </c>
      <c r="H132" s="11"/>
    </row>
    <row r="133" ht="15.6" spans="1:8">
      <c r="A133" s="11"/>
      <c r="B133" s="11">
        <f t="shared" si="7"/>
        <v>22</v>
      </c>
      <c r="C133" s="11">
        <v>20222131</v>
      </c>
      <c r="D133" s="11">
        <v>0</v>
      </c>
      <c r="E133" s="11">
        <v>38</v>
      </c>
      <c r="F133" s="28">
        <f t="shared" si="3"/>
        <v>0</v>
      </c>
      <c r="G133" s="11">
        <f t="shared" si="6"/>
        <v>1</v>
      </c>
      <c r="H133" s="11"/>
    </row>
    <row r="134" ht="15.6" spans="1:8">
      <c r="A134" s="11"/>
      <c r="B134" s="11">
        <f t="shared" si="7"/>
        <v>23</v>
      </c>
      <c r="C134" s="11">
        <v>20222132</v>
      </c>
      <c r="D134" s="11">
        <v>0</v>
      </c>
      <c r="E134" s="11">
        <v>29</v>
      </c>
      <c r="F134" s="28">
        <f t="shared" si="3"/>
        <v>0</v>
      </c>
      <c r="G134" s="11">
        <f t="shared" si="6"/>
        <v>1</v>
      </c>
      <c r="H134" s="11"/>
    </row>
    <row r="135" ht="15.6" spans="1:8">
      <c r="A135" s="11"/>
      <c r="B135" s="11">
        <f t="shared" si="7"/>
        <v>24</v>
      </c>
      <c r="C135" s="11">
        <v>20222133</v>
      </c>
      <c r="D135" s="11">
        <v>0</v>
      </c>
      <c r="E135" s="11">
        <v>37</v>
      </c>
      <c r="F135" s="28">
        <f t="shared" si="3"/>
        <v>0</v>
      </c>
      <c r="G135" s="11">
        <f t="shared" si="6"/>
        <v>1</v>
      </c>
      <c r="H135" s="11"/>
    </row>
    <row r="136" ht="15.6" spans="1:8">
      <c r="A136" s="11"/>
      <c r="B136" s="11">
        <f t="shared" si="7"/>
        <v>25</v>
      </c>
      <c r="C136" s="11">
        <v>20222134</v>
      </c>
      <c r="D136" s="11">
        <v>0</v>
      </c>
      <c r="E136" s="11">
        <v>36</v>
      </c>
      <c r="F136" s="28">
        <f t="shared" si="3"/>
        <v>0</v>
      </c>
      <c r="G136" s="11">
        <f t="shared" si="6"/>
        <v>1</v>
      </c>
      <c r="H136" s="11"/>
    </row>
    <row r="137" ht="15.6" spans="1:8">
      <c r="A137" s="11"/>
      <c r="B137" s="11">
        <f t="shared" si="7"/>
        <v>26</v>
      </c>
      <c r="C137" s="11">
        <v>20222135</v>
      </c>
      <c r="D137" s="11">
        <v>0</v>
      </c>
      <c r="E137" s="11">
        <v>29</v>
      </c>
      <c r="F137" s="28">
        <f t="shared" si="3"/>
        <v>0</v>
      </c>
      <c r="G137" s="11">
        <f t="shared" si="6"/>
        <v>1</v>
      </c>
      <c r="H137" s="11"/>
    </row>
    <row r="138" ht="15.6" spans="1:8">
      <c r="A138" s="11"/>
      <c r="B138" s="11">
        <f t="shared" si="7"/>
        <v>27</v>
      </c>
      <c r="C138" s="11">
        <v>20222136</v>
      </c>
      <c r="D138" s="11">
        <v>0</v>
      </c>
      <c r="E138" s="11">
        <v>34</v>
      </c>
      <c r="F138" s="28">
        <f t="shared" si="3"/>
        <v>0</v>
      </c>
      <c r="G138" s="11">
        <f t="shared" si="6"/>
        <v>1</v>
      </c>
      <c r="H138" s="11"/>
    </row>
    <row r="139" ht="15.6" spans="1:8">
      <c r="A139" s="11"/>
      <c r="B139" s="11">
        <f t="shared" si="7"/>
        <v>28</v>
      </c>
      <c r="C139" s="11">
        <v>20222141</v>
      </c>
      <c r="D139" s="11">
        <v>0</v>
      </c>
      <c r="E139" s="11">
        <v>42</v>
      </c>
      <c r="F139" s="28">
        <f t="shared" si="3"/>
        <v>0</v>
      </c>
      <c r="G139" s="11">
        <f t="shared" si="6"/>
        <v>1</v>
      </c>
      <c r="H139" s="11"/>
    </row>
    <row r="140" ht="15.6" spans="1:8">
      <c r="A140" s="11"/>
      <c r="B140" s="11">
        <f t="shared" si="7"/>
        <v>29</v>
      </c>
      <c r="C140" s="11">
        <v>20222142</v>
      </c>
      <c r="D140" s="11">
        <v>0</v>
      </c>
      <c r="E140" s="11">
        <v>42</v>
      </c>
      <c r="F140" s="28">
        <f t="shared" si="3"/>
        <v>0</v>
      </c>
      <c r="G140" s="11">
        <f t="shared" si="6"/>
        <v>1</v>
      </c>
      <c r="H140" s="11"/>
    </row>
    <row r="141" ht="15.6" spans="1:8">
      <c r="A141" s="11"/>
      <c r="B141" s="11">
        <f t="shared" si="7"/>
        <v>30</v>
      </c>
      <c r="C141" s="11">
        <v>20222143</v>
      </c>
      <c r="D141" s="11">
        <v>0</v>
      </c>
      <c r="E141" s="11">
        <v>45</v>
      </c>
      <c r="F141" s="28">
        <f t="shared" si="3"/>
        <v>0</v>
      </c>
      <c r="G141" s="11">
        <f t="shared" si="6"/>
        <v>1</v>
      </c>
      <c r="H141" s="11"/>
    </row>
    <row r="142" ht="15.6" spans="1:8">
      <c r="A142" s="11"/>
      <c r="B142" s="11">
        <f t="shared" si="7"/>
        <v>31</v>
      </c>
      <c r="C142" s="11">
        <v>20222144</v>
      </c>
      <c r="D142" s="11">
        <v>0</v>
      </c>
      <c r="E142" s="11">
        <v>44</v>
      </c>
      <c r="F142" s="28">
        <f t="shared" si="3"/>
        <v>0</v>
      </c>
      <c r="G142" s="11">
        <f t="shared" si="6"/>
        <v>1</v>
      </c>
      <c r="H142" s="11"/>
    </row>
    <row r="143" ht="15.6" spans="1:8">
      <c r="A143" s="11" t="s">
        <v>6</v>
      </c>
      <c r="B143" s="11">
        <v>1</v>
      </c>
      <c r="C143" s="17" t="s">
        <v>183</v>
      </c>
      <c r="D143" s="11">
        <v>0</v>
      </c>
      <c r="E143" s="11">
        <v>41</v>
      </c>
      <c r="F143" s="26">
        <f>D143/E143</f>
        <v>0</v>
      </c>
      <c r="G143" s="11">
        <f>RANK(F143,$F$3:$F$47,1)</f>
        <v>1</v>
      </c>
      <c r="H143" s="11"/>
    </row>
    <row r="144" ht="15.6" spans="1:8">
      <c r="A144" s="11"/>
      <c r="B144" s="11">
        <v>2</v>
      </c>
      <c r="C144" s="17" t="s">
        <v>184</v>
      </c>
      <c r="D144" s="11">
        <v>0</v>
      </c>
      <c r="E144" s="11">
        <v>42</v>
      </c>
      <c r="F144" s="26">
        <f t="shared" ref="F144:F207" si="8">D144/E144</f>
        <v>0</v>
      </c>
      <c r="G144" s="11">
        <f t="shared" ref="G144:G187" si="9">RANK(F144,$F$3:$F$47,1)</f>
        <v>1</v>
      </c>
      <c r="H144" s="11"/>
    </row>
    <row r="145" ht="15.6" spans="1:8">
      <c r="A145" s="11"/>
      <c r="B145" s="11">
        <v>3</v>
      </c>
      <c r="C145" s="17" t="s">
        <v>185</v>
      </c>
      <c r="D145" s="11">
        <v>0</v>
      </c>
      <c r="E145" s="11">
        <v>40</v>
      </c>
      <c r="F145" s="26">
        <f t="shared" si="8"/>
        <v>0</v>
      </c>
      <c r="G145" s="11">
        <f t="shared" si="9"/>
        <v>1</v>
      </c>
      <c r="H145" s="11"/>
    </row>
    <row r="146" ht="15.6" spans="1:8">
      <c r="A146" s="11"/>
      <c r="B146" s="11">
        <v>4</v>
      </c>
      <c r="C146" s="17" t="s">
        <v>186</v>
      </c>
      <c r="D146" s="11">
        <v>0</v>
      </c>
      <c r="E146" s="11">
        <v>39</v>
      </c>
      <c r="F146" s="26">
        <f t="shared" si="8"/>
        <v>0</v>
      </c>
      <c r="G146" s="11">
        <f t="shared" si="9"/>
        <v>1</v>
      </c>
      <c r="H146" s="11"/>
    </row>
    <row r="147" ht="15.6" spans="1:8">
      <c r="A147" s="11"/>
      <c r="B147" s="11">
        <v>5</v>
      </c>
      <c r="C147" s="17" t="s">
        <v>187</v>
      </c>
      <c r="D147" s="11">
        <v>0</v>
      </c>
      <c r="E147" s="11">
        <v>43</v>
      </c>
      <c r="F147" s="26">
        <f t="shared" si="8"/>
        <v>0</v>
      </c>
      <c r="G147" s="11">
        <f t="shared" si="9"/>
        <v>1</v>
      </c>
      <c r="H147" s="11"/>
    </row>
    <row r="148" ht="15.6" spans="1:8">
      <c r="A148" s="11"/>
      <c r="B148" s="11">
        <v>6</v>
      </c>
      <c r="C148" s="17" t="s">
        <v>188</v>
      </c>
      <c r="D148" s="11">
        <v>0</v>
      </c>
      <c r="E148" s="11">
        <v>50</v>
      </c>
      <c r="F148" s="26">
        <f t="shared" si="8"/>
        <v>0</v>
      </c>
      <c r="G148" s="11">
        <f t="shared" si="9"/>
        <v>1</v>
      </c>
      <c r="H148" s="11"/>
    </row>
    <row r="149" ht="15.6" spans="1:8">
      <c r="A149" s="11"/>
      <c r="B149" s="11">
        <v>7</v>
      </c>
      <c r="C149" s="17" t="s">
        <v>189</v>
      </c>
      <c r="D149" s="11">
        <v>0</v>
      </c>
      <c r="E149" s="11">
        <v>39</v>
      </c>
      <c r="F149" s="26">
        <f t="shared" si="8"/>
        <v>0</v>
      </c>
      <c r="G149" s="11">
        <f t="shared" si="9"/>
        <v>1</v>
      </c>
      <c r="H149" s="11"/>
    </row>
    <row r="150" ht="15.6" spans="1:8">
      <c r="A150" s="11"/>
      <c r="B150" s="11">
        <v>8</v>
      </c>
      <c r="C150" s="17" t="s">
        <v>190</v>
      </c>
      <c r="D150" s="11">
        <v>0</v>
      </c>
      <c r="E150" s="11">
        <v>34</v>
      </c>
      <c r="F150" s="26">
        <f t="shared" si="8"/>
        <v>0</v>
      </c>
      <c r="G150" s="11">
        <f t="shared" si="9"/>
        <v>1</v>
      </c>
      <c r="H150" s="11"/>
    </row>
    <row r="151" ht="15.6" spans="1:8">
      <c r="A151" s="11"/>
      <c r="B151" s="11">
        <v>9</v>
      </c>
      <c r="C151" s="17" t="s">
        <v>191</v>
      </c>
      <c r="D151" s="11">
        <v>0</v>
      </c>
      <c r="E151" s="11">
        <v>40</v>
      </c>
      <c r="F151" s="26">
        <f t="shared" si="8"/>
        <v>0</v>
      </c>
      <c r="G151" s="11">
        <f t="shared" si="9"/>
        <v>1</v>
      </c>
      <c r="H151" s="11"/>
    </row>
    <row r="152" ht="15.6" spans="1:8">
      <c r="A152" s="11"/>
      <c r="B152" s="11">
        <v>10</v>
      </c>
      <c r="C152" s="17" t="s">
        <v>192</v>
      </c>
      <c r="D152" s="11">
        <v>0</v>
      </c>
      <c r="E152" s="11">
        <v>36</v>
      </c>
      <c r="F152" s="26">
        <f t="shared" si="8"/>
        <v>0</v>
      </c>
      <c r="G152" s="11">
        <f t="shared" si="9"/>
        <v>1</v>
      </c>
      <c r="H152" s="11"/>
    </row>
    <row r="153" ht="15.6" spans="1:8">
      <c r="A153" s="11"/>
      <c r="B153" s="11">
        <v>11</v>
      </c>
      <c r="C153" s="17" t="s">
        <v>193</v>
      </c>
      <c r="D153" s="11">
        <v>0</v>
      </c>
      <c r="E153" s="11">
        <v>27</v>
      </c>
      <c r="F153" s="26">
        <f t="shared" si="8"/>
        <v>0</v>
      </c>
      <c r="G153" s="11">
        <f t="shared" si="9"/>
        <v>1</v>
      </c>
      <c r="H153" s="11"/>
    </row>
    <row r="154" ht="15.6" spans="1:8">
      <c r="A154" s="11"/>
      <c r="B154" s="11">
        <v>12</v>
      </c>
      <c r="C154" s="17" t="s">
        <v>194</v>
      </c>
      <c r="D154" s="11">
        <v>0</v>
      </c>
      <c r="E154" s="11">
        <v>26</v>
      </c>
      <c r="F154" s="26">
        <f t="shared" si="8"/>
        <v>0</v>
      </c>
      <c r="G154" s="11">
        <f t="shared" si="9"/>
        <v>1</v>
      </c>
      <c r="H154" s="11"/>
    </row>
    <row r="155" ht="15.6" spans="1:8">
      <c r="A155" s="11"/>
      <c r="B155" s="11">
        <v>13</v>
      </c>
      <c r="C155" s="17" t="s">
        <v>195</v>
      </c>
      <c r="D155" s="11">
        <v>0</v>
      </c>
      <c r="E155" s="11">
        <v>50</v>
      </c>
      <c r="F155" s="26">
        <f t="shared" si="8"/>
        <v>0</v>
      </c>
      <c r="G155" s="11">
        <f t="shared" si="9"/>
        <v>1</v>
      </c>
      <c r="H155" s="11"/>
    </row>
    <row r="156" ht="15.6" spans="1:8">
      <c r="A156" s="11"/>
      <c r="B156" s="11">
        <v>14</v>
      </c>
      <c r="C156" s="17" t="s">
        <v>196</v>
      </c>
      <c r="D156" s="11">
        <v>0</v>
      </c>
      <c r="E156" s="11">
        <v>50</v>
      </c>
      <c r="F156" s="26">
        <f t="shared" si="8"/>
        <v>0</v>
      </c>
      <c r="G156" s="11">
        <f t="shared" si="9"/>
        <v>1</v>
      </c>
      <c r="H156" s="11"/>
    </row>
    <row r="157" ht="15.6" spans="1:8">
      <c r="A157" s="11"/>
      <c r="B157" s="11">
        <v>15</v>
      </c>
      <c r="C157" s="17" t="s">
        <v>197</v>
      </c>
      <c r="D157" s="11">
        <v>0</v>
      </c>
      <c r="E157" s="11">
        <v>49</v>
      </c>
      <c r="F157" s="26">
        <f t="shared" si="8"/>
        <v>0</v>
      </c>
      <c r="G157" s="11">
        <f t="shared" si="9"/>
        <v>1</v>
      </c>
      <c r="H157" s="11"/>
    </row>
    <row r="158" ht="15.6" spans="1:8">
      <c r="A158" s="11"/>
      <c r="B158" s="11">
        <v>16</v>
      </c>
      <c r="C158" s="17" t="s">
        <v>198</v>
      </c>
      <c r="D158" s="11">
        <v>0</v>
      </c>
      <c r="E158" s="11">
        <v>49</v>
      </c>
      <c r="F158" s="26">
        <f t="shared" si="8"/>
        <v>0</v>
      </c>
      <c r="G158" s="11">
        <f t="shared" si="9"/>
        <v>1</v>
      </c>
      <c r="H158" s="11"/>
    </row>
    <row r="159" ht="15.6" spans="1:8">
      <c r="A159" s="11"/>
      <c r="B159" s="11">
        <v>17</v>
      </c>
      <c r="C159" s="17" t="s">
        <v>199</v>
      </c>
      <c r="D159" s="11">
        <v>0</v>
      </c>
      <c r="E159" s="11">
        <v>49</v>
      </c>
      <c r="F159" s="26">
        <f t="shared" si="8"/>
        <v>0</v>
      </c>
      <c r="G159" s="11">
        <f t="shared" si="9"/>
        <v>1</v>
      </c>
      <c r="H159" s="11"/>
    </row>
    <row r="160" ht="15.6" spans="1:8">
      <c r="A160" s="11"/>
      <c r="B160" s="11">
        <v>18</v>
      </c>
      <c r="C160" s="17" t="s">
        <v>200</v>
      </c>
      <c r="D160" s="11">
        <v>0</v>
      </c>
      <c r="E160" s="11">
        <v>33</v>
      </c>
      <c r="F160" s="26">
        <f t="shared" si="8"/>
        <v>0</v>
      </c>
      <c r="G160" s="11">
        <f t="shared" si="9"/>
        <v>1</v>
      </c>
      <c r="H160" s="11"/>
    </row>
    <row r="161" ht="15.6" spans="1:8">
      <c r="A161" s="11"/>
      <c r="B161" s="11">
        <v>19</v>
      </c>
      <c r="C161" s="17" t="s">
        <v>201</v>
      </c>
      <c r="D161" s="11">
        <v>0</v>
      </c>
      <c r="E161" s="11">
        <v>35</v>
      </c>
      <c r="F161" s="26">
        <f t="shared" si="8"/>
        <v>0</v>
      </c>
      <c r="G161" s="11">
        <f t="shared" si="9"/>
        <v>1</v>
      </c>
      <c r="H161" s="11"/>
    </row>
    <row r="162" ht="15.6" spans="1:8">
      <c r="A162" s="11"/>
      <c r="B162" s="11">
        <v>20</v>
      </c>
      <c r="C162" s="17" t="s">
        <v>202</v>
      </c>
      <c r="D162" s="11">
        <v>0</v>
      </c>
      <c r="E162" s="11">
        <v>30</v>
      </c>
      <c r="F162" s="26">
        <f t="shared" si="8"/>
        <v>0</v>
      </c>
      <c r="G162" s="11">
        <f t="shared" si="9"/>
        <v>1</v>
      </c>
      <c r="H162" s="11"/>
    </row>
    <row r="163" ht="15.6" spans="1:8">
      <c r="A163" s="11"/>
      <c r="B163" s="11">
        <v>21</v>
      </c>
      <c r="C163" s="17" t="s">
        <v>203</v>
      </c>
      <c r="D163" s="11">
        <v>0</v>
      </c>
      <c r="E163" s="11">
        <v>39</v>
      </c>
      <c r="F163" s="26">
        <f t="shared" si="8"/>
        <v>0</v>
      </c>
      <c r="G163" s="11">
        <f t="shared" si="9"/>
        <v>1</v>
      </c>
      <c r="H163" s="11"/>
    </row>
    <row r="164" ht="15.6" spans="1:8">
      <c r="A164" s="11"/>
      <c r="B164" s="11">
        <v>22</v>
      </c>
      <c r="C164" s="17" t="s">
        <v>204</v>
      </c>
      <c r="D164" s="11">
        <v>0</v>
      </c>
      <c r="E164" s="11">
        <v>27</v>
      </c>
      <c r="F164" s="26">
        <f t="shared" si="8"/>
        <v>0</v>
      </c>
      <c r="G164" s="11">
        <f t="shared" si="9"/>
        <v>1</v>
      </c>
      <c r="H164" s="11"/>
    </row>
    <row r="165" ht="15.6" spans="1:8">
      <c r="A165" s="11"/>
      <c r="B165" s="11">
        <v>23</v>
      </c>
      <c r="C165" s="17" t="s">
        <v>205</v>
      </c>
      <c r="D165" s="11">
        <v>0</v>
      </c>
      <c r="E165" s="11">
        <v>34</v>
      </c>
      <c r="F165" s="26">
        <f t="shared" si="8"/>
        <v>0</v>
      </c>
      <c r="G165" s="11">
        <f t="shared" si="9"/>
        <v>1</v>
      </c>
      <c r="H165" s="11"/>
    </row>
    <row r="166" ht="15.6" spans="1:8">
      <c r="A166" s="11"/>
      <c r="B166" s="11">
        <v>24</v>
      </c>
      <c r="C166" s="17" t="s">
        <v>206</v>
      </c>
      <c r="D166" s="11">
        <v>0</v>
      </c>
      <c r="E166" s="11">
        <v>34</v>
      </c>
      <c r="F166" s="26">
        <f t="shared" si="8"/>
        <v>0</v>
      </c>
      <c r="G166" s="11">
        <f t="shared" si="9"/>
        <v>1</v>
      </c>
      <c r="H166" s="11"/>
    </row>
    <row r="167" ht="15.6" spans="1:8">
      <c r="A167" s="11"/>
      <c r="B167" s="11">
        <v>25</v>
      </c>
      <c r="C167" s="17" t="s">
        <v>207</v>
      </c>
      <c r="D167" s="11">
        <v>0</v>
      </c>
      <c r="E167" s="11">
        <v>34</v>
      </c>
      <c r="F167" s="26">
        <f t="shared" si="8"/>
        <v>0</v>
      </c>
      <c r="G167" s="11">
        <f t="shared" si="9"/>
        <v>1</v>
      </c>
      <c r="H167" s="11"/>
    </row>
    <row r="168" ht="15.6" spans="1:8">
      <c r="A168" s="11"/>
      <c r="B168" s="11">
        <v>26</v>
      </c>
      <c r="C168" s="17" t="s">
        <v>208</v>
      </c>
      <c r="D168" s="11">
        <v>0</v>
      </c>
      <c r="E168" s="11">
        <v>33</v>
      </c>
      <c r="F168" s="26">
        <f t="shared" si="8"/>
        <v>0</v>
      </c>
      <c r="G168" s="11">
        <f t="shared" si="9"/>
        <v>1</v>
      </c>
      <c r="H168" s="11"/>
    </row>
    <row r="169" ht="15.6" spans="1:8">
      <c r="A169" s="11"/>
      <c r="B169" s="11">
        <v>27</v>
      </c>
      <c r="C169" s="17" t="s">
        <v>209</v>
      </c>
      <c r="D169" s="11">
        <v>0</v>
      </c>
      <c r="E169" s="11">
        <v>45</v>
      </c>
      <c r="F169" s="26">
        <f t="shared" si="8"/>
        <v>0</v>
      </c>
      <c r="G169" s="11">
        <f t="shared" si="9"/>
        <v>1</v>
      </c>
      <c r="H169" s="11"/>
    </row>
    <row r="170" ht="15.6" spans="1:8">
      <c r="A170" s="11"/>
      <c r="B170" s="11">
        <v>28</v>
      </c>
      <c r="C170" s="17" t="s">
        <v>210</v>
      </c>
      <c r="D170" s="11">
        <v>0</v>
      </c>
      <c r="E170" s="11">
        <v>45</v>
      </c>
      <c r="F170" s="26">
        <f t="shared" si="8"/>
        <v>0</v>
      </c>
      <c r="G170" s="11">
        <f t="shared" si="9"/>
        <v>1</v>
      </c>
      <c r="H170" s="11"/>
    </row>
    <row r="171" ht="15.6" spans="1:8">
      <c r="A171" s="11"/>
      <c r="B171" s="11">
        <v>29</v>
      </c>
      <c r="C171" s="17" t="s">
        <v>211</v>
      </c>
      <c r="D171" s="11">
        <v>0</v>
      </c>
      <c r="E171" s="11">
        <v>50</v>
      </c>
      <c r="F171" s="26">
        <f t="shared" si="8"/>
        <v>0</v>
      </c>
      <c r="G171" s="11">
        <f t="shared" si="9"/>
        <v>1</v>
      </c>
      <c r="H171" s="11"/>
    </row>
    <row r="172" ht="15.6" spans="1:8">
      <c r="A172" s="11"/>
      <c r="B172" s="11">
        <v>30</v>
      </c>
      <c r="C172" s="17" t="s">
        <v>212</v>
      </c>
      <c r="D172" s="11">
        <v>0</v>
      </c>
      <c r="E172" s="11">
        <v>35</v>
      </c>
      <c r="F172" s="26">
        <f t="shared" si="8"/>
        <v>0</v>
      </c>
      <c r="G172" s="11">
        <f t="shared" si="9"/>
        <v>1</v>
      </c>
      <c r="H172" s="11"/>
    </row>
    <row r="173" ht="15.6" spans="1:8">
      <c r="A173" s="11"/>
      <c r="B173" s="11">
        <v>31</v>
      </c>
      <c r="C173" s="17" t="s">
        <v>213</v>
      </c>
      <c r="D173" s="11">
        <v>0</v>
      </c>
      <c r="E173" s="11">
        <v>35</v>
      </c>
      <c r="F173" s="26">
        <f t="shared" si="8"/>
        <v>0</v>
      </c>
      <c r="G173" s="11">
        <f t="shared" si="9"/>
        <v>1</v>
      </c>
      <c r="H173" s="11"/>
    </row>
    <row r="174" ht="15.6" spans="1:8">
      <c r="A174" s="11"/>
      <c r="B174" s="11">
        <v>32</v>
      </c>
      <c r="C174" s="17" t="s">
        <v>214</v>
      </c>
      <c r="D174" s="11">
        <v>0</v>
      </c>
      <c r="E174" s="11">
        <v>35</v>
      </c>
      <c r="F174" s="26">
        <f t="shared" si="8"/>
        <v>0</v>
      </c>
      <c r="G174" s="11">
        <f t="shared" si="9"/>
        <v>1</v>
      </c>
      <c r="H174" s="11"/>
    </row>
    <row r="175" ht="15.6" spans="1:8">
      <c r="A175" s="11"/>
      <c r="B175" s="11">
        <v>33</v>
      </c>
      <c r="C175" s="17" t="s">
        <v>215</v>
      </c>
      <c r="D175" s="11">
        <v>0</v>
      </c>
      <c r="E175" s="11">
        <v>38</v>
      </c>
      <c r="F175" s="26">
        <f t="shared" si="8"/>
        <v>0</v>
      </c>
      <c r="G175" s="11">
        <f t="shared" si="9"/>
        <v>1</v>
      </c>
      <c r="H175" s="11"/>
    </row>
    <row r="176" ht="15.6" spans="1:8">
      <c r="A176" s="11"/>
      <c r="B176" s="11">
        <v>34</v>
      </c>
      <c r="C176" s="17" t="s">
        <v>216</v>
      </c>
      <c r="D176" s="11">
        <v>0</v>
      </c>
      <c r="E176" s="11">
        <v>30</v>
      </c>
      <c r="F176" s="26">
        <f t="shared" si="8"/>
        <v>0</v>
      </c>
      <c r="G176" s="11">
        <f t="shared" si="9"/>
        <v>1</v>
      </c>
      <c r="H176" s="11"/>
    </row>
    <row r="177" ht="15.6" spans="1:8">
      <c r="A177" s="11"/>
      <c r="B177" s="11">
        <v>35</v>
      </c>
      <c r="C177" s="17" t="s">
        <v>217</v>
      </c>
      <c r="D177" s="11">
        <v>0</v>
      </c>
      <c r="E177" s="11">
        <v>30</v>
      </c>
      <c r="F177" s="26">
        <f t="shared" si="8"/>
        <v>0</v>
      </c>
      <c r="G177" s="11">
        <f t="shared" si="9"/>
        <v>1</v>
      </c>
      <c r="H177" s="11"/>
    </row>
    <row r="178" ht="15.6" spans="1:8">
      <c r="A178" s="11"/>
      <c r="B178" s="11">
        <v>36</v>
      </c>
      <c r="C178" s="17" t="s">
        <v>218</v>
      </c>
      <c r="D178" s="11">
        <v>0</v>
      </c>
      <c r="E178" s="11">
        <v>30</v>
      </c>
      <c r="F178" s="26">
        <f t="shared" si="8"/>
        <v>0</v>
      </c>
      <c r="G178" s="11">
        <f t="shared" si="9"/>
        <v>1</v>
      </c>
      <c r="H178" s="11"/>
    </row>
    <row r="179" ht="15.6" spans="1:8">
      <c r="A179" s="11"/>
      <c r="B179" s="11">
        <v>37</v>
      </c>
      <c r="C179" s="17" t="s">
        <v>219</v>
      </c>
      <c r="D179" s="11">
        <v>0</v>
      </c>
      <c r="E179" s="11">
        <v>30</v>
      </c>
      <c r="F179" s="26">
        <f t="shared" si="8"/>
        <v>0</v>
      </c>
      <c r="G179" s="11">
        <f t="shared" si="9"/>
        <v>1</v>
      </c>
      <c r="H179" s="11"/>
    </row>
    <row r="180" ht="15.6" spans="1:8">
      <c r="A180" s="11"/>
      <c r="B180" s="11">
        <v>38</v>
      </c>
      <c r="C180" s="17" t="s">
        <v>220</v>
      </c>
      <c r="D180" s="11">
        <v>0</v>
      </c>
      <c r="E180" s="11">
        <v>30</v>
      </c>
      <c r="F180" s="26">
        <f t="shared" si="8"/>
        <v>0</v>
      </c>
      <c r="G180" s="11">
        <f t="shared" si="9"/>
        <v>1</v>
      </c>
      <c r="H180" s="11"/>
    </row>
    <row r="181" ht="15.6" spans="1:8">
      <c r="A181" s="11"/>
      <c r="B181" s="11">
        <v>39</v>
      </c>
      <c r="C181" s="17" t="s">
        <v>221</v>
      </c>
      <c r="D181" s="11">
        <v>0</v>
      </c>
      <c r="E181" s="11">
        <v>30</v>
      </c>
      <c r="F181" s="26">
        <f t="shared" si="8"/>
        <v>0</v>
      </c>
      <c r="G181" s="11">
        <f t="shared" si="9"/>
        <v>1</v>
      </c>
      <c r="H181" s="11"/>
    </row>
    <row r="182" ht="15.6" spans="1:8">
      <c r="A182" s="11"/>
      <c r="B182" s="11">
        <v>40</v>
      </c>
      <c r="C182" s="17" t="s">
        <v>222</v>
      </c>
      <c r="D182" s="11">
        <v>0</v>
      </c>
      <c r="E182" s="11">
        <v>30</v>
      </c>
      <c r="F182" s="26">
        <f t="shared" si="8"/>
        <v>0</v>
      </c>
      <c r="G182" s="11">
        <f t="shared" si="9"/>
        <v>1</v>
      </c>
      <c r="H182" s="11"/>
    </row>
    <row r="183" ht="15.6" spans="1:8">
      <c r="A183" s="11"/>
      <c r="B183" s="11">
        <v>41</v>
      </c>
      <c r="C183" s="17" t="s">
        <v>223</v>
      </c>
      <c r="D183" s="11">
        <v>0</v>
      </c>
      <c r="E183" s="11">
        <v>30</v>
      </c>
      <c r="F183" s="26">
        <f t="shared" si="8"/>
        <v>0</v>
      </c>
      <c r="G183" s="11">
        <f t="shared" si="9"/>
        <v>1</v>
      </c>
      <c r="H183" s="11"/>
    </row>
    <row r="184" ht="15.6" spans="1:8">
      <c r="A184" s="11"/>
      <c r="B184" s="11">
        <v>42</v>
      </c>
      <c r="C184" s="11" t="s">
        <v>224</v>
      </c>
      <c r="D184" s="11">
        <v>0</v>
      </c>
      <c r="E184" s="11">
        <v>42</v>
      </c>
      <c r="F184" s="26">
        <f t="shared" si="8"/>
        <v>0</v>
      </c>
      <c r="G184" s="11">
        <f t="shared" si="9"/>
        <v>1</v>
      </c>
      <c r="H184" s="11"/>
    </row>
    <row r="185" ht="15.6" spans="1:8">
      <c r="A185" s="11"/>
      <c r="B185" s="11">
        <v>43</v>
      </c>
      <c r="C185" s="17" t="s">
        <v>225</v>
      </c>
      <c r="D185" s="11">
        <v>0</v>
      </c>
      <c r="E185" s="11">
        <v>42</v>
      </c>
      <c r="F185" s="26">
        <f t="shared" si="8"/>
        <v>0</v>
      </c>
      <c r="G185" s="11">
        <f t="shared" si="9"/>
        <v>1</v>
      </c>
      <c r="H185" s="11"/>
    </row>
    <row r="186" ht="15.6" spans="1:8">
      <c r="A186" s="11"/>
      <c r="B186" s="11">
        <v>44</v>
      </c>
      <c r="C186" s="17" t="s">
        <v>226</v>
      </c>
      <c r="D186" s="11">
        <v>0</v>
      </c>
      <c r="E186" s="11">
        <v>30</v>
      </c>
      <c r="F186" s="26">
        <f t="shared" si="8"/>
        <v>0</v>
      </c>
      <c r="G186" s="11">
        <f t="shared" si="9"/>
        <v>1</v>
      </c>
      <c r="H186" s="11"/>
    </row>
    <row r="187" ht="15.6" spans="1:8">
      <c r="A187" s="11"/>
      <c r="B187" s="11">
        <v>45</v>
      </c>
      <c r="C187" s="17" t="s">
        <v>227</v>
      </c>
      <c r="D187" s="11">
        <v>0</v>
      </c>
      <c r="E187" s="11">
        <v>30</v>
      </c>
      <c r="F187" s="26">
        <f t="shared" si="8"/>
        <v>0</v>
      </c>
      <c r="G187" s="11">
        <f t="shared" si="9"/>
        <v>1</v>
      </c>
      <c r="H187" s="11"/>
    </row>
    <row r="188" ht="15.6" spans="1:8">
      <c r="A188" s="11" t="s">
        <v>7</v>
      </c>
      <c r="B188" s="11">
        <v>1</v>
      </c>
      <c r="C188" s="17" t="s">
        <v>228</v>
      </c>
      <c r="D188" s="11">
        <v>0</v>
      </c>
      <c r="E188" s="17">
        <v>47</v>
      </c>
      <c r="F188" s="26">
        <f t="shared" si="8"/>
        <v>0</v>
      </c>
      <c r="G188" s="37">
        <f t="shared" ref="G188:G208" si="10">RANK(F188,$F$188:$F$208,1)</f>
        <v>1</v>
      </c>
      <c r="H188" s="11"/>
    </row>
    <row r="189" ht="15.6" spans="1:8">
      <c r="A189" s="11"/>
      <c r="B189" s="11">
        <v>2</v>
      </c>
      <c r="C189" s="17" t="s">
        <v>229</v>
      </c>
      <c r="D189" s="11">
        <v>0</v>
      </c>
      <c r="E189" s="17">
        <v>45</v>
      </c>
      <c r="F189" s="26">
        <f t="shared" si="8"/>
        <v>0</v>
      </c>
      <c r="G189" s="37">
        <f t="shared" si="10"/>
        <v>1</v>
      </c>
      <c r="H189" s="11"/>
    </row>
    <row r="190" ht="15.6" spans="1:8">
      <c r="A190" s="11"/>
      <c r="B190" s="11">
        <v>3</v>
      </c>
      <c r="C190" s="17" t="s">
        <v>230</v>
      </c>
      <c r="D190" s="11">
        <v>0</v>
      </c>
      <c r="E190" s="17">
        <v>34</v>
      </c>
      <c r="F190" s="26">
        <f t="shared" si="8"/>
        <v>0</v>
      </c>
      <c r="G190" s="37">
        <f t="shared" si="10"/>
        <v>1</v>
      </c>
      <c r="H190" s="11"/>
    </row>
    <row r="191" ht="15.6" spans="1:8">
      <c r="A191" s="11"/>
      <c r="B191" s="11">
        <v>4</v>
      </c>
      <c r="C191" s="17" t="s">
        <v>231</v>
      </c>
      <c r="D191" s="11">
        <v>0</v>
      </c>
      <c r="E191" s="17">
        <v>31</v>
      </c>
      <c r="F191" s="26">
        <f t="shared" si="8"/>
        <v>0</v>
      </c>
      <c r="G191" s="37">
        <f t="shared" si="10"/>
        <v>1</v>
      </c>
      <c r="H191" s="11"/>
    </row>
    <row r="192" ht="15.6" spans="1:8">
      <c r="A192" s="11"/>
      <c r="B192" s="11">
        <v>5</v>
      </c>
      <c r="C192" s="17" t="s">
        <v>232</v>
      </c>
      <c r="D192" s="11">
        <v>0</v>
      </c>
      <c r="E192" s="17">
        <v>40</v>
      </c>
      <c r="F192" s="26">
        <f t="shared" si="8"/>
        <v>0</v>
      </c>
      <c r="G192" s="37">
        <f t="shared" si="10"/>
        <v>1</v>
      </c>
      <c r="H192" s="11"/>
    </row>
    <row r="193" ht="15.6" spans="1:8">
      <c r="A193" s="11"/>
      <c r="B193" s="11">
        <v>6</v>
      </c>
      <c r="C193" s="17" t="s">
        <v>233</v>
      </c>
      <c r="D193" s="11">
        <v>0</v>
      </c>
      <c r="E193" s="17">
        <v>41</v>
      </c>
      <c r="F193" s="26">
        <f t="shared" si="8"/>
        <v>0</v>
      </c>
      <c r="G193" s="37">
        <f t="shared" si="10"/>
        <v>1</v>
      </c>
      <c r="H193" s="11"/>
    </row>
    <row r="194" ht="15.6" spans="1:8">
      <c r="A194" s="11"/>
      <c r="B194" s="11">
        <v>7</v>
      </c>
      <c r="C194" s="17" t="s">
        <v>234</v>
      </c>
      <c r="D194" s="11">
        <v>0</v>
      </c>
      <c r="E194" s="17">
        <v>41</v>
      </c>
      <c r="F194" s="26">
        <f t="shared" si="8"/>
        <v>0</v>
      </c>
      <c r="G194" s="37">
        <f t="shared" si="10"/>
        <v>1</v>
      </c>
      <c r="H194" s="11"/>
    </row>
    <row r="195" ht="15.6" spans="1:8">
      <c r="A195" s="11"/>
      <c r="B195" s="11">
        <v>8</v>
      </c>
      <c r="C195" s="17" t="s">
        <v>235</v>
      </c>
      <c r="D195" s="11">
        <v>0</v>
      </c>
      <c r="E195" s="17">
        <v>39</v>
      </c>
      <c r="F195" s="26">
        <f t="shared" si="8"/>
        <v>0</v>
      </c>
      <c r="G195" s="37">
        <f t="shared" si="10"/>
        <v>1</v>
      </c>
      <c r="H195" s="11"/>
    </row>
    <row r="196" ht="15.6" spans="1:8">
      <c r="A196" s="11"/>
      <c r="B196" s="11">
        <v>9</v>
      </c>
      <c r="C196" s="17" t="s">
        <v>236</v>
      </c>
      <c r="D196" s="11">
        <v>0</v>
      </c>
      <c r="E196" s="17">
        <v>36</v>
      </c>
      <c r="F196" s="26">
        <f t="shared" si="8"/>
        <v>0</v>
      </c>
      <c r="G196" s="37">
        <f t="shared" si="10"/>
        <v>1</v>
      </c>
      <c r="H196" s="11"/>
    </row>
    <row r="197" ht="22.2" spans="1:10">
      <c r="A197" s="11"/>
      <c r="B197" s="11">
        <v>10</v>
      </c>
      <c r="C197" s="17" t="s">
        <v>237</v>
      </c>
      <c r="D197" s="11">
        <v>0</v>
      </c>
      <c r="E197" s="17">
        <v>36</v>
      </c>
      <c r="F197" s="26">
        <f t="shared" si="8"/>
        <v>0</v>
      </c>
      <c r="G197" s="37">
        <f t="shared" si="10"/>
        <v>1</v>
      </c>
      <c r="H197" s="11"/>
      <c r="J197" s="40"/>
    </row>
    <row r="198" ht="15.6" spans="1:8">
      <c r="A198" s="11"/>
      <c r="B198" s="11">
        <v>11</v>
      </c>
      <c r="C198" s="17" t="s">
        <v>238</v>
      </c>
      <c r="D198" s="11">
        <v>0</v>
      </c>
      <c r="E198" s="17">
        <v>36</v>
      </c>
      <c r="F198" s="26">
        <f t="shared" si="8"/>
        <v>0</v>
      </c>
      <c r="G198" s="37">
        <f t="shared" si="10"/>
        <v>1</v>
      </c>
      <c r="H198" s="11"/>
    </row>
    <row r="199" ht="15.6" spans="1:8">
      <c r="A199" s="11"/>
      <c r="B199" s="11">
        <v>12</v>
      </c>
      <c r="C199" s="17" t="s">
        <v>239</v>
      </c>
      <c r="D199" s="11">
        <v>0</v>
      </c>
      <c r="E199" s="17">
        <v>36</v>
      </c>
      <c r="F199" s="26">
        <f t="shared" si="8"/>
        <v>0</v>
      </c>
      <c r="G199" s="37">
        <f t="shared" si="10"/>
        <v>1</v>
      </c>
      <c r="H199" s="11"/>
    </row>
    <row r="200" ht="15.6" spans="1:8">
      <c r="A200" s="11"/>
      <c r="B200" s="11">
        <v>13</v>
      </c>
      <c r="C200" s="17" t="s">
        <v>240</v>
      </c>
      <c r="D200" s="11">
        <v>0</v>
      </c>
      <c r="E200" s="17">
        <v>35</v>
      </c>
      <c r="F200" s="26">
        <f t="shared" si="8"/>
        <v>0</v>
      </c>
      <c r="G200" s="37">
        <f t="shared" si="10"/>
        <v>1</v>
      </c>
      <c r="H200" s="11"/>
    </row>
    <row r="201" ht="15.6" spans="1:8">
      <c r="A201" s="11"/>
      <c r="B201" s="11">
        <v>14</v>
      </c>
      <c r="C201" s="17" t="s">
        <v>241</v>
      </c>
      <c r="D201" s="11">
        <v>0</v>
      </c>
      <c r="E201" s="17">
        <v>44</v>
      </c>
      <c r="F201" s="26">
        <f t="shared" si="8"/>
        <v>0</v>
      </c>
      <c r="G201" s="37">
        <f t="shared" si="10"/>
        <v>1</v>
      </c>
      <c r="H201" s="11"/>
    </row>
    <row r="202" ht="15.6" spans="1:8">
      <c r="A202" s="11"/>
      <c r="B202" s="11">
        <v>15</v>
      </c>
      <c r="C202" s="17" t="s">
        <v>242</v>
      </c>
      <c r="D202" s="11">
        <v>0</v>
      </c>
      <c r="E202" s="17">
        <v>37</v>
      </c>
      <c r="F202" s="26">
        <f t="shared" si="8"/>
        <v>0</v>
      </c>
      <c r="G202" s="37">
        <f t="shared" si="10"/>
        <v>1</v>
      </c>
      <c r="H202" s="11"/>
    </row>
    <row r="203" ht="15.6" spans="1:8">
      <c r="A203" s="11"/>
      <c r="B203" s="11">
        <v>16</v>
      </c>
      <c r="C203" s="17" t="s">
        <v>243</v>
      </c>
      <c r="D203" s="11">
        <v>0</v>
      </c>
      <c r="E203" s="17">
        <v>32</v>
      </c>
      <c r="F203" s="26">
        <f t="shared" si="8"/>
        <v>0</v>
      </c>
      <c r="G203" s="37">
        <f t="shared" si="10"/>
        <v>1</v>
      </c>
      <c r="H203" s="11"/>
    </row>
    <row r="204" ht="15.6" spans="1:8">
      <c r="A204" s="11"/>
      <c r="B204" s="11">
        <v>17</v>
      </c>
      <c r="C204" s="17" t="s">
        <v>244</v>
      </c>
      <c r="D204" s="11">
        <v>0</v>
      </c>
      <c r="E204" s="17">
        <v>32</v>
      </c>
      <c r="F204" s="26">
        <f t="shared" si="8"/>
        <v>0</v>
      </c>
      <c r="G204" s="37">
        <f t="shared" si="10"/>
        <v>1</v>
      </c>
      <c r="H204" s="11"/>
    </row>
    <row r="205" ht="15.6" spans="1:8">
      <c r="A205" s="11"/>
      <c r="B205" s="11">
        <v>18</v>
      </c>
      <c r="C205" s="17" t="s">
        <v>245</v>
      </c>
      <c r="D205" s="11">
        <v>0</v>
      </c>
      <c r="E205" s="17">
        <v>33</v>
      </c>
      <c r="F205" s="26">
        <f t="shared" si="8"/>
        <v>0</v>
      </c>
      <c r="G205" s="37">
        <f t="shared" si="10"/>
        <v>1</v>
      </c>
      <c r="H205" s="11"/>
    </row>
    <row r="206" ht="15.6" spans="1:8">
      <c r="A206" s="11"/>
      <c r="B206" s="11">
        <v>19</v>
      </c>
      <c r="C206" s="17" t="s">
        <v>246</v>
      </c>
      <c r="D206" s="11">
        <v>0</v>
      </c>
      <c r="E206" s="17">
        <v>33</v>
      </c>
      <c r="F206" s="26">
        <f t="shared" si="8"/>
        <v>0</v>
      </c>
      <c r="G206" s="37">
        <f t="shared" si="10"/>
        <v>1</v>
      </c>
      <c r="H206" s="11"/>
    </row>
    <row r="207" ht="15.6" spans="1:8">
      <c r="A207" s="11"/>
      <c r="B207" s="11">
        <v>20</v>
      </c>
      <c r="C207" s="17" t="s">
        <v>247</v>
      </c>
      <c r="D207" s="11">
        <v>0</v>
      </c>
      <c r="E207" s="17">
        <v>33</v>
      </c>
      <c r="F207" s="26">
        <f t="shared" si="8"/>
        <v>0</v>
      </c>
      <c r="G207" s="37">
        <f t="shared" si="10"/>
        <v>1</v>
      </c>
      <c r="H207" s="11"/>
    </row>
    <row r="208" ht="15.6" spans="1:8">
      <c r="A208" s="11"/>
      <c r="B208" s="11">
        <v>21</v>
      </c>
      <c r="C208" s="39" t="s">
        <v>248</v>
      </c>
      <c r="D208" s="37">
        <v>0</v>
      </c>
      <c r="E208" s="39">
        <v>34</v>
      </c>
      <c r="F208" s="38">
        <f t="shared" ref="F208:F210" si="11">D208/E208</f>
        <v>0</v>
      </c>
      <c r="G208" s="37">
        <f t="shared" si="10"/>
        <v>1</v>
      </c>
      <c r="H208" s="11"/>
    </row>
    <row r="209" ht="15.6" spans="1:8">
      <c r="A209" s="11" t="s">
        <v>8</v>
      </c>
      <c r="B209" s="11">
        <v>1</v>
      </c>
      <c r="C209" s="11" t="s">
        <v>249</v>
      </c>
      <c r="D209" s="11">
        <v>0</v>
      </c>
      <c r="E209" s="11">
        <v>46</v>
      </c>
      <c r="F209" s="28">
        <f t="shared" si="11"/>
        <v>0</v>
      </c>
      <c r="G209" s="11">
        <v>1</v>
      </c>
      <c r="H209" s="11"/>
    </row>
    <row r="210" ht="15.6" spans="1:8">
      <c r="A210" s="11"/>
      <c r="B210" s="11">
        <v>2</v>
      </c>
      <c r="C210" s="11" t="s">
        <v>250</v>
      </c>
      <c r="D210" s="11">
        <v>0</v>
      </c>
      <c r="E210" s="11">
        <v>45</v>
      </c>
      <c r="F210" s="28">
        <f t="shared" si="11"/>
        <v>0</v>
      </c>
      <c r="G210" s="11">
        <v>1</v>
      </c>
      <c r="H210" s="11"/>
    </row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G17" formula="1"/>
    <ignoredError sqref="E94:E102 E71:E93 E50:E54 E35:E4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workbookViewId="0">
      <selection activeCell="B35" sqref="B35:B70"/>
    </sheetView>
  </sheetViews>
  <sheetFormatPr defaultColWidth="8.72222222222222" defaultRowHeight="14.4" outlineLevelCol="7"/>
  <cols>
    <col min="1" max="1" width="17.0925925925926" customWidth="1"/>
    <col min="2" max="2" width="7.62962962962963" customWidth="1"/>
    <col min="3" max="3" width="17.0925925925926" customWidth="1"/>
    <col min="4" max="4" width="13.9074074074074" customWidth="1"/>
    <col min="5" max="5" width="17.1759259259259" customWidth="1"/>
    <col min="6" max="6" width="10.6296296296296" customWidth="1"/>
    <col min="7" max="7" width="17.1759259259259" customWidth="1"/>
    <col min="8" max="8" width="7.62962962962963" customWidth="1"/>
  </cols>
  <sheetData>
    <row r="1" ht="22.2" spans="1:8">
      <c r="A1" s="1" t="s">
        <v>251</v>
      </c>
      <c r="B1" s="1"/>
      <c r="C1" s="1"/>
      <c r="D1" s="1"/>
      <c r="E1" s="1"/>
      <c r="F1" s="1"/>
      <c r="G1" s="1"/>
      <c r="H1" s="1"/>
    </row>
    <row r="2" ht="20.4" spans="1:8">
      <c r="A2" s="23" t="s">
        <v>17</v>
      </c>
      <c r="B2" s="23" t="s">
        <v>47</v>
      </c>
      <c r="C2" s="23" t="s">
        <v>18</v>
      </c>
      <c r="D2" s="23" t="s">
        <v>252</v>
      </c>
      <c r="E2" s="23" t="s">
        <v>49</v>
      </c>
      <c r="F2" s="24" t="s">
        <v>253</v>
      </c>
      <c r="G2" s="23" t="s">
        <v>254</v>
      </c>
      <c r="H2" s="23" t="s">
        <v>26</v>
      </c>
    </row>
    <row r="3" ht="17.5" customHeight="1" spans="1:8">
      <c r="A3" s="11" t="s">
        <v>27</v>
      </c>
      <c r="B3" s="11">
        <v>1</v>
      </c>
      <c r="C3" s="25" t="s">
        <v>52</v>
      </c>
      <c r="D3" s="11">
        <v>0</v>
      </c>
      <c r="E3" s="11">
        <v>32</v>
      </c>
      <c r="F3" s="26">
        <f t="shared" ref="F3:F66" si="0">D3/E3</f>
        <v>0</v>
      </c>
      <c r="G3" s="11">
        <f t="shared" ref="G3:G15" si="1">RANK(F3,$F$3:$F$34,1)</f>
        <v>1</v>
      </c>
      <c r="H3" s="11"/>
    </row>
    <row r="4" ht="17.5" customHeight="1" spans="1:8">
      <c r="A4" s="11"/>
      <c r="B4" s="11">
        <v>2</v>
      </c>
      <c r="C4" s="25" t="s">
        <v>53</v>
      </c>
      <c r="D4" s="11">
        <v>0</v>
      </c>
      <c r="E4" s="11">
        <v>32</v>
      </c>
      <c r="F4" s="26">
        <f t="shared" si="0"/>
        <v>0</v>
      </c>
      <c r="G4" s="11">
        <f t="shared" si="1"/>
        <v>1</v>
      </c>
      <c r="H4" s="11"/>
    </row>
    <row r="5" ht="17.5" customHeight="1" spans="1:8">
      <c r="A5" s="11"/>
      <c r="B5" s="11">
        <v>3</v>
      </c>
      <c r="C5" s="25" t="s">
        <v>54</v>
      </c>
      <c r="D5" s="11">
        <v>0</v>
      </c>
      <c r="E5" s="11">
        <v>34</v>
      </c>
      <c r="F5" s="26">
        <f t="shared" si="0"/>
        <v>0</v>
      </c>
      <c r="G5" s="11">
        <f t="shared" si="1"/>
        <v>1</v>
      </c>
      <c r="H5" s="11"/>
    </row>
    <row r="6" ht="17.5" customHeight="1" spans="1:8">
      <c r="A6" s="11"/>
      <c r="B6" s="11">
        <v>4</v>
      </c>
      <c r="C6" s="25" t="s">
        <v>55</v>
      </c>
      <c r="D6" s="11">
        <v>0</v>
      </c>
      <c r="E6" s="11">
        <v>30</v>
      </c>
      <c r="F6" s="26">
        <f t="shared" si="0"/>
        <v>0</v>
      </c>
      <c r="G6" s="11">
        <f t="shared" si="1"/>
        <v>1</v>
      </c>
      <c r="H6" s="11"/>
    </row>
    <row r="7" ht="17.5" customHeight="1" spans="1:8">
      <c r="A7" s="11"/>
      <c r="B7" s="11">
        <v>5</v>
      </c>
      <c r="C7" s="25" t="s">
        <v>56</v>
      </c>
      <c r="D7" s="11">
        <v>0</v>
      </c>
      <c r="E7" s="11">
        <v>35</v>
      </c>
      <c r="F7" s="26">
        <f t="shared" si="0"/>
        <v>0</v>
      </c>
      <c r="G7" s="11">
        <f t="shared" si="1"/>
        <v>1</v>
      </c>
      <c r="H7" s="11"/>
    </row>
    <row r="8" ht="17.5" customHeight="1" spans="1:8">
      <c r="A8" s="11"/>
      <c r="B8" s="11">
        <v>6</v>
      </c>
      <c r="C8" s="25" t="s">
        <v>57</v>
      </c>
      <c r="D8" s="11">
        <v>0</v>
      </c>
      <c r="E8" s="11">
        <v>43</v>
      </c>
      <c r="F8" s="26">
        <f t="shared" si="0"/>
        <v>0</v>
      </c>
      <c r="G8" s="11">
        <f t="shared" si="1"/>
        <v>1</v>
      </c>
      <c r="H8" s="11"/>
    </row>
    <row r="9" ht="17.5" customHeight="1" spans="1:8">
      <c r="A9" s="11"/>
      <c r="B9" s="11">
        <v>7</v>
      </c>
      <c r="C9" s="25" t="s">
        <v>58</v>
      </c>
      <c r="D9" s="11">
        <v>0</v>
      </c>
      <c r="E9" s="11">
        <v>42</v>
      </c>
      <c r="F9" s="26">
        <f t="shared" si="0"/>
        <v>0</v>
      </c>
      <c r="G9" s="11">
        <f t="shared" si="1"/>
        <v>1</v>
      </c>
      <c r="H9" s="11"/>
    </row>
    <row r="10" ht="17.5" customHeight="1" spans="1:8">
      <c r="A10" s="11"/>
      <c r="B10" s="11">
        <v>8</v>
      </c>
      <c r="C10" s="25" t="s">
        <v>59</v>
      </c>
      <c r="D10" s="11">
        <v>0</v>
      </c>
      <c r="E10" s="11">
        <v>45</v>
      </c>
      <c r="F10" s="26">
        <f t="shared" si="0"/>
        <v>0</v>
      </c>
      <c r="G10" s="11">
        <f t="shared" si="1"/>
        <v>1</v>
      </c>
      <c r="H10" s="11"/>
    </row>
    <row r="11" ht="17.5" customHeight="1" spans="1:8">
      <c r="A11" s="11"/>
      <c r="B11" s="11">
        <v>9</v>
      </c>
      <c r="C11" s="25" t="s">
        <v>60</v>
      </c>
      <c r="D11" s="11">
        <v>0</v>
      </c>
      <c r="E11" s="11">
        <v>45</v>
      </c>
      <c r="F11" s="26">
        <f t="shared" si="0"/>
        <v>0</v>
      </c>
      <c r="G11" s="11">
        <f t="shared" si="1"/>
        <v>1</v>
      </c>
      <c r="H11" s="11"/>
    </row>
    <row r="12" ht="17.5" customHeight="1" spans="1:8">
      <c r="A12" s="11"/>
      <c r="B12" s="11">
        <v>10</v>
      </c>
      <c r="C12" s="25" t="s">
        <v>61</v>
      </c>
      <c r="D12" s="11">
        <v>0</v>
      </c>
      <c r="E12" s="11">
        <v>39</v>
      </c>
      <c r="F12" s="26">
        <f t="shared" si="0"/>
        <v>0</v>
      </c>
      <c r="G12" s="11">
        <f t="shared" si="1"/>
        <v>1</v>
      </c>
      <c r="H12" s="11"/>
    </row>
    <row r="13" ht="17.5" customHeight="1" spans="1:8">
      <c r="A13" s="11"/>
      <c r="B13" s="11">
        <v>11</v>
      </c>
      <c r="C13" s="25" t="s">
        <v>62</v>
      </c>
      <c r="D13" s="11">
        <v>0</v>
      </c>
      <c r="E13" s="11">
        <v>39</v>
      </c>
      <c r="F13" s="26">
        <f t="shared" si="0"/>
        <v>0</v>
      </c>
      <c r="G13" s="11">
        <f t="shared" si="1"/>
        <v>1</v>
      </c>
      <c r="H13" s="11"/>
    </row>
    <row r="14" ht="17.5" customHeight="1" spans="1:8">
      <c r="A14" s="11"/>
      <c r="B14" s="11">
        <v>12</v>
      </c>
      <c r="C14" s="25" t="s">
        <v>63</v>
      </c>
      <c r="D14" s="11">
        <v>0</v>
      </c>
      <c r="E14" s="11">
        <v>40</v>
      </c>
      <c r="F14" s="26">
        <f t="shared" si="0"/>
        <v>0</v>
      </c>
      <c r="G14" s="11">
        <f t="shared" si="1"/>
        <v>1</v>
      </c>
      <c r="H14" s="11"/>
    </row>
    <row r="15" ht="17.5" customHeight="1" spans="1:8">
      <c r="A15" s="11"/>
      <c r="B15" s="11">
        <v>13</v>
      </c>
      <c r="C15" s="25" t="s">
        <v>64</v>
      </c>
      <c r="D15" s="11">
        <v>32</v>
      </c>
      <c r="E15" s="11">
        <v>42</v>
      </c>
      <c r="F15" s="26">
        <f t="shared" si="0"/>
        <v>0.761904761904762</v>
      </c>
      <c r="G15" s="11">
        <f t="shared" si="1"/>
        <v>31</v>
      </c>
      <c r="H15" s="11"/>
    </row>
    <row r="16" ht="17.5" customHeight="1" spans="1:8">
      <c r="A16" s="11"/>
      <c r="B16" s="11">
        <v>14</v>
      </c>
      <c r="C16" s="25" t="s">
        <v>65</v>
      </c>
      <c r="D16" s="11">
        <v>0</v>
      </c>
      <c r="E16" s="11">
        <v>40</v>
      </c>
      <c r="F16" s="26">
        <f t="shared" si="0"/>
        <v>0</v>
      </c>
      <c r="G16" s="11">
        <f t="shared" ref="G16:G34" si="2">RANK(F16,$F$3:$F$34,1)</f>
        <v>1</v>
      </c>
      <c r="H16" s="11"/>
    </row>
    <row r="17" ht="17.5" customHeight="1" spans="1:8">
      <c r="A17" s="11"/>
      <c r="B17" s="11">
        <v>15</v>
      </c>
      <c r="C17" s="25" t="s">
        <v>66</v>
      </c>
      <c r="D17" s="11">
        <v>5</v>
      </c>
      <c r="E17" s="11">
        <v>43</v>
      </c>
      <c r="F17" s="26">
        <f t="shared" si="0"/>
        <v>0.116279069767442</v>
      </c>
      <c r="G17" s="11">
        <f t="shared" si="2"/>
        <v>28</v>
      </c>
      <c r="H17" s="11"/>
    </row>
    <row r="18" ht="17.5" customHeight="1" spans="1:8">
      <c r="A18" s="11"/>
      <c r="B18" s="11">
        <v>16</v>
      </c>
      <c r="C18" s="25" t="s">
        <v>67</v>
      </c>
      <c r="D18" s="11">
        <v>2</v>
      </c>
      <c r="E18" s="11">
        <v>43</v>
      </c>
      <c r="F18" s="26">
        <f t="shared" si="0"/>
        <v>0.0465116279069767</v>
      </c>
      <c r="G18" s="11">
        <f t="shared" si="2"/>
        <v>25</v>
      </c>
      <c r="H18" s="11"/>
    </row>
    <row r="19" ht="17.5" customHeight="1" spans="1:8">
      <c r="A19" s="11"/>
      <c r="B19" s="11">
        <v>17</v>
      </c>
      <c r="C19" s="25" t="s">
        <v>68</v>
      </c>
      <c r="D19" s="11">
        <v>51</v>
      </c>
      <c r="E19" s="11">
        <v>41</v>
      </c>
      <c r="F19" s="26">
        <f t="shared" si="0"/>
        <v>1.24390243902439</v>
      </c>
      <c r="G19" s="11">
        <f t="shared" si="2"/>
        <v>32</v>
      </c>
      <c r="H19" s="11"/>
    </row>
    <row r="20" ht="17.5" customHeight="1" spans="1:8">
      <c r="A20" s="11"/>
      <c r="B20" s="11">
        <v>18</v>
      </c>
      <c r="C20" s="25" t="s">
        <v>69</v>
      </c>
      <c r="D20" s="11">
        <v>0</v>
      </c>
      <c r="E20" s="11">
        <v>44</v>
      </c>
      <c r="F20" s="26">
        <f t="shared" si="0"/>
        <v>0</v>
      </c>
      <c r="G20" s="11">
        <f t="shared" si="2"/>
        <v>1</v>
      </c>
      <c r="H20" s="11"/>
    </row>
    <row r="21" ht="17.5" customHeight="1" spans="1:8">
      <c r="A21" s="11"/>
      <c r="B21" s="11">
        <v>19</v>
      </c>
      <c r="C21" s="25" t="s">
        <v>70</v>
      </c>
      <c r="D21" s="11">
        <v>0</v>
      </c>
      <c r="E21" s="11">
        <v>44</v>
      </c>
      <c r="F21" s="26">
        <f t="shared" si="0"/>
        <v>0</v>
      </c>
      <c r="G21" s="11">
        <f t="shared" si="2"/>
        <v>1</v>
      </c>
      <c r="H21" s="11"/>
    </row>
    <row r="22" ht="17.5" customHeight="1" spans="1:8">
      <c r="A22" s="11"/>
      <c r="B22" s="11">
        <v>20</v>
      </c>
      <c r="C22" s="25" t="s">
        <v>71</v>
      </c>
      <c r="D22" s="11">
        <v>20</v>
      </c>
      <c r="E22" s="11">
        <v>44</v>
      </c>
      <c r="F22" s="26">
        <f t="shared" si="0"/>
        <v>0.454545454545455</v>
      </c>
      <c r="G22" s="11">
        <f t="shared" si="2"/>
        <v>30</v>
      </c>
      <c r="H22" s="11"/>
    </row>
    <row r="23" ht="17.5" customHeight="1" spans="1:8">
      <c r="A23" s="11"/>
      <c r="B23" s="11">
        <v>21</v>
      </c>
      <c r="C23" s="25" t="s">
        <v>72</v>
      </c>
      <c r="D23" s="11">
        <v>0</v>
      </c>
      <c r="E23" s="11">
        <v>43</v>
      </c>
      <c r="F23" s="26">
        <f t="shared" si="0"/>
        <v>0</v>
      </c>
      <c r="G23" s="11">
        <f t="shared" si="2"/>
        <v>1</v>
      </c>
      <c r="H23" s="11"/>
    </row>
    <row r="24" ht="17.5" customHeight="1" spans="1:8">
      <c r="A24" s="11"/>
      <c r="B24" s="11">
        <v>22</v>
      </c>
      <c r="C24" s="25" t="s">
        <v>73</v>
      </c>
      <c r="D24" s="11">
        <v>0</v>
      </c>
      <c r="E24" s="11">
        <v>42</v>
      </c>
      <c r="F24" s="26">
        <f t="shared" si="0"/>
        <v>0</v>
      </c>
      <c r="G24" s="11">
        <f t="shared" si="2"/>
        <v>1</v>
      </c>
      <c r="H24" s="11"/>
    </row>
    <row r="25" ht="17.5" customHeight="1" spans="1:8">
      <c r="A25" s="11"/>
      <c r="B25" s="11">
        <v>23</v>
      </c>
      <c r="C25" s="25" t="s">
        <v>74</v>
      </c>
      <c r="D25" s="11">
        <v>0</v>
      </c>
      <c r="E25" s="25">
        <v>43</v>
      </c>
      <c r="F25" s="26">
        <f t="shared" si="0"/>
        <v>0</v>
      </c>
      <c r="G25" s="11">
        <f t="shared" si="2"/>
        <v>1</v>
      </c>
      <c r="H25" s="11"/>
    </row>
    <row r="26" ht="17.5" customHeight="1" spans="1:8">
      <c r="A26" s="11"/>
      <c r="B26" s="11">
        <v>24</v>
      </c>
      <c r="C26" s="25" t="s">
        <v>75</v>
      </c>
      <c r="D26" s="11">
        <v>0</v>
      </c>
      <c r="E26" s="25">
        <v>42</v>
      </c>
      <c r="F26" s="26">
        <f t="shared" si="0"/>
        <v>0</v>
      </c>
      <c r="G26" s="11">
        <f t="shared" si="2"/>
        <v>1</v>
      </c>
      <c r="H26" s="11"/>
    </row>
    <row r="27" ht="17.5" customHeight="1" spans="1:8">
      <c r="A27" s="11"/>
      <c r="B27" s="11">
        <v>25</v>
      </c>
      <c r="C27" s="25" t="s">
        <v>76</v>
      </c>
      <c r="D27" s="11">
        <v>0</v>
      </c>
      <c r="E27" s="25">
        <v>45</v>
      </c>
      <c r="F27" s="26">
        <f t="shared" si="0"/>
        <v>0</v>
      </c>
      <c r="G27" s="11">
        <f t="shared" si="2"/>
        <v>1</v>
      </c>
      <c r="H27" s="11"/>
    </row>
    <row r="28" ht="17.5" customHeight="1" spans="1:8">
      <c r="A28" s="11"/>
      <c r="B28" s="11">
        <v>26</v>
      </c>
      <c r="C28" s="25" t="s">
        <v>77</v>
      </c>
      <c r="D28" s="11">
        <v>0</v>
      </c>
      <c r="E28" s="25">
        <v>43</v>
      </c>
      <c r="F28" s="26">
        <f t="shared" si="0"/>
        <v>0</v>
      </c>
      <c r="G28" s="11">
        <f t="shared" si="2"/>
        <v>1</v>
      </c>
      <c r="H28" s="11"/>
    </row>
    <row r="29" ht="17.5" customHeight="1" spans="1:8">
      <c r="A29" s="11"/>
      <c r="B29" s="11">
        <v>27</v>
      </c>
      <c r="C29" s="25" t="s">
        <v>78</v>
      </c>
      <c r="D29" s="11">
        <v>0</v>
      </c>
      <c r="E29" s="25">
        <v>42</v>
      </c>
      <c r="F29" s="26">
        <f t="shared" si="0"/>
        <v>0</v>
      </c>
      <c r="G29" s="11">
        <f t="shared" si="2"/>
        <v>1</v>
      </c>
      <c r="H29" s="11"/>
    </row>
    <row r="30" ht="17.5" customHeight="1" spans="1:8">
      <c r="A30" s="11"/>
      <c r="B30" s="11">
        <v>28</v>
      </c>
      <c r="C30" s="25" t="s">
        <v>79</v>
      </c>
      <c r="D30" s="11">
        <v>0</v>
      </c>
      <c r="E30" s="25">
        <v>40</v>
      </c>
      <c r="F30" s="26">
        <f t="shared" si="0"/>
        <v>0</v>
      </c>
      <c r="G30" s="11">
        <f t="shared" si="2"/>
        <v>1</v>
      </c>
      <c r="H30" s="11"/>
    </row>
    <row r="31" ht="17.5" customHeight="1" spans="1:8">
      <c r="A31" s="11"/>
      <c r="B31" s="11">
        <v>29</v>
      </c>
      <c r="C31" s="25" t="s">
        <v>80</v>
      </c>
      <c r="D31" s="25">
        <v>2</v>
      </c>
      <c r="E31" s="25">
        <v>42</v>
      </c>
      <c r="F31" s="26">
        <f t="shared" si="0"/>
        <v>0.0476190476190476</v>
      </c>
      <c r="G31" s="11">
        <f t="shared" si="2"/>
        <v>26</v>
      </c>
      <c r="H31" s="11"/>
    </row>
    <row r="32" ht="17.5" customHeight="1" spans="1:8">
      <c r="A32" s="11"/>
      <c r="B32" s="11">
        <v>30</v>
      </c>
      <c r="C32" s="25" t="s">
        <v>81</v>
      </c>
      <c r="D32" s="25">
        <v>0</v>
      </c>
      <c r="E32" s="25">
        <v>42</v>
      </c>
      <c r="F32" s="26">
        <f t="shared" si="0"/>
        <v>0</v>
      </c>
      <c r="G32" s="11">
        <f t="shared" si="2"/>
        <v>1</v>
      </c>
      <c r="H32" s="11"/>
    </row>
    <row r="33" ht="17.5" customHeight="1" spans="1:8">
      <c r="A33" s="11"/>
      <c r="B33" s="11">
        <v>31</v>
      </c>
      <c r="C33" s="25" t="s">
        <v>82</v>
      </c>
      <c r="D33" s="25">
        <v>5</v>
      </c>
      <c r="E33" s="25">
        <v>41</v>
      </c>
      <c r="F33" s="26">
        <f t="shared" si="0"/>
        <v>0.121951219512195</v>
      </c>
      <c r="G33" s="11">
        <f t="shared" si="2"/>
        <v>29</v>
      </c>
      <c r="H33" s="11"/>
    </row>
    <row r="34" ht="17.5" customHeight="1" spans="1:8">
      <c r="A34" s="11"/>
      <c r="B34" s="11">
        <v>32</v>
      </c>
      <c r="C34" s="25" t="s">
        <v>83</v>
      </c>
      <c r="D34" s="25">
        <v>3</v>
      </c>
      <c r="E34" s="25">
        <v>43</v>
      </c>
      <c r="F34" s="26">
        <f t="shared" si="0"/>
        <v>0.0697674418604651</v>
      </c>
      <c r="G34" s="11">
        <f t="shared" si="2"/>
        <v>27</v>
      </c>
      <c r="H34" s="11"/>
    </row>
    <row r="35" ht="17.5" customHeight="1" spans="1:8">
      <c r="A35" s="11" t="s">
        <v>3</v>
      </c>
      <c r="B35" s="11">
        <v>1</v>
      </c>
      <c r="C35" s="27" t="s">
        <v>84</v>
      </c>
      <c r="D35" s="11">
        <v>0</v>
      </c>
      <c r="E35" s="25" t="s">
        <v>85</v>
      </c>
      <c r="F35" s="26">
        <f t="shared" si="0"/>
        <v>0</v>
      </c>
      <c r="G35" s="11"/>
      <c r="H35" s="11" t="s">
        <v>86</v>
      </c>
    </row>
    <row r="36" ht="17.5" customHeight="1" spans="1:8">
      <c r="A36" s="11"/>
      <c r="B36" s="11">
        <v>2</v>
      </c>
      <c r="C36" s="27" t="s">
        <v>87</v>
      </c>
      <c r="D36" s="11">
        <v>0</v>
      </c>
      <c r="E36" s="25" t="s">
        <v>88</v>
      </c>
      <c r="F36" s="26">
        <f t="shared" si="0"/>
        <v>0</v>
      </c>
      <c r="G36" s="11"/>
      <c r="H36" s="11" t="s">
        <v>86</v>
      </c>
    </row>
    <row r="37" ht="17.5" customHeight="1" spans="1:8">
      <c r="A37" s="11"/>
      <c r="B37" s="11">
        <v>3</v>
      </c>
      <c r="C37" s="27" t="s">
        <v>89</v>
      </c>
      <c r="D37" s="11">
        <v>0</v>
      </c>
      <c r="E37" s="25" t="s">
        <v>90</v>
      </c>
      <c r="F37" s="26">
        <f t="shared" si="0"/>
        <v>0</v>
      </c>
      <c r="G37" s="11"/>
      <c r="H37" s="11" t="s">
        <v>86</v>
      </c>
    </row>
    <row r="38" ht="17.5" customHeight="1" spans="1:8">
      <c r="A38" s="11"/>
      <c r="B38" s="11">
        <v>4</v>
      </c>
      <c r="C38" s="27" t="s">
        <v>91</v>
      </c>
      <c r="D38" s="11">
        <v>0</v>
      </c>
      <c r="E38" s="25" t="s">
        <v>92</v>
      </c>
      <c r="F38" s="26">
        <f t="shared" si="0"/>
        <v>0</v>
      </c>
      <c r="G38" s="11"/>
      <c r="H38" s="11" t="s">
        <v>86</v>
      </c>
    </row>
    <row r="39" ht="17.5" customHeight="1" spans="1:8">
      <c r="A39" s="11"/>
      <c r="B39" s="11">
        <v>5</v>
      </c>
      <c r="C39" s="27" t="s">
        <v>93</v>
      </c>
      <c r="D39" s="11">
        <v>2</v>
      </c>
      <c r="E39" s="25" t="s">
        <v>94</v>
      </c>
      <c r="F39" s="26">
        <f t="shared" si="0"/>
        <v>0.0512820512820513</v>
      </c>
      <c r="G39" s="11">
        <f t="shared" ref="G36:G70" si="3">RANK(F39,$F$35:$F$70,1)</f>
        <v>33</v>
      </c>
      <c r="H39" s="11"/>
    </row>
    <row r="40" ht="17.5" customHeight="1" spans="1:8">
      <c r="A40" s="11"/>
      <c r="B40" s="11">
        <v>6</v>
      </c>
      <c r="C40" s="27" t="s">
        <v>95</v>
      </c>
      <c r="D40" s="11">
        <v>1</v>
      </c>
      <c r="E40" s="25" t="s">
        <v>88</v>
      </c>
      <c r="F40" s="26">
        <f t="shared" si="0"/>
        <v>0.0212765957446809</v>
      </c>
      <c r="G40" s="11">
        <f t="shared" si="3"/>
        <v>26</v>
      </c>
      <c r="H40" s="11"/>
    </row>
    <row r="41" ht="17.5" customHeight="1" spans="1:8">
      <c r="A41" s="11"/>
      <c r="B41" s="11">
        <v>7</v>
      </c>
      <c r="C41" s="27" t="s">
        <v>34</v>
      </c>
      <c r="D41" s="11">
        <v>0</v>
      </c>
      <c r="E41" s="25" t="s">
        <v>96</v>
      </c>
      <c r="F41" s="26">
        <f t="shared" si="0"/>
        <v>0</v>
      </c>
      <c r="G41" s="11">
        <f t="shared" si="3"/>
        <v>1</v>
      </c>
      <c r="H41" s="11"/>
    </row>
    <row r="42" ht="17.5" customHeight="1" spans="1:8">
      <c r="A42" s="11"/>
      <c r="B42" s="11">
        <v>8</v>
      </c>
      <c r="C42" s="27" t="s">
        <v>41</v>
      </c>
      <c r="D42" s="11">
        <v>0</v>
      </c>
      <c r="E42" s="25" t="s">
        <v>96</v>
      </c>
      <c r="F42" s="26">
        <f t="shared" si="0"/>
        <v>0</v>
      </c>
      <c r="G42" s="11">
        <f t="shared" si="3"/>
        <v>1</v>
      </c>
      <c r="H42" s="11"/>
    </row>
    <row r="43" ht="17.5" customHeight="1" spans="1:8">
      <c r="A43" s="11"/>
      <c r="B43" s="11">
        <v>9</v>
      </c>
      <c r="C43" s="27" t="s">
        <v>97</v>
      </c>
      <c r="D43" s="11">
        <v>3</v>
      </c>
      <c r="E43" s="25" t="s">
        <v>98</v>
      </c>
      <c r="F43" s="26">
        <f t="shared" si="0"/>
        <v>0.0714285714285714</v>
      </c>
      <c r="G43" s="11">
        <f t="shared" si="3"/>
        <v>34</v>
      </c>
      <c r="H43" s="11"/>
    </row>
    <row r="44" ht="17.5" customHeight="1" spans="1:8">
      <c r="A44" s="11"/>
      <c r="B44" s="11">
        <v>10</v>
      </c>
      <c r="C44" s="27" t="s">
        <v>99</v>
      </c>
      <c r="D44" s="11">
        <v>6</v>
      </c>
      <c r="E44" s="25" t="s">
        <v>100</v>
      </c>
      <c r="F44" s="26">
        <f t="shared" si="0"/>
        <v>0.136363636363636</v>
      </c>
      <c r="G44" s="11">
        <f t="shared" si="3"/>
        <v>35</v>
      </c>
      <c r="H44" s="11"/>
    </row>
    <row r="45" ht="17.5" customHeight="1" spans="1:8">
      <c r="A45" s="11"/>
      <c r="B45" s="11">
        <v>11</v>
      </c>
      <c r="C45" s="27" t="s">
        <v>101</v>
      </c>
      <c r="D45" s="11">
        <v>6</v>
      </c>
      <c r="E45" s="25" t="s">
        <v>102</v>
      </c>
      <c r="F45" s="26">
        <f t="shared" si="0"/>
        <v>0.13953488372093</v>
      </c>
      <c r="G45" s="11">
        <f t="shared" si="3"/>
        <v>36</v>
      </c>
      <c r="H45" s="11"/>
    </row>
    <row r="46" ht="17.5" customHeight="1" spans="1:8">
      <c r="A46" s="11"/>
      <c r="B46" s="11">
        <v>12</v>
      </c>
      <c r="C46" s="27" t="s">
        <v>103</v>
      </c>
      <c r="D46" s="11">
        <v>2</v>
      </c>
      <c r="E46" s="25" t="s">
        <v>104</v>
      </c>
      <c r="F46" s="26">
        <f t="shared" si="0"/>
        <v>0.0444444444444444</v>
      </c>
      <c r="G46" s="11">
        <f t="shared" si="3"/>
        <v>31</v>
      </c>
      <c r="H46" s="11"/>
    </row>
    <row r="47" ht="17.5" customHeight="1" spans="1:8">
      <c r="A47" s="11"/>
      <c r="B47" s="11">
        <v>13</v>
      </c>
      <c r="C47" s="27" t="s">
        <v>105</v>
      </c>
      <c r="D47" s="11">
        <v>2</v>
      </c>
      <c r="E47" s="25" t="s">
        <v>104</v>
      </c>
      <c r="F47" s="26">
        <f t="shared" si="0"/>
        <v>0.0444444444444444</v>
      </c>
      <c r="G47" s="11">
        <f t="shared" si="3"/>
        <v>31</v>
      </c>
      <c r="H47" s="11"/>
    </row>
    <row r="48" ht="17.5" customHeight="1" spans="1:8">
      <c r="A48" s="11"/>
      <c r="B48" s="11">
        <v>14</v>
      </c>
      <c r="C48" s="27" t="s">
        <v>106</v>
      </c>
      <c r="D48" s="11">
        <v>0</v>
      </c>
      <c r="E48" s="25" t="s">
        <v>104</v>
      </c>
      <c r="F48" s="26">
        <f t="shared" si="0"/>
        <v>0</v>
      </c>
      <c r="G48" s="11">
        <f t="shared" si="3"/>
        <v>1</v>
      </c>
      <c r="H48" s="11"/>
    </row>
    <row r="49" ht="17.5" customHeight="1" spans="1:8">
      <c r="A49" s="11"/>
      <c r="B49" s="11">
        <v>15</v>
      </c>
      <c r="C49" s="27" t="s">
        <v>107</v>
      </c>
      <c r="D49" s="25">
        <v>1</v>
      </c>
      <c r="E49" s="25" t="s">
        <v>96</v>
      </c>
      <c r="F49" s="26">
        <f t="shared" si="0"/>
        <v>0.025</v>
      </c>
      <c r="G49" s="11">
        <f t="shared" si="3"/>
        <v>28</v>
      </c>
      <c r="H49" s="11"/>
    </row>
    <row r="50" ht="17.5" customHeight="1" spans="1:8">
      <c r="A50" s="11"/>
      <c r="B50" s="11">
        <v>16</v>
      </c>
      <c r="C50" s="27" t="s">
        <v>108</v>
      </c>
      <c r="D50" s="25">
        <v>0</v>
      </c>
      <c r="E50" s="25" t="s">
        <v>96</v>
      </c>
      <c r="F50" s="26">
        <f t="shared" si="0"/>
        <v>0</v>
      </c>
      <c r="G50" s="11">
        <f t="shared" si="3"/>
        <v>1</v>
      </c>
      <c r="H50" s="11"/>
    </row>
    <row r="51" ht="17.5" customHeight="1" spans="1:8">
      <c r="A51" s="11"/>
      <c r="B51" s="11">
        <v>17</v>
      </c>
      <c r="C51" s="27" t="s">
        <v>109</v>
      </c>
      <c r="D51" s="25">
        <v>0</v>
      </c>
      <c r="E51" s="25" t="s">
        <v>110</v>
      </c>
      <c r="F51" s="26">
        <f t="shared" si="0"/>
        <v>0</v>
      </c>
      <c r="G51" s="11">
        <f t="shared" si="3"/>
        <v>1</v>
      </c>
      <c r="H51" s="11"/>
    </row>
    <row r="52" ht="17.5" customHeight="1" spans="1:8">
      <c r="A52" s="11"/>
      <c r="B52" s="11">
        <v>18</v>
      </c>
      <c r="C52" s="27" t="s">
        <v>111</v>
      </c>
      <c r="D52" s="25">
        <v>0</v>
      </c>
      <c r="E52" s="25" t="s">
        <v>112</v>
      </c>
      <c r="F52" s="26">
        <f t="shared" si="0"/>
        <v>0</v>
      </c>
      <c r="G52" s="11">
        <f t="shared" si="3"/>
        <v>1</v>
      </c>
      <c r="H52" s="11"/>
    </row>
    <row r="53" ht="17.5" customHeight="1" spans="1:8">
      <c r="A53" s="11"/>
      <c r="B53" s="11">
        <v>19</v>
      </c>
      <c r="C53" s="27" t="s">
        <v>113</v>
      </c>
      <c r="D53" s="25">
        <v>1</v>
      </c>
      <c r="E53" s="25" t="s">
        <v>112</v>
      </c>
      <c r="F53" s="26">
        <f t="shared" si="0"/>
        <v>0.0263157894736842</v>
      </c>
      <c r="G53" s="11">
        <f t="shared" si="3"/>
        <v>29</v>
      </c>
      <c r="H53" s="11"/>
    </row>
    <row r="54" ht="17.5" customHeight="1" spans="1:8">
      <c r="A54" s="11"/>
      <c r="B54" s="11">
        <v>20</v>
      </c>
      <c r="C54" s="27" t="s">
        <v>114</v>
      </c>
      <c r="D54" s="25">
        <v>0</v>
      </c>
      <c r="E54" s="25" t="s">
        <v>110</v>
      </c>
      <c r="F54" s="26">
        <f t="shared" si="0"/>
        <v>0</v>
      </c>
      <c r="G54" s="11">
        <f t="shared" si="3"/>
        <v>1</v>
      </c>
      <c r="H54" s="11"/>
    </row>
    <row r="55" ht="17.5" customHeight="1" spans="1:8">
      <c r="A55" s="11"/>
      <c r="B55" s="11">
        <v>21</v>
      </c>
      <c r="C55" s="27" t="s">
        <v>115</v>
      </c>
      <c r="D55" s="25">
        <v>0</v>
      </c>
      <c r="E55" s="25">
        <v>43</v>
      </c>
      <c r="F55" s="26">
        <f t="shared" si="0"/>
        <v>0</v>
      </c>
      <c r="G55" s="11">
        <f t="shared" si="3"/>
        <v>1</v>
      </c>
      <c r="H55" s="11"/>
    </row>
    <row r="56" ht="17.5" customHeight="1" spans="1:8">
      <c r="A56" s="11"/>
      <c r="B56" s="11">
        <v>22</v>
      </c>
      <c r="C56" s="27" t="s">
        <v>116</v>
      </c>
      <c r="D56" s="25">
        <v>0</v>
      </c>
      <c r="E56" s="25">
        <v>42</v>
      </c>
      <c r="F56" s="26">
        <f t="shared" si="0"/>
        <v>0</v>
      </c>
      <c r="G56" s="11">
        <f t="shared" si="3"/>
        <v>1</v>
      </c>
      <c r="H56" s="11"/>
    </row>
    <row r="57" ht="17.5" customHeight="1" spans="1:8">
      <c r="A57" s="11"/>
      <c r="B57" s="11">
        <v>23</v>
      </c>
      <c r="C57" s="27" t="s">
        <v>117</v>
      </c>
      <c r="D57" s="25">
        <v>0</v>
      </c>
      <c r="E57" s="25">
        <v>43</v>
      </c>
      <c r="F57" s="26">
        <f t="shared" si="0"/>
        <v>0</v>
      </c>
      <c r="G57" s="11">
        <f t="shared" si="3"/>
        <v>1</v>
      </c>
      <c r="H57" s="11"/>
    </row>
    <row r="58" ht="17.5" customHeight="1" spans="1:8">
      <c r="A58" s="11"/>
      <c r="B58" s="11">
        <v>24</v>
      </c>
      <c r="C58" s="27" t="s">
        <v>118</v>
      </c>
      <c r="D58" s="25">
        <v>0</v>
      </c>
      <c r="E58" s="25">
        <v>42</v>
      </c>
      <c r="F58" s="26">
        <f t="shared" si="0"/>
        <v>0</v>
      </c>
      <c r="G58" s="11">
        <f t="shared" si="3"/>
        <v>1</v>
      </c>
      <c r="H58" s="11"/>
    </row>
    <row r="59" ht="17.5" customHeight="1" spans="1:8">
      <c r="A59" s="11"/>
      <c r="B59" s="11">
        <v>25</v>
      </c>
      <c r="C59" s="27" t="s">
        <v>119</v>
      </c>
      <c r="D59" s="25">
        <v>0</v>
      </c>
      <c r="E59" s="25">
        <v>45</v>
      </c>
      <c r="F59" s="26">
        <f t="shared" si="0"/>
        <v>0</v>
      </c>
      <c r="G59" s="11">
        <f t="shared" si="3"/>
        <v>1</v>
      </c>
      <c r="H59" s="11"/>
    </row>
    <row r="60" ht="17.5" customHeight="1" spans="1:8">
      <c r="A60" s="11"/>
      <c r="B60" s="11">
        <v>26</v>
      </c>
      <c r="C60" s="27" t="s">
        <v>120</v>
      </c>
      <c r="D60" s="25">
        <v>0</v>
      </c>
      <c r="E60" s="25">
        <v>45</v>
      </c>
      <c r="F60" s="26">
        <f t="shared" si="0"/>
        <v>0</v>
      </c>
      <c r="G60" s="11">
        <f t="shared" si="3"/>
        <v>1</v>
      </c>
      <c r="H60" s="11"/>
    </row>
    <row r="61" ht="17.5" customHeight="1" spans="1:8">
      <c r="A61" s="11"/>
      <c r="B61" s="11">
        <v>27</v>
      </c>
      <c r="C61" s="27" t="s">
        <v>121</v>
      </c>
      <c r="D61" s="25">
        <v>0</v>
      </c>
      <c r="E61" s="25">
        <v>45</v>
      </c>
      <c r="F61" s="26">
        <f t="shared" si="0"/>
        <v>0</v>
      </c>
      <c r="G61" s="11">
        <f t="shared" si="3"/>
        <v>1</v>
      </c>
      <c r="H61" s="11"/>
    </row>
    <row r="62" ht="17.5" customHeight="1" spans="1:8">
      <c r="A62" s="11"/>
      <c r="B62" s="11">
        <v>28</v>
      </c>
      <c r="C62" s="27" t="s">
        <v>122</v>
      </c>
      <c r="D62" s="25">
        <v>0</v>
      </c>
      <c r="E62" s="25">
        <v>43</v>
      </c>
      <c r="F62" s="26">
        <f t="shared" si="0"/>
        <v>0</v>
      </c>
      <c r="G62" s="11">
        <f t="shared" si="3"/>
        <v>1</v>
      </c>
      <c r="H62" s="11"/>
    </row>
    <row r="63" ht="17.5" customHeight="1" spans="1:8">
      <c r="A63" s="11"/>
      <c r="B63" s="11">
        <v>29</v>
      </c>
      <c r="C63" s="27" t="s">
        <v>123</v>
      </c>
      <c r="D63" s="25">
        <v>0</v>
      </c>
      <c r="E63" s="25">
        <v>42</v>
      </c>
      <c r="F63" s="26">
        <f t="shared" si="0"/>
        <v>0</v>
      </c>
      <c r="G63" s="11">
        <f t="shared" si="3"/>
        <v>1</v>
      </c>
      <c r="H63" s="11"/>
    </row>
    <row r="64" ht="17.5" customHeight="1" spans="1:8">
      <c r="A64" s="11"/>
      <c r="B64" s="11">
        <v>30</v>
      </c>
      <c r="C64" s="27" t="s">
        <v>124</v>
      </c>
      <c r="D64" s="25">
        <v>0</v>
      </c>
      <c r="E64" s="25">
        <v>40</v>
      </c>
      <c r="F64" s="26">
        <f t="shared" si="0"/>
        <v>0</v>
      </c>
      <c r="G64" s="11">
        <f t="shared" si="3"/>
        <v>1</v>
      </c>
      <c r="H64" s="11"/>
    </row>
    <row r="65" ht="17.5" customHeight="1" spans="1:8">
      <c r="A65" s="11"/>
      <c r="B65" s="11">
        <v>31</v>
      </c>
      <c r="C65" s="27" t="s">
        <v>125</v>
      </c>
      <c r="D65" s="25">
        <v>0</v>
      </c>
      <c r="E65" s="25">
        <v>39</v>
      </c>
      <c r="F65" s="26">
        <f t="shared" si="0"/>
        <v>0</v>
      </c>
      <c r="G65" s="11">
        <f t="shared" si="3"/>
        <v>1</v>
      </c>
      <c r="H65" s="11"/>
    </row>
    <row r="66" ht="17.5" customHeight="1" spans="1:8">
      <c r="A66" s="11"/>
      <c r="B66" s="11">
        <v>32</v>
      </c>
      <c r="C66" s="27" t="s">
        <v>126</v>
      </c>
      <c r="D66" s="25">
        <v>0</v>
      </c>
      <c r="E66" s="25">
        <v>39</v>
      </c>
      <c r="F66" s="26">
        <f t="shared" si="0"/>
        <v>0</v>
      </c>
      <c r="G66" s="11">
        <f t="shared" si="3"/>
        <v>1</v>
      </c>
      <c r="H66" s="11"/>
    </row>
    <row r="67" ht="17.5" customHeight="1" spans="1:8">
      <c r="A67" s="11"/>
      <c r="B67" s="11">
        <v>33</v>
      </c>
      <c r="C67" s="27" t="s">
        <v>127</v>
      </c>
      <c r="D67" s="25">
        <v>1</v>
      </c>
      <c r="E67" s="25">
        <v>30</v>
      </c>
      <c r="F67" s="26">
        <f t="shared" ref="F67:F70" si="4">D67/E67</f>
        <v>0.0333333333333333</v>
      </c>
      <c r="G67" s="11">
        <f t="shared" si="3"/>
        <v>30</v>
      </c>
      <c r="H67" s="11"/>
    </row>
    <row r="68" ht="17.5" customHeight="1" spans="1:8">
      <c r="A68" s="11"/>
      <c r="B68" s="11">
        <v>34</v>
      </c>
      <c r="C68" s="27" t="s">
        <v>128</v>
      </c>
      <c r="D68" s="25">
        <v>0</v>
      </c>
      <c r="E68" s="25">
        <v>30</v>
      </c>
      <c r="F68" s="26">
        <f t="shared" si="4"/>
        <v>0</v>
      </c>
      <c r="G68" s="11">
        <f t="shared" si="3"/>
        <v>1</v>
      </c>
      <c r="H68" s="11"/>
    </row>
    <row r="69" ht="17.5" customHeight="1" spans="1:8">
      <c r="A69" s="11"/>
      <c r="B69" s="11">
        <v>35</v>
      </c>
      <c r="C69" s="27" t="s">
        <v>129</v>
      </c>
      <c r="D69" s="25">
        <v>1</v>
      </c>
      <c r="E69" s="25">
        <v>44</v>
      </c>
      <c r="F69" s="26">
        <f t="shared" si="4"/>
        <v>0.0227272727272727</v>
      </c>
      <c r="G69" s="11">
        <f t="shared" si="3"/>
        <v>27</v>
      </c>
      <c r="H69" s="11"/>
    </row>
    <row r="70" ht="17.5" customHeight="1" spans="1:8">
      <c r="A70" s="11"/>
      <c r="B70" s="11">
        <v>36</v>
      </c>
      <c r="C70" s="27" t="s">
        <v>130</v>
      </c>
      <c r="D70" s="25">
        <v>0</v>
      </c>
      <c r="E70" s="25">
        <v>43</v>
      </c>
      <c r="F70" s="26">
        <f t="shared" si="4"/>
        <v>0</v>
      </c>
      <c r="G70" s="11">
        <f t="shared" si="3"/>
        <v>1</v>
      </c>
      <c r="H70" s="11"/>
    </row>
    <row r="71" ht="17.5" customHeight="1" spans="1:8">
      <c r="A71" s="11" t="s">
        <v>131</v>
      </c>
      <c r="B71" s="11">
        <v>1</v>
      </c>
      <c r="C71" s="27" t="s">
        <v>132</v>
      </c>
      <c r="D71" s="11">
        <v>3</v>
      </c>
      <c r="E71" s="25" t="s">
        <v>94</v>
      </c>
      <c r="F71" s="26">
        <f t="shared" ref="F71:F113" si="5">IFERROR(D71/E71,"")</f>
        <v>0.0769230769230769</v>
      </c>
      <c r="G71" s="11">
        <f>IFERROR(RANK(F71,F$71:F$113,1),"")</f>
        <v>40</v>
      </c>
      <c r="H71" s="11" t="str">
        <f t="shared" ref="H71:H74" si="6">IFERROR(RANK(G71,G$3:G$34,1),"")</f>
        <v/>
      </c>
    </row>
    <row r="72" ht="17.5" customHeight="1" spans="1:8">
      <c r="A72" s="11"/>
      <c r="B72" s="11">
        <v>2</v>
      </c>
      <c r="C72" s="27" t="s">
        <v>133</v>
      </c>
      <c r="D72" s="11">
        <v>4</v>
      </c>
      <c r="E72" s="25" t="s">
        <v>112</v>
      </c>
      <c r="F72" s="26">
        <f t="shared" si="5"/>
        <v>0.105263157894737</v>
      </c>
      <c r="G72" s="11">
        <f t="shared" ref="G72:G112" si="7">IFERROR(RANK(F72,F$71:F$113,1),"")</f>
        <v>42</v>
      </c>
      <c r="H72" s="11" t="str">
        <f t="shared" si="6"/>
        <v/>
      </c>
    </row>
    <row r="73" ht="17.5" customHeight="1" spans="1:8">
      <c r="A73" s="11"/>
      <c r="B73" s="11">
        <v>3</v>
      </c>
      <c r="C73" s="27" t="s">
        <v>134</v>
      </c>
      <c r="D73" s="11">
        <v>1</v>
      </c>
      <c r="E73" s="25" t="s">
        <v>135</v>
      </c>
      <c r="F73" s="26">
        <f t="shared" si="5"/>
        <v>0.032258064516129</v>
      </c>
      <c r="G73" s="11">
        <f t="shared" si="7"/>
        <v>37</v>
      </c>
      <c r="H73" s="11" t="str">
        <f t="shared" si="6"/>
        <v/>
      </c>
    </row>
    <row r="74" ht="17.5" customHeight="1" spans="1:8">
      <c r="A74" s="11"/>
      <c r="B74" s="11">
        <v>4</v>
      </c>
      <c r="C74" s="27" t="s">
        <v>136</v>
      </c>
      <c r="D74" s="11">
        <v>1</v>
      </c>
      <c r="E74" s="25" t="s">
        <v>92</v>
      </c>
      <c r="F74" s="26">
        <f t="shared" si="5"/>
        <v>0.0434782608695652</v>
      </c>
      <c r="G74" s="11">
        <f t="shared" si="7"/>
        <v>38</v>
      </c>
      <c r="H74" s="11" t="str">
        <f t="shared" si="6"/>
        <v/>
      </c>
    </row>
    <row r="75" ht="17.5" customHeight="1" spans="1:8">
      <c r="A75" s="11"/>
      <c r="B75" s="11">
        <v>5</v>
      </c>
      <c r="C75" s="27" t="s">
        <v>137</v>
      </c>
      <c r="D75" s="11">
        <v>0</v>
      </c>
      <c r="E75" s="25" t="s">
        <v>138</v>
      </c>
      <c r="F75" s="26">
        <f t="shared" si="5"/>
        <v>0</v>
      </c>
      <c r="G75" s="11">
        <f t="shared" si="7"/>
        <v>1</v>
      </c>
      <c r="H75" s="11"/>
    </row>
    <row r="76" ht="17.5" customHeight="1" spans="1:8">
      <c r="A76" s="11"/>
      <c r="B76" s="11">
        <v>6</v>
      </c>
      <c r="C76" s="27" t="s">
        <v>139</v>
      </c>
      <c r="D76" s="11">
        <v>0</v>
      </c>
      <c r="E76" s="25" t="s">
        <v>140</v>
      </c>
      <c r="F76" s="26">
        <f t="shared" si="5"/>
        <v>0</v>
      </c>
      <c r="G76" s="11">
        <f t="shared" si="7"/>
        <v>1</v>
      </c>
      <c r="H76" s="11"/>
    </row>
    <row r="77" ht="17.5" customHeight="1" spans="1:8">
      <c r="A77" s="11"/>
      <c r="B77" s="11">
        <v>7</v>
      </c>
      <c r="C77" s="27" t="s">
        <v>141</v>
      </c>
      <c r="D77" s="11">
        <v>0</v>
      </c>
      <c r="E77" s="25" t="s">
        <v>142</v>
      </c>
      <c r="F77" s="26">
        <f t="shared" si="5"/>
        <v>0</v>
      </c>
      <c r="G77" s="11">
        <f t="shared" si="7"/>
        <v>1</v>
      </c>
      <c r="H77" s="11"/>
    </row>
    <row r="78" ht="17.5" customHeight="1" spans="1:8">
      <c r="A78" s="11"/>
      <c r="B78" s="11">
        <v>8</v>
      </c>
      <c r="C78" s="27" t="s">
        <v>143</v>
      </c>
      <c r="D78" s="11">
        <v>0</v>
      </c>
      <c r="E78" s="25" t="s">
        <v>88</v>
      </c>
      <c r="F78" s="26">
        <f t="shared" si="5"/>
        <v>0</v>
      </c>
      <c r="G78" s="11">
        <f t="shared" si="7"/>
        <v>1</v>
      </c>
      <c r="H78" s="11"/>
    </row>
    <row r="79" ht="17.5" customHeight="1" spans="1:8">
      <c r="A79" s="11"/>
      <c r="B79" s="11">
        <v>9</v>
      </c>
      <c r="C79" s="27" t="s">
        <v>144</v>
      </c>
      <c r="D79" s="11">
        <v>0</v>
      </c>
      <c r="E79" s="25" t="s">
        <v>145</v>
      </c>
      <c r="F79" s="26">
        <f t="shared" si="5"/>
        <v>0</v>
      </c>
      <c r="G79" s="11">
        <f t="shared" si="7"/>
        <v>1</v>
      </c>
      <c r="H79" s="11"/>
    </row>
    <row r="80" ht="17.5" customHeight="1" spans="1:8">
      <c r="A80" s="11"/>
      <c r="B80" s="11">
        <v>10</v>
      </c>
      <c r="C80" s="27" t="s">
        <v>146</v>
      </c>
      <c r="D80" s="11">
        <v>0</v>
      </c>
      <c r="E80" s="25" t="s">
        <v>140</v>
      </c>
      <c r="F80" s="26">
        <f t="shared" si="5"/>
        <v>0</v>
      </c>
      <c r="G80" s="11">
        <f t="shared" si="7"/>
        <v>1</v>
      </c>
      <c r="H80" s="11"/>
    </row>
    <row r="81" ht="17.5" customHeight="1" spans="1:8">
      <c r="A81" s="11"/>
      <c r="B81" s="11">
        <v>11</v>
      </c>
      <c r="C81" s="27" t="s">
        <v>147</v>
      </c>
      <c r="D81" s="11">
        <v>0</v>
      </c>
      <c r="E81" s="25" t="s">
        <v>148</v>
      </c>
      <c r="F81" s="26">
        <f t="shared" si="5"/>
        <v>0</v>
      </c>
      <c r="G81" s="11">
        <f t="shared" si="7"/>
        <v>1</v>
      </c>
      <c r="H81" s="11"/>
    </row>
    <row r="82" ht="17.5" customHeight="1" spans="1:8">
      <c r="A82" s="11"/>
      <c r="B82" s="11">
        <v>12</v>
      </c>
      <c r="C82" s="27" t="s">
        <v>149</v>
      </c>
      <c r="D82" s="11">
        <v>0</v>
      </c>
      <c r="E82" s="25" t="s">
        <v>150</v>
      </c>
      <c r="F82" s="26">
        <f t="shared" si="5"/>
        <v>0</v>
      </c>
      <c r="G82" s="11">
        <f t="shared" si="7"/>
        <v>1</v>
      </c>
      <c r="H82" s="11"/>
    </row>
    <row r="83" ht="17.5" customHeight="1" spans="1:8">
      <c r="A83" s="11"/>
      <c r="B83" s="11">
        <v>13</v>
      </c>
      <c r="C83" s="27" t="s">
        <v>151</v>
      </c>
      <c r="D83" s="11">
        <v>4</v>
      </c>
      <c r="E83" s="25" t="s">
        <v>150</v>
      </c>
      <c r="F83" s="26">
        <f t="shared" si="5"/>
        <v>0.125</v>
      </c>
      <c r="G83" s="11">
        <f t="shared" si="7"/>
        <v>43</v>
      </c>
      <c r="H83" s="11"/>
    </row>
    <row r="84" ht="17.5" customHeight="1" spans="1:8">
      <c r="A84" s="11"/>
      <c r="B84" s="11">
        <v>14</v>
      </c>
      <c r="C84" s="27" t="s">
        <v>152</v>
      </c>
      <c r="D84" s="11">
        <v>0</v>
      </c>
      <c r="E84" s="25" t="s">
        <v>153</v>
      </c>
      <c r="F84" s="26">
        <f t="shared" si="5"/>
        <v>0</v>
      </c>
      <c r="G84" s="11">
        <f t="shared" si="7"/>
        <v>1</v>
      </c>
      <c r="H84" s="11"/>
    </row>
    <row r="85" ht="17.5" customHeight="1" spans="1:8">
      <c r="A85" s="11"/>
      <c r="B85" s="11">
        <v>15</v>
      </c>
      <c r="C85" s="27" t="s">
        <v>154</v>
      </c>
      <c r="D85" s="11">
        <v>1</v>
      </c>
      <c r="E85" s="25" t="s">
        <v>155</v>
      </c>
      <c r="F85" s="26">
        <f t="shared" si="5"/>
        <v>0.024390243902439</v>
      </c>
      <c r="G85" s="11">
        <f t="shared" si="7"/>
        <v>35</v>
      </c>
      <c r="H85" s="11"/>
    </row>
    <row r="86" ht="17.5" customHeight="1" spans="1:8">
      <c r="A86" s="11"/>
      <c r="B86" s="11">
        <v>16</v>
      </c>
      <c r="C86" s="27" t="s">
        <v>156</v>
      </c>
      <c r="D86" s="11">
        <v>0</v>
      </c>
      <c r="E86" s="25" t="s">
        <v>112</v>
      </c>
      <c r="F86" s="26">
        <f t="shared" si="5"/>
        <v>0</v>
      </c>
      <c r="G86" s="11">
        <f t="shared" si="7"/>
        <v>1</v>
      </c>
      <c r="H86" s="11"/>
    </row>
    <row r="87" ht="17.5" customHeight="1" spans="1:8">
      <c r="A87" s="11"/>
      <c r="B87" s="11">
        <v>17</v>
      </c>
      <c r="C87" s="27" t="s">
        <v>157</v>
      </c>
      <c r="D87" s="11">
        <v>0</v>
      </c>
      <c r="E87" s="25" t="s">
        <v>96</v>
      </c>
      <c r="F87" s="26">
        <f t="shared" si="5"/>
        <v>0</v>
      </c>
      <c r="G87" s="11">
        <f t="shared" si="7"/>
        <v>1</v>
      </c>
      <c r="H87" s="11"/>
    </row>
    <row r="88" ht="17.5" customHeight="1" spans="1:8">
      <c r="A88" s="11"/>
      <c r="B88" s="11">
        <v>18</v>
      </c>
      <c r="C88" s="27" t="s">
        <v>158</v>
      </c>
      <c r="D88" s="11">
        <v>0</v>
      </c>
      <c r="E88" s="25" t="s">
        <v>96</v>
      </c>
      <c r="F88" s="26">
        <f t="shared" si="5"/>
        <v>0</v>
      </c>
      <c r="G88" s="11">
        <f t="shared" si="7"/>
        <v>1</v>
      </c>
      <c r="H88" s="11"/>
    </row>
    <row r="89" ht="17.5" customHeight="1" spans="1:8">
      <c r="A89" s="11"/>
      <c r="B89" s="11">
        <v>19</v>
      </c>
      <c r="C89" s="27" t="s">
        <v>159</v>
      </c>
      <c r="D89" s="11">
        <v>1</v>
      </c>
      <c r="E89" s="25" t="s">
        <v>100</v>
      </c>
      <c r="F89" s="26">
        <f t="shared" si="5"/>
        <v>0.0227272727272727</v>
      </c>
      <c r="G89" s="11">
        <f t="shared" si="7"/>
        <v>34</v>
      </c>
      <c r="H89" s="11"/>
    </row>
    <row r="90" ht="17.5" customHeight="1" spans="1:8">
      <c r="A90" s="11"/>
      <c r="B90" s="11">
        <v>20</v>
      </c>
      <c r="C90" s="27" t="s">
        <v>160</v>
      </c>
      <c r="D90" s="11">
        <v>1</v>
      </c>
      <c r="E90" s="25" t="s">
        <v>161</v>
      </c>
      <c r="F90" s="26">
        <f t="shared" si="5"/>
        <v>0.0285714285714286</v>
      </c>
      <c r="G90" s="11">
        <f t="shared" si="7"/>
        <v>36</v>
      </c>
      <c r="H90" s="11"/>
    </row>
    <row r="91" ht="17.5" customHeight="1" spans="1:8">
      <c r="A91" s="11"/>
      <c r="B91" s="11">
        <v>21</v>
      </c>
      <c r="C91" s="27" t="s">
        <v>162</v>
      </c>
      <c r="D91" s="11">
        <v>0</v>
      </c>
      <c r="E91" s="25" t="s">
        <v>161</v>
      </c>
      <c r="F91" s="26">
        <f t="shared" si="5"/>
        <v>0</v>
      </c>
      <c r="G91" s="11">
        <f t="shared" si="7"/>
        <v>1</v>
      </c>
      <c r="H91" s="11"/>
    </row>
    <row r="92" ht="17.5" customHeight="1" spans="1:8">
      <c r="A92" s="11"/>
      <c r="B92" s="11">
        <v>22</v>
      </c>
      <c r="C92" s="27" t="s">
        <v>163</v>
      </c>
      <c r="D92" s="11">
        <v>0</v>
      </c>
      <c r="E92" s="25" t="s">
        <v>150</v>
      </c>
      <c r="F92" s="26">
        <f t="shared" si="5"/>
        <v>0</v>
      </c>
      <c r="G92" s="11">
        <f t="shared" si="7"/>
        <v>1</v>
      </c>
      <c r="H92" s="11"/>
    </row>
    <row r="93" ht="17.5" customHeight="1" spans="1:8">
      <c r="A93" s="11"/>
      <c r="B93" s="11">
        <v>23</v>
      </c>
      <c r="C93" s="27" t="s">
        <v>164</v>
      </c>
      <c r="D93" s="11">
        <v>0</v>
      </c>
      <c r="E93" s="25" t="s">
        <v>150</v>
      </c>
      <c r="F93" s="26">
        <f t="shared" si="5"/>
        <v>0</v>
      </c>
      <c r="G93" s="11">
        <f t="shared" si="7"/>
        <v>1</v>
      </c>
      <c r="H93" s="11"/>
    </row>
    <row r="94" ht="17.5" customHeight="1" spans="1:8">
      <c r="A94" s="11"/>
      <c r="B94" s="11">
        <v>24</v>
      </c>
      <c r="C94" s="27" t="s">
        <v>165</v>
      </c>
      <c r="D94" s="11">
        <v>0</v>
      </c>
      <c r="E94" s="25" t="s">
        <v>138</v>
      </c>
      <c r="F94" s="26">
        <f t="shared" si="5"/>
        <v>0</v>
      </c>
      <c r="G94" s="11">
        <f t="shared" si="7"/>
        <v>1</v>
      </c>
      <c r="H94" s="11"/>
    </row>
    <row r="95" ht="17.5" customHeight="1" spans="1:8">
      <c r="A95" s="11"/>
      <c r="B95" s="11">
        <v>25</v>
      </c>
      <c r="C95" s="27" t="s">
        <v>166</v>
      </c>
      <c r="D95" s="11">
        <v>2</v>
      </c>
      <c r="E95" s="25" t="s">
        <v>155</v>
      </c>
      <c r="F95" s="26">
        <f t="shared" si="5"/>
        <v>0.0487804878048781</v>
      </c>
      <c r="G95" s="11">
        <f t="shared" si="7"/>
        <v>39</v>
      </c>
      <c r="H95" s="11"/>
    </row>
    <row r="96" ht="17.5" customHeight="1" spans="1:8">
      <c r="A96" s="11"/>
      <c r="B96" s="11">
        <v>26</v>
      </c>
      <c r="C96" s="27" t="s">
        <v>167</v>
      </c>
      <c r="D96" s="11">
        <v>0</v>
      </c>
      <c r="E96" s="25" t="s">
        <v>155</v>
      </c>
      <c r="F96" s="26">
        <f t="shared" si="5"/>
        <v>0</v>
      </c>
      <c r="G96" s="11">
        <f t="shared" si="7"/>
        <v>1</v>
      </c>
      <c r="H96" s="11"/>
    </row>
    <row r="97" ht="17.5" customHeight="1" spans="1:8">
      <c r="A97" s="11"/>
      <c r="B97" s="11">
        <v>27</v>
      </c>
      <c r="C97" s="27" t="s">
        <v>168</v>
      </c>
      <c r="D97" s="11">
        <v>0</v>
      </c>
      <c r="E97" s="25" t="s">
        <v>102</v>
      </c>
      <c r="F97" s="26">
        <f t="shared" si="5"/>
        <v>0</v>
      </c>
      <c r="G97" s="11">
        <f t="shared" si="7"/>
        <v>1</v>
      </c>
      <c r="H97" s="11"/>
    </row>
    <row r="98" ht="17.5" customHeight="1" spans="1:8">
      <c r="A98" s="11"/>
      <c r="B98" s="11">
        <v>28</v>
      </c>
      <c r="C98" s="27" t="s">
        <v>169</v>
      </c>
      <c r="D98" s="11">
        <v>0</v>
      </c>
      <c r="E98" s="25" t="s">
        <v>96</v>
      </c>
      <c r="F98" s="26">
        <f t="shared" si="5"/>
        <v>0</v>
      </c>
      <c r="G98" s="11">
        <f t="shared" si="7"/>
        <v>1</v>
      </c>
      <c r="H98" s="11"/>
    </row>
    <row r="99" ht="17.5" customHeight="1" spans="1:8">
      <c r="A99" s="11"/>
      <c r="B99" s="11">
        <v>29</v>
      </c>
      <c r="C99" s="27" t="s">
        <v>170</v>
      </c>
      <c r="D99" s="11">
        <v>1</v>
      </c>
      <c r="E99" s="25" t="s">
        <v>104</v>
      </c>
      <c r="F99" s="26">
        <f t="shared" si="5"/>
        <v>0.0222222222222222</v>
      </c>
      <c r="G99" s="11">
        <f t="shared" si="7"/>
        <v>32</v>
      </c>
      <c r="H99" s="11"/>
    </row>
    <row r="100" ht="17.5" customHeight="1" spans="1:8">
      <c r="A100" s="11"/>
      <c r="B100" s="11">
        <v>30</v>
      </c>
      <c r="C100" s="27" t="s">
        <v>171</v>
      </c>
      <c r="D100" s="11">
        <v>4</v>
      </c>
      <c r="E100" s="25" t="s">
        <v>140</v>
      </c>
      <c r="F100" s="26">
        <f t="shared" si="5"/>
        <v>0.0784313725490196</v>
      </c>
      <c r="G100" s="11">
        <f t="shared" si="7"/>
        <v>41</v>
      </c>
      <c r="H100" s="11"/>
    </row>
    <row r="101" ht="17.5" customHeight="1" spans="1:8">
      <c r="A101" s="11"/>
      <c r="B101" s="11">
        <v>31</v>
      </c>
      <c r="C101" s="27" t="s">
        <v>172</v>
      </c>
      <c r="D101" s="11">
        <v>0</v>
      </c>
      <c r="E101" s="25" t="s">
        <v>161</v>
      </c>
      <c r="F101" s="26">
        <f t="shared" si="5"/>
        <v>0</v>
      </c>
      <c r="G101" s="11">
        <f t="shared" si="7"/>
        <v>1</v>
      </c>
      <c r="H101" s="11"/>
    </row>
    <row r="102" ht="17.5" customHeight="1" spans="1:8">
      <c r="A102" s="11"/>
      <c r="B102" s="11">
        <v>32</v>
      </c>
      <c r="C102" s="27" t="s">
        <v>173</v>
      </c>
      <c r="D102" s="11">
        <v>0</v>
      </c>
      <c r="E102" s="25" t="s">
        <v>161</v>
      </c>
      <c r="F102" s="26">
        <f t="shared" si="5"/>
        <v>0</v>
      </c>
      <c r="G102" s="11">
        <f t="shared" si="7"/>
        <v>1</v>
      </c>
      <c r="H102" s="11"/>
    </row>
    <row r="103" ht="17.5" customHeight="1" spans="1:8">
      <c r="A103" s="11"/>
      <c r="B103" s="11">
        <v>33</v>
      </c>
      <c r="C103" s="27" t="s">
        <v>174</v>
      </c>
      <c r="D103" s="11">
        <v>0</v>
      </c>
      <c r="E103" s="25">
        <v>35</v>
      </c>
      <c r="F103" s="26">
        <f t="shared" si="5"/>
        <v>0</v>
      </c>
      <c r="G103" s="11">
        <f t="shared" si="7"/>
        <v>1</v>
      </c>
      <c r="H103" s="11"/>
    </row>
    <row r="104" ht="17.5" customHeight="1" spans="1:8">
      <c r="A104" s="11"/>
      <c r="B104" s="11">
        <v>34</v>
      </c>
      <c r="C104" s="27" t="s">
        <v>175</v>
      </c>
      <c r="D104" s="11">
        <v>0</v>
      </c>
      <c r="E104" s="25">
        <v>35</v>
      </c>
      <c r="F104" s="26">
        <f t="shared" si="5"/>
        <v>0</v>
      </c>
      <c r="G104" s="11">
        <f t="shared" si="7"/>
        <v>1</v>
      </c>
      <c r="H104" s="11"/>
    </row>
    <row r="105" ht="17.5" customHeight="1" spans="1:8">
      <c r="A105" s="11"/>
      <c r="B105" s="11">
        <v>35</v>
      </c>
      <c r="C105" s="27" t="s">
        <v>176</v>
      </c>
      <c r="D105" s="11">
        <v>0</v>
      </c>
      <c r="E105" s="25">
        <v>45</v>
      </c>
      <c r="F105" s="26">
        <f t="shared" si="5"/>
        <v>0</v>
      </c>
      <c r="G105" s="11">
        <f t="shared" si="7"/>
        <v>1</v>
      </c>
      <c r="H105" s="11"/>
    </row>
    <row r="106" ht="17.5" customHeight="1" spans="1:8">
      <c r="A106" s="11"/>
      <c r="B106" s="11">
        <v>36</v>
      </c>
      <c r="C106" s="27" t="s">
        <v>177</v>
      </c>
      <c r="D106" s="11">
        <v>0</v>
      </c>
      <c r="E106" s="25">
        <v>45</v>
      </c>
      <c r="F106" s="26">
        <f t="shared" si="5"/>
        <v>0</v>
      </c>
      <c r="G106" s="11">
        <f t="shared" si="7"/>
        <v>1</v>
      </c>
      <c r="H106" s="11"/>
    </row>
    <row r="107" ht="17.5" customHeight="1" spans="1:8">
      <c r="A107" s="11"/>
      <c r="B107" s="11">
        <v>37</v>
      </c>
      <c r="C107" s="27" t="s">
        <v>178</v>
      </c>
      <c r="D107" s="11">
        <v>0</v>
      </c>
      <c r="E107" s="25">
        <v>40</v>
      </c>
      <c r="F107" s="26">
        <f t="shared" si="5"/>
        <v>0</v>
      </c>
      <c r="G107" s="11">
        <f t="shared" si="7"/>
        <v>1</v>
      </c>
      <c r="H107" s="11"/>
    </row>
    <row r="108" ht="17.5" customHeight="1" spans="1:8">
      <c r="A108" s="11"/>
      <c r="B108" s="11">
        <v>38</v>
      </c>
      <c r="C108" s="27" t="s">
        <v>179</v>
      </c>
      <c r="D108" s="11">
        <v>0</v>
      </c>
      <c r="E108" s="25">
        <v>50</v>
      </c>
      <c r="F108" s="26">
        <f t="shared" si="5"/>
        <v>0</v>
      </c>
      <c r="G108" s="11">
        <f t="shared" si="7"/>
        <v>1</v>
      </c>
      <c r="H108" s="11"/>
    </row>
    <row r="109" ht="17.5" customHeight="1" spans="1:8">
      <c r="A109" s="11"/>
      <c r="B109" s="11">
        <v>39</v>
      </c>
      <c r="C109" s="27" t="s">
        <v>180</v>
      </c>
      <c r="D109" s="11">
        <v>0</v>
      </c>
      <c r="E109" s="25">
        <v>45</v>
      </c>
      <c r="F109" s="26">
        <f t="shared" si="5"/>
        <v>0</v>
      </c>
      <c r="G109" s="11">
        <f t="shared" si="7"/>
        <v>1</v>
      </c>
      <c r="H109" s="11"/>
    </row>
    <row r="110" ht="17.5" customHeight="1" spans="1:8">
      <c r="A110" s="11"/>
      <c r="B110" s="11">
        <v>40</v>
      </c>
      <c r="C110" s="27" t="s">
        <v>181</v>
      </c>
      <c r="D110" s="11">
        <v>0</v>
      </c>
      <c r="E110" s="25">
        <v>45</v>
      </c>
      <c r="F110" s="26">
        <f t="shared" si="5"/>
        <v>0</v>
      </c>
      <c r="G110" s="11">
        <f t="shared" si="7"/>
        <v>1</v>
      </c>
      <c r="H110" s="11"/>
    </row>
    <row r="111" ht="17.5" customHeight="1" spans="1:8">
      <c r="A111" s="11"/>
      <c r="B111" s="11">
        <v>41</v>
      </c>
      <c r="C111" s="27" t="s">
        <v>182</v>
      </c>
      <c r="D111" s="11">
        <v>0</v>
      </c>
      <c r="E111" s="25">
        <v>45</v>
      </c>
      <c r="F111" s="26">
        <f t="shared" si="5"/>
        <v>0</v>
      </c>
      <c r="G111" s="11">
        <f t="shared" si="7"/>
        <v>1</v>
      </c>
      <c r="H111" s="11"/>
    </row>
    <row r="112" ht="17.5" customHeight="1" spans="1:8">
      <c r="A112" s="11"/>
      <c r="B112" s="11">
        <v>42</v>
      </c>
      <c r="C112" s="11">
        <v>20233032</v>
      </c>
      <c r="D112" s="11">
        <v>1</v>
      </c>
      <c r="E112" s="11">
        <v>45</v>
      </c>
      <c r="F112" s="26">
        <f t="shared" si="5"/>
        <v>0.0222222222222222</v>
      </c>
      <c r="G112" s="11">
        <f t="shared" si="7"/>
        <v>32</v>
      </c>
      <c r="H112" s="11"/>
    </row>
    <row r="113" ht="17.5" customHeight="1" spans="1:8">
      <c r="A113" s="11"/>
      <c r="B113" s="11">
        <v>43</v>
      </c>
      <c r="C113" s="11">
        <v>20233033</v>
      </c>
      <c r="D113" s="11">
        <v>0</v>
      </c>
      <c r="E113" s="11">
        <v>45</v>
      </c>
      <c r="F113" s="26">
        <f t="shared" si="5"/>
        <v>0</v>
      </c>
      <c r="G113" s="11">
        <f>_xlfn.RANK.EQ(F143,F113:F152,1)</f>
        <v>1</v>
      </c>
      <c r="H113" s="11"/>
    </row>
    <row r="114" ht="17.5" customHeight="1" spans="1:8">
      <c r="A114" s="11" t="s">
        <v>5</v>
      </c>
      <c r="B114" s="11">
        <v>1</v>
      </c>
      <c r="C114" s="11" t="s">
        <v>255</v>
      </c>
      <c r="D114" s="11">
        <v>0</v>
      </c>
      <c r="E114" s="11">
        <v>40</v>
      </c>
      <c r="F114" s="28">
        <f t="shared" ref="F114:F154" si="8">D114/E114</f>
        <v>0</v>
      </c>
      <c r="G114" s="11">
        <f>_xlfn.RANK.EQ(F144,F114:F153,1)</f>
        <v>40</v>
      </c>
      <c r="H114" s="11"/>
    </row>
    <row r="115" ht="17.5" customHeight="1" spans="1:8">
      <c r="A115" s="11"/>
      <c r="B115" s="11">
        <v>2</v>
      </c>
      <c r="C115" s="11" t="s">
        <v>256</v>
      </c>
      <c r="D115" s="11">
        <v>0</v>
      </c>
      <c r="E115" s="11">
        <v>38</v>
      </c>
      <c r="F115" s="28">
        <f t="shared" si="8"/>
        <v>0</v>
      </c>
      <c r="G115" s="11">
        <f t="shared" ref="G115:G153" si="9">_xlfn.RANK.EQ(F145,F115:F154,1)</f>
        <v>1</v>
      </c>
      <c r="H115" s="11"/>
    </row>
    <row r="116" ht="17.5" customHeight="1" spans="1:8">
      <c r="A116" s="11"/>
      <c r="B116" s="11">
        <v>3</v>
      </c>
      <c r="C116" s="11" t="s">
        <v>257</v>
      </c>
      <c r="D116" s="11">
        <v>0</v>
      </c>
      <c r="E116" s="11">
        <v>35</v>
      </c>
      <c r="F116" s="28">
        <f t="shared" si="8"/>
        <v>0</v>
      </c>
      <c r="G116" s="11">
        <f t="shared" si="9"/>
        <v>1</v>
      </c>
      <c r="H116" s="11"/>
    </row>
    <row r="117" ht="17.5" customHeight="1" spans="1:8">
      <c r="A117" s="11"/>
      <c r="B117" s="11">
        <v>4</v>
      </c>
      <c r="C117" s="11" t="s">
        <v>258</v>
      </c>
      <c r="D117" s="11">
        <v>0</v>
      </c>
      <c r="E117" s="11">
        <v>34</v>
      </c>
      <c r="F117" s="28">
        <f t="shared" si="8"/>
        <v>0</v>
      </c>
      <c r="G117" s="11">
        <f t="shared" si="9"/>
        <v>1</v>
      </c>
      <c r="H117" s="11"/>
    </row>
    <row r="118" ht="17.5" customHeight="1" spans="1:8">
      <c r="A118" s="11"/>
      <c r="B118" s="11">
        <v>5</v>
      </c>
      <c r="C118" s="11" t="s">
        <v>259</v>
      </c>
      <c r="D118" s="11">
        <v>0</v>
      </c>
      <c r="E118" s="11">
        <v>55</v>
      </c>
      <c r="F118" s="28">
        <f t="shared" si="8"/>
        <v>0</v>
      </c>
      <c r="G118" s="11">
        <f t="shared" si="9"/>
        <v>1</v>
      </c>
      <c r="H118" s="11"/>
    </row>
    <row r="119" ht="17.5" customHeight="1" spans="1:8">
      <c r="A119" s="11"/>
      <c r="B119" s="11">
        <v>6</v>
      </c>
      <c r="C119" s="11" t="s">
        <v>260</v>
      </c>
      <c r="D119" s="11">
        <v>0</v>
      </c>
      <c r="E119" s="11">
        <v>37</v>
      </c>
      <c r="F119" s="28">
        <f t="shared" si="8"/>
        <v>0</v>
      </c>
      <c r="G119" s="11">
        <f t="shared" si="9"/>
        <v>1</v>
      </c>
      <c r="H119" s="11"/>
    </row>
    <row r="120" ht="17.5" customHeight="1" spans="1:8">
      <c r="A120" s="11"/>
      <c r="B120" s="11">
        <v>7</v>
      </c>
      <c r="C120" s="11" t="s">
        <v>261</v>
      </c>
      <c r="D120" s="11">
        <v>0</v>
      </c>
      <c r="E120" s="11">
        <v>33</v>
      </c>
      <c r="F120" s="28">
        <f t="shared" si="8"/>
        <v>0</v>
      </c>
      <c r="G120" s="11">
        <f t="shared" si="9"/>
        <v>1</v>
      </c>
      <c r="H120" s="11"/>
    </row>
    <row r="121" ht="17.5" customHeight="1" spans="1:8">
      <c r="A121" s="11"/>
      <c r="B121" s="11">
        <v>8</v>
      </c>
      <c r="C121" s="11" t="s">
        <v>262</v>
      </c>
      <c r="D121" s="11">
        <v>0</v>
      </c>
      <c r="E121" s="11">
        <v>30</v>
      </c>
      <c r="F121" s="28">
        <f t="shared" si="8"/>
        <v>0</v>
      </c>
      <c r="G121" s="11">
        <f t="shared" si="9"/>
        <v>1</v>
      </c>
      <c r="H121" s="11"/>
    </row>
    <row r="122" ht="17.5" customHeight="1" spans="1:8">
      <c r="A122" s="11"/>
      <c r="B122" s="11">
        <v>9</v>
      </c>
      <c r="C122" s="11" t="s">
        <v>263</v>
      </c>
      <c r="D122" s="11">
        <v>0</v>
      </c>
      <c r="E122" s="11">
        <v>33</v>
      </c>
      <c r="F122" s="28">
        <f t="shared" si="8"/>
        <v>0</v>
      </c>
      <c r="G122" s="11">
        <f t="shared" si="9"/>
        <v>1</v>
      </c>
      <c r="H122" s="11"/>
    </row>
    <row r="123" ht="17.5" customHeight="1" spans="1:8">
      <c r="A123" s="11"/>
      <c r="B123" s="11">
        <v>10</v>
      </c>
      <c r="C123" s="11" t="s">
        <v>264</v>
      </c>
      <c r="D123" s="11">
        <v>0</v>
      </c>
      <c r="E123" s="11">
        <v>28</v>
      </c>
      <c r="F123" s="28">
        <f t="shared" si="8"/>
        <v>0</v>
      </c>
      <c r="G123" s="11">
        <f t="shared" si="9"/>
        <v>1</v>
      </c>
      <c r="H123" s="11"/>
    </row>
    <row r="124" ht="17.5" customHeight="1" spans="1:8">
      <c r="A124" s="11"/>
      <c r="B124" s="11">
        <v>11</v>
      </c>
      <c r="C124" s="11" t="s">
        <v>265</v>
      </c>
      <c r="D124" s="11">
        <v>0</v>
      </c>
      <c r="E124" s="29">
        <v>31</v>
      </c>
      <c r="F124" s="28">
        <f t="shared" si="8"/>
        <v>0</v>
      </c>
      <c r="G124" s="11">
        <f t="shared" si="9"/>
        <v>1</v>
      </c>
      <c r="H124" s="11"/>
    </row>
    <row r="125" ht="17.5" customHeight="1" spans="1:8">
      <c r="A125" s="11"/>
      <c r="B125" s="11">
        <v>12</v>
      </c>
      <c r="C125" s="11" t="s">
        <v>266</v>
      </c>
      <c r="D125" s="11">
        <v>0</v>
      </c>
      <c r="E125" s="29">
        <v>36</v>
      </c>
      <c r="F125" s="28">
        <f t="shared" si="8"/>
        <v>0</v>
      </c>
      <c r="G125" s="11">
        <f t="shared" si="9"/>
        <v>1</v>
      </c>
      <c r="H125" s="11"/>
    </row>
    <row r="126" ht="17.5" customHeight="1" spans="1:8">
      <c r="A126" s="11"/>
      <c r="B126" s="11">
        <v>13</v>
      </c>
      <c r="C126" s="11" t="s">
        <v>267</v>
      </c>
      <c r="D126" s="11">
        <v>4</v>
      </c>
      <c r="E126" s="29">
        <v>37</v>
      </c>
      <c r="F126" s="28">
        <f t="shared" si="8"/>
        <v>0.108108108108108</v>
      </c>
      <c r="G126" s="11">
        <f t="shared" si="9"/>
        <v>1</v>
      </c>
      <c r="H126" s="11"/>
    </row>
    <row r="127" ht="17.5" customHeight="1" spans="1:8">
      <c r="A127" s="11"/>
      <c r="B127" s="11">
        <v>14</v>
      </c>
      <c r="C127" s="11" t="s">
        <v>268</v>
      </c>
      <c r="D127" s="11">
        <v>0</v>
      </c>
      <c r="E127" s="29">
        <v>37</v>
      </c>
      <c r="F127" s="28">
        <f t="shared" si="8"/>
        <v>0</v>
      </c>
      <c r="G127" s="11">
        <f t="shared" si="9"/>
        <v>1</v>
      </c>
      <c r="H127" s="11"/>
    </row>
    <row r="128" ht="17.5" customHeight="1" spans="1:8">
      <c r="A128" s="11"/>
      <c r="B128" s="11">
        <v>15</v>
      </c>
      <c r="C128" s="11" t="s">
        <v>269</v>
      </c>
      <c r="D128" s="11">
        <v>1</v>
      </c>
      <c r="E128" s="11">
        <v>36</v>
      </c>
      <c r="F128" s="28">
        <f t="shared" si="8"/>
        <v>0.0277777777777778</v>
      </c>
      <c r="G128" s="11">
        <f t="shared" si="9"/>
        <v>1</v>
      </c>
      <c r="H128" s="11"/>
    </row>
    <row r="129" ht="17.5" customHeight="1" spans="1:8">
      <c r="A129" s="11"/>
      <c r="B129" s="11">
        <v>16</v>
      </c>
      <c r="C129" s="11" t="s">
        <v>270</v>
      </c>
      <c r="D129" s="11">
        <v>0</v>
      </c>
      <c r="E129" s="11">
        <v>29</v>
      </c>
      <c r="F129" s="28">
        <f t="shared" si="8"/>
        <v>0</v>
      </c>
      <c r="G129" s="11">
        <f t="shared" si="9"/>
        <v>35</v>
      </c>
      <c r="H129" s="11"/>
    </row>
    <row r="130" ht="17.5" customHeight="1" spans="1:8">
      <c r="A130" s="11"/>
      <c r="B130" s="11">
        <v>17</v>
      </c>
      <c r="C130" s="11" t="s">
        <v>271</v>
      </c>
      <c r="D130" s="11">
        <v>2</v>
      </c>
      <c r="E130" s="11">
        <v>35</v>
      </c>
      <c r="F130" s="28">
        <f t="shared" si="8"/>
        <v>0.0571428571428571</v>
      </c>
      <c r="G130" s="11">
        <f t="shared" si="9"/>
        <v>1</v>
      </c>
      <c r="H130" s="11"/>
    </row>
    <row r="131" ht="17.5" customHeight="1" spans="1:8">
      <c r="A131" s="11"/>
      <c r="B131" s="11">
        <v>18</v>
      </c>
      <c r="C131" s="11" t="s">
        <v>272</v>
      </c>
      <c r="D131" s="11">
        <v>0</v>
      </c>
      <c r="E131" s="11">
        <v>10</v>
      </c>
      <c r="F131" s="28">
        <f t="shared" si="8"/>
        <v>0</v>
      </c>
      <c r="G131" s="11">
        <f t="shared" si="9"/>
        <v>1</v>
      </c>
      <c r="H131" s="11"/>
    </row>
    <row r="132" ht="17.5" customHeight="1" spans="1:8">
      <c r="A132" s="11"/>
      <c r="B132" s="11">
        <v>19</v>
      </c>
      <c r="C132" s="11" t="s">
        <v>273</v>
      </c>
      <c r="D132" s="11">
        <v>0</v>
      </c>
      <c r="E132" s="11">
        <v>10</v>
      </c>
      <c r="F132" s="28">
        <f t="shared" si="8"/>
        <v>0</v>
      </c>
      <c r="G132" s="11">
        <f t="shared" si="9"/>
        <v>31</v>
      </c>
      <c r="H132" s="11"/>
    </row>
    <row r="133" ht="17.5" customHeight="1" spans="1:8">
      <c r="A133" s="11"/>
      <c r="B133" s="11">
        <v>20</v>
      </c>
      <c r="C133" s="11" t="s">
        <v>274</v>
      </c>
      <c r="D133" s="11">
        <v>0</v>
      </c>
      <c r="E133" s="11">
        <v>9</v>
      </c>
      <c r="F133" s="28">
        <f t="shared" si="8"/>
        <v>0</v>
      </c>
      <c r="G133" s="11">
        <f t="shared" si="9"/>
        <v>1</v>
      </c>
      <c r="H133" s="11"/>
    </row>
    <row r="134" ht="17.5" customHeight="1" spans="1:8">
      <c r="A134" s="11"/>
      <c r="B134" s="11">
        <v>21</v>
      </c>
      <c r="C134" s="11" t="s">
        <v>275</v>
      </c>
      <c r="D134" s="11">
        <v>4</v>
      </c>
      <c r="E134" s="11">
        <v>37</v>
      </c>
      <c r="F134" s="28">
        <f t="shared" si="8"/>
        <v>0.108108108108108</v>
      </c>
      <c r="G134" s="11">
        <f t="shared" si="9"/>
        <v>32</v>
      </c>
      <c r="H134" s="11"/>
    </row>
    <row r="135" ht="17.5" customHeight="1" spans="1:8">
      <c r="A135" s="11"/>
      <c r="B135" s="11">
        <v>22</v>
      </c>
      <c r="C135" s="11" t="s">
        <v>276</v>
      </c>
      <c r="D135" s="11">
        <v>0</v>
      </c>
      <c r="E135" s="11">
        <v>38</v>
      </c>
      <c r="F135" s="28">
        <f t="shared" si="8"/>
        <v>0</v>
      </c>
      <c r="G135" s="11">
        <f t="shared" si="9"/>
        <v>39</v>
      </c>
      <c r="H135" s="11"/>
    </row>
    <row r="136" ht="17.5" customHeight="1" spans="1:8">
      <c r="A136" s="11"/>
      <c r="B136" s="11">
        <v>23</v>
      </c>
      <c r="C136" s="11" t="s">
        <v>277</v>
      </c>
      <c r="D136" s="11">
        <v>2</v>
      </c>
      <c r="E136" s="11">
        <v>29</v>
      </c>
      <c r="F136" s="28">
        <f t="shared" si="8"/>
        <v>0.0689655172413793</v>
      </c>
      <c r="G136" s="11">
        <f t="shared" si="9"/>
        <v>37</v>
      </c>
      <c r="H136" s="11"/>
    </row>
    <row r="137" ht="17.5" customHeight="1" spans="1:8">
      <c r="A137" s="11"/>
      <c r="B137" s="11">
        <v>24</v>
      </c>
      <c r="C137" s="11" t="s">
        <v>278</v>
      </c>
      <c r="D137" s="11">
        <v>0</v>
      </c>
      <c r="E137" s="11">
        <v>37</v>
      </c>
      <c r="F137" s="28">
        <f t="shared" si="8"/>
        <v>0</v>
      </c>
      <c r="G137" s="11">
        <f t="shared" si="9"/>
        <v>29</v>
      </c>
      <c r="H137" s="11"/>
    </row>
    <row r="138" ht="17.5" customHeight="1" spans="1:8">
      <c r="A138" s="11"/>
      <c r="B138" s="11">
        <v>25</v>
      </c>
      <c r="C138" s="11" t="s">
        <v>279</v>
      </c>
      <c r="D138" s="11">
        <v>0</v>
      </c>
      <c r="E138" s="11">
        <v>36</v>
      </c>
      <c r="F138" s="28">
        <f t="shared" si="8"/>
        <v>0</v>
      </c>
      <c r="G138" s="11">
        <f t="shared" si="9"/>
        <v>35</v>
      </c>
      <c r="H138" s="11"/>
    </row>
    <row r="139" ht="17.5" customHeight="1" spans="1:8">
      <c r="A139" s="11"/>
      <c r="B139" s="11">
        <v>26</v>
      </c>
      <c r="C139" s="11" t="s">
        <v>280</v>
      </c>
      <c r="D139" s="11">
        <v>0</v>
      </c>
      <c r="E139" s="11">
        <v>29</v>
      </c>
      <c r="F139" s="28">
        <f t="shared" si="8"/>
        <v>0</v>
      </c>
      <c r="G139" s="11">
        <f t="shared" si="9"/>
        <v>34</v>
      </c>
      <c r="H139" s="11"/>
    </row>
    <row r="140" ht="17.5" customHeight="1" spans="1:8">
      <c r="A140" s="11"/>
      <c r="B140" s="11">
        <v>27</v>
      </c>
      <c r="C140" s="11" t="s">
        <v>281</v>
      </c>
      <c r="D140" s="11">
        <v>0</v>
      </c>
      <c r="E140" s="11">
        <v>34</v>
      </c>
      <c r="F140" s="28">
        <f t="shared" si="8"/>
        <v>0</v>
      </c>
      <c r="G140" s="11">
        <f t="shared" si="9"/>
        <v>1</v>
      </c>
      <c r="H140" s="11"/>
    </row>
    <row r="141" ht="17.5" customHeight="1" spans="1:8">
      <c r="A141" s="11"/>
      <c r="B141" s="11">
        <v>28</v>
      </c>
      <c r="C141" s="11" t="s">
        <v>282</v>
      </c>
      <c r="D141" s="11">
        <v>0</v>
      </c>
      <c r="E141" s="11">
        <v>42</v>
      </c>
      <c r="F141" s="28">
        <f t="shared" si="8"/>
        <v>0</v>
      </c>
      <c r="G141" s="11">
        <f t="shared" si="9"/>
        <v>23</v>
      </c>
      <c r="H141" s="11"/>
    </row>
    <row r="142" ht="17.5" customHeight="1" spans="1:8">
      <c r="A142" s="11"/>
      <c r="B142" s="11">
        <v>29</v>
      </c>
      <c r="C142" s="11" t="s">
        <v>283</v>
      </c>
      <c r="D142" s="11">
        <v>0</v>
      </c>
      <c r="E142" s="11">
        <v>42</v>
      </c>
      <c r="F142" s="28">
        <f t="shared" si="8"/>
        <v>0</v>
      </c>
      <c r="G142" s="11">
        <f t="shared" si="9"/>
        <v>30</v>
      </c>
      <c r="H142" s="11"/>
    </row>
    <row r="143" ht="17.5" customHeight="1" spans="1:8">
      <c r="A143" s="11"/>
      <c r="B143" s="11">
        <v>30</v>
      </c>
      <c r="C143" s="11" t="s">
        <v>284</v>
      </c>
      <c r="D143" s="11">
        <v>0</v>
      </c>
      <c r="E143" s="11">
        <v>45</v>
      </c>
      <c r="F143" s="28">
        <f t="shared" si="8"/>
        <v>0</v>
      </c>
      <c r="G143" s="11">
        <f t="shared" si="9"/>
        <v>23</v>
      </c>
      <c r="H143" s="11"/>
    </row>
    <row r="144" ht="17.5" customHeight="1" spans="1:8">
      <c r="A144" s="11"/>
      <c r="B144" s="11">
        <v>31</v>
      </c>
      <c r="C144" s="11" t="s">
        <v>285</v>
      </c>
      <c r="D144" s="11">
        <v>45</v>
      </c>
      <c r="E144" s="11">
        <v>44</v>
      </c>
      <c r="F144" s="28">
        <f t="shared" si="8"/>
        <v>1.02272727272727</v>
      </c>
      <c r="G144" s="11">
        <f t="shared" si="9"/>
        <v>38</v>
      </c>
      <c r="H144" s="11"/>
    </row>
    <row r="145" ht="17.5" customHeight="1" spans="1:8">
      <c r="A145" s="11"/>
      <c r="B145" s="11">
        <v>32</v>
      </c>
      <c r="C145" s="11" t="s">
        <v>286</v>
      </c>
      <c r="D145" s="11">
        <v>0</v>
      </c>
      <c r="E145" s="11">
        <v>40</v>
      </c>
      <c r="F145" s="28">
        <f t="shared" si="8"/>
        <v>0</v>
      </c>
      <c r="G145" s="11">
        <f t="shared" si="9"/>
        <v>23</v>
      </c>
      <c r="H145" s="11"/>
    </row>
    <row r="146" ht="17.5" customHeight="1" spans="1:8">
      <c r="A146" s="11"/>
      <c r="B146" s="11">
        <v>33</v>
      </c>
      <c r="C146" s="11" t="s">
        <v>287</v>
      </c>
      <c r="D146" s="11">
        <v>0</v>
      </c>
      <c r="E146" s="11">
        <v>40</v>
      </c>
      <c r="F146" s="28">
        <f t="shared" si="8"/>
        <v>0</v>
      </c>
      <c r="G146" s="11">
        <f t="shared" si="9"/>
        <v>26</v>
      </c>
      <c r="H146" s="11"/>
    </row>
    <row r="147" ht="17.5" customHeight="1" spans="1:8">
      <c r="A147" s="11"/>
      <c r="B147" s="11">
        <v>34</v>
      </c>
      <c r="C147" s="11" t="s">
        <v>288</v>
      </c>
      <c r="D147" s="11">
        <v>0</v>
      </c>
      <c r="E147" s="11">
        <v>40</v>
      </c>
      <c r="F147" s="28">
        <f t="shared" si="8"/>
        <v>0</v>
      </c>
      <c r="G147" s="11">
        <f t="shared" si="9"/>
        <v>37</v>
      </c>
      <c r="H147" s="11"/>
    </row>
    <row r="148" ht="17.5" customHeight="1" spans="1:8">
      <c r="A148" s="11"/>
      <c r="B148" s="11">
        <v>35</v>
      </c>
      <c r="C148" s="11" t="s">
        <v>289</v>
      </c>
      <c r="D148" s="11">
        <v>0</v>
      </c>
      <c r="E148" s="11">
        <v>40</v>
      </c>
      <c r="F148" s="28">
        <f t="shared" si="8"/>
        <v>0</v>
      </c>
      <c r="G148" s="11">
        <f t="shared" si="9"/>
        <v>26</v>
      </c>
      <c r="H148" s="11"/>
    </row>
    <row r="149" ht="17.5" customHeight="1" spans="1:8">
      <c r="A149" s="11"/>
      <c r="B149" s="11">
        <v>36</v>
      </c>
      <c r="C149" s="11" t="s">
        <v>290</v>
      </c>
      <c r="D149" s="11">
        <v>0</v>
      </c>
      <c r="E149" s="11">
        <v>40</v>
      </c>
      <c r="F149" s="28">
        <f t="shared" si="8"/>
        <v>0</v>
      </c>
      <c r="G149" s="11">
        <f t="shared" si="9"/>
        <v>34</v>
      </c>
      <c r="H149" s="11"/>
    </row>
    <row r="150" ht="17.5" customHeight="1" spans="1:8">
      <c r="A150" s="11"/>
      <c r="B150" s="11">
        <v>37</v>
      </c>
      <c r="C150" s="11" t="s">
        <v>291</v>
      </c>
      <c r="D150" s="11">
        <v>0</v>
      </c>
      <c r="E150" s="11">
        <v>45</v>
      </c>
      <c r="F150" s="28">
        <f t="shared" si="8"/>
        <v>0</v>
      </c>
      <c r="G150" s="11">
        <f t="shared" si="9"/>
        <v>1</v>
      </c>
      <c r="H150" s="11"/>
    </row>
    <row r="151" ht="17.5" customHeight="1" spans="1:8">
      <c r="A151" s="11"/>
      <c r="B151" s="11">
        <v>38</v>
      </c>
      <c r="C151" s="11" t="s">
        <v>292</v>
      </c>
      <c r="D151" s="11">
        <v>0</v>
      </c>
      <c r="E151" s="11">
        <v>51</v>
      </c>
      <c r="F151" s="28">
        <f t="shared" si="8"/>
        <v>0</v>
      </c>
      <c r="G151" s="11">
        <f t="shared" si="9"/>
        <v>33</v>
      </c>
      <c r="H151" s="11"/>
    </row>
    <row r="152" ht="17.5" customHeight="1" spans="1:8">
      <c r="A152" s="11"/>
      <c r="B152" s="11">
        <v>39</v>
      </c>
      <c r="C152" s="11" t="s">
        <v>293</v>
      </c>
      <c r="D152" s="11">
        <v>0</v>
      </c>
      <c r="E152" s="11">
        <v>51</v>
      </c>
      <c r="F152" s="28">
        <f t="shared" si="8"/>
        <v>0</v>
      </c>
      <c r="G152" s="11">
        <f t="shared" si="9"/>
        <v>19</v>
      </c>
      <c r="H152" s="11"/>
    </row>
    <row r="153" ht="17.5" customHeight="1" spans="1:8">
      <c r="A153" s="11"/>
      <c r="B153" s="11">
        <v>40</v>
      </c>
      <c r="C153" s="11" t="s">
        <v>294</v>
      </c>
      <c r="D153" s="11">
        <v>0</v>
      </c>
      <c r="E153" s="11">
        <v>35</v>
      </c>
      <c r="F153" s="28">
        <f t="shared" si="8"/>
        <v>0</v>
      </c>
      <c r="G153" s="11">
        <f t="shared" si="9"/>
        <v>29</v>
      </c>
      <c r="H153" s="11"/>
    </row>
    <row r="154" ht="17.5" customHeight="1" spans="1:8">
      <c r="A154" s="25" t="s">
        <v>6</v>
      </c>
      <c r="B154" s="11">
        <v>1</v>
      </c>
      <c r="C154" s="30" t="s">
        <v>183</v>
      </c>
      <c r="D154" s="25">
        <v>0</v>
      </c>
      <c r="E154" s="25">
        <v>41</v>
      </c>
      <c r="F154" s="31">
        <f t="shared" si="8"/>
        <v>0</v>
      </c>
      <c r="G154" s="11">
        <f t="shared" ref="G154:G198" si="10">_xlfn.RANK.EQ(F154,F110:F154,1)</f>
        <v>1</v>
      </c>
      <c r="H154" s="11"/>
    </row>
    <row r="155" ht="17.5" customHeight="1" spans="1:8">
      <c r="A155" s="25"/>
      <c r="B155" s="11">
        <v>2</v>
      </c>
      <c r="C155" s="30" t="s">
        <v>184</v>
      </c>
      <c r="D155" s="25">
        <v>0</v>
      </c>
      <c r="E155" s="25">
        <v>42</v>
      </c>
      <c r="F155" s="31">
        <f t="shared" ref="F155:F198" si="11">D155/E155</f>
        <v>0</v>
      </c>
      <c r="G155" s="11">
        <f t="shared" si="10"/>
        <v>1</v>
      </c>
      <c r="H155" s="11"/>
    </row>
    <row r="156" ht="17.5" customHeight="1" spans="1:8">
      <c r="A156" s="25"/>
      <c r="B156" s="11">
        <v>3</v>
      </c>
      <c r="C156" s="30" t="s">
        <v>185</v>
      </c>
      <c r="D156" s="25">
        <v>0</v>
      </c>
      <c r="E156" s="25">
        <v>40</v>
      </c>
      <c r="F156" s="31">
        <f t="shared" si="11"/>
        <v>0</v>
      </c>
      <c r="G156" s="11">
        <f t="shared" si="10"/>
        <v>1</v>
      </c>
      <c r="H156" s="11"/>
    </row>
    <row r="157" ht="17.5" customHeight="1" spans="1:8">
      <c r="A157" s="25"/>
      <c r="B157" s="11">
        <v>4</v>
      </c>
      <c r="C157" s="30" t="s">
        <v>186</v>
      </c>
      <c r="D157" s="25">
        <v>0</v>
      </c>
      <c r="E157" s="25">
        <v>39</v>
      </c>
      <c r="F157" s="31">
        <f t="shared" si="11"/>
        <v>0</v>
      </c>
      <c r="G157" s="11">
        <f t="shared" si="10"/>
        <v>1</v>
      </c>
      <c r="H157" s="11"/>
    </row>
    <row r="158" ht="17.5" customHeight="1" spans="1:8">
      <c r="A158" s="25"/>
      <c r="B158" s="11">
        <v>5</v>
      </c>
      <c r="C158" s="30" t="s">
        <v>187</v>
      </c>
      <c r="D158" s="25">
        <v>0</v>
      </c>
      <c r="E158" s="25">
        <v>43</v>
      </c>
      <c r="F158" s="31">
        <f t="shared" si="11"/>
        <v>0</v>
      </c>
      <c r="G158" s="11">
        <f t="shared" si="10"/>
        <v>1</v>
      </c>
      <c r="H158" s="11"/>
    </row>
    <row r="159" ht="17.5" customHeight="1" spans="1:8">
      <c r="A159" s="25"/>
      <c r="B159" s="11">
        <v>6</v>
      </c>
      <c r="C159" s="30" t="s">
        <v>188</v>
      </c>
      <c r="D159" s="25">
        <v>5</v>
      </c>
      <c r="E159" s="25">
        <v>50</v>
      </c>
      <c r="F159" s="31">
        <f t="shared" si="11"/>
        <v>0.1</v>
      </c>
      <c r="G159" s="11">
        <f t="shared" si="10"/>
        <v>42</v>
      </c>
      <c r="H159" s="11"/>
    </row>
    <row r="160" ht="17.5" customHeight="1" spans="1:8">
      <c r="A160" s="25"/>
      <c r="B160" s="11">
        <v>7</v>
      </c>
      <c r="C160" s="17" t="s">
        <v>189</v>
      </c>
      <c r="D160" s="25">
        <v>0</v>
      </c>
      <c r="E160" s="25">
        <v>39</v>
      </c>
      <c r="F160" s="31">
        <f t="shared" si="11"/>
        <v>0</v>
      </c>
      <c r="G160" s="11">
        <f t="shared" si="10"/>
        <v>1</v>
      </c>
      <c r="H160" s="11"/>
    </row>
    <row r="161" ht="17.5" customHeight="1" spans="1:8">
      <c r="A161" s="25"/>
      <c r="B161" s="11">
        <v>8</v>
      </c>
      <c r="C161" s="17" t="s">
        <v>190</v>
      </c>
      <c r="D161" s="25">
        <v>0</v>
      </c>
      <c r="E161" s="25">
        <v>34</v>
      </c>
      <c r="F161" s="31">
        <f t="shared" si="11"/>
        <v>0</v>
      </c>
      <c r="G161" s="11">
        <f t="shared" si="10"/>
        <v>1</v>
      </c>
      <c r="H161" s="11"/>
    </row>
    <row r="162" ht="17.5" customHeight="1" spans="1:8">
      <c r="A162" s="25"/>
      <c r="B162" s="11">
        <v>9</v>
      </c>
      <c r="C162" s="17" t="s">
        <v>191</v>
      </c>
      <c r="D162" s="25">
        <v>2</v>
      </c>
      <c r="E162" s="25">
        <v>40</v>
      </c>
      <c r="F162" s="31">
        <f t="shared" si="11"/>
        <v>0.05</v>
      </c>
      <c r="G162" s="11">
        <f t="shared" si="10"/>
        <v>39</v>
      </c>
      <c r="H162" s="11"/>
    </row>
    <row r="163" ht="17.5" customHeight="1" spans="1:8">
      <c r="A163" s="25"/>
      <c r="B163" s="11">
        <v>10</v>
      </c>
      <c r="C163" s="17" t="s">
        <v>192</v>
      </c>
      <c r="D163" s="25">
        <v>0</v>
      </c>
      <c r="E163" s="25">
        <v>36</v>
      </c>
      <c r="F163" s="31">
        <f t="shared" si="11"/>
        <v>0</v>
      </c>
      <c r="G163" s="11">
        <f t="shared" si="10"/>
        <v>1</v>
      </c>
      <c r="H163" s="11"/>
    </row>
    <row r="164" ht="17.5" customHeight="1" spans="1:8">
      <c r="A164" s="25"/>
      <c r="B164" s="11">
        <v>11</v>
      </c>
      <c r="C164" s="17" t="s">
        <v>193</v>
      </c>
      <c r="D164" s="25">
        <v>2</v>
      </c>
      <c r="E164" s="25">
        <v>27</v>
      </c>
      <c r="F164" s="31">
        <f t="shared" si="11"/>
        <v>0.0740740740740741</v>
      </c>
      <c r="G164" s="11">
        <f t="shared" si="10"/>
        <v>41</v>
      </c>
      <c r="H164" s="11"/>
    </row>
    <row r="165" ht="17.5" customHeight="1" spans="1:8">
      <c r="A165" s="25"/>
      <c r="B165" s="11">
        <v>12</v>
      </c>
      <c r="C165" s="17" t="s">
        <v>194</v>
      </c>
      <c r="D165" s="25">
        <v>18</v>
      </c>
      <c r="E165" s="25">
        <v>26</v>
      </c>
      <c r="F165" s="31">
        <f t="shared" si="11"/>
        <v>0.692307692307692</v>
      </c>
      <c r="G165" s="11">
        <f t="shared" si="10"/>
        <v>44</v>
      </c>
      <c r="H165" s="11"/>
    </row>
    <row r="166" ht="17.5" customHeight="1" spans="1:8">
      <c r="A166" s="25"/>
      <c r="B166" s="11">
        <v>13</v>
      </c>
      <c r="C166" s="17" t="s">
        <v>195</v>
      </c>
      <c r="D166" s="25">
        <v>16</v>
      </c>
      <c r="E166" s="25">
        <v>50</v>
      </c>
      <c r="F166" s="31">
        <f t="shared" si="11"/>
        <v>0.32</v>
      </c>
      <c r="G166" s="11">
        <f t="shared" si="10"/>
        <v>43</v>
      </c>
      <c r="H166" s="11"/>
    </row>
    <row r="167" ht="17.5" customHeight="1" spans="1:8">
      <c r="A167" s="25"/>
      <c r="B167" s="11">
        <v>14</v>
      </c>
      <c r="C167" s="17" t="s">
        <v>196</v>
      </c>
      <c r="D167" s="25">
        <v>2</v>
      </c>
      <c r="E167" s="25">
        <v>50</v>
      </c>
      <c r="F167" s="31">
        <f t="shared" si="11"/>
        <v>0.04</v>
      </c>
      <c r="G167" s="11">
        <f t="shared" si="10"/>
        <v>35</v>
      </c>
      <c r="H167" s="11"/>
    </row>
    <row r="168" ht="17.5" customHeight="1" spans="1:8">
      <c r="A168" s="25"/>
      <c r="B168" s="11">
        <v>15</v>
      </c>
      <c r="C168" s="17" t="s">
        <v>197</v>
      </c>
      <c r="D168" s="25">
        <v>13</v>
      </c>
      <c r="E168" s="25">
        <v>49</v>
      </c>
      <c r="F168" s="31">
        <f t="shared" si="11"/>
        <v>0.26530612244898</v>
      </c>
      <c r="G168" s="11">
        <f t="shared" si="10"/>
        <v>42</v>
      </c>
      <c r="H168" s="11"/>
    </row>
    <row r="169" ht="17.5" customHeight="1" spans="1:8">
      <c r="A169" s="25"/>
      <c r="B169" s="11">
        <v>16</v>
      </c>
      <c r="C169" s="17" t="s">
        <v>198</v>
      </c>
      <c r="D169" s="25">
        <v>7</v>
      </c>
      <c r="E169" s="25">
        <v>49</v>
      </c>
      <c r="F169" s="31">
        <f t="shared" si="11"/>
        <v>0.142857142857143</v>
      </c>
      <c r="G169" s="11">
        <f t="shared" si="10"/>
        <v>41</v>
      </c>
      <c r="H169" s="11"/>
    </row>
    <row r="170" ht="17.5" customHeight="1" spans="1:8">
      <c r="A170" s="25"/>
      <c r="B170" s="11">
        <v>17</v>
      </c>
      <c r="C170" s="17" t="s">
        <v>199</v>
      </c>
      <c r="D170" s="25">
        <v>0</v>
      </c>
      <c r="E170" s="25">
        <v>49</v>
      </c>
      <c r="F170" s="31">
        <f t="shared" si="11"/>
        <v>0</v>
      </c>
      <c r="G170" s="11">
        <f t="shared" si="10"/>
        <v>1</v>
      </c>
      <c r="H170" s="11"/>
    </row>
    <row r="171" ht="17.5" customHeight="1" spans="1:8">
      <c r="A171" s="25"/>
      <c r="B171" s="11">
        <v>18</v>
      </c>
      <c r="C171" s="17" t="s">
        <v>200</v>
      </c>
      <c r="D171" s="25">
        <v>1</v>
      </c>
      <c r="E171" s="25">
        <v>33</v>
      </c>
      <c r="F171" s="31">
        <f t="shared" si="11"/>
        <v>0.0303030303030303</v>
      </c>
      <c r="G171" s="11">
        <f t="shared" si="10"/>
        <v>33</v>
      </c>
      <c r="H171" s="11"/>
    </row>
    <row r="172" ht="17.5" customHeight="1" spans="1:8">
      <c r="A172" s="25"/>
      <c r="B172" s="11">
        <v>19</v>
      </c>
      <c r="C172" s="17" t="s">
        <v>201</v>
      </c>
      <c r="D172" s="25">
        <v>3</v>
      </c>
      <c r="E172" s="25">
        <v>35</v>
      </c>
      <c r="F172" s="31">
        <f t="shared" si="11"/>
        <v>0.0857142857142857</v>
      </c>
      <c r="G172" s="11">
        <f t="shared" si="10"/>
        <v>38</v>
      </c>
      <c r="H172" s="11"/>
    </row>
    <row r="173" ht="17.5" customHeight="1" spans="1:8">
      <c r="A173" s="25"/>
      <c r="B173" s="11">
        <v>20</v>
      </c>
      <c r="C173" s="17" t="s">
        <v>202</v>
      </c>
      <c r="D173" s="25">
        <v>1</v>
      </c>
      <c r="E173" s="25">
        <v>30</v>
      </c>
      <c r="F173" s="31">
        <f t="shared" si="11"/>
        <v>0.0333333333333333</v>
      </c>
      <c r="G173" s="11">
        <f t="shared" si="10"/>
        <v>32</v>
      </c>
      <c r="H173" s="11"/>
    </row>
    <row r="174" ht="17.5" customHeight="1" spans="1:8">
      <c r="A174" s="25"/>
      <c r="B174" s="11">
        <v>21</v>
      </c>
      <c r="C174" s="17" t="s">
        <v>203</v>
      </c>
      <c r="D174" s="25">
        <v>15</v>
      </c>
      <c r="E174" s="25">
        <v>39</v>
      </c>
      <c r="F174" s="31">
        <f t="shared" si="11"/>
        <v>0.384615384615385</v>
      </c>
      <c r="G174" s="11">
        <f t="shared" si="10"/>
        <v>43</v>
      </c>
      <c r="H174" s="11"/>
    </row>
    <row r="175" ht="17.5" customHeight="1" spans="1:8">
      <c r="A175" s="25"/>
      <c r="B175" s="11">
        <v>22</v>
      </c>
      <c r="C175" s="17" t="s">
        <v>204</v>
      </c>
      <c r="D175" s="25">
        <v>1</v>
      </c>
      <c r="E175" s="25">
        <v>27</v>
      </c>
      <c r="F175" s="31">
        <f t="shared" si="11"/>
        <v>0.037037037037037</v>
      </c>
      <c r="G175" s="11">
        <f t="shared" si="10"/>
        <v>32</v>
      </c>
      <c r="H175" s="11"/>
    </row>
    <row r="176" ht="17.5" customHeight="1" spans="1:8">
      <c r="A176" s="25"/>
      <c r="B176" s="11">
        <v>23</v>
      </c>
      <c r="C176" s="17" t="s">
        <v>205</v>
      </c>
      <c r="D176" s="25">
        <v>2</v>
      </c>
      <c r="E176" s="25">
        <v>34</v>
      </c>
      <c r="F176" s="31">
        <f t="shared" si="11"/>
        <v>0.0588235294117647</v>
      </c>
      <c r="G176" s="11">
        <f t="shared" si="10"/>
        <v>34</v>
      </c>
      <c r="H176" s="11"/>
    </row>
    <row r="177" ht="17.5" customHeight="1" spans="1:8">
      <c r="A177" s="25"/>
      <c r="B177" s="11">
        <v>24</v>
      </c>
      <c r="C177" s="17" t="s">
        <v>206</v>
      </c>
      <c r="D177" s="25">
        <v>10</v>
      </c>
      <c r="E177" s="25">
        <v>34</v>
      </c>
      <c r="F177" s="31">
        <f t="shared" si="11"/>
        <v>0.294117647058824</v>
      </c>
      <c r="G177" s="11">
        <f t="shared" si="10"/>
        <v>41</v>
      </c>
      <c r="H177" s="11"/>
    </row>
    <row r="178" ht="17.5" customHeight="1" spans="1:8">
      <c r="A178" s="25"/>
      <c r="B178" s="11">
        <v>25</v>
      </c>
      <c r="C178" s="17" t="s">
        <v>207</v>
      </c>
      <c r="D178" s="25">
        <v>2</v>
      </c>
      <c r="E178" s="25">
        <v>34</v>
      </c>
      <c r="F178" s="31">
        <f t="shared" si="11"/>
        <v>0.0588235294117647</v>
      </c>
      <c r="G178" s="11">
        <f t="shared" si="10"/>
        <v>32</v>
      </c>
      <c r="H178" s="11"/>
    </row>
    <row r="179" ht="17.5" customHeight="1" spans="1:8">
      <c r="A179" s="25"/>
      <c r="B179" s="11">
        <v>26</v>
      </c>
      <c r="C179" s="17" t="s">
        <v>208</v>
      </c>
      <c r="D179" s="25">
        <v>8</v>
      </c>
      <c r="E179" s="25">
        <v>33</v>
      </c>
      <c r="F179" s="31">
        <f t="shared" si="11"/>
        <v>0.242424242424242</v>
      </c>
      <c r="G179" s="11">
        <f t="shared" si="10"/>
        <v>39</v>
      </c>
      <c r="H179" s="11"/>
    </row>
    <row r="180" ht="17.5" customHeight="1" spans="1:8">
      <c r="A180" s="25"/>
      <c r="B180" s="11">
        <v>27</v>
      </c>
      <c r="C180" s="17" t="s">
        <v>209</v>
      </c>
      <c r="D180" s="25">
        <v>0</v>
      </c>
      <c r="E180" s="25">
        <v>45</v>
      </c>
      <c r="F180" s="31">
        <f t="shared" si="11"/>
        <v>0</v>
      </c>
      <c r="G180" s="11">
        <f t="shared" si="10"/>
        <v>1</v>
      </c>
      <c r="H180" s="11"/>
    </row>
    <row r="181" ht="17.5" customHeight="1" spans="1:8">
      <c r="A181" s="25"/>
      <c r="B181" s="11">
        <v>28</v>
      </c>
      <c r="C181" s="17" t="s">
        <v>210</v>
      </c>
      <c r="D181" s="25">
        <v>9</v>
      </c>
      <c r="E181" s="25">
        <v>45</v>
      </c>
      <c r="F181" s="31">
        <f t="shared" si="11"/>
        <v>0.2</v>
      </c>
      <c r="G181" s="11">
        <f t="shared" si="10"/>
        <v>38</v>
      </c>
      <c r="H181" s="11"/>
    </row>
    <row r="182" ht="17.5" customHeight="1" spans="1:8">
      <c r="A182" s="25"/>
      <c r="B182" s="11">
        <v>29</v>
      </c>
      <c r="C182" s="17" t="s">
        <v>211</v>
      </c>
      <c r="D182" s="25">
        <v>1</v>
      </c>
      <c r="E182" s="25">
        <v>50</v>
      </c>
      <c r="F182" s="31">
        <f t="shared" si="11"/>
        <v>0.02</v>
      </c>
      <c r="G182" s="11">
        <f t="shared" si="10"/>
        <v>26</v>
      </c>
      <c r="H182" s="11"/>
    </row>
    <row r="183" ht="17.5" customHeight="1" spans="1:8">
      <c r="A183" s="25"/>
      <c r="B183" s="11">
        <v>30</v>
      </c>
      <c r="C183" s="17" t="s">
        <v>212</v>
      </c>
      <c r="D183" s="25">
        <v>3</v>
      </c>
      <c r="E183" s="25">
        <v>35</v>
      </c>
      <c r="F183" s="31">
        <f t="shared" si="11"/>
        <v>0.0857142857142857</v>
      </c>
      <c r="G183" s="11">
        <f t="shared" si="10"/>
        <v>34</v>
      </c>
      <c r="H183" s="11"/>
    </row>
    <row r="184" ht="17.5" customHeight="1" spans="1:8">
      <c r="A184" s="25"/>
      <c r="B184" s="11">
        <v>31</v>
      </c>
      <c r="C184" s="17" t="s">
        <v>213</v>
      </c>
      <c r="D184" s="25">
        <v>10</v>
      </c>
      <c r="E184" s="25">
        <v>35</v>
      </c>
      <c r="F184" s="31">
        <f t="shared" si="11"/>
        <v>0.285714285714286</v>
      </c>
      <c r="G184" s="11">
        <f t="shared" si="10"/>
        <v>40</v>
      </c>
      <c r="H184" s="11"/>
    </row>
    <row r="185" ht="17.5" customHeight="1" spans="1:8">
      <c r="A185" s="25"/>
      <c r="B185" s="11">
        <v>32</v>
      </c>
      <c r="C185" s="17" t="s">
        <v>214</v>
      </c>
      <c r="D185" s="25">
        <v>0</v>
      </c>
      <c r="E185" s="25">
        <v>35</v>
      </c>
      <c r="F185" s="31">
        <f t="shared" si="11"/>
        <v>0</v>
      </c>
      <c r="G185" s="11">
        <f t="shared" si="10"/>
        <v>1</v>
      </c>
      <c r="H185" s="11"/>
    </row>
    <row r="186" ht="17.5" customHeight="1" spans="1:8">
      <c r="A186" s="25"/>
      <c r="B186" s="11">
        <v>33</v>
      </c>
      <c r="C186" s="17" t="s">
        <v>215</v>
      </c>
      <c r="D186" s="25">
        <v>0</v>
      </c>
      <c r="E186" s="25">
        <v>38</v>
      </c>
      <c r="F186" s="31">
        <f t="shared" si="11"/>
        <v>0</v>
      </c>
      <c r="G186" s="11">
        <f t="shared" si="10"/>
        <v>1</v>
      </c>
      <c r="H186" s="11"/>
    </row>
    <row r="187" ht="17.5" customHeight="1" spans="1:8">
      <c r="A187" s="25"/>
      <c r="B187" s="11">
        <v>34</v>
      </c>
      <c r="C187" s="30" t="s">
        <v>216</v>
      </c>
      <c r="D187" s="25">
        <v>1</v>
      </c>
      <c r="E187" s="11">
        <v>30</v>
      </c>
      <c r="F187" s="31">
        <f t="shared" si="11"/>
        <v>0.0333333333333333</v>
      </c>
      <c r="G187" s="11">
        <f t="shared" si="10"/>
        <v>25</v>
      </c>
      <c r="H187" s="11"/>
    </row>
    <row r="188" ht="17.5" customHeight="1" spans="1:8">
      <c r="A188" s="25"/>
      <c r="B188" s="11">
        <v>35</v>
      </c>
      <c r="C188" s="30" t="s">
        <v>217</v>
      </c>
      <c r="D188" s="25">
        <v>0</v>
      </c>
      <c r="E188" s="11">
        <v>30</v>
      </c>
      <c r="F188" s="31">
        <f t="shared" si="11"/>
        <v>0</v>
      </c>
      <c r="G188" s="11">
        <f t="shared" si="10"/>
        <v>1</v>
      </c>
      <c r="H188" s="11"/>
    </row>
    <row r="189" ht="17.5" customHeight="1" spans="1:8">
      <c r="A189" s="25"/>
      <c r="B189" s="11">
        <v>36</v>
      </c>
      <c r="C189" s="30" t="s">
        <v>218</v>
      </c>
      <c r="D189" s="25">
        <v>0</v>
      </c>
      <c r="E189" s="11">
        <v>30</v>
      </c>
      <c r="F189" s="31">
        <f t="shared" si="11"/>
        <v>0</v>
      </c>
      <c r="G189" s="11">
        <f t="shared" si="10"/>
        <v>1</v>
      </c>
      <c r="H189" s="11"/>
    </row>
    <row r="190" ht="17.5" customHeight="1" spans="1:8">
      <c r="A190" s="25"/>
      <c r="B190" s="11">
        <v>37</v>
      </c>
      <c r="C190" s="30" t="s">
        <v>219</v>
      </c>
      <c r="D190" s="25">
        <v>0</v>
      </c>
      <c r="E190" s="11">
        <v>30</v>
      </c>
      <c r="F190" s="31">
        <f t="shared" si="11"/>
        <v>0</v>
      </c>
      <c r="G190" s="11">
        <f t="shared" si="10"/>
        <v>1</v>
      </c>
      <c r="H190" s="11"/>
    </row>
    <row r="191" ht="17.5" customHeight="1" spans="1:8">
      <c r="A191" s="25"/>
      <c r="B191" s="11">
        <v>38</v>
      </c>
      <c r="C191" s="30" t="s">
        <v>220</v>
      </c>
      <c r="D191" s="25">
        <v>0</v>
      </c>
      <c r="E191" s="11">
        <v>30</v>
      </c>
      <c r="F191" s="31">
        <f t="shared" si="11"/>
        <v>0</v>
      </c>
      <c r="G191" s="11">
        <f t="shared" si="10"/>
        <v>1</v>
      </c>
      <c r="H191" s="11"/>
    </row>
    <row r="192" ht="17.5" customHeight="1" spans="1:8">
      <c r="A192" s="25"/>
      <c r="B192" s="11">
        <v>39</v>
      </c>
      <c r="C192" s="30" t="s">
        <v>221</v>
      </c>
      <c r="D192" s="25">
        <v>0</v>
      </c>
      <c r="E192" s="11">
        <v>30</v>
      </c>
      <c r="F192" s="31">
        <f t="shared" si="11"/>
        <v>0</v>
      </c>
      <c r="G192" s="11">
        <f t="shared" si="10"/>
        <v>1</v>
      </c>
      <c r="H192" s="11"/>
    </row>
    <row r="193" ht="17.5" customHeight="1" spans="1:8">
      <c r="A193" s="25"/>
      <c r="B193" s="11">
        <v>40</v>
      </c>
      <c r="C193" s="30" t="s">
        <v>222</v>
      </c>
      <c r="D193" s="25">
        <v>0</v>
      </c>
      <c r="E193" s="11">
        <v>30</v>
      </c>
      <c r="F193" s="31">
        <f t="shared" si="11"/>
        <v>0</v>
      </c>
      <c r="G193" s="11">
        <f t="shared" si="10"/>
        <v>1</v>
      </c>
      <c r="H193" s="11"/>
    </row>
    <row r="194" ht="17.5" customHeight="1" spans="1:8">
      <c r="A194" s="25"/>
      <c r="B194" s="11">
        <v>41</v>
      </c>
      <c r="C194" s="30" t="s">
        <v>223</v>
      </c>
      <c r="D194" s="25">
        <v>0</v>
      </c>
      <c r="E194" s="11">
        <v>30</v>
      </c>
      <c r="F194" s="31">
        <f t="shared" si="11"/>
        <v>0</v>
      </c>
      <c r="G194" s="11">
        <f t="shared" si="10"/>
        <v>1</v>
      </c>
      <c r="H194" s="11"/>
    </row>
    <row r="195" ht="17.5" customHeight="1" spans="1:8">
      <c r="A195" s="25"/>
      <c r="B195" s="11">
        <v>42</v>
      </c>
      <c r="C195" s="25" t="s">
        <v>224</v>
      </c>
      <c r="D195" s="25">
        <v>0</v>
      </c>
      <c r="E195" s="25">
        <v>42</v>
      </c>
      <c r="F195" s="31">
        <f t="shared" si="11"/>
        <v>0</v>
      </c>
      <c r="G195" s="11">
        <f t="shared" si="10"/>
        <v>1</v>
      </c>
      <c r="H195" s="11"/>
    </row>
    <row r="196" ht="17.5" customHeight="1" spans="1:8">
      <c r="A196" s="25"/>
      <c r="B196" s="11">
        <v>43</v>
      </c>
      <c r="C196" s="30" t="s">
        <v>225</v>
      </c>
      <c r="D196" s="25">
        <v>0</v>
      </c>
      <c r="E196" s="11">
        <v>42</v>
      </c>
      <c r="F196" s="31">
        <f t="shared" si="11"/>
        <v>0</v>
      </c>
      <c r="G196" s="11">
        <f t="shared" si="10"/>
        <v>1</v>
      </c>
      <c r="H196" s="11"/>
    </row>
    <row r="197" ht="17.5" customHeight="1" spans="1:8">
      <c r="A197" s="25"/>
      <c r="B197" s="11">
        <v>44</v>
      </c>
      <c r="C197" s="30" t="s">
        <v>226</v>
      </c>
      <c r="D197" s="25">
        <v>0</v>
      </c>
      <c r="E197" s="11">
        <v>30</v>
      </c>
      <c r="F197" s="31">
        <f t="shared" si="11"/>
        <v>0</v>
      </c>
      <c r="G197" s="11">
        <f t="shared" si="10"/>
        <v>1</v>
      </c>
      <c r="H197" s="11"/>
    </row>
    <row r="198" ht="17.5" customHeight="1" spans="1:8">
      <c r="A198" s="25"/>
      <c r="B198" s="11">
        <v>45</v>
      </c>
      <c r="C198" s="30" t="s">
        <v>227</v>
      </c>
      <c r="D198" s="25">
        <v>0</v>
      </c>
      <c r="E198" s="11">
        <v>30</v>
      </c>
      <c r="F198" s="31">
        <f t="shared" si="11"/>
        <v>0</v>
      </c>
      <c r="G198" s="11">
        <f t="shared" si="10"/>
        <v>1</v>
      </c>
      <c r="H198" s="11"/>
    </row>
    <row r="199" ht="17.5" customHeight="1" spans="1:8">
      <c r="A199" s="11" t="s">
        <v>7</v>
      </c>
      <c r="B199" s="11">
        <v>1</v>
      </c>
      <c r="C199" s="30" t="s">
        <v>228</v>
      </c>
      <c r="D199" s="25">
        <v>3</v>
      </c>
      <c r="E199" s="30">
        <v>47</v>
      </c>
      <c r="F199" s="32">
        <v>0.0638297872340425</v>
      </c>
      <c r="G199" s="11">
        <f>_xlfn.RANK.EQ(F199,F199:F219,1)</f>
        <v>19</v>
      </c>
      <c r="H199" s="11"/>
    </row>
    <row r="200" ht="17.5" customHeight="1" spans="1:8">
      <c r="A200" s="11"/>
      <c r="B200" s="11">
        <v>2</v>
      </c>
      <c r="C200" s="30" t="s">
        <v>229</v>
      </c>
      <c r="D200" s="25">
        <v>3</v>
      </c>
      <c r="E200" s="30">
        <v>45</v>
      </c>
      <c r="F200" s="32">
        <v>0.0666666666666667</v>
      </c>
      <c r="G200" s="11">
        <f t="shared" ref="G200:G218" si="12">_xlfn.RANK.EQ(F200,F200:F220,1)</f>
        <v>20</v>
      </c>
      <c r="H200" s="11"/>
    </row>
    <row r="201" ht="17.5" customHeight="1" spans="1:8">
      <c r="A201" s="11"/>
      <c r="B201" s="11">
        <v>3</v>
      </c>
      <c r="C201" s="30" t="s">
        <v>230</v>
      </c>
      <c r="D201" s="25">
        <v>0</v>
      </c>
      <c r="E201" s="30">
        <v>34</v>
      </c>
      <c r="F201" s="32">
        <v>0</v>
      </c>
      <c r="G201" s="11">
        <f t="shared" si="12"/>
        <v>1</v>
      </c>
      <c r="H201" s="11"/>
    </row>
    <row r="202" ht="17.5" customHeight="1" spans="1:8">
      <c r="A202" s="11"/>
      <c r="B202" s="11">
        <v>4</v>
      </c>
      <c r="C202" s="30" t="s">
        <v>231</v>
      </c>
      <c r="D202" s="25">
        <v>0</v>
      </c>
      <c r="E202" s="30">
        <v>31</v>
      </c>
      <c r="F202" s="32">
        <v>0</v>
      </c>
      <c r="G202" s="11">
        <f t="shared" si="12"/>
        <v>1</v>
      </c>
      <c r="H202" s="11"/>
    </row>
    <row r="203" ht="17.5" customHeight="1" spans="1:8">
      <c r="A203" s="11"/>
      <c r="B203" s="11">
        <v>5</v>
      </c>
      <c r="C203" s="30" t="s">
        <v>232</v>
      </c>
      <c r="D203" s="25">
        <v>1</v>
      </c>
      <c r="E203" s="30">
        <v>40</v>
      </c>
      <c r="F203" s="32">
        <v>0.025</v>
      </c>
      <c r="G203" s="11">
        <f t="shared" si="12"/>
        <v>15</v>
      </c>
      <c r="H203" s="11"/>
    </row>
    <row r="204" ht="17.5" customHeight="1" spans="1:8">
      <c r="A204" s="11"/>
      <c r="B204" s="11">
        <v>6</v>
      </c>
      <c r="C204" s="30" t="s">
        <v>233</v>
      </c>
      <c r="D204" s="25">
        <v>1</v>
      </c>
      <c r="E204" s="30">
        <v>41</v>
      </c>
      <c r="F204" s="32">
        <v>0.024390243902439</v>
      </c>
      <c r="G204" s="11">
        <f t="shared" si="12"/>
        <v>14</v>
      </c>
      <c r="H204" s="11"/>
    </row>
    <row r="205" ht="17.5" customHeight="1" spans="1:8">
      <c r="A205" s="11"/>
      <c r="B205" s="11">
        <v>7</v>
      </c>
      <c r="C205" s="30" t="s">
        <v>234</v>
      </c>
      <c r="D205" s="25">
        <v>3</v>
      </c>
      <c r="E205" s="30">
        <v>41</v>
      </c>
      <c r="F205" s="32">
        <v>0.0731707317073171</v>
      </c>
      <c r="G205" s="11">
        <f t="shared" si="12"/>
        <v>17</v>
      </c>
      <c r="H205" s="11"/>
    </row>
    <row r="206" ht="17.5" customHeight="1" spans="1:8">
      <c r="A206" s="11"/>
      <c r="B206" s="11">
        <v>8</v>
      </c>
      <c r="C206" s="30" t="s">
        <v>235</v>
      </c>
      <c r="D206" s="25">
        <v>1</v>
      </c>
      <c r="E206" s="30">
        <v>39</v>
      </c>
      <c r="F206" s="32">
        <v>0.0256410256410256</v>
      </c>
      <c r="G206" s="11">
        <f t="shared" si="12"/>
        <v>14</v>
      </c>
      <c r="H206" s="11"/>
    </row>
    <row r="207" ht="17.5" customHeight="1" spans="1:8">
      <c r="A207" s="11"/>
      <c r="B207" s="11">
        <v>9</v>
      </c>
      <c r="C207" s="30" t="s">
        <v>236</v>
      </c>
      <c r="D207" s="25">
        <v>0</v>
      </c>
      <c r="E207" s="30">
        <v>36</v>
      </c>
      <c r="F207" s="32">
        <v>0</v>
      </c>
      <c r="G207" s="11">
        <f t="shared" si="12"/>
        <v>1</v>
      </c>
      <c r="H207" s="11"/>
    </row>
    <row r="208" ht="17.5" customHeight="1" spans="1:8">
      <c r="A208" s="11"/>
      <c r="B208" s="11">
        <v>10</v>
      </c>
      <c r="C208" s="30" t="s">
        <v>237</v>
      </c>
      <c r="D208" s="25">
        <v>0</v>
      </c>
      <c r="E208" s="30">
        <v>36</v>
      </c>
      <c r="F208" s="32">
        <v>0</v>
      </c>
      <c r="G208" s="11">
        <f t="shared" si="12"/>
        <v>1</v>
      </c>
      <c r="H208" s="11"/>
    </row>
    <row r="209" ht="17.5" customHeight="1" spans="1:8">
      <c r="A209" s="11"/>
      <c r="B209" s="11">
        <v>11</v>
      </c>
      <c r="C209" s="30" t="s">
        <v>238</v>
      </c>
      <c r="D209" s="25">
        <v>1</v>
      </c>
      <c r="E209" s="30">
        <v>36</v>
      </c>
      <c r="F209" s="32">
        <v>0.0277777777777778</v>
      </c>
      <c r="G209" s="11">
        <f t="shared" si="12"/>
        <v>12</v>
      </c>
      <c r="H209" s="11"/>
    </row>
    <row r="210" ht="17.5" customHeight="1" spans="1:8">
      <c r="A210" s="11"/>
      <c r="B210" s="11">
        <v>12</v>
      </c>
      <c r="C210" s="30" t="s">
        <v>239</v>
      </c>
      <c r="D210" s="25">
        <v>0</v>
      </c>
      <c r="E210" s="30">
        <v>36</v>
      </c>
      <c r="F210" s="32">
        <v>0</v>
      </c>
      <c r="G210" s="11">
        <f t="shared" si="12"/>
        <v>1</v>
      </c>
      <c r="H210" s="11"/>
    </row>
    <row r="211" ht="17.5" customHeight="1" spans="1:8">
      <c r="A211" s="11"/>
      <c r="B211" s="11">
        <v>13</v>
      </c>
      <c r="C211" s="30" t="s">
        <v>240</v>
      </c>
      <c r="D211" s="25">
        <v>1</v>
      </c>
      <c r="E211" s="30">
        <v>35</v>
      </c>
      <c r="F211" s="32">
        <v>0.0285714285714286</v>
      </c>
      <c r="G211" s="11">
        <f t="shared" si="12"/>
        <v>11</v>
      </c>
      <c r="H211" s="11"/>
    </row>
    <row r="212" ht="15.6" spans="1:8">
      <c r="A212" s="11"/>
      <c r="B212" s="11">
        <v>14</v>
      </c>
      <c r="C212" s="30" t="s">
        <v>241</v>
      </c>
      <c r="D212" s="25">
        <v>1</v>
      </c>
      <c r="E212" s="30">
        <v>44</v>
      </c>
      <c r="F212" s="32">
        <v>0.0227272727272727</v>
      </c>
      <c r="G212" s="11">
        <f t="shared" si="12"/>
        <v>10</v>
      </c>
      <c r="H212" s="11"/>
    </row>
    <row r="213" ht="15.6" spans="1:8">
      <c r="A213" s="11"/>
      <c r="B213" s="11">
        <v>15</v>
      </c>
      <c r="C213" s="30" t="s">
        <v>242</v>
      </c>
      <c r="D213" s="25">
        <v>0</v>
      </c>
      <c r="E213" s="30">
        <v>37</v>
      </c>
      <c r="F213" s="32">
        <v>0</v>
      </c>
      <c r="G213" s="11">
        <f t="shared" si="12"/>
        <v>1</v>
      </c>
      <c r="H213" s="11"/>
    </row>
    <row r="214" ht="15.6" spans="1:8">
      <c r="A214" s="11"/>
      <c r="B214" s="11">
        <v>16</v>
      </c>
      <c r="C214" s="30" t="s">
        <v>243</v>
      </c>
      <c r="D214" s="25">
        <v>0</v>
      </c>
      <c r="E214" s="30">
        <v>32</v>
      </c>
      <c r="F214" s="32">
        <v>0</v>
      </c>
      <c r="G214" s="11">
        <f t="shared" si="12"/>
        <v>1</v>
      </c>
      <c r="H214" s="11"/>
    </row>
    <row r="215" ht="15.6" spans="1:8">
      <c r="A215" s="11"/>
      <c r="B215" s="11">
        <v>17</v>
      </c>
      <c r="C215" s="30" t="s">
        <v>244</v>
      </c>
      <c r="D215" s="25">
        <v>0</v>
      </c>
      <c r="E215" s="30">
        <v>32</v>
      </c>
      <c r="F215" s="32">
        <v>0</v>
      </c>
      <c r="G215" s="11">
        <f t="shared" si="12"/>
        <v>1</v>
      </c>
      <c r="H215" s="11"/>
    </row>
    <row r="216" ht="15.6" spans="1:8">
      <c r="A216" s="11"/>
      <c r="B216" s="11">
        <v>18</v>
      </c>
      <c r="C216" s="30" t="s">
        <v>245</v>
      </c>
      <c r="D216" s="25">
        <v>0</v>
      </c>
      <c r="E216" s="30">
        <v>33</v>
      </c>
      <c r="F216" s="32">
        <v>0</v>
      </c>
      <c r="G216" s="11">
        <f t="shared" si="12"/>
        <v>1</v>
      </c>
      <c r="H216" s="11"/>
    </row>
    <row r="217" ht="15.6" spans="1:8">
      <c r="A217" s="11"/>
      <c r="B217" s="11">
        <v>19</v>
      </c>
      <c r="C217" s="30" t="s">
        <v>246</v>
      </c>
      <c r="D217" s="25">
        <v>0</v>
      </c>
      <c r="E217" s="30">
        <v>33</v>
      </c>
      <c r="F217" s="32">
        <v>0</v>
      </c>
      <c r="G217" s="11">
        <f t="shared" si="12"/>
        <v>1</v>
      </c>
      <c r="H217" s="11"/>
    </row>
    <row r="218" ht="15.6" spans="1:8">
      <c r="A218" s="11"/>
      <c r="B218" s="11">
        <v>20</v>
      </c>
      <c r="C218" s="30" t="s">
        <v>247</v>
      </c>
      <c r="D218" s="25">
        <v>0</v>
      </c>
      <c r="E218" s="30">
        <v>33</v>
      </c>
      <c r="F218" s="32">
        <v>0</v>
      </c>
      <c r="G218" s="11">
        <f t="shared" si="12"/>
        <v>1</v>
      </c>
      <c r="H218" s="11"/>
    </row>
    <row r="219" ht="15.6" spans="1:8">
      <c r="A219" s="11"/>
      <c r="B219" s="11">
        <v>21</v>
      </c>
      <c r="C219" s="30" t="s">
        <v>248</v>
      </c>
      <c r="D219" s="25">
        <v>0</v>
      </c>
      <c r="E219" s="30">
        <v>34</v>
      </c>
      <c r="F219" s="32">
        <v>0</v>
      </c>
      <c r="G219" s="11">
        <f t="shared" ref="G219" si="13">_xlfn.RANK.EQ(F219,F175:F219,1)</f>
        <v>1</v>
      </c>
      <c r="H219" s="11"/>
    </row>
    <row r="220" ht="15.6" spans="1:8">
      <c r="A220" s="11" t="s">
        <v>8</v>
      </c>
      <c r="B220" s="11">
        <v>1</v>
      </c>
      <c r="C220" s="11" t="s">
        <v>249</v>
      </c>
      <c r="D220" s="11">
        <v>0</v>
      </c>
      <c r="E220" s="11">
        <v>46</v>
      </c>
      <c r="F220" s="28">
        <f>D220/E220</f>
        <v>0</v>
      </c>
      <c r="G220" s="11">
        <v>1</v>
      </c>
      <c r="H220" s="11"/>
    </row>
    <row r="221" ht="15.6" spans="1:8">
      <c r="A221" s="11"/>
      <c r="B221" s="11">
        <v>2</v>
      </c>
      <c r="C221" s="11" t="s">
        <v>250</v>
      </c>
      <c r="D221" s="11">
        <v>0</v>
      </c>
      <c r="E221" s="11">
        <v>45</v>
      </c>
      <c r="F221" s="28">
        <v>0</v>
      </c>
      <c r="G221" s="11">
        <v>1</v>
      </c>
      <c r="H221" s="11"/>
    </row>
  </sheetData>
  <mergeCells count="8">
    <mergeCell ref="A1:H1"/>
    <mergeCell ref="A3:A34"/>
    <mergeCell ref="A35:A70"/>
    <mergeCell ref="A71:A113"/>
    <mergeCell ref="A114:A153"/>
    <mergeCell ref="A154:A198"/>
    <mergeCell ref="A199:A219"/>
    <mergeCell ref="A220:A221"/>
  </mergeCells>
  <pageMargins left="0.75" right="0.75" top="1" bottom="1" header="0.5" footer="0.5"/>
  <headerFooter/>
  <ignoredErrors>
    <ignoredError sqref="E99:E102 E71:E98 E36:E54 E3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9"/>
  <sheetViews>
    <sheetView zoomScale="63" zoomScaleNormal="63" topLeftCell="A380" workbookViewId="0">
      <selection activeCell="F396" sqref="F396"/>
    </sheetView>
  </sheetViews>
  <sheetFormatPr defaultColWidth="8.72222222222222" defaultRowHeight="14.4" outlineLevelCol="6"/>
  <cols>
    <col min="1" max="1" width="16.2685185185185" customWidth="1"/>
    <col min="2" max="2" width="18.8148148148148" customWidth="1"/>
    <col min="3" max="3" width="13.6296296296296" customWidth="1"/>
    <col min="4" max="4" width="11.0925925925926" customWidth="1"/>
    <col min="5" max="5" width="52.6296296296296" customWidth="1"/>
    <col min="6" max="6" width="28.2685185185185" customWidth="1"/>
    <col min="7" max="7" width="14.5462962962963" customWidth="1"/>
  </cols>
  <sheetData>
    <row r="1" ht="23.15" customHeight="1" spans="1:7">
      <c r="A1" s="1" t="s">
        <v>295</v>
      </c>
      <c r="B1" s="1"/>
      <c r="C1" s="1"/>
      <c r="D1" s="1"/>
      <c r="E1" s="1"/>
      <c r="F1" s="1"/>
      <c r="G1" s="1"/>
    </row>
    <row r="2" ht="21" customHeight="1" spans="1:7">
      <c r="A2" s="15" t="s">
        <v>17</v>
      </c>
      <c r="B2" s="15" t="s">
        <v>18</v>
      </c>
      <c r="C2" s="15" t="s">
        <v>19</v>
      </c>
      <c r="D2" s="15" t="s">
        <v>21</v>
      </c>
      <c r="E2" s="15" t="s">
        <v>20</v>
      </c>
      <c r="F2" s="16" t="s">
        <v>296</v>
      </c>
      <c r="G2" s="15" t="s">
        <v>23</v>
      </c>
    </row>
    <row r="3" ht="17.5" customHeight="1" spans="1:7">
      <c r="A3" s="17" t="s">
        <v>27</v>
      </c>
      <c r="B3" s="11">
        <v>20223633</v>
      </c>
      <c r="C3" s="11">
        <v>2020363113</v>
      </c>
      <c r="D3" s="11" t="s">
        <v>297</v>
      </c>
      <c r="E3" s="11" t="s">
        <v>298</v>
      </c>
      <c r="F3" s="11" t="s">
        <v>44</v>
      </c>
      <c r="G3" s="11">
        <v>2</v>
      </c>
    </row>
    <row r="4" ht="17.5" customHeight="1" spans="1:7">
      <c r="A4" s="17"/>
      <c r="B4" s="11"/>
      <c r="C4" s="11"/>
      <c r="D4" s="11"/>
      <c r="E4" s="11" t="s">
        <v>299</v>
      </c>
      <c r="F4" s="11" t="s">
        <v>300</v>
      </c>
      <c r="G4" s="11">
        <v>3</v>
      </c>
    </row>
    <row r="5" ht="17.5" customHeight="1" spans="1:7">
      <c r="A5" s="17"/>
      <c r="B5" s="11"/>
      <c r="C5" s="11"/>
      <c r="D5" s="11"/>
      <c r="E5" s="11" t="s">
        <v>298</v>
      </c>
      <c r="F5" s="11" t="s">
        <v>301</v>
      </c>
      <c r="G5" s="11">
        <v>2</v>
      </c>
    </row>
    <row r="6" ht="17.5" customHeight="1" spans="1:7">
      <c r="A6" s="17"/>
      <c r="B6" s="11"/>
      <c r="C6" s="11">
        <v>2022363302</v>
      </c>
      <c r="D6" s="11" t="s">
        <v>302</v>
      </c>
      <c r="E6" s="11" t="s">
        <v>299</v>
      </c>
      <c r="F6" s="11" t="s">
        <v>300</v>
      </c>
      <c r="G6" s="11">
        <v>3</v>
      </c>
    </row>
    <row r="7" ht="17.5" customHeight="1" spans="1:7">
      <c r="A7" s="17"/>
      <c r="B7" s="11"/>
      <c r="C7" s="11">
        <v>2022363325</v>
      </c>
      <c r="D7" s="11" t="s">
        <v>303</v>
      </c>
      <c r="E7" s="11" t="s">
        <v>299</v>
      </c>
      <c r="F7" s="11" t="s">
        <v>300</v>
      </c>
      <c r="G7" s="11">
        <v>3</v>
      </c>
    </row>
    <row r="8" ht="17.5" customHeight="1" spans="1:7">
      <c r="A8" s="17"/>
      <c r="B8" s="11"/>
      <c r="C8" s="11">
        <v>2022363303</v>
      </c>
      <c r="D8" s="11" t="s">
        <v>304</v>
      </c>
      <c r="E8" s="11" t="s">
        <v>299</v>
      </c>
      <c r="F8" s="11" t="s">
        <v>300</v>
      </c>
      <c r="G8" s="11">
        <v>3</v>
      </c>
    </row>
    <row r="9" ht="17.5" customHeight="1" spans="1:7">
      <c r="A9" s="17"/>
      <c r="B9" s="11"/>
      <c r="C9" s="11"/>
      <c r="D9" s="11"/>
      <c r="E9" s="11" t="s">
        <v>298</v>
      </c>
      <c r="F9" s="11" t="s">
        <v>301</v>
      </c>
      <c r="G9" s="11">
        <v>2</v>
      </c>
    </row>
    <row r="10" ht="17.5" customHeight="1" spans="1:7">
      <c r="A10" s="17"/>
      <c r="B10" s="11"/>
      <c r="C10" s="11">
        <v>2022363331</v>
      </c>
      <c r="D10" s="11" t="s">
        <v>305</v>
      </c>
      <c r="E10" s="11" t="s">
        <v>299</v>
      </c>
      <c r="F10" s="11" t="s">
        <v>300</v>
      </c>
      <c r="G10" s="11">
        <v>3</v>
      </c>
    </row>
    <row r="11" ht="17.5" customHeight="1" spans="1:7">
      <c r="A11" s="17"/>
      <c r="B11" s="11"/>
      <c r="C11" s="11">
        <v>2022363305</v>
      </c>
      <c r="D11" s="11" t="s">
        <v>306</v>
      </c>
      <c r="E11" s="11" t="s">
        <v>299</v>
      </c>
      <c r="F11" s="11" t="s">
        <v>300</v>
      </c>
      <c r="G11" s="11">
        <v>3</v>
      </c>
    </row>
    <row r="12" ht="17.5" customHeight="1" spans="1:7">
      <c r="A12" s="17"/>
      <c r="B12" s="11"/>
      <c r="C12" s="11">
        <v>2022363335</v>
      </c>
      <c r="D12" s="11" t="s">
        <v>307</v>
      </c>
      <c r="E12" s="11" t="s">
        <v>298</v>
      </c>
      <c r="F12" s="11" t="s">
        <v>301</v>
      </c>
      <c r="G12" s="11">
        <v>2</v>
      </c>
    </row>
    <row r="13" ht="17.5" customHeight="1" spans="1:7">
      <c r="A13" s="17"/>
      <c r="B13" s="11"/>
      <c r="C13" s="11">
        <v>2022363343</v>
      </c>
      <c r="D13" s="11" t="s">
        <v>308</v>
      </c>
      <c r="E13" s="11" t="s">
        <v>298</v>
      </c>
      <c r="F13" s="11" t="s">
        <v>301</v>
      </c>
      <c r="G13" s="11">
        <v>2</v>
      </c>
    </row>
    <row r="14" ht="17.5" customHeight="1" spans="1:7">
      <c r="A14" s="17"/>
      <c r="B14" s="11"/>
      <c r="C14" s="11"/>
      <c r="D14" s="11"/>
      <c r="E14" s="11" t="s">
        <v>309</v>
      </c>
      <c r="F14" s="11" t="s">
        <v>310</v>
      </c>
      <c r="G14" s="11">
        <v>2</v>
      </c>
    </row>
    <row r="15" ht="17.5" customHeight="1" spans="1:7">
      <c r="A15" s="17"/>
      <c r="B15" s="11"/>
      <c r="C15" s="11">
        <v>2022363307</v>
      </c>
      <c r="D15" s="11" t="s">
        <v>311</v>
      </c>
      <c r="E15" s="11" t="s">
        <v>298</v>
      </c>
      <c r="F15" s="11" t="s">
        <v>301</v>
      </c>
      <c r="G15" s="11">
        <v>2</v>
      </c>
    </row>
    <row r="16" ht="17.5" customHeight="1" spans="1:7">
      <c r="A16" s="17"/>
      <c r="B16" s="11">
        <v>20223635</v>
      </c>
      <c r="C16" s="11">
        <v>2022363521</v>
      </c>
      <c r="D16" s="11" t="s">
        <v>312</v>
      </c>
      <c r="E16" s="11" t="s">
        <v>299</v>
      </c>
      <c r="F16" s="11" t="s">
        <v>313</v>
      </c>
      <c r="G16" s="11">
        <v>3</v>
      </c>
    </row>
    <row r="17" ht="17.5" customHeight="1" spans="1:7">
      <c r="A17" s="17"/>
      <c r="B17" s="11"/>
      <c r="C17" s="11">
        <v>2022363541</v>
      </c>
      <c r="D17" s="11" t="s">
        <v>314</v>
      </c>
      <c r="E17" s="11" t="s">
        <v>315</v>
      </c>
      <c r="F17" s="11" t="s">
        <v>37</v>
      </c>
      <c r="G17" s="11">
        <v>2</v>
      </c>
    </row>
    <row r="18" ht="17.5" customHeight="1" spans="1:7">
      <c r="A18" s="17"/>
      <c r="B18" s="11">
        <v>20223636</v>
      </c>
      <c r="C18" s="11">
        <v>2022363633</v>
      </c>
      <c r="D18" s="11" t="s">
        <v>316</v>
      </c>
      <c r="E18" s="11" t="s">
        <v>317</v>
      </c>
      <c r="F18" s="11" t="s">
        <v>318</v>
      </c>
      <c r="G18" s="11">
        <v>2</v>
      </c>
    </row>
    <row r="19" ht="17.5" customHeight="1" spans="1:7">
      <c r="A19" s="17"/>
      <c r="B19" s="11">
        <v>20223637</v>
      </c>
      <c r="C19" s="11">
        <v>2022363722</v>
      </c>
      <c r="D19" s="11" t="s">
        <v>319</v>
      </c>
      <c r="E19" s="11" t="s">
        <v>320</v>
      </c>
      <c r="F19" s="11" t="s">
        <v>318</v>
      </c>
      <c r="G19" s="11">
        <v>2</v>
      </c>
    </row>
    <row r="20" ht="17.5" customHeight="1" spans="1:7">
      <c r="A20" s="17"/>
      <c r="B20" s="11"/>
      <c r="C20" s="11"/>
      <c r="D20" s="11"/>
      <c r="E20" s="11" t="s">
        <v>321</v>
      </c>
      <c r="F20" s="11" t="s">
        <v>318</v>
      </c>
      <c r="G20" s="11">
        <v>2</v>
      </c>
    </row>
    <row r="21" ht="17.5" customHeight="1" spans="1:7">
      <c r="A21" s="17"/>
      <c r="B21" s="11"/>
      <c r="C21" s="11"/>
      <c r="D21" s="11"/>
      <c r="E21" s="11" t="s">
        <v>322</v>
      </c>
      <c r="F21" s="11" t="s">
        <v>318</v>
      </c>
      <c r="G21" s="11">
        <v>2</v>
      </c>
    </row>
    <row r="22" ht="17.5" customHeight="1" spans="1:7">
      <c r="A22" s="17"/>
      <c r="B22" s="11"/>
      <c r="C22" s="11">
        <v>2022363740</v>
      </c>
      <c r="D22" s="11" t="s">
        <v>323</v>
      </c>
      <c r="E22" s="11" t="s">
        <v>321</v>
      </c>
      <c r="F22" s="11" t="s">
        <v>310</v>
      </c>
      <c r="G22" s="11">
        <v>2</v>
      </c>
    </row>
    <row r="23" ht="17.5" customHeight="1" spans="1:7">
      <c r="A23" s="17"/>
      <c r="B23" s="11"/>
      <c r="C23" s="11"/>
      <c r="D23" s="11"/>
      <c r="E23" s="11" t="s">
        <v>299</v>
      </c>
      <c r="F23" s="11" t="s">
        <v>324</v>
      </c>
      <c r="G23" s="11">
        <v>3</v>
      </c>
    </row>
    <row r="24" ht="17.5" customHeight="1" spans="1:7">
      <c r="A24" s="17"/>
      <c r="B24" s="11"/>
      <c r="C24" s="11"/>
      <c r="D24" s="11"/>
      <c r="E24" s="11" t="s">
        <v>317</v>
      </c>
      <c r="F24" s="11" t="s">
        <v>310</v>
      </c>
      <c r="G24" s="11">
        <v>2</v>
      </c>
    </row>
    <row r="25" ht="17.5" customHeight="1" spans="1:7">
      <c r="A25" s="17"/>
      <c r="B25" s="11"/>
      <c r="C25" s="11"/>
      <c r="D25" s="11"/>
      <c r="E25" s="11" t="s">
        <v>325</v>
      </c>
      <c r="F25" s="11" t="s">
        <v>310</v>
      </c>
      <c r="G25" s="11">
        <v>2</v>
      </c>
    </row>
    <row r="26" ht="17.5" customHeight="1" spans="1:7">
      <c r="A26" s="17"/>
      <c r="B26" s="11"/>
      <c r="C26" s="11"/>
      <c r="D26" s="11"/>
      <c r="E26" s="11" t="s">
        <v>326</v>
      </c>
      <c r="F26" s="11" t="s">
        <v>37</v>
      </c>
      <c r="G26" s="11">
        <v>2</v>
      </c>
    </row>
    <row r="27" ht="17.5" customHeight="1" spans="1:7">
      <c r="A27" s="17"/>
      <c r="B27" s="11"/>
      <c r="C27" s="11"/>
      <c r="D27" s="11"/>
      <c r="E27" s="11" t="s">
        <v>327</v>
      </c>
      <c r="F27" s="11" t="s">
        <v>328</v>
      </c>
      <c r="G27" s="11">
        <v>3</v>
      </c>
    </row>
    <row r="28" ht="17.5" customHeight="1" spans="1:7">
      <c r="A28" s="17"/>
      <c r="B28" s="11"/>
      <c r="C28" s="11">
        <v>2022363742</v>
      </c>
      <c r="D28" s="11" t="s">
        <v>329</v>
      </c>
      <c r="E28" s="11" t="s">
        <v>321</v>
      </c>
      <c r="F28" s="11" t="s">
        <v>310</v>
      </c>
      <c r="G28" s="11">
        <v>2</v>
      </c>
    </row>
    <row r="29" ht="17.5" customHeight="1" spans="1:7">
      <c r="A29" s="17"/>
      <c r="B29" s="11"/>
      <c r="C29" s="11"/>
      <c r="D29" s="11"/>
      <c r="E29" s="11" t="s">
        <v>299</v>
      </c>
      <c r="F29" s="11" t="s">
        <v>324</v>
      </c>
      <c r="G29" s="11">
        <v>3</v>
      </c>
    </row>
    <row r="30" ht="17.5" customHeight="1" spans="1:7">
      <c r="A30" s="17"/>
      <c r="B30" s="11"/>
      <c r="C30" s="11"/>
      <c r="D30" s="11"/>
      <c r="E30" s="11" t="s">
        <v>317</v>
      </c>
      <c r="F30" s="11" t="s">
        <v>310</v>
      </c>
      <c r="G30" s="11">
        <v>2</v>
      </c>
    </row>
    <row r="31" ht="17.5" customHeight="1" spans="1:7">
      <c r="A31" s="17"/>
      <c r="B31" s="11"/>
      <c r="C31" s="11"/>
      <c r="D31" s="11"/>
      <c r="E31" s="11" t="s">
        <v>325</v>
      </c>
      <c r="F31" s="11" t="s">
        <v>310</v>
      </c>
      <c r="G31" s="11">
        <v>2</v>
      </c>
    </row>
    <row r="32" ht="17.5" customHeight="1" spans="1:7">
      <c r="A32" s="17"/>
      <c r="B32" s="11"/>
      <c r="C32" s="11"/>
      <c r="D32" s="11"/>
      <c r="E32" s="11" t="s">
        <v>326</v>
      </c>
      <c r="F32" s="11" t="s">
        <v>37</v>
      </c>
      <c r="G32" s="11">
        <v>2</v>
      </c>
    </row>
    <row r="33" ht="17.5" customHeight="1" spans="1:7">
      <c r="A33" s="17"/>
      <c r="B33" s="11"/>
      <c r="C33" s="11"/>
      <c r="D33" s="11"/>
      <c r="E33" s="11" t="s">
        <v>327</v>
      </c>
      <c r="F33" s="11" t="s">
        <v>328</v>
      </c>
      <c r="G33" s="11">
        <v>3</v>
      </c>
    </row>
    <row r="34" ht="17.5" customHeight="1" spans="1:7">
      <c r="A34" s="17"/>
      <c r="B34" s="11"/>
      <c r="C34" s="11">
        <v>2022363739</v>
      </c>
      <c r="D34" s="11" t="s">
        <v>330</v>
      </c>
      <c r="E34" s="11" t="s">
        <v>326</v>
      </c>
      <c r="F34" s="11" t="s">
        <v>37</v>
      </c>
      <c r="G34" s="11">
        <v>2</v>
      </c>
    </row>
    <row r="35" ht="17.5" customHeight="1" spans="1:7">
      <c r="A35" s="17"/>
      <c r="B35" s="11"/>
      <c r="C35" s="11"/>
      <c r="D35" s="11"/>
      <c r="E35" s="11" t="s">
        <v>327</v>
      </c>
      <c r="F35" s="11" t="s">
        <v>328</v>
      </c>
      <c r="G35" s="11">
        <v>3</v>
      </c>
    </row>
    <row r="36" ht="17.5" customHeight="1" spans="1:7">
      <c r="A36" s="17"/>
      <c r="B36" s="11"/>
      <c r="C36" s="11">
        <v>2022363701</v>
      </c>
      <c r="D36" s="11" t="s">
        <v>331</v>
      </c>
      <c r="E36" s="11" t="s">
        <v>326</v>
      </c>
      <c r="F36" s="11" t="s">
        <v>37</v>
      </c>
      <c r="G36" s="11">
        <v>2</v>
      </c>
    </row>
    <row r="37" ht="17.5" customHeight="1" spans="1:7">
      <c r="A37" s="17"/>
      <c r="B37" s="11"/>
      <c r="C37" s="11"/>
      <c r="D37" s="11"/>
      <c r="E37" s="11" t="s">
        <v>327</v>
      </c>
      <c r="F37" s="11" t="s">
        <v>328</v>
      </c>
      <c r="G37" s="11">
        <v>3</v>
      </c>
    </row>
    <row r="38" ht="17.5" customHeight="1" spans="1:7">
      <c r="A38" s="17"/>
      <c r="B38" s="11">
        <v>20223643</v>
      </c>
      <c r="C38" s="11">
        <v>2022364325</v>
      </c>
      <c r="D38" s="11" t="s">
        <v>332</v>
      </c>
      <c r="E38" s="11" t="s">
        <v>309</v>
      </c>
      <c r="F38" s="11" t="s">
        <v>44</v>
      </c>
      <c r="G38" s="11">
        <v>2</v>
      </c>
    </row>
    <row r="39" ht="17.5" customHeight="1" spans="1:7">
      <c r="A39" s="17"/>
      <c r="B39" s="11"/>
      <c r="C39" s="11"/>
      <c r="D39" s="11"/>
      <c r="E39" s="11" t="s">
        <v>35</v>
      </c>
      <c r="F39" s="11" t="s">
        <v>44</v>
      </c>
      <c r="G39" s="11">
        <v>2</v>
      </c>
    </row>
    <row r="40" ht="17.5" customHeight="1" spans="1:7">
      <c r="A40" s="17"/>
      <c r="B40" s="11"/>
      <c r="C40" s="11"/>
      <c r="D40" s="11"/>
      <c r="E40" s="11" t="s">
        <v>333</v>
      </c>
      <c r="F40" s="11" t="s">
        <v>318</v>
      </c>
      <c r="G40" s="11">
        <v>2</v>
      </c>
    </row>
    <row r="41" ht="17.5" customHeight="1" spans="1:7">
      <c r="A41" s="17"/>
      <c r="B41" s="11"/>
      <c r="C41" s="11"/>
      <c r="D41" s="11"/>
      <c r="E41" s="11" t="s">
        <v>334</v>
      </c>
      <c r="F41" s="11" t="s">
        <v>301</v>
      </c>
      <c r="G41" s="11">
        <v>2</v>
      </c>
    </row>
    <row r="42" ht="17.5" customHeight="1" spans="1:7">
      <c r="A42" s="17"/>
      <c r="B42" s="11"/>
      <c r="C42" s="11"/>
      <c r="D42" s="11"/>
      <c r="E42" s="11" t="s">
        <v>35</v>
      </c>
      <c r="F42" s="11" t="s">
        <v>310</v>
      </c>
      <c r="G42" s="11">
        <v>2</v>
      </c>
    </row>
    <row r="43" ht="17.5" customHeight="1" spans="1:7">
      <c r="A43" s="17"/>
      <c r="B43" s="11"/>
      <c r="C43" s="11">
        <v>2022364333</v>
      </c>
      <c r="D43" s="11" t="s">
        <v>335</v>
      </c>
      <c r="E43" s="11" t="s">
        <v>309</v>
      </c>
      <c r="F43" s="11" t="s">
        <v>44</v>
      </c>
      <c r="G43" s="11">
        <v>2</v>
      </c>
    </row>
    <row r="44" ht="17.5" customHeight="1" spans="1:7">
      <c r="A44" s="17"/>
      <c r="B44" s="11"/>
      <c r="C44" s="11"/>
      <c r="D44" s="11"/>
      <c r="E44" s="11" t="s">
        <v>35</v>
      </c>
      <c r="F44" s="11" t="s">
        <v>44</v>
      </c>
      <c r="G44" s="11">
        <v>2</v>
      </c>
    </row>
    <row r="45" ht="17.5" customHeight="1" spans="1:7">
      <c r="A45" s="17"/>
      <c r="B45" s="11"/>
      <c r="C45" s="11">
        <v>2022364327</v>
      </c>
      <c r="D45" s="11" t="s">
        <v>336</v>
      </c>
      <c r="E45" s="11" t="s">
        <v>333</v>
      </c>
      <c r="F45" s="11" t="s">
        <v>318</v>
      </c>
      <c r="G45" s="11">
        <v>2</v>
      </c>
    </row>
    <row r="46" ht="17.5" customHeight="1" spans="1:7">
      <c r="A46" s="17"/>
      <c r="B46" s="11"/>
      <c r="C46" s="11"/>
      <c r="D46" s="11"/>
      <c r="E46" s="11" t="s">
        <v>334</v>
      </c>
      <c r="F46" s="11" t="s">
        <v>301</v>
      </c>
      <c r="G46" s="11">
        <v>2</v>
      </c>
    </row>
    <row r="47" ht="17.5" customHeight="1" spans="1:7">
      <c r="A47" s="17"/>
      <c r="B47" s="11"/>
      <c r="C47" s="11"/>
      <c r="D47" s="11"/>
      <c r="E47" s="11" t="s">
        <v>35</v>
      </c>
      <c r="F47" s="11" t="s">
        <v>310</v>
      </c>
      <c r="G47" s="11">
        <v>2</v>
      </c>
    </row>
    <row r="48" ht="17.5" customHeight="1" spans="1:7">
      <c r="A48" s="17"/>
      <c r="B48" s="11">
        <v>20233641</v>
      </c>
      <c r="C48" s="11">
        <v>2023364101</v>
      </c>
      <c r="D48" s="11" t="s">
        <v>337</v>
      </c>
      <c r="E48" s="11" t="s">
        <v>309</v>
      </c>
      <c r="F48" s="11" t="s">
        <v>301</v>
      </c>
      <c r="G48" s="11">
        <v>2</v>
      </c>
    </row>
    <row r="49" ht="17.5" customHeight="1" spans="1:7">
      <c r="A49" s="17"/>
      <c r="B49" s="11">
        <v>20233643</v>
      </c>
      <c r="C49" s="11">
        <v>2023364335</v>
      </c>
      <c r="D49" s="11" t="s">
        <v>338</v>
      </c>
      <c r="E49" s="11" t="s">
        <v>339</v>
      </c>
      <c r="F49" s="11" t="s">
        <v>318</v>
      </c>
      <c r="G49" s="11">
        <v>2</v>
      </c>
    </row>
    <row r="50" ht="17.5" customHeight="1" spans="1:7">
      <c r="A50" s="17"/>
      <c r="B50" s="11"/>
      <c r="C50" s="11"/>
      <c r="D50" s="11"/>
      <c r="E50" s="11" t="s">
        <v>340</v>
      </c>
      <c r="F50" s="11" t="s">
        <v>300</v>
      </c>
      <c r="G50" s="11">
        <v>3</v>
      </c>
    </row>
    <row r="51" ht="17.5" customHeight="1" spans="1:7">
      <c r="A51" s="17"/>
      <c r="B51" s="11">
        <v>20233644</v>
      </c>
      <c r="C51" s="11">
        <v>2023364428</v>
      </c>
      <c r="D51" s="11" t="s">
        <v>341</v>
      </c>
      <c r="E51" s="11" t="s">
        <v>342</v>
      </c>
      <c r="F51" s="11" t="s">
        <v>328</v>
      </c>
      <c r="G51" s="11">
        <v>3</v>
      </c>
    </row>
    <row r="52" ht="17.5" customHeight="1" spans="1:7">
      <c r="A52" s="11" t="s">
        <v>3</v>
      </c>
      <c r="B52" s="11" t="s">
        <v>127</v>
      </c>
      <c r="C52" s="11">
        <v>2023284408</v>
      </c>
      <c r="D52" s="11" t="s">
        <v>343</v>
      </c>
      <c r="E52" s="11" t="s">
        <v>344</v>
      </c>
      <c r="F52" s="11" t="s">
        <v>44</v>
      </c>
      <c r="G52" s="11">
        <v>9</v>
      </c>
    </row>
    <row r="53" ht="17.5" customHeight="1" spans="1:7">
      <c r="A53" s="11"/>
      <c r="B53" s="11"/>
      <c r="C53" s="11"/>
      <c r="D53" s="11"/>
      <c r="E53" s="11" t="s">
        <v>345</v>
      </c>
      <c r="F53" s="11" t="s">
        <v>44</v>
      </c>
      <c r="G53" s="11"/>
    </row>
    <row r="54" ht="17.5" customHeight="1" spans="1:7">
      <c r="A54" s="11"/>
      <c r="B54" s="11"/>
      <c r="C54" s="11"/>
      <c r="D54" s="11"/>
      <c r="E54" s="11" t="s">
        <v>299</v>
      </c>
      <c r="F54" s="11" t="s">
        <v>300</v>
      </c>
      <c r="G54" s="11"/>
    </row>
    <row r="55" ht="17.5" customHeight="1" spans="1:7">
      <c r="A55" s="11"/>
      <c r="B55" s="11"/>
      <c r="C55" s="11"/>
      <c r="D55" s="11"/>
      <c r="E55" s="11" t="s">
        <v>346</v>
      </c>
      <c r="F55" s="11" t="s">
        <v>301</v>
      </c>
      <c r="G55" s="11"/>
    </row>
    <row r="56" ht="17.5" customHeight="1" spans="1:7">
      <c r="A56" s="11"/>
      <c r="B56" s="11" t="s">
        <v>129</v>
      </c>
      <c r="C56" s="11">
        <v>2023284601</v>
      </c>
      <c r="D56" s="11" t="s">
        <v>347</v>
      </c>
      <c r="E56" s="11" t="s">
        <v>348</v>
      </c>
      <c r="F56" s="11" t="s">
        <v>37</v>
      </c>
      <c r="G56" s="11">
        <v>2</v>
      </c>
    </row>
    <row r="57" ht="17.5" customHeight="1" spans="1:7">
      <c r="A57" s="11"/>
      <c r="B57" s="17" t="s">
        <v>105</v>
      </c>
      <c r="C57" s="17">
        <v>2022283408</v>
      </c>
      <c r="D57" s="17" t="s">
        <v>349</v>
      </c>
      <c r="E57" s="17" t="s">
        <v>350</v>
      </c>
      <c r="F57" s="17" t="s">
        <v>318</v>
      </c>
      <c r="G57" s="17">
        <v>6</v>
      </c>
    </row>
    <row r="58" ht="17.5" customHeight="1" spans="1:7">
      <c r="A58" s="11"/>
      <c r="B58" s="17"/>
      <c r="C58" s="17"/>
      <c r="D58" s="17"/>
      <c r="E58" s="17" t="s">
        <v>351</v>
      </c>
      <c r="F58" s="17" t="s">
        <v>318</v>
      </c>
      <c r="G58" s="17"/>
    </row>
    <row r="59" ht="17.5" customHeight="1" spans="1:7">
      <c r="A59" s="11"/>
      <c r="B59" s="17"/>
      <c r="C59" s="17"/>
      <c r="D59" s="17"/>
      <c r="E59" s="17" t="s">
        <v>352</v>
      </c>
      <c r="F59" s="17" t="s">
        <v>318</v>
      </c>
      <c r="G59" s="17"/>
    </row>
    <row r="60" ht="17.5" customHeight="1" spans="1:7">
      <c r="A60" s="11"/>
      <c r="B60" s="17"/>
      <c r="C60" s="17">
        <v>2022283407</v>
      </c>
      <c r="D60" s="17" t="s">
        <v>353</v>
      </c>
      <c r="E60" s="17" t="s">
        <v>354</v>
      </c>
      <c r="F60" s="17" t="s">
        <v>355</v>
      </c>
      <c r="G60" s="17">
        <v>7</v>
      </c>
    </row>
    <row r="61" ht="17.5" customHeight="1" spans="1:7">
      <c r="A61" s="11"/>
      <c r="B61" s="17"/>
      <c r="C61" s="17"/>
      <c r="D61" s="17"/>
      <c r="E61" s="17" t="s">
        <v>356</v>
      </c>
      <c r="F61" s="17" t="s">
        <v>44</v>
      </c>
      <c r="G61" s="17"/>
    </row>
    <row r="62" ht="17.5" customHeight="1" spans="1:7">
      <c r="A62" s="11"/>
      <c r="B62" s="17"/>
      <c r="C62" s="17"/>
      <c r="D62" s="17"/>
      <c r="E62" s="17" t="s">
        <v>357</v>
      </c>
      <c r="F62" s="17" t="s">
        <v>44</v>
      </c>
      <c r="G62" s="17"/>
    </row>
    <row r="63" ht="17.5" customHeight="1" spans="1:7">
      <c r="A63" s="11"/>
      <c r="B63" s="17" t="s">
        <v>107</v>
      </c>
      <c r="C63" s="17">
        <v>2022283623</v>
      </c>
      <c r="D63" s="17" t="s">
        <v>358</v>
      </c>
      <c r="E63" s="17" t="s">
        <v>359</v>
      </c>
      <c r="F63" s="17" t="s">
        <v>44</v>
      </c>
      <c r="G63" s="17">
        <v>23</v>
      </c>
    </row>
    <row r="64" ht="17.5" customHeight="1" spans="1:7">
      <c r="A64" s="11"/>
      <c r="B64" s="17"/>
      <c r="C64" s="17"/>
      <c r="D64" s="17"/>
      <c r="E64" s="17" t="s">
        <v>360</v>
      </c>
      <c r="F64" s="17" t="s">
        <v>318</v>
      </c>
      <c r="G64" s="17"/>
    </row>
    <row r="65" ht="17.5" customHeight="1" spans="1:7">
      <c r="A65" s="11"/>
      <c r="B65" s="17"/>
      <c r="C65" s="17"/>
      <c r="D65" s="17"/>
      <c r="E65" s="17" t="s">
        <v>360</v>
      </c>
      <c r="F65" s="17" t="s">
        <v>310</v>
      </c>
      <c r="G65" s="17"/>
    </row>
    <row r="66" ht="17.5" customHeight="1" spans="1:7">
      <c r="A66" s="11"/>
      <c r="B66" s="17"/>
      <c r="C66" s="17"/>
      <c r="D66" s="17"/>
      <c r="E66" s="17" t="s">
        <v>361</v>
      </c>
      <c r="F66" s="17" t="s">
        <v>318</v>
      </c>
      <c r="G66" s="17"/>
    </row>
    <row r="67" ht="17.5" customHeight="1" spans="1:7">
      <c r="A67" s="11"/>
      <c r="B67" s="17"/>
      <c r="C67" s="17"/>
      <c r="D67" s="17"/>
      <c r="E67" s="17" t="s">
        <v>361</v>
      </c>
      <c r="F67" s="17" t="s">
        <v>37</v>
      </c>
      <c r="G67" s="17"/>
    </row>
    <row r="68" ht="17.5" customHeight="1" spans="1:7">
      <c r="A68" s="11"/>
      <c r="B68" s="17"/>
      <c r="C68" s="17"/>
      <c r="D68" s="17"/>
      <c r="E68" s="17" t="s">
        <v>352</v>
      </c>
      <c r="F68" s="17" t="s">
        <v>318</v>
      </c>
      <c r="G68" s="17"/>
    </row>
    <row r="69" ht="17.5" customHeight="1" spans="1:7">
      <c r="A69" s="11"/>
      <c r="B69" s="17"/>
      <c r="C69" s="17"/>
      <c r="D69" s="17"/>
      <c r="E69" s="17" t="s">
        <v>299</v>
      </c>
      <c r="F69" s="17" t="s">
        <v>313</v>
      </c>
      <c r="G69" s="17"/>
    </row>
    <row r="70" ht="17.5" customHeight="1" spans="1:7">
      <c r="A70" s="11"/>
      <c r="B70" s="17"/>
      <c r="C70" s="17"/>
      <c r="D70" s="17"/>
      <c r="E70" s="17" t="s">
        <v>362</v>
      </c>
      <c r="F70" s="17" t="s">
        <v>310</v>
      </c>
      <c r="G70" s="17"/>
    </row>
    <row r="71" ht="17.5" customHeight="1" spans="1:7">
      <c r="A71" s="11"/>
      <c r="B71" s="17"/>
      <c r="C71" s="17"/>
      <c r="D71" s="17"/>
      <c r="E71" s="17" t="s">
        <v>362</v>
      </c>
      <c r="F71" s="17" t="s">
        <v>37</v>
      </c>
      <c r="G71" s="17"/>
    </row>
    <row r="72" ht="17.5" customHeight="1" spans="1:7">
      <c r="A72" s="11"/>
      <c r="B72" s="17"/>
      <c r="C72" s="17"/>
      <c r="D72" s="17"/>
      <c r="E72" s="17" t="s">
        <v>363</v>
      </c>
      <c r="F72" s="17" t="s">
        <v>310</v>
      </c>
      <c r="G72" s="17"/>
    </row>
    <row r="73" ht="17.5" customHeight="1" spans="1:7">
      <c r="A73" s="11"/>
      <c r="B73" s="17"/>
      <c r="C73" s="17"/>
      <c r="D73" s="17"/>
      <c r="E73" s="17" t="s">
        <v>364</v>
      </c>
      <c r="F73" s="17" t="s">
        <v>37</v>
      </c>
      <c r="G73" s="17"/>
    </row>
    <row r="74" ht="17.5" customHeight="1" spans="1:7">
      <c r="A74" s="11"/>
      <c r="B74" s="11" t="s">
        <v>126</v>
      </c>
      <c r="C74" s="11">
        <v>2023284311</v>
      </c>
      <c r="D74" s="11" t="s">
        <v>365</v>
      </c>
      <c r="E74" s="11" t="s">
        <v>366</v>
      </c>
      <c r="F74" s="11" t="s">
        <v>300</v>
      </c>
      <c r="G74" s="11">
        <v>3</v>
      </c>
    </row>
    <row r="75" ht="17.5" customHeight="1" spans="1:7">
      <c r="A75" s="11"/>
      <c r="B75" s="11" t="s">
        <v>101</v>
      </c>
      <c r="C75" s="11">
        <v>2022283215</v>
      </c>
      <c r="D75" s="11" t="s">
        <v>367</v>
      </c>
      <c r="E75" s="11" t="s">
        <v>346</v>
      </c>
      <c r="F75" s="11" t="s">
        <v>301</v>
      </c>
      <c r="G75" s="11">
        <v>14</v>
      </c>
    </row>
    <row r="76" ht="17.5" customHeight="1" spans="1:7">
      <c r="A76" s="11"/>
      <c r="B76" s="11"/>
      <c r="C76" s="11"/>
      <c r="D76" s="11"/>
      <c r="E76" s="11" t="s">
        <v>352</v>
      </c>
      <c r="F76" s="17" t="s">
        <v>318</v>
      </c>
      <c r="G76" s="11"/>
    </row>
    <row r="77" ht="17.5" customHeight="1" spans="1:7">
      <c r="A77" s="11"/>
      <c r="B77" s="11"/>
      <c r="C77" s="11"/>
      <c r="D77" s="11"/>
      <c r="E77" s="11" t="s">
        <v>368</v>
      </c>
      <c r="F77" s="17" t="s">
        <v>318</v>
      </c>
      <c r="G77" s="11"/>
    </row>
    <row r="78" ht="17.5" customHeight="1" spans="1:7">
      <c r="A78" s="11"/>
      <c r="B78" s="11"/>
      <c r="C78" s="11"/>
      <c r="D78" s="11"/>
      <c r="E78" s="11" t="s">
        <v>325</v>
      </c>
      <c r="F78" s="17" t="s">
        <v>318</v>
      </c>
      <c r="G78" s="11"/>
    </row>
    <row r="79" ht="17.5" customHeight="1" spans="1:7">
      <c r="A79" s="11"/>
      <c r="B79" s="11"/>
      <c r="C79" s="11"/>
      <c r="D79" s="11"/>
      <c r="E79" s="11" t="s">
        <v>369</v>
      </c>
      <c r="F79" s="17" t="s">
        <v>310</v>
      </c>
      <c r="G79" s="11"/>
    </row>
    <row r="80" ht="17.5" customHeight="1" spans="1:7">
      <c r="A80" s="11"/>
      <c r="B80" s="11"/>
      <c r="C80" s="11"/>
      <c r="D80" s="11"/>
      <c r="E80" s="11" t="s">
        <v>370</v>
      </c>
      <c r="F80" s="17" t="s">
        <v>310</v>
      </c>
      <c r="G80" s="11"/>
    </row>
    <row r="81" ht="17.5" customHeight="1" spans="1:7">
      <c r="A81" s="11"/>
      <c r="B81" s="11"/>
      <c r="C81" s="11"/>
      <c r="D81" s="11"/>
      <c r="E81" s="11" t="s">
        <v>360</v>
      </c>
      <c r="F81" s="17" t="s">
        <v>310</v>
      </c>
      <c r="G81" s="11"/>
    </row>
    <row r="82" ht="17.5" customHeight="1" spans="1:7">
      <c r="A82" s="11"/>
      <c r="B82" s="11"/>
      <c r="C82" s="11">
        <v>2020213612</v>
      </c>
      <c r="D82" s="11" t="s">
        <v>371</v>
      </c>
      <c r="E82" s="11" t="s">
        <v>351</v>
      </c>
      <c r="F82" s="17" t="s">
        <v>37</v>
      </c>
      <c r="G82" s="11">
        <v>2</v>
      </c>
    </row>
    <row r="83" ht="17.5" customHeight="1" spans="1:7">
      <c r="A83" s="11"/>
      <c r="B83" s="11"/>
      <c r="C83" s="11">
        <v>2022283240</v>
      </c>
      <c r="D83" s="11" t="s">
        <v>372</v>
      </c>
      <c r="E83" s="11" t="s">
        <v>351</v>
      </c>
      <c r="F83" s="17" t="s">
        <v>37</v>
      </c>
      <c r="G83" s="11">
        <v>2</v>
      </c>
    </row>
    <row r="84" ht="17.5" customHeight="1" spans="1:7">
      <c r="A84" s="11"/>
      <c r="B84" s="11"/>
      <c r="C84" s="11">
        <v>2022273232</v>
      </c>
      <c r="D84" s="11" t="s">
        <v>373</v>
      </c>
      <c r="E84" s="11" t="s">
        <v>351</v>
      </c>
      <c r="F84" s="17" t="s">
        <v>37</v>
      </c>
      <c r="G84" s="11">
        <v>2</v>
      </c>
    </row>
    <row r="85" ht="17.5" customHeight="1" spans="1:7">
      <c r="A85" s="11"/>
      <c r="B85" s="11"/>
      <c r="C85" s="11">
        <v>2022283224</v>
      </c>
      <c r="D85" s="11" t="s">
        <v>374</v>
      </c>
      <c r="E85" s="11" t="s">
        <v>351</v>
      </c>
      <c r="F85" s="17" t="s">
        <v>37</v>
      </c>
      <c r="G85" s="11">
        <v>2</v>
      </c>
    </row>
    <row r="86" ht="17.5" customHeight="1" spans="1:7">
      <c r="A86" s="11"/>
      <c r="B86" s="11"/>
      <c r="C86" s="11">
        <v>2022283223</v>
      </c>
      <c r="D86" s="11" t="s">
        <v>375</v>
      </c>
      <c r="E86" s="11" t="s">
        <v>351</v>
      </c>
      <c r="F86" s="17" t="s">
        <v>37</v>
      </c>
      <c r="G86" s="11">
        <v>2</v>
      </c>
    </row>
    <row r="87" ht="17.5" customHeight="1" spans="1:7">
      <c r="A87" s="11"/>
      <c r="B87" s="11" t="s">
        <v>97</v>
      </c>
      <c r="C87" s="11">
        <v>2022273225</v>
      </c>
      <c r="D87" s="11" t="s">
        <v>376</v>
      </c>
      <c r="E87" s="11" t="s">
        <v>377</v>
      </c>
      <c r="F87" s="17" t="s">
        <v>37</v>
      </c>
      <c r="G87" s="11">
        <v>22</v>
      </c>
    </row>
    <row r="88" ht="17.5" customHeight="1" spans="1:7">
      <c r="A88" s="11"/>
      <c r="B88" s="11"/>
      <c r="C88" s="11"/>
      <c r="D88" s="11"/>
      <c r="E88" s="11" t="s">
        <v>378</v>
      </c>
      <c r="F88" s="17" t="s">
        <v>37</v>
      </c>
      <c r="G88" s="11"/>
    </row>
    <row r="89" ht="17.5" customHeight="1" spans="1:7">
      <c r="A89" s="11"/>
      <c r="B89" s="11"/>
      <c r="C89" s="11"/>
      <c r="D89" s="11"/>
      <c r="E89" s="11" t="s">
        <v>377</v>
      </c>
      <c r="F89" s="17" t="s">
        <v>310</v>
      </c>
      <c r="G89" s="11"/>
    </row>
    <row r="90" ht="17.5" customHeight="1" spans="1:7">
      <c r="A90" s="11"/>
      <c r="B90" s="11"/>
      <c r="C90" s="11"/>
      <c r="D90" s="11"/>
      <c r="E90" s="11" t="s">
        <v>379</v>
      </c>
      <c r="F90" s="17" t="s">
        <v>310</v>
      </c>
      <c r="G90" s="11"/>
    </row>
    <row r="91" ht="17.5" customHeight="1" spans="1:7">
      <c r="A91" s="11"/>
      <c r="B91" s="11"/>
      <c r="C91" s="11"/>
      <c r="D91" s="11"/>
      <c r="E91" s="11" t="s">
        <v>352</v>
      </c>
      <c r="F91" s="17" t="s">
        <v>310</v>
      </c>
      <c r="G91" s="11"/>
    </row>
    <row r="92" ht="17.5" customHeight="1" spans="1:7">
      <c r="A92" s="11"/>
      <c r="B92" s="11"/>
      <c r="C92" s="11"/>
      <c r="D92" s="11"/>
      <c r="E92" s="11" t="s">
        <v>327</v>
      </c>
      <c r="F92" s="17" t="s">
        <v>310</v>
      </c>
      <c r="G92" s="11"/>
    </row>
    <row r="93" ht="17.5" customHeight="1" spans="1:7">
      <c r="A93" s="11"/>
      <c r="B93" s="11"/>
      <c r="C93" s="11"/>
      <c r="D93" s="11"/>
      <c r="E93" s="11" t="s">
        <v>370</v>
      </c>
      <c r="F93" s="17" t="s">
        <v>44</v>
      </c>
      <c r="G93" s="11"/>
    </row>
    <row r="94" ht="17.5" customHeight="1" spans="1:7">
      <c r="A94" s="11"/>
      <c r="B94" s="11"/>
      <c r="C94" s="11"/>
      <c r="D94" s="11"/>
      <c r="E94" s="11" t="s">
        <v>357</v>
      </c>
      <c r="F94" s="17" t="s">
        <v>44</v>
      </c>
      <c r="G94" s="11"/>
    </row>
    <row r="95" ht="17.5" customHeight="1" spans="1:7">
      <c r="A95" s="11"/>
      <c r="B95" s="11"/>
      <c r="C95" s="11"/>
      <c r="D95" s="11"/>
      <c r="E95" s="11" t="s">
        <v>325</v>
      </c>
      <c r="F95" s="17" t="s">
        <v>44</v>
      </c>
      <c r="G95" s="11"/>
    </row>
    <row r="96" ht="17.5" customHeight="1" spans="1:7">
      <c r="A96" s="11"/>
      <c r="B96" s="11"/>
      <c r="C96" s="11"/>
      <c r="D96" s="11"/>
      <c r="E96" s="11" t="s">
        <v>378</v>
      </c>
      <c r="F96" s="17" t="s">
        <v>318</v>
      </c>
      <c r="G96" s="11"/>
    </row>
    <row r="97" ht="17.5" customHeight="1" spans="1:7">
      <c r="A97" s="11"/>
      <c r="B97" s="11"/>
      <c r="C97" s="11"/>
      <c r="D97" s="11"/>
      <c r="E97" s="11" t="s">
        <v>357</v>
      </c>
      <c r="F97" s="17" t="s">
        <v>318</v>
      </c>
      <c r="G97" s="11"/>
    </row>
    <row r="98" ht="17.5" customHeight="1" spans="1:7">
      <c r="A98" s="11"/>
      <c r="B98" s="11"/>
      <c r="C98" s="11">
        <v>2022273230</v>
      </c>
      <c r="D98" s="11" t="s">
        <v>380</v>
      </c>
      <c r="E98" s="11" t="s">
        <v>378</v>
      </c>
      <c r="F98" s="17" t="s">
        <v>318</v>
      </c>
      <c r="G98" s="11">
        <v>2</v>
      </c>
    </row>
    <row r="99" ht="17.5" customHeight="1" spans="1:7">
      <c r="A99" s="11"/>
      <c r="B99" s="11"/>
      <c r="C99" s="11">
        <v>2022273233</v>
      </c>
      <c r="D99" s="11" t="s">
        <v>381</v>
      </c>
      <c r="E99" s="11" t="s">
        <v>377</v>
      </c>
      <c r="F99" s="17" t="s">
        <v>37</v>
      </c>
      <c r="G99" s="11">
        <v>12</v>
      </c>
    </row>
    <row r="100" ht="17.5" customHeight="1" spans="1:7">
      <c r="A100" s="11"/>
      <c r="B100" s="11"/>
      <c r="C100" s="11"/>
      <c r="D100" s="11"/>
      <c r="E100" s="11" t="s">
        <v>378</v>
      </c>
      <c r="F100" s="17" t="s">
        <v>37</v>
      </c>
      <c r="G100" s="11"/>
    </row>
    <row r="101" ht="17.5" customHeight="1" spans="1:7">
      <c r="A101" s="11"/>
      <c r="B101" s="11"/>
      <c r="C101" s="11"/>
      <c r="D101" s="11"/>
      <c r="E101" s="11" t="s">
        <v>377</v>
      </c>
      <c r="F101" s="17" t="s">
        <v>310</v>
      </c>
      <c r="G101" s="11"/>
    </row>
    <row r="102" ht="17.5" customHeight="1" spans="1:7">
      <c r="A102" s="11"/>
      <c r="B102" s="11"/>
      <c r="C102" s="11"/>
      <c r="D102" s="11"/>
      <c r="E102" s="11" t="s">
        <v>379</v>
      </c>
      <c r="F102" s="17" t="s">
        <v>310</v>
      </c>
      <c r="G102" s="11"/>
    </row>
    <row r="103" ht="17.5" customHeight="1" spans="1:7">
      <c r="A103" s="11"/>
      <c r="B103" s="11"/>
      <c r="C103" s="11"/>
      <c r="D103" s="11"/>
      <c r="E103" s="11" t="s">
        <v>352</v>
      </c>
      <c r="F103" s="17" t="s">
        <v>310</v>
      </c>
      <c r="G103" s="11"/>
    </row>
    <row r="104" ht="17.5" customHeight="1" spans="1:7">
      <c r="A104" s="11"/>
      <c r="B104" s="11"/>
      <c r="C104" s="11"/>
      <c r="D104" s="11"/>
      <c r="E104" s="11" t="s">
        <v>327</v>
      </c>
      <c r="F104" s="17" t="s">
        <v>310</v>
      </c>
      <c r="G104" s="11"/>
    </row>
    <row r="105" ht="17.5" customHeight="1" spans="1:7">
      <c r="A105" s="11"/>
      <c r="B105" s="11" t="s">
        <v>382</v>
      </c>
      <c r="C105" s="11">
        <v>2022283104</v>
      </c>
      <c r="D105" s="11" t="s">
        <v>383</v>
      </c>
      <c r="E105" s="11" t="s">
        <v>352</v>
      </c>
      <c r="F105" s="17" t="s">
        <v>318</v>
      </c>
      <c r="G105" s="11">
        <v>8</v>
      </c>
    </row>
    <row r="106" ht="17.5" customHeight="1" spans="1:7">
      <c r="A106" s="11"/>
      <c r="B106" s="11"/>
      <c r="C106" s="11"/>
      <c r="D106" s="11"/>
      <c r="E106" s="11" t="s">
        <v>368</v>
      </c>
      <c r="F106" s="17" t="s">
        <v>318</v>
      </c>
      <c r="G106" s="11"/>
    </row>
    <row r="107" ht="17.5" customHeight="1" spans="1:7">
      <c r="A107" s="11"/>
      <c r="B107" s="11"/>
      <c r="C107" s="11"/>
      <c r="D107" s="11"/>
      <c r="E107" s="11" t="s">
        <v>360</v>
      </c>
      <c r="F107" s="17" t="s">
        <v>318</v>
      </c>
      <c r="G107" s="11"/>
    </row>
    <row r="108" ht="17.5" customHeight="1" spans="1:7">
      <c r="A108" s="11"/>
      <c r="B108" s="11"/>
      <c r="C108" s="11"/>
      <c r="D108" s="11"/>
      <c r="E108" s="11" t="s">
        <v>325</v>
      </c>
      <c r="F108" s="17" t="s">
        <v>318</v>
      </c>
      <c r="G108" s="11"/>
    </row>
    <row r="109" ht="17.5" customHeight="1" spans="1:7">
      <c r="A109" s="11"/>
      <c r="B109" s="11"/>
      <c r="C109" s="11">
        <v>2022283104</v>
      </c>
      <c r="D109" s="11" t="s">
        <v>384</v>
      </c>
      <c r="E109" s="11" t="s">
        <v>352</v>
      </c>
      <c r="F109" s="17" t="s">
        <v>318</v>
      </c>
      <c r="G109" s="11">
        <v>8</v>
      </c>
    </row>
    <row r="110" ht="17.5" customHeight="1" spans="1:7">
      <c r="A110" s="11"/>
      <c r="B110" s="11"/>
      <c r="C110" s="11"/>
      <c r="D110" s="11"/>
      <c r="E110" s="11" t="s">
        <v>368</v>
      </c>
      <c r="F110" s="17" t="s">
        <v>318</v>
      </c>
      <c r="G110" s="11"/>
    </row>
    <row r="111" ht="17.5" customHeight="1" spans="1:7">
      <c r="A111" s="11"/>
      <c r="B111" s="11"/>
      <c r="C111" s="11"/>
      <c r="D111" s="11"/>
      <c r="E111" s="11" t="s">
        <v>360</v>
      </c>
      <c r="F111" s="17" t="s">
        <v>318</v>
      </c>
      <c r="G111" s="11"/>
    </row>
    <row r="112" ht="17.5" customHeight="1" spans="1:7">
      <c r="A112" s="11"/>
      <c r="B112" s="11"/>
      <c r="C112" s="11"/>
      <c r="D112" s="11"/>
      <c r="E112" s="11" t="s">
        <v>325</v>
      </c>
      <c r="F112" s="17" t="s">
        <v>318</v>
      </c>
      <c r="G112" s="11"/>
    </row>
    <row r="113" ht="17.5" customHeight="1" spans="1:7">
      <c r="A113" s="11"/>
      <c r="B113" s="11"/>
      <c r="C113" s="11">
        <v>2022283108</v>
      </c>
      <c r="D113" s="11" t="s">
        <v>385</v>
      </c>
      <c r="E113" s="11" t="s">
        <v>352</v>
      </c>
      <c r="F113" s="17" t="s">
        <v>318</v>
      </c>
      <c r="G113" s="11">
        <v>8</v>
      </c>
    </row>
    <row r="114" ht="17.5" customHeight="1" spans="1:7">
      <c r="A114" s="11"/>
      <c r="B114" s="11"/>
      <c r="C114" s="11"/>
      <c r="D114" s="11"/>
      <c r="E114" s="11" t="s">
        <v>368</v>
      </c>
      <c r="F114" s="17" t="s">
        <v>318</v>
      </c>
      <c r="G114" s="11"/>
    </row>
    <row r="115" ht="17.5" customHeight="1" spans="1:7">
      <c r="A115" s="11"/>
      <c r="B115" s="11"/>
      <c r="C115" s="11"/>
      <c r="D115" s="11"/>
      <c r="E115" s="11" t="s">
        <v>360</v>
      </c>
      <c r="F115" s="17" t="s">
        <v>318</v>
      </c>
      <c r="G115" s="11"/>
    </row>
    <row r="116" ht="17.5" customHeight="1" spans="1:7">
      <c r="A116" s="11"/>
      <c r="B116" s="11"/>
      <c r="C116" s="11"/>
      <c r="D116" s="11"/>
      <c r="E116" s="11" t="s">
        <v>325</v>
      </c>
      <c r="F116" s="17" t="s">
        <v>318</v>
      </c>
      <c r="G116" s="11"/>
    </row>
    <row r="117" ht="17.5" customHeight="1" spans="1:7">
      <c r="A117" s="11"/>
      <c r="B117" s="11"/>
      <c r="C117" s="11">
        <v>2022283114</v>
      </c>
      <c r="D117" s="11" t="s">
        <v>386</v>
      </c>
      <c r="E117" s="11" t="s">
        <v>352</v>
      </c>
      <c r="F117" s="17" t="s">
        <v>318</v>
      </c>
      <c r="G117" s="11">
        <v>8</v>
      </c>
    </row>
    <row r="118" ht="17.5" customHeight="1" spans="1:7">
      <c r="A118" s="11"/>
      <c r="B118" s="11"/>
      <c r="C118" s="11"/>
      <c r="D118" s="11"/>
      <c r="E118" s="11" t="s">
        <v>368</v>
      </c>
      <c r="F118" s="17" t="s">
        <v>318</v>
      </c>
      <c r="G118" s="11"/>
    </row>
    <row r="119" ht="17.5" customHeight="1" spans="1:7">
      <c r="A119" s="11"/>
      <c r="B119" s="11"/>
      <c r="C119" s="11"/>
      <c r="D119" s="11"/>
      <c r="E119" s="11" t="s">
        <v>360</v>
      </c>
      <c r="F119" s="17" t="s">
        <v>318</v>
      </c>
      <c r="G119" s="11"/>
    </row>
    <row r="120" ht="17.5" customHeight="1" spans="1:7">
      <c r="A120" s="11"/>
      <c r="B120" s="11"/>
      <c r="C120" s="11"/>
      <c r="D120" s="11"/>
      <c r="E120" s="11" t="s">
        <v>325</v>
      </c>
      <c r="F120" s="17" t="s">
        <v>318</v>
      </c>
      <c r="G120" s="11"/>
    </row>
    <row r="121" ht="17.5" customHeight="1" spans="1:7">
      <c r="A121" s="11"/>
      <c r="B121" s="11"/>
      <c r="C121" s="11">
        <v>2022283118</v>
      </c>
      <c r="D121" s="11" t="s">
        <v>387</v>
      </c>
      <c r="E121" s="11" t="s">
        <v>352</v>
      </c>
      <c r="F121" s="17" t="s">
        <v>318</v>
      </c>
      <c r="G121" s="11">
        <v>8</v>
      </c>
    </row>
    <row r="122" ht="17.5" customHeight="1" spans="1:7">
      <c r="A122" s="11"/>
      <c r="B122" s="11"/>
      <c r="C122" s="11"/>
      <c r="D122" s="11"/>
      <c r="E122" s="11" t="s">
        <v>368</v>
      </c>
      <c r="F122" s="17" t="s">
        <v>318</v>
      </c>
      <c r="G122" s="11"/>
    </row>
    <row r="123" ht="17.5" customHeight="1" spans="1:7">
      <c r="A123" s="11"/>
      <c r="B123" s="11"/>
      <c r="C123" s="11"/>
      <c r="D123" s="11"/>
      <c r="E123" s="11" t="s">
        <v>360</v>
      </c>
      <c r="F123" s="17" t="s">
        <v>318</v>
      </c>
      <c r="G123" s="11"/>
    </row>
    <row r="124" ht="17.5" customHeight="1" spans="1:7">
      <c r="A124" s="11"/>
      <c r="B124" s="11"/>
      <c r="C124" s="11"/>
      <c r="D124" s="11"/>
      <c r="E124" s="11" t="s">
        <v>325</v>
      </c>
      <c r="F124" s="17" t="s">
        <v>318</v>
      </c>
      <c r="G124" s="11"/>
    </row>
    <row r="125" ht="17.5" customHeight="1" spans="1:7">
      <c r="A125" s="11"/>
      <c r="B125" s="11"/>
      <c r="C125" s="11">
        <v>2022283139</v>
      </c>
      <c r="D125" s="11" t="s">
        <v>388</v>
      </c>
      <c r="E125" s="11" t="s">
        <v>352</v>
      </c>
      <c r="F125" s="17" t="s">
        <v>318</v>
      </c>
      <c r="G125" s="11">
        <v>8</v>
      </c>
    </row>
    <row r="126" ht="17.5" customHeight="1" spans="1:7">
      <c r="A126" s="11"/>
      <c r="B126" s="11"/>
      <c r="C126" s="11"/>
      <c r="D126" s="11"/>
      <c r="E126" s="11" t="s">
        <v>368</v>
      </c>
      <c r="F126" s="17" t="s">
        <v>318</v>
      </c>
      <c r="G126" s="11"/>
    </row>
    <row r="127" ht="17.5" customHeight="1" spans="1:7">
      <c r="A127" s="11"/>
      <c r="B127" s="11"/>
      <c r="C127" s="11"/>
      <c r="D127" s="11"/>
      <c r="E127" s="11" t="s">
        <v>360</v>
      </c>
      <c r="F127" s="17" t="s">
        <v>318</v>
      </c>
      <c r="G127" s="11"/>
    </row>
    <row r="128" ht="17.5" customHeight="1" spans="1:7">
      <c r="A128" s="11"/>
      <c r="B128" s="11"/>
      <c r="C128" s="11"/>
      <c r="D128" s="11"/>
      <c r="E128" s="11" t="s">
        <v>325</v>
      </c>
      <c r="F128" s="17" t="s">
        <v>318</v>
      </c>
      <c r="G128" s="11"/>
    </row>
    <row r="129" ht="17.5" customHeight="1" spans="1:7">
      <c r="A129" s="11"/>
      <c r="B129" s="11" t="s">
        <v>93</v>
      </c>
      <c r="C129" s="11">
        <v>2021273130</v>
      </c>
      <c r="D129" s="11" t="s">
        <v>389</v>
      </c>
      <c r="E129" s="11" t="s">
        <v>390</v>
      </c>
      <c r="F129" s="11" t="s">
        <v>37</v>
      </c>
      <c r="G129" s="11">
        <v>6</v>
      </c>
    </row>
    <row r="130" ht="17.5" customHeight="1" spans="1:7">
      <c r="A130" s="11"/>
      <c r="B130" s="11"/>
      <c r="C130" s="11"/>
      <c r="D130" s="11"/>
      <c r="E130" s="11" t="s">
        <v>391</v>
      </c>
      <c r="F130" s="11" t="s">
        <v>37</v>
      </c>
      <c r="G130" s="11"/>
    </row>
    <row r="131" ht="17.5" customHeight="1" spans="1:7">
      <c r="A131" s="11"/>
      <c r="B131" s="11"/>
      <c r="C131" s="11"/>
      <c r="D131" s="11"/>
      <c r="E131" s="11"/>
      <c r="F131" s="11" t="s">
        <v>301</v>
      </c>
      <c r="G131" s="11"/>
    </row>
    <row r="132" ht="17.5" customHeight="1" spans="1:7">
      <c r="A132" s="11"/>
      <c r="B132" s="11"/>
      <c r="C132" s="11">
        <v>2021273108</v>
      </c>
      <c r="D132" s="11" t="s">
        <v>392</v>
      </c>
      <c r="E132" s="11" t="s">
        <v>391</v>
      </c>
      <c r="F132" s="11" t="s">
        <v>301</v>
      </c>
      <c r="G132" s="11">
        <v>2</v>
      </c>
    </row>
    <row r="133" ht="17.5" customHeight="1" spans="1:7">
      <c r="A133" s="11"/>
      <c r="B133" s="11" t="s">
        <v>103</v>
      </c>
      <c r="C133" s="11">
        <v>2022283324</v>
      </c>
      <c r="D133" s="11" t="s">
        <v>393</v>
      </c>
      <c r="E133" s="11" t="s">
        <v>327</v>
      </c>
      <c r="F133" s="11" t="s">
        <v>37</v>
      </c>
      <c r="G133" s="11">
        <v>14</v>
      </c>
    </row>
    <row r="134" ht="17.5" customHeight="1" spans="1:7">
      <c r="A134" s="11"/>
      <c r="B134" s="11"/>
      <c r="C134" s="11"/>
      <c r="D134" s="11"/>
      <c r="E134" s="11" t="s">
        <v>340</v>
      </c>
      <c r="F134" s="11" t="s">
        <v>37</v>
      </c>
      <c r="G134" s="11"/>
    </row>
    <row r="135" ht="17.5" customHeight="1" spans="1:7">
      <c r="A135" s="11"/>
      <c r="B135" s="11"/>
      <c r="C135" s="11"/>
      <c r="D135" s="11"/>
      <c r="E135" s="11" t="s">
        <v>327</v>
      </c>
      <c r="F135" s="11" t="s">
        <v>301</v>
      </c>
      <c r="G135" s="11"/>
    </row>
    <row r="136" ht="17.5" customHeight="1" spans="1:7">
      <c r="A136" s="11"/>
      <c r="B136" s="11"/>
      <c r="C136" s="11"/>
      <c r="D136" s="11"/>
      <c r="E136" s="11" t="s">
        <v>350</v>
      </c>
      <c r="F136" s="11" t="s">
        <v>301</v>
      </c>
      <c r="G136" s="11"/>
    </row>
    <row r="137" ht="17.5" customHeight="1" spans="1:7">
      <c r="A137" s="11"/>
      <c r="B137" s="11"/>
      <c r="C137" s="11"/>
      <c r="D137" s="11"/>
      <c r="E137" s="11" t="s">
        <v>394</v>
      </c>
      <c r="F137" s="11" t="s">
        <v>301</v>
      </c>
      <c r="G137" s="11"/>
    </row>
    <row r="138" ht="17.5" customHeight="1" spans="1:7">
      <c r="A138" s="11"/>
      <c r="B138" s="11"/>
      <c r="C138" s="11"/>
      <c r="D138" s="11"/>
      <c r="E138" s="11" t="s">
        <v>394</v>
      </c>
      <c r="F138" s="11" t="s">
        <v>301</v>
      </c>
      <c r="G138" s="11"/>
    </row>
    <row r="139" ht="17.5" customHeight="1" spans="1:7">
      <c r="A139" s="11"/>
      <c r="B139" s="11"/>
      <c r="C139" s="11"/>
      <c r="D139" s="11"/>
      <c r="E139" s="11" t="s">
        <v>340</v>
      </c>
      <c r="F139" s="11" t="s">
        <v>318</v>
      </c>
      <c r="G139" s="11"/>
    </row>
    <row r="140" ht="17.5" customHeight="1" spans="1:7">
      <c r="A140" s="11"/>
      <c r="B140" s="11"/>
      <c r="C140" s="11"/>
      <c r="D140" s="11"/>
      <c r="E140" s="11" t="s">
        <v>395</v>
      </c>
      <c r="F140" s="11" t="s">
        <v>318</v>
      </c>
      <c r="G140" s="11"/>
    </row>
    <row r="141" ht="17.5" customHeight="1" spans="1:7">
      <c r="A141" s="11"/>
      <c r="B141" s="11"/>
      <c r="C141" s="11"/>
      <c r="D141" s="11"/>
      <c r="E141" s="11" t="s">
        <v>352</v>
      </c>
      <c r="F141" s="11" t="s">
        <v>318</v>
      </c>
      <c r="G141" s="11"/>
    </row>
    <row r="142" ht="17.5" customHeight="1" spans="1:7">
      <c r="A142" s="11"/>
      <c r="B142" s="11"/>
      <c r="C142" s="11"/>
      <c r="D142" s="11"/>
      <c r="E142" s="11" t="s">
        <v>396</v>
      </c>
      <c r="F142" s="11" t="s">
        <v>318</v>
      </c>
      <c r="G142" s="11"/>
    </row>
    <row r="143" ht="17.5" customHeight="1" spans="1:7">
      <c r="A143" s="11"/>
      <c r="B143" s="11"/>
      <c r="C143" s="11"/>
      <c r="D143" s="11"/>
      <c r="E143" s="11" t="s">
        <v>396</v>
      </c>
      <c r="F143" s="11" t="s">
        <v>44</v>
      </c>
      <c r="G143" s="11"/>
    </row>
    <row r="144" ht="17.5" customHeight="1" spans="1:7">
      <c r="A144" s="11"/>
      <c r="B144" s="11"/>
      <c r="C144" s="11"/>
      <c r="D144" s="11"/>
      <c r="E144" s="11" t="s">
        <v>354</v>
      </c>
      <c r="F144" s="11" t="s">
        <v>44</v>
      </c>
      <c r="G144" s="11"/>
    </row>
    <row r="145" ht="17.5" customHeight="1" spans="1:7">
      <c r="A145" s="11"/>
      <c r="B145" s="11"/>
      <c r="C145" s="11"/>
      <c r="D145" s="11"/>
      <c r="E145" s="11" t="s">
        <v>350</v>
      </c>
      <c r="F145" s="11" t="s">
        <v>44</v>
      </c>
      <c r="G145" s="11"/>
    </row>
    <row r="146" ht="17.5" customHeight="1" spans="1:7">
      <c r="A146" s="11"/>
      <c r="B146" s="11"/>
      <c r="C146" s="11"/>
      <c r="D146" s="11"/>
      <c r="E146" s="11" t="s">
        <v>299</v>
      </c>
      <c r="F146" s="11" t="s">
        <v>44</v>
      </c>
      <c r="G146" s="11"/>
    </row>
    <row r="147" ht="17.5" customHeight="1" spans="1:7">
      <c r="A147" s="11"/>
      <c r="B147" s="11"/>
      <c r="C147" s="11">
        <v>2022283339</v>
      </c>
      <c r="D147" s="11" t="s">
        <v>397</v>
      </c>
      <c r="E147" s="11" t="s">
        <v>340</v>
      </c>
      <c r="F147" s="17" t="s">
        <v>37</v>
      </c>
      <c r="G147" s="11">
        <v>6</v>
      </c>
    </row>
    <row r="148" ht="17.5" customHeight="1" spans="1:7">
      <c r="A148" s="11"/>
      <c r="B148" s="11"/>
      <c r="C148" s="11"/>
      <c r="D148" s="11"/>
      <c r="E148" s="11" t="s">
        <v>350</v>
      </c>
      <c r="F148" s="11" t="s">
        <v>301</v>
      </c>
      <c r="G148" s="11"/>
    </row>
    <row r="149" ht="17.5" customHeight="1" spans="1:7">
      <c r="A149" s="11"/>
      <c r="B149" s="11"/>
      <c r="C149" s="11"/>
      <c r="D149" s="11"/>
      <c r="E149" s="11" t="s">
        <v>394</v>
      </c>
      <c r="F149" s="11" t="s">
        <v>301</v>
      </c>
      <c r="G149" s="11"/>
    </row>
    <row r="150" ht="17.5" customHeight="1" spans="1:7">
      <c r="A150" s="11"/>
      <c r="B150" s="17" t="s">
        <v>95</v>
      </c>
      <c r="C150" s="17">
        <v>2021283227</v>
      </c>
      <c r="D150" s="17" t="s">
        <v>398</v>
      </c>
      <c r="E150" s="17" t="s">
        <v>399</v>
      </c>
      <c r="F150" s="11" t="s">
        <v>310</v>
      </c>
      <c r="G150" s="17">
        <v>4</v>
      </c>
    </row>
    <row r="151" ht="17.5" customHeight="1" spans="1:7">
      <c r="A151" s="11"/>
      <c r="B151" s="17"/>
      <c r="C151" s="17"/>
      <c r="D151" s="17"/>
      <c r="E151" s="17" t="s">
        <v>400</v>
      </c>
      <c r="F151" s="11" t="s">
        <v>310</v>
      </c>
      <c r="G151" s="17"/>
    </row>
    <row r="152" ht="17.5" customHeight="1" spans="1:7">
      <c r="A152" s="11" t="s">
        <v>4</v>
      </c>
      <c r="B152" s="11" t="s">
        <v>133</v>
      </c>
      <c r="C152" s="11">
        <v>2020233201</v>
      </c>
      <c r="D152" s="11" t="s">
        <v>401</v>
      </c>
      <c r="E152" s="11" t="s">
        <v>402</v>
      </c>
      <c r="F152" s="11" t="s">
        <v>318</v>
      </c>
      <c r="G152" s="11">
        <v>2</v>
      </c>
    </row>
    <row r="153" ht="17.5" customHeight="1" spans="1:7">
      <c r="A153" s="11"/>
      <c r="B153" s="11"/>
      <c r="C153" s="11">
        <v>2020233206</v>
      </c>
      <c r="D153" s="11" t="s">
        <v>403</v>
      </c>
      <c r="E153" s="11" t="s">
        <v>402</v>
      </c>
      <c r="F153" s="11" t="s">
        <v>318</v>
      </c>
      <c r="G153" s="11">
        <v>8</v>
      </c>
    </row>
    <row r="154" ht="17.5" customHeight="1" spans="1:7">
      <c r="A154" s="11"/>
      <c r="B154" s="11"/>
      <c r="C154" s="11"/>
      <c r="D154" s="11"/>
      <c r="E154" s="11" t="s">
        <v>404</v>
      </c>
      <c r="F154" s="11" t="s">
        <v>301</v>
      </c>
      <c r="G154" s="11"/>
    </row>
    <row r="155" ht="17.5" customHeight="1" spans="1:7">
      <c r="A155" s="11"/>
      <c r="B155" s="11"/>
      <c r="C155" s="11"/>
      <c r="D155" s="11"/>
      <c r="E155" s="11" t="s">
        <v>404</v>
      </c>
      <c r="F155" s="11" t="s">
        <v>310</v>
      </c>
      <c r="G155" s="11"/>
    </row>
    <row r="156" ht="17.5" customHeight="1" spans="1:7">
      <c r="A156" s="11"/>
      <c r="B156" s="11"/>
      <c r="C156" s="11"/>
      <c r="D156" s="11"/>
      <c r="E156" s="11" t="s">
        <v>402</v>
      </c>
      <c r="F156" s="11" t="s">
        <v>310</v>
      </c>
      <c r="G156" s="11"/>
    </row>
    <row r="157" ht="17.5" customHeight="1" spans="1:7">
      <c r="A157" s="11"/>
      <c r="B157" s="11"/>
      <c r="C157" s="11">
        <v>2020233203</v>
      </c>
      <c r="D157" s="11" t="s">
        <v>405</v>
      </c>
      <c r="E157" s="11" t="s">
        <v>404</v>
      </c>
      <c r="F157" s="11" t="s">
        <v>301</v>
      </c>
      <c r="G157" s="11">
        <v>2</v>
      </c>
    </row>
    <row r="158" ht="17.5" customHeight="1" spans="1:7">
      <c r="A158" s="11"/>
      <c r="B158" s="11"/>
      <c r="C158" s="11">
        <v>2020233214</v>
      </c>
      <c r="D158" s="11" t="s">
        <v>406</v>
      </c>
      <c r="E158" s="11" t="s">
        <v>404</v>
      </c>
      <c r="F158" s="11" t="s">
        <v>310</v>
      </c>
      <c r="G158" s="11">
        <v>4</v>
      </c>
    </row>
    <row r="159" ht="17.5" customHeight="1" spans="1:7">
      <c r="A159" s="11"/>
      <c r="B159" s="11"/>
      <c r="C159" s="11"/>
      <c r="D159" s="11"/>
      <c r="E159" s="11" t="s">
        <v>402</v>
      </c>
      <c r="F159" s="11" t="s">
        <v>310</v>
      </c>
      <c r="G159" s="11"/>
    </row>
    <row r="160" ht="17.5" customHeight="1" spans="1:7">
      <c r="A160" s="11"/>
      <c r="B160" s="11" t="s">
        <v>159</v>
      </c>
      <c r="C160" s="11">
        <v>2021303103</v>
      </c>
      <c r="D160" s="11" t="s">
        <v>407</v>
      </c>
      <c r="E160" s="11" t="s">
        <v>408</v>
      </c>
      <c r="F160" s="11" t="s">
        <v>310</v>
      </c>
      <c r="G160" s="11">
        <v>5</v>
      </c>
    </row>
    <row r="161" ht="17.5" customHeight="1" spans="1:7">
      <c r="A161" s="11"/>
      <c r="B161" s="11"/>
      <c r="C161" s="11"/>
      <c r="D161" s="11"/>
      <c r="E161" s="11" t="s">
        <v>409</v>
      </c>
      <c r="F161" s="11" t="s">
        <v>324</v>
      </c>
      <c r="G161" s="11"/>
    </row>
    <row r="162" ht="17.5" customHeight="1" spans="1:7">
      <c r="A162" s="11"/>
      <c r="B162" s="11" t="s">
        <v>157</v>
      </c>
      <c r="C162" s="11">
        <v>2021293329</v>
      </c>
      <c r="D162" s="11" t="s">
        <v>410</v>
      </c>
      <c r="E162" s="11" t="s">
        <v>411</v>
      </c>
      <c r="F162" s="11" t="s">
        <v>310</v>
      </c>
      <c r="G162" s="11">
        <v>5</v>
      </c>
    </row>
    <row r="163" ht="17.5" customHeight="1" spans="1:7">
      <c r="A163" s="11"/>
      <c r="B163" s="11"/>
      <c r="C163" s="11"/>
      <c r="D163" s="11"/>
      <c r="E163" s="11" t="s">
        <v>412</v>
      </c>
      <c r="F163" s="11" t="s">
        <v>328</v>
      </c>
      <c r="G163" s="11"/>
    </row>
    <row r="164" ht="17.5" customHeight="1" spans="1:7">
      <c r="A164" s="11"/>
      <c r="B164" s="11" t="s">
        <v>149</v>
      </c>
      <c r="C164" s="11">
        <v>2021233104</v>
      </c>
      <c r="D164" s="11" t="s">
        <v>413</v>
      </c>
      <c r="E164" s="11" t="s">
        <v>414</v>
      </c>
      <c r="F164" s="11" t="s">
        <v>301</v>
      </c>
      <c r="G164" s="11">
        <v>4</v>
      </c>
    </row>
    <row r="165" ht="17.5" customHeight="1" spans="1:7">
      <c r="A165" s="11"/>
      <c r="B165" s="11"/>
      <c r="C165" s="11"/>
      <c r="D165" s="11"/>
      <c r="E165" s="11" t="s">
        <v>415</v>
      </c>
      <c r="F165" s="11" t="s">
        <v>301</v>
      </c>
      <c r="G165" s="11"/>
    </row>
    <row r="166" ht="17.5" customHeight="1" spans="1:7">
      <c r="A166" s="11"/>
      <c r="B166" s="11"/>
      <c r="C166" s="11">
        <v>2021233117</v>
      </c>
      <c r="D166" s="11" t="s">
        <v>416</v>
      </c>
      <c r="E166" s="11" t="s">
        <v>414</v>
      </c>
      <c r="F166" s="11" t="s">
        <v>301</v>
      </c>
      <c r="G166" s="11">
        <v>4</v>
      </c>
    </row>
    <row r="167" ht="17.5" customHeight="1" spans="1:7">
      <c r="A167" s="11"/>
      <c r="B167" s="11"/>
      <c r="C167" s="11"/>
      <c r="D167" s="11"/>
      <c r="E167" s="11" t="s">
        <v>415</v>
      </c>
      <c r="F167" s="11" t="s">
        <v>301</v>
      </c>
      <c r="G167" s="11"/>
    </row>
    <row r="168" ht="17.5" customHeight="1" spans="1:7">
      <c r="A168" s="11"/>
      <c r="B168" s="11"/>
      <c r="C168" s="11">
        <v>2021233126</v>
      </c>
      <c r="D168" s="11" t="s">
        <v>417</v>
      </c>
      <c r="E168" s="11" t="s">
        <v>414</v>
      </c>
      <c r="F168" s="11" t="s">
        <v>301</v>
      </c>
      <c r="G168" s="11">
        <v>4</v>
      </c>
    </row>
    <row r="169" ht="17.5" customHeight="1" spans="1:7">
      <c r="A169" s="11"/>
      <c r="B169" s="11"/>
      <c r="C169" s="11"/>
      <c r="D169" s="11"/>
      <c r="E169" s="11" t="s">
        <v>415</v>
      </c>
      <c r="F169" s="11" t="s">
        <v>301</v>
      </c>
      <c r="G169" s="11"/>
    </row>
    <row r="170" ht="17.5" customHeight="1" spans="1:7">
      <c r="A170" s="11"/>
      <c r="B170" s="11"/>
      <c r="C170" s="11">
        <v>2021233106</v>
      </c>
      <c r="D170" s="11" t="s">
        <v>418</v>
      </c>
      <c r="E170" s="11" t="s">
        <v>415</v>
      </c>
      <c r="F170" s="11" t="s">
        <v>301</v>
      </c>
      <c r="G170" s="11">
        <v>2</v>
      </c>
    </row>
    <row r="171" ht="17.5" customHeight="1" spans="1:7">
      <c r="A171" s="11"/>
      <c r="B171" s="11" t="s">
        <v>136</v>
      </c>
      <c r="C171" s="11">
        <v>2020293231</v>
      </c>
      <c r="D171" s="11" t="s">
        <v>419</v>
      </c>
      <c r="E171" s="11" t="s">
        <v>420</v>
      </c>
      <c r="F171" s="11" t="s">
        <v>44</v>
      </c>
      <c r="G171" s="11">
        <v>2</v>
      </c>
    </row>
    <row r="172" ht="17.5" customHeight="1" spans="1:7">
      <c r="A172" s="11"/>
      <c r="B172" s="11" t="s">
        <v>132</v>
      </c>
      <c r="C172" s="11">
        <v>2020233104</v>
      </c>
      <c r="D172" s="11" t="s">
        <v>421</v>
      </c>
      <c r="E172" s="11" t="s">
        <v>404</v>
      </c>
      <c r="F172" s="11" t="s">
        <v>310</v>
      </c>
      <c r="G172" s="11">
        <v>6</v>
      </c>
    </row>
    <row r="173" ht="17.5" customHeight="1" spans="1:7">
      <c r="A173" s="11"/>
      <c r="B173" s="11"/>
      <c r="C173" s="11"/>
      <c r="D173" s="11"/>
      <c r="E173" s="11" t="s">
        <v>402</v>
      </c>
      <c r="F173" s="11" t="s">
        <v>310</v>
      </c>
      <c r="G173" s="11"/>
    </row>
    <row r="174" ht="17.5" customHeight="1" spans="1:7">
      <c r="A174" s="11"/>
      <c r="B174" s="11"/>
      <c r="C174" s="11"/>
      <c r="D174" s="11"/>
      <c r="E174" s="11" t="s">
        <v>402</v>
      </c>
      <c r="F174" s="11" t="s">
        <v>318</v>
      </c>
      <c r="G174" s="11"/>
    </row>
    <row r="175" ht="17.5" customHeight="1" spans="1:7">
      <c r="A175" s="11"/>
      <c r="B175" s="11"/>
      <c r="C175" s="11">
        <v>2020233109</v>
      </c>
      <c r="D175" s="11" t="s">
        <v>422</v>
      </c>
      <c r="E175" s="11" t="s">
        <v>404</v>
      </c>
      <c r="F175" s="11" t="s">
        <v>310</v>
      </c>
      <c r="G175" s="11">
        <v>6</v>
      </c>
    </row>
    <row r="176" ht="17.5" customHeight="1" spans="1:7">
      <c r="A176" s="11"/>
      <c r="B176" s="11"/>
      <c r="C176" s="11"/>
      <c r="D176" s="11"/>
      <c r="E176" s="11" t="s">
        <v>402</v>
      </c>
      <c r="F176" s="11" t="s">
        <v>310</v>
      </c>
      <c r="G176" s="11"/>
    </row>
    <row r="177" ht="17.5" customHeight="1" spans="1:7">
      <c r="A177" s="11"/>
      <c r="B177" s="11"/>
      <c r="C177" s="11"/>
      <c r="D177" s="11"/>
      <c r="E177" s="11" t="s">
        <v>402</v>
      </c>
      <c r="F177" s="11" t="s">
        <v>318</v>
      </c>
      <c r="G177" s="11"/>
    </row>
    <row r="178" ht="17.5" customHeight="1" spans="1:7">
      <c r="A178" s="11"/>
      <c r="B178" s="11"/>
      <c r="C178" s="11">
        <v>2020233131</v>
      </c>
      <c r="D178" s="11" t="s">
        <v>423</v>
      </c>
      <c r="E178" s="11" t="s">
        <v>404</v>
      </c>
      <c r="F178" s="11" t="s">
        <v>310</v>
      </c>
      <c r="G178" s="11">
        <v>6</v>
      </c>
    </row>
    <row r="179" ht="17.5" customHeight="1" spans="1:7">
      <c r="A179" s="11"/>
      <c r="B179" s="11"/>
      <c r="C179" s="11"/>
      <c r="D179" s="11"/>
      <c r="E179" s="11" t="s">
        <v>402</v>
      </c>
      <c r="F179" s="11" t="s">
        <v>310</v>
      </c>
      <c r="G179" s="11"/>
    </row>
    <row r="180" ht="17.5" customHeight="1" spans="1:7">
      <c r="A180" s="11"/>
      <c r="B180" s="11"/>
      <c r="C180" s="11"/>
      <c r="D180" s="11"/>
      <c r="E180" s="11" t="s">
        <v>402</v>
      </c>
      <c r="F180" s="11" t="s">
        <v>318</v>
      </c>
      <c r="G180" s="11"/>
    </row>
    <row r="181" ht="17.5" customHeight="1" spans="1:7">
      <c r="A181" s="11"/>
      <c r="B181" s="11" t="s">
        <v>171</v>
      </c>
      <c r="C181" s="11">
        <v>2022303112</v>
      </c>
      <c r="D181" s="11" t="s">
        <v>424</v>
      </c>
      <c r="E181" s="11" t="s">
        <v>299</v>
      </c>
      <c r="F181" s="11" t="s">
        <v>300</v>
      </c>
      <c r="G181" s="11">
        <v>3</v>
      </c>
    </row>
    <row r="182" ht="17.5" customHeight="1" spans="1:7">
      <c r="A182" s="11"/>
      <c r="B182" s="11"/>
      <c r="C182" s="11">
        <v>2022303123</v>
      </c>
      <c r="D182" s="11" t="s">
        <v>425</v>
      </c>
      <c r="E182" s="11" t="s">
        <v>426</v>
      </c>
      <c r="F182" s="11" t="s">
        <v>310</v>
      </c>
      <c r="G182" s="11">
        <v>14</v>
      </c>
    </row>
    <row r="183" ht="17.5" customHeight="1" spans="1:7">
      <c r="A183" s="11"/>
      <c r="B183" s="11"/>
      <c r="C183" s="11"/>
      <c r="D183" s="11"/>
      <c r="E183" s="11" t="s">
        <v>427</v>
      </c>
      <c r="F183" s="11" t="s">
        <v>324</v>
      </c>
      <c r="G183" s="11"/>
    </row>
    <row r="184" ht="17.5" customHeight="1" spans="1:7">
      <c r="A184" s="11"/>
      <c r="B184" s="11"/>
      <c r="C184" s="11"/>
      <c r="D184" s="11"/>
      <c r="E184" s="11" t="s">
        <v>428</v>
      </c>
      <c r="F184" s="11" t="s">
        <v>310</v>
      </c>
      <c r="G184" s="11"/>
    </row>
    <row r="185" ht="17.5" customHeight="1" spans="1:7">
      <c r="A185" s="11"/>
      <c r="B185" s="11"/>
      <c r="C185" s="11"/>
      <c r="D185" s="11"/>
      <c r="E185" s="11" t="s">
        <v>429</v>
      </c>
      <c r="F185" s="11" t="s">
        <v>328</v>
      </c>
      <c r="G185" s="11"/>
    </row>
    <row r="186" ht="17.5" customHeight="1" spans="1:7">
      <c r="A186" s="11"/>
      <c r="B186" s="11"/>
      <c r="C186" s="11"/>
      <c r="D186" s="11"/>
      <c r="E186" s="11" t="s">
        <v>430</v>
      </c>
      <c r="F186" s="11" t="s">
        <v>37</v>
      </c>
      <c r="G186" s="11"/>
    </row>
    <row r="187" ht="17.5" customHeight="1" spans="1:7">
      <c r="A187" s="11"/>
      <c r="B187" s="11"/>
      <c r="C187" s="11"/>
      <c r="D187" s="11"/>
      <c r="E187" s="11" t="s">
        <v>431</v>
      </c>
      <c r="F187" s="11" t="s">
        <v>37</v>
      </c>
      <c r="G187" s="11"/>
    </row>
    <row r="188" ht="17.5" customHeight="1" spans="1:7">
      <c r="A188" s="11"/>
      <c r="B188" s="11"/>
      <c r="C188" s="11">
        <v>2022303119</v>
      </c>
      <c r="D188" s="11" t="s">
        <v>432</v>
      </c>
      <c r="E188" s="11" t="s">
        <v>430</v>
      </c>
      <c r="F188" s="11" t="s">
        <v>37</v>
      </c>
      <c r="G188" s="11">
        <v>4</v>
      </c>
    </row>
    <row r="189" ht="17.5" customHeight="1" spans="1:7">
      <c r="A189" s="11"/>
      <c r="B189" s="11"/>
      <c r="C189" s="11"/>
      <c r="D189" s="11"/>
      <c r="E189" s="11" t="s">
        <v>431</v>
      </c>
      <c r="F189" s="11" t="s">
        <v>37</v>
      </c>
      <c r="G189" s="11"/>
    </row>
    <row r="190" ht="17.5" customHeight="1" spans="1:7">
      <c r="A190" s="11"/>
      <c r="B190" s="11"/>
      <c r="C190" s="11">
        <v>2022303133</v>
      </c>
      <c r="D190" s="11" t="s">
        <v>433</v>
      </c>
      <c r="E190" s="11" t="s">
        <v>434</v>
      </c>
      <c r="F190" s="11" t="s">
        <v>318</v>
      </c>
      <c r="G190" s="11">
        <v>4</v>
      </c>
    </row>
    <row r="191" ht="17.5" customHeight="1" spans="1:7">
      <c r="A191" s="11"/>
      <c r="B191" s="11"/>
      <c r="C191" s="11"/>
      <c r="D191" s="11"/>
      <c r="E191" s="11" t="s">
        <v>435</v>
      </c>
      <c r="F191" s="11" t="s">
        <v>301</v>
      </c>
      <c r="G191" s="11"/>
    </row>
    <row r="192" ht="17.5" customHeight="1" spans="1:7">
      <c r="A192" s="11"/>
      <c r="B192" s="11" t="s">
        <v>154</v>
      </c>
      <c r="C192" s="11">
        <v>2021293106</v>
      </c>
      <c r="D192" s="11" t="s">
        <v>436</v>
      </c>
      <c r="E192" s="11" t="s">
        <v>437</v>
      </c>
      <c r="F192" s="11" t="s">
        <v>44</v>
      </c>
      <c r="G192" s="11">
        <v>16</v>
      </c>
    </row>
    <row r="193" ht="17.5" customHeight="1" spans="1:7">
      <c r="A193" s="11"/>
      <c r="B193" s="11"/>
      <c r="C193" s="11"/>
      <c r="D193" s="11"/>
      <c r="E193" s="11" t="s">
        <v>438</v>
      </c>
      <c r="F193" s="11" t="s">
        <v>44</v>
      </c>
      <c r="G193" s="11"/>
    </row>
    <row r="194" ht="17.5" customHeight="1" spans="1:7">
      <c r="A194" s="11"/>
      <c r="B194" s="11"/>
      <c r="C194" s="11"/>
      <c r="D194" s="11"/>
      <c r="E194" s="11" t="s">
        <v>439</v>
      </c>
      <c r="F194" s="11" t="s">
        <v>318</v>
      </c>
      <c r="G194" s="11"/>
    </row>
    <row r="195" ht="17.5" customHeight="1" spans="1:7">
      <c r="A195" s="11"/>
      <c r="B195" s="11"/>
      <c r="C195" s="11"/>
      <c r="D195" s="11"/>
      <c r="E195" s="11" t="s">
        <v>437</v>
      </c>
      <c r="F195" s="11" t="s">
        <v>301</v>
      </c>
      <c r="G195" s="11"/>
    </row>
    <row r="196" ht="17.5" customHeight="1" spans="1:7">
      <c r="A196" s="11"/>
      <c r="B196" s="11"/>
      <c r="C196" s="11"/>
      <c r="D196" s="11"/>
      <c r="E196" s="11" t="s">
        <v>440</v>
      </c>
      <c r="F196" s="11" t="s">
        <v>301</v>
      </c>
      <c r="G196" s="11"/>
    </row>
    <row r="197" ht="17.5" customHeight="1" spans="1:7">
      <c r="A197" s="11"/>
      <c r="B197" s="11"/>
      <c r="C197" s="11"/>
      <c r="D197" s="11"/>
      <c r="E197" s="11" t="s">
        <v>441</v>
      </c>
      <c r="F197" s="11" t="s">
        <v>310</v>
      </c>
      <c r="G197" s="11"/>
    </row>
    <row r="198" ht="17.5" customHeight="1" spans="1:7">
      <c r="A198" s="11"/>
      <c r="B198" s="11"/>
      <c r="C198" s="11"/>
      <c r="D198" s="11"/>
      <c r="E198" s="11" t="s">
        <v>438</v>
      </c>
      <c r="F198" s="11" t="s">
        <v>310</v>
      </c>
      <c r="G198" s="11"/>
    </row>
    <row r="199" ht="17.5" customHeight="1" spans="1:7">
      <c r="A199" s="11"/>
      <c r="B199" s="11"/>
      <c r="C199" s="11"/>
      <c r="D199" s="11"/>
      <c r="E199" s="11" t="s">
        <v>442</v>
      </c>
      <c r="F199" s="11" t="s">
        <v>310</v>
      </c>
      <c r="G199" s="11"/>
    </row>
    <row r="200" ht="17.5" customHeight="1" spans="1:7">
      <c r="A200" s="11"/>
      <c r="B200" s="11" t="s">
        <v>160</v>
      </c>
      <c r="C200" s="11">
        <v>2021303232</v>
      </c>
      <c r="D200" s="11" t="s">
        <v>443</v>
      </c>
      <c r="E200" s="11" t="s">
        <v>444</v>
      </c>
      <c r="F200" s="11" t="s">
        <v>37</v>
      </c>
      <c r="G200" s="11">
        <v>4</v>
      </c>
    </row>
    <row r="201" ht="17.5" customHeight="1" spans="1:7">
      <c r="A201" s="11"/>
      <c r="B201" s="11"/>
      <c r="C201" s="11"/>
      <c r="D201" s="11"/>
      <c r="E201" s="11" t="s">
        <v>445</v>
      </c>
      <c r="F201" s="11" t="s">
        <v>37</v>
      </c>
      <c r="G201" s="11"/>
    </row>
    <row r="202" ht="17.5" customHeight="1" spans="1:7">
      <c r="A202" s="11"/>
      <c r="B202" s="11" t="s">
        <v>166</v>
      </c>
      <c r="C202" s="11">
        <v>2022293127</v>
      </c>
      <c r="D202" s="11" t="s">
        <v>446</v>
      </c>
      <c r="E202" s="11" t="s">
        <v>447</v>
      </c>
      <c r="F202" s="11" t="s">
        <v>37</v>
      </c>
      <c r="G202" s="11">
        <v>2</v>
      </c>
    </row>
    <row r="203" ht="17.5" customHeight="1" spans="1:7">
      <c r="A203" s="11"/>
      <c r="B203" s="11"/>
      <c r="C203" s="11">
        <v>2022293134</v>
      </c>
      <c r="D203" s="11" t="s">
        <v>448</v>
      </c>
      <c r="E203" s="11" t="s">
        <v>447</v>
      </c>
      <c r="F203" s="11" t="s">
        <v>37</v>
      </c>
      <c r="G203" s="11">
        <v>2</v>
      </c>
    </row>
    <row r="204" ht="17.5" customHeight="1" spans="1:7">
      <c r="A204" s="11"/>
      <c r="B204" s="11" t="s">
        <v>172</v>
      </c>
      <c r="C204" s="11">
        <v>2022303206</v>
      </c>
      <c r="D204" s="11" t="s">
        <v>449</v>
      </c>
      <c r="E204" s="11" t="s">
        <v>428</v>
      </c>
      <c r="F204" s="11" t="s">
        <v>310</v>
      </c>
      <c r="G204" s="11">
        <v>2</v>
      </c>
    </row>
    <row r="205" ht="17.5" customHeight="1" spans="1:7">
      <c r="A205" s="11"/>
      <c r="B205" s="11" t="s">
        <v>134</v>
      </c>
      <c r="C205" s="11">
        <v>2020293307</v>
      </c>
      <c r="D205" s="11" t="s">
        <v>450</v>
      </c>
      <c r="E205" s="11" t="s">
        <v>451</v>
      </c>
      <c r="F205" s="11" t="s">
        <v>37</v>
      </c>
      <c r="G205" s="11">
        <v>2</v>
      </c>
    </row>
    <row r="206" ht="17.5" customHeight="1" spans="1:7">
      <c r="A206" s="11"/>
      <c r="B206" s="11" t="s">
        <v>151</v>
      </c>
      <c r="C206" s="11">
        <v>2021233219</v>
      </c>
      <c r="D206" s="11" t="s">
        <v>452</v>
      </c>
      <c r="E206" s="11" t="s">
        <v>415</v>
      </c>
      <c r="F206" s="11" t="s">
        <v>318</v>
      </c>
      <c r="G206" s="11">
        <v>4</v>
      </c>
    </row>
    <row r="207" ht="17.5" customHeight="1" spans="1:7">
      <c r="A207" s="11"/>
      <c r="B207" s="11"/>
      <c r="C207" s="11"/>
      <c r="D207" s="11"/>
      <c r="E207" s="11" t="s">
        <v>414</v>
      </c>
      <c r="F207" s="11" t="s">
        <v>318</v>
      </c>
      <c r="G207" s="11"/>
    </row>
    <row r="208" ht="17.5" customHeight="1" spans="1:7">
      <c r="A208" s="11"/>
      <c r="B208" s="11"/>
      <c r="C208" s="11">
        <v>2021233220</v>
      </c>
      <c r="D208" s="11" t="s">
        <v>453</v>
      </c>
      <c r="E208" s="11" t="s">
        <v>454</v>
      </c>
      <c r="F208" s="11" t="s">
        <v>310</v>
      </c>
      <c r="G208" s="11">
        <v>4</v>
      </c>
    </row>
    <row r="209" ht="17.5" customHeight="1" spans="1:7">
      <c r="A209" s="11"/>
      <c r="B209" s="11"/>
      <c r="C209" s="11"/>
      <c r="D209" s="11"/>
      <c r="E209" s="11" t="s">
        <v>414</v>
      </c>
      <c r="F209" s="11" t="s">
        <v>310</v>
      </c>
      <c r="G209" s="11"/>
    </row>
    <row r="210" ht="17.5" customHeight="1" spans="1:7">
      <c r="A210" s="11"/>
      <c r="B210" s="11"/>
      <c r="C210" s="11">
        <v>2021233214</v>
      </c>
      <c r="D210" s="11" t="s">
        <v>455</v>
      </c>
      <c r="E210" s="11" t="s">
        <v>454</v>
      </c>
      <c r="F210" s="11" t="s">
        <v>310</v>
      </c>
      <c r="G210" s="11">
        <v>4</v>
      </c>
    </row>
    <row r="211" ht="17.5" customHeight="1" spans="1:7">
      <c r="A211" s="11"/>
      <c r="B211" s="11"/>
      <c r="C211" s="11"/>
      <c r="D211" s="11"/>
      <c r="E211" s="11" t="s">
        <v>414</v>
      </c>
      <c r="F211" s="11" t="s">
        <v>310</v>
      </c>
      <c r="G211" s="11"/>
    </row>
    <row r="212" ht="17.5" customHeight="1" spans="1:7">
      <c r="A212" s="11"/>
      <c r="B212" s="11"/>
      <c r="C212" s="11">
        <v>2021233216</v>
      </c>
      <c r="D212" s="11" t="s">
        <v>456</v>
      </c>
      <c r="E212" s="11" t="s">
        <v>454</v>
      </c>
      <c r="F212" s="11" t="s">
        <v>310</v>
      </c>
      <c r="G212" s="11">
        <v>4</v>
      </c>
    </row>
    <row r="213" ht="17.5" customHeight="1" spans="1:7">
      <c r="A213" s="11"/>
      <c r="B213" s="11"/>
      <c r="C213" s="11"/>
      <c r="D213" s="11"/>
      <c r="E213" s="11" t="s">
        <v>414</v>
      </c>
      <c r="F213" s="11" t="s">
        <v>310</v>
      </c>
      <c r="G213" s="11"/>
    </row>
    <row r="214" ht="17.5" customHeight="1" spans="1:7">
      <c r="A214" s="18" t="s">
        <v>5</v>
      </c>
      <c r="B214" s="11" t="s">
        <v>267</v>
      </c>
      <c r="C214" s="11">
        <v>2021213425</v>
      </c>
      <c r="D214" s="11" t="s">
        <v>457</v>
      </c>
      <c r="E214" s="11" t="s">
        <v>458</v>
      </c>
      <c r="F214" s="11" t="s">
        <v>300</v>
      </c>
      <c r="G214" s="11">
        <v>11</v>
      </c>
    </row>
    <row r="215" ht="17.5" customHeight="1" spans="1:7">
      <c r="A215" s="18"/>
      <c r="B215" s="11"/>
      <c r="C215" s="11"/>
      <c r="D215" s="11"/>
      <c r="E215" s="11" t="s">
        <v>459</v>
      </c>
      <c r="F215" s="11" t="s">
        <v>324</v>
      </c>
      <c r="G215" s="11"/>
    </row>
    <row r="216" ht="17.5" customHeight="1" spans="1:7">
      <c r="A216" s="18"/>
      <c r="B216" s="11"/>
      <c r="C216" s="11"/>
      <c r="D216" s="11"/>
      <c r="E216" s="11" t="s">
        <v>460</v>
      </c>
      <c r="F216" s="11" t="s">
        <v>310</v>
      </c>
      <c r="G216" s="11"/>
    </row>
    <row r="217" ht="17.5" customHeight="1" spans="1:7">
      <c r="A217" s="18"/>
      <c r="B217" s="11"/>
      <c r="C217" s="11"/>
      <c r="D217" s="11"/>
      <c r="E217" s="11" t="s">
        <v>461</v>
      </c>
      <c r="F217" s="11" t="s">
        <v>328</v>
      </c>
      <c r="G217" s="11"/>
    </row>
    <row r="218" ht="17.5" customHeight="1" spans="1:7">
      <c r="A218" s="18"/>
      <c r="B218" s="11" t="s">
        <v>269</v>
      </c>
      <c r="C218" s="11">
        <v>2021213609</v>
      </c>
      <c r="D218" s="11" t="s">
        <v>462</v>
      </c>
      <c r="E218" s="11" t="s">
        <v>463</v>
      </c>
      <c r="F218" s="11" t="s">
        <v>328</v>
      </c>
      <c r="G218" s="11">
        <v>3</v>
      </c>
    </row>
    <row r="219" ht="17.5" customHeight="1" spans="1:7">
      <c r="A219" s="18"/>
      <c r="B219" s="11" t="s">
        <v>271</v>
      </c>
      <c r="C219" s="11">
        <v>2021213836</v>
      </c>
      <c r="D219" s="11" t="s">
        <v>464</v>
      </c>
      <c r="E219" s="11" t="s">
        <v>465</v>
      </c>
      <c r="F219" s="11" t="s">
        <v>310</v>
      </c>
      <c r="G219" s="11">
        <v>5</v>
      </c>
    </row>
    <row r="220" ht="17.5" customHeight="1" spans="1:7">
      <c r="A220" s="18"/>
      <c r="B220" s="11"/>
      <c r="C220" s="11"/>
      <c r="D220" s="11"/>
      <c r="E220" s="11" t="s">
        <v>466</v>
      </c>
      <c r="F220" s="11" t="s">
        <v>324</v>
      </c>
      <c r="G220" s="11"/>
    </row>
    <row r="221" ht="17.5" customHeight="1" spans="1:7">
      <c r="A221" s="18"/>
      <c r="B221" s="11" t="s">
        <v>275</v>
      </c>
      <c r="C221" s="11">
        <v>2021313103</v>
      </c>
      <c r="D221" s="11" t="s">
        <v>467</v>
      </c>
      <c r="E221" s="11" t="s">
        <v>468</v>
      </c>
      <c r="F221" s="11" t="s">
        <v>44</v>
      </c>
      <c r="G221" s="11">
        <v>2</v>
      </c>
    </row>
    <row r="222" ht="17.5" customHeight="1" spans="1:7">
      <c r="A222" s="18"/>
      <c r="B222" s="11"/>
      <c r="C222" s="11">
        <v>2021313104</v>
      </c>
      <c r="D222" s="11" t="s">
        <v>469</v>
      </c>
      <c r="E222" s="11" t="s">
        <v>470</v>
      </c>
      <c r="F222" s="11" t="s">
        <v>318</v>
      </c>
      <c r="G222" s="11">
        <v>6</v>
      </c>
    </row>
    <row r="223" ht="17.5" customHeight="1" spans="1:7">
      <c r="A223" s="18"/>
      <c r="B223" s="11"/>
      <c r="C223" s="11"/>
      <c r="D223" s="11"/>
      <c r="E223" s="11" t="s">
        <v>471</v>
      </c>
      <c r="F223" s="11" t="s">
        <v>318</v>
      </c>
      <c r="G223" s="11"/>
    </row>
    <row r="224" ht="17.5" customHeight="1" spans="1:7">
      <c r="A224" s="18"/>
      <c r="B224" s="11"/>
      <c r="C224" s="11"/>
      <c r="D224" s="11"/>
      <c r="E224" s="11" t="s">
        <v>472</v>
      </c>
      <c r="F224" s="11" t="s">
        <v>318</v>
      </c>
      <c r="G224" s="11"/>
    </row>
    <row r="225" ht="17.5" customHeight="1" spans="1:7">
      <c r="A225" s="18"/>
      <c r="B225" s="11" t="s">
        <v>277</v>
      </c>
      <c r="C225" s="11">
        <v>2021213221</v>
      </c>
      <c r="D225" s="11" t="s">
        <v>473</v>
      </c>
      <c r="E225" s="11" t="s">
        <v>352</v>
      </c>
      <c r="F225" s="11" t="s">
        <v>310</v>
      </c>
      <c r="G225" s="11">
        <v>5</v>
      </c>
    </row>
    <row r="226" ht="17.5" customHeight="1" spans="1:7">
      <c r="A226" s="18"/>
      <c r="B226" s="11"/>
      <c r="C226" s="11"/>
      <c r="D226" s="11"/>
      <c r="E226" s="11" t="s">
        <v>474</v>
      </c>
      <c r="F226" s="11" t="s">
        <v>324</v>
      </c>
      <c r="G226" s="11"/>
    </row>
    <row r="227" ht="17.5" customHeight="1" spans="1:7">
      <c r="A227" s="18"/>
      <c r="B227" s="11" t="s">
        <v>285</v>
      </c>
      <c r="C227" s="11">
        <v>2022214435</v>
      </c>
      <c r="D227" s="11" t="s">
        <v>475</v>
      </c>
      <c r="E227" s="11" t="s">
        <v>476</v>
      </c>
      <c r="F227" s="11" t="s">
        <v>355</v>
      </c>
      <c r="G227" s="11">
        <v>13</v>
      </c>
    </row>
    <row r="228" ht="17.5" customHeight="1" spans="1:7">
      <c r="A228" s="18"/>
      <c r="B228" s="11"/>
      <c r="C228" s="11"/>
      <c r="D228" s="11"/>
      <c r="E228" s="11" t="s">
        <v>477</v>
      </c>
      <c r="F228" s="11" t="s">
        <v>44</v>
      </c>
      <c r="G228" s="11"/>
    </row>
    <row r="229" ht="17.5" customHeight="1" spans="1:7">
      <c r="A229" s="18"/>
      <c r="B229" s="11"/>
      <c r="C229" s="11"/>
      <c r="D229" s="11"/>
      <c r="E229" s="11" t="s">
        <v>478</v>
      </c>
      <c r="F229" s="11" t="s">
        <v>301</v>
      </c>
      <c r="G229" s="11"/>
    </row>
    <row r="230" ht="17.5" customHeight="1" spans="1:7">
      <c r="A230" s="18"/>
      <c r="B230" s="11"/>
      <c r="C230" s="11"/>
      <c r="D230" s="11"/>
      <c r="E230" s="11" t="s">
        <v>479</v>
      </c>
      <c r="F230" s="11" t="s">
        <v>313</v>
      </c>
      <c r="G230" s="11"/>
    </row>
    <row r="231" ht="17.5" customHeight="1" spans="1:7">
      <c r="A231" s="18"/>
      <c r="B231" s="11"/>
      <c r="C231" s="11"/>
      <c r="D231" s="11"/>
      <c r="E231" s="11" t="s">
        <v>480</v>
      </c>
      <c r="F231" s="11" t="s">
        <v>324</v>
      </c>
      <c r="G231" s="11"/>
    </row>
    <row r="232" ht="17.5" customHeight="1" spans="1:7">
      <c r="A232" s="18"/>
      <c r="B232" s="11"/>
      <c r="C232" s="11">
        <v>2022214436</v>
      </c>
      <c r="D232" s="11" t="s">
        <v>481</v>
      </c>
      <c r="E232" s="11" t="s">
        <v>476</v>
      </c>
      <c r="F232" s="11" t="s">
        <v>355</v>
      </c>
      <c r="G232" s="11">
        <v>13</v>
      </c>
    </row>
    <row r="233" ht="17.5" customHeight="1" spans="1:7">
      <c r="A233" s="18"/>
      <c r="B233" s="11"/>
      <c r="C233" s="11"/>
      <c r="D233" s="11"/>
      <c r="E233" s="11" t="s">
        <v>477</v>
      </c>
      <c r="F233" s="11" t="s">
        <v>44</v>
      </c>
      <c r="G233" s="11"/>
    </row>
    <row r="234" ht="17.5" customHeight="1" spans="1:7">
      <c r="A234" s="18"/>
      <c r="B234" s="11"/>
      <c r="C234" s="11"/>
      <c r="D234" s="11"/>
      <c r="E234" s="11" t="s">
        <v>478</v>
      </c>
      <c r="F234" s="11" t="s">
        <v>301</v>
      </c>
      <c r="G234" s="11"/>
    </row>
    <row r="235" ht="17.5" customHeight="1" spans="1:7">
      <c r="A235" s="18"/>
      <c r="B235" s="11"/>
      <c r="C235" s="11"/>
      <c r="D235" s="11"/>
      <c r="E235" s="11" t="s">
        <v>479</v>
      </c>
      <c r="F235" s="11" t="s">
        <v>313</v>
      </c>
      <c r="G235" s="11"/>
    </row>
    <row r="236" ht="17.5" customHeight="1" spans="1:7">
      <c r="A236" s="18"/>
      <c r="B236" s="11"/>
      <c r="C236" s="11"/>
      <c r="D236" s="11"/>
      <c r="E236" s="11" t="s">
        <v>480</v>
      </c>
      <c r="F236" s="11" t="s">
        <v>324</v>
      </c>
      <c r="G236" s="11"/>
    </row>
    <row r="237" ht="17.5" customHeight="1" spans="1:7">
      <c r="A237" s="18"/>
      <c r="B237" s="11"/>
      <c r="C237" s="11">
        <v>2022214437</v>
      </c>
      <c r="D237" s="11" t="s">
        <v>482</v>
      </c>
      <c r="E237" s="11" t="s">
        <v>476</v>
      </c>
      <c r="F237" s="11" t="s">
        <v>355</v>
      </c>
      <c r="G237" s="11">
        <v>13</v>
      </c>
    </row>
    <row r="238" ht="17.5" customHeight="1" spans="1:7">
      <c r="A238" s="18"/>
      <c r="B238" s="11"/>
      <c r="C238" s="11"/>
      <c r="D238" s="11"/>
      <c r="E238" s="11" t="s">
        <v>477</v>
      </c>
      <c r="F238" s="11" t="s">
        <v>44</v>
      </c>
      <c r="G238" s="11"/>
    </row>
    <row r="239" ht="17.5" customHeight="1" spans="1:7">
      <c r="A239" s="18"/>
      <c r="B239" s="11"/>
      <c r="C239" s="11"/>
      <c r="D239" s="11"/>
      <c r="E239" s="11" t="s">
        <v>478</v>
      </c>
      <c r="F239" s="11" t="s">
        <v>301</v>
      </c>
      <c r="G239" s="11"/>
    </row>
    <row r="240" ht="17.5" customHeight="1" spans="1:7">
      <c r="A240" s="18"/>
      <c r="B240" s="11"/>
      <c r="C240" s="11"/>
      <c r="D240" s="11"/>
      <c r="E240" s="11" t="s">
        <v>479</v>
      </c>
      <c r="F240" s="11" t="s">
        <v>313</v>
      </c>
      <c r="G240" s="11"/>
    </row>
    <row r="241" ht="17.5" customHeight="1" spans="1:7">
      <c r="A241" s="18"/>
      <c r="B241" s="11"/>
      <c r="C241" s="11"/>
      <c r="D241" s="11"/>
      <c r="E241" s="11" t="s">
        <v>480</v>
      </c>
      <c r="F241" s="11" t="s">
        <v>324</v>
      </c>
      <c r="G241" s="11"/>
    </row>
    <row r="242" ht="17.5" customHeight="1" spans="1:7">
      <c r="A242" s="18"/>
      <c r="B242" s="11"/>
      <c r="C242" s="11">
        <v>2022214438</v>
      </c>
      <c r="D242" s="11" t="s">
        <v>483</v>
      </c>
      <c r="E242" s="11" t="s">
        <v>476</v>
      </c>
      <c r="F242" s="11" t="s">
        <v>355</v>
      </c>
      <c r="G242" s="11">
        <v>13</v>
      </c>
    </row>
    <row r="243" ht="17.5" customHeight="1" spans="1:7">
      <c r="A243" s="18"/>
      <c r="B243" s="11"/>
      <c r="C243" s="11"/>
      <c r="D243" s="11"/>
      <c r="E243" s="11" t="s">
        <v>477</v>
      </c>
      <c r="F243" s="11" t="s">
        <v>44</v>
      </c>
      <c r="G243" s="11"/>
    </row>
    <row r="244" ht="17.5" customHeight="1" spans="1:7">
      <c r="A244" s="18"/>
      <c r="B244" s="11"/>
      <c r="C244" s="11"/>
      <c r="D244" s="11"/>
      <c r="E244" s="11" t="s">
        <v>478</v>
      </c>
      <c r="F244" s="11" t="s">
        <v>301</v>
      </c>
      <c r="G244" s="11"/>
    </row>
    <row r="245" ht="17.5" customHeight="1" spans="1:7">
      <c r="A245" s="18"/>
      <c r="B245" s="11"/>
      <c r="C245" s="11"/>
      <c r="D245" s="11"/>
      <c r="E245" s="11" t="s">
        <v>479</v>
      </c>
      <c r="F245" s="11" t="s">
        <v>313</v>
      </c>
      <c r="G245" s="11"/>
    </row>
    <row r="246" ht="17.5" customHeight="1" spans="1:7">
      <c r="A246" s="18"/>
      <c r="B246" s="11"/>
      <c r="C246" s="11"/>
      <c r="D246" s="11"/>
      <c r="E246" s="11" t="s">
        <v>480</v>
      </c>
      <c r="F246" s="11" t="s">
        <v>324</v>
      </c>
      <c r="G246" s="11"/>
    </row>
    <row r="247" ht="17.5" customHeight="1" spans="1:7">
      <c r="A247" s="18"/>
      <c r="B247" s="11"/>
      <c r="C247" s="11">
        <v>2022214439</v>
      </c>
      <c r="D247" s="11" t="s">
        <v>484</v>
      </c>
      <c r="E247" s="11" t="s">
        <v>476</v>
      </c>
      <c r="F247" s="11" t="s">
        <v>355</v>
      </c>
      <c r="G247" s="11">
        <v>13</v>
      </c>
    </row>
    <row r="248" ht="17.5" customHeight="1" spans="1:7">
      <c r="A248" s="18"/>
      <c r="B248" s="11"/>
      <c r="C248" s="11"/>
      <c r="D248" s="11"/>
      <c r="E248" s="11" t="s">
        <v>477</v>
      </c>
      <c r="F248" s="11" t="s">
        <v>44</v>
      </c>
      <c r="G248" s="11"/>
    </row>
    <row r="249" ht="17.5" customHeight="1" spans="1:7">
      <c r="A249" s="18"/>
      <c r="B249" s="11"/>
      <c r="C249" s="11"/>
      <c r="D249" s="11"/>
      <c r="E249" s="11" t="s">
        <v>478</v>
      </c>
      <c r="F249" s="11" t="s">
        <v>301</v>
      </c>
      <c r="G249" s="11"/>
    </row>
    <row r="250" ht="17.5" customHeight="1" spans="1:7">
      <c r="A250" s="18"/>
      <c r="B250" s="11"/>
      <c r="C250" s="11"/>
      <c r="D250" s="11"/>
      <c r="E250" s="11" t="s">
        <v>479</v>
      </c>
      <c r="F250" s="11" t="s">
        <v>313</v>
      </c>
      <c r="G250" s="11"/>
    </row>
    <row r="251" ht="17.5" customHeight="1" spans="1:7">
      <c r="A251" s="18"/>
      <c r="B251" s="11"/>
      <c r="C251" s="11"/>
      <c r="D251" s="11"/>
      <c r="E251" s="11" t="s">
        <v>480</v>
      </c>
      <c r="F251" s="11" t="s">
        <v>324</v>
      </c>
      <c r="G251" s="11"/>
    </row>
    <row r="252" ht="17.5" customHeight="1" spans="1:7">
      <c r="A252" s="18"/>
      <c r="B252" s="11"/>
      <c r="C252" s="11">
        <v>2022214440</v>
      </c>
      <c r="D252" s="11" t="s">
        <v>485</v>
      </c>
      <c r="E252" s="11" t="s">
        <v>476</v>
      </c>
      <c r="F252" s="11" t="s">
        <v>355</v>
      </c>
      <c r="G252" s="11">
        <v>13</v>
      </c>
    </row>
    <row r="253" ht="17.5" customHeight="1" spans="1:7">
      <c r="A253" s="18"/>
      <c r="B253" s="11"/>
      <c r="C253" s="11"/>
      <c r="D253" s="11"/>
      <c r="E253" s="11" t="s">
        <v>477</v>
      </c>
      <c r="F253" s="11" t="s">
        <v>44</v>
      </c>
      <c r="G253" s="11"/>
    </row>
    <row r="254" ht="17.5" customHeight="1" spans="1:7">
      <c r="A254" s="18"/>
      <c r="B254" s="11"/>
      <c r="C254" s="11"/>
      <c r="D254" s="11"/>
      <c r="E254" s="11" t="s">
        <v>478</v>
      </c>
      <c r="F254" s="11" t="s">
        <v>301</v>
      </c>
      <c r="G254" s="11"/>
    </row>
    <row r="255" ht="17.5" customHeight="1" spans="1:7">
      <c r="A255" s="18"/>
      <c r="B255" s="11"/>
      <c r="C255" s="11"/>
      <c r="D255" s="11"/>
      <c r="E255" s="11" t="s">
        <v>479</v>
      </c>
      <c r="F255" s="11" t="s">
        <v>313</v>
      </c>
      <c r="G255" s="11"/>
    </row>
    <row r="256" ht="17.5" customHeight="1" spans="1:7">
      <c r="A256" s="18"/>
      <c r="B256" s="11"/>
      <c r="C256" s="11"/>
      <c r="D256" s="11"/>
      <c r="E256" s="11" t="s">
        <v>480</v>
      </c>
      <c r="F256" s="11" t="s">
        <v>324</v>
      </c>
      <c r="G256" s="11"/>
    </row>
    <row r="257" ht="17.5" customHeight="1" spans="1:7">
      <c r="A257" s="18"/>
      <c r="B257" s="11"/>
      <c r="C257" s="11">
        <v>2022214443</v>
      </c>
      <c r="D257" s="11" t="s">
        <v>486</v>
      </c>
      <c r="E257" s="11" t="s">
        <v>476</v>
      </c>
      <c r="F257" s="11" t="s">
        <v>355</v>
      </c>
      <c r="G257" s="11">
        <v>13</v>
      </c>
    </row>
    <row r="258" ht="17.5" customHeight="1" spans="1:7">
      <c r="A258" s="18"/>
      <c r="B258" s="11"/>
      <c r="C258" s="11"/>
      <c r="D258" s="11"/>
      <c r="E258" s="11" t="s">
        <v>477</v>
      </c>
      <c r="F258" s="11" t="s">
        <v>44</v>
      </c>
      <c r="G258" s="11"/>
    </row>
    <row r="259" ht="17.5" customHeight="1" spans="1:7">
      <c r="A259" s="18"/>
      <c r="B259" s="11"/>
      <c r="C259" s="11"/>
      <c r="D259" s="11"/>
      <c r="E259" s="11" t="s">
        <v>478</v>
      </c>
      <c r="F259" s="11" t="s">
        <v>301</v>
      </c>
      <c r="G259" s="11"/>
    </row>
    <row r="260" ht="17.5" customHeight="1" spans="1:7">
      <c r="A260" s="18"/>
      <c r="B260" s="11"/>
      <c r="C260" s="11"/>
      <c r="D260" s="11"/>
      <c r="E260" s="11" t="s">
        <v>479</v>
      </c>
      <c r="F260" s="11" t="s">
        <v>313</v>
      </c>
      <c r="G260" s="11"/>
    </row>
    <row r="261" ht="17.5" customHeight="1" spans="1:7">
      <c r="A261" s="18"/>
      <c r="B261" s="11"/>
      <c r="C261" s="11"/>
      <c r="D261" s="11"/>
      <c r="E261" s="11" t="s">
        <v>480</v>
      </c>
      <c r="F261" s="11" t="s">
        <v>324</v>
      </c>
      <c r="G261" s="11"/>
    </row>
    <row r="262" ht="17.5" customHeight="1" spans="1:7">
      <c r="A262" s="18"/>
      <c r="B262" s="11"/>
      <c r="C262" s="11">
        <v>2022214444</v>
      </c>
      <c r="D262" s="11" t="s">
        <v>487</v>
      </c>
      <c r="E262" s="11" t="s">
        <v>476</v>
      </c>
      <c r="F262" s="11" t="s">
        <v>355</v>
      </c>
      <c r="G262" s="11">
        <v>13</v>
      </c>
    </row>
    <row r="263" ht="17.5" customHeight="1" spans="1:7">
      <c r="A263" s="18"/>
      <c r="B263" s="11"/>
      <c r="C263" s="11"/>
      <c r="D263" s="11"/>
      <c r="E263" s="11" t="s">
        <v>477</v>
      </c>
      <c r="F263" s="11" t="s">
        <v>44</v>
      </c>
      <c r="G263" s="11"/>
    </row>
    <row r="264" ht="17.5" customHeight="1" spans="1:7">
      <c r="A264" s="18"/>
      <c r="B264" s="11"/>
      <c r="C264" s="11"/>
      <c r="D264" s="11"/>
      <c r="E264" s="11" t="s">
        <v>478</v>
      </c>
      <c r="F264" s="11" t="s">
        <v>301</v>
      </c>
      <c r="G264" s="11"/>
    </row>
    <row r="265" ht="17.5" customHeight="1" spans="1:7">
      <c r="A265" s="18"/>
      <c r="B265" s="11"/>
      <c r="C265" s="11"/>
      <c r="D265" s="11"/>
      <c r="E265" s="11" t="s">
        <v>479</v>
      </c>
      <c r="F265" s="11" t="s">
        <v>313</v>
      </c>
      <c r="G265" s="11"/>
    </row>
    <row r="266" ht="17.5" customHeight="1" spans="1:7">
      <c r="A266" s="18"/>
      <c r="B266" s="11"/>
      <c r="C266" s="11"/>
      <c r="D266" s="11"/>
      <c r="E266" s="11" t="s">
        <v>480</v>
      </c>
      <c r="F266" s="11" t="s">
        <v>324</v>
      </c>
      <c r="G266" s="11"/>
    </row>
    <row r="267" ht="17.5" customHeight="1" spans="1:7">
      <c r="A267" s="18"/>
      <c r="B267" s="11"/>
      <c r="C267" s="11">
        <v>2022214445</v>
      </c>
      <c r="D267" s="11" t="s">
        <v>488</v>
      </c>
      <c r="E267" s="11" t="s">
        <v>476</v>
      </c>
      <c r="F267" s="11" t="s">
        <v>355</v>
      </c>
      <c r="G267" s="11">
        <v>13</v>
      </c>
    </row>
    <row r="268" ht="17.5" customHeight="1" spans="1:7">
      <c r="A268" s="18"/>
      <c r="B268" s="11"/>
      <c r="C268" s="11"/>
      <c r="D268" s="11"/>
      <c r="E268" s="11" t="s">
        <v>477</v>
      </c>
      <c r="F268" s="11" t="s">
        <v>44</v>
      </c>
      <c r="G268" s="11"/>
    </row>
    <row r="269" ht="17.5" customHeight="1" spans="1:7">
      <c r="A269" s="18"/>
      <c r="B269" s="11"/>
      <c r="C269" s="11"/>
      <c r="D269" s="11"/>
      <c r="E269" s="11" t="s">
        <v>478</v>
      </c>
      <c r="F269" s="11" t="s">
        <v>301</v>
      </c>
      <c r="G269" s="11"/>
    </row>
    <row r="270" ht="17.5" customHeight="1" spans="1:7">
      <c r="A270" s="18"/>
      <c r="B270" s="11"/>
      <c r="C270" s="11"/>
      <c r="D270" s="11"/>
      <c r="E270" s="11" t="s">
        <v>479</v>
      </c>
      <c r="F270" s="11" t="s">
        <v>313</v>
      </c>
      <c r="G270" s="11"/>
    </row>
    <row r="271" ht="17.5" customHeight="1" spans="1:7">
      <c r="A271" s="18"/>
      <c r="B271" s="11"/>
      <c r="C271" s="11"/>
      <c r="D271" s="11"/>
      <c r="E271" s="11" t="s">
        <v>480</v>
      </c>
      <c r="F271" s="11" t="s">
        <v>324</v>
      </c>
      <c r="G271" s="11"/>
    </row>
    <row r="272" ht="17.5" customHeight="1" spans="1:7">
      <c r="A272" s="19"/>
      <c r="B272" s="11" t="s">
        <v>188</v>
      </c>
      <c r="C272" s="11">
        <v>2020243542</v>
      </c>
      <c r="D272" s="11" t="s">
        <v>489</v>
      </c>
      <c r="E272" s="11" t="s">
        <v>490</v>
      </c>
      <c r="F272" s="11" t="s">
        <v>491</v>
      </c>
      <c r="G272" s="11">
        <v>4</v>
      </c>
    </row>
    <row r="273" ht="17.5" customHeight="1" spans="1:7">
      <c r="A273" s="19"/>
      <c r="B273" s="11"/>
      <c r="C273" s="11"/>
      <c r="D273" s="11"/>
      <c r="E273" s="11" t="s">
        <v>490</v>
      </c>
      <c r="F273" s="11" t="s">
        <v>37</v>
      </c>
      <c r="G273" s="11"/>
    </row>
    <row r="274" ht="17.5" customHeight="1" spans="1:7">
      <c r="A274" s="19"/>
      <c r="B274" s="11"/>
      <c r="C274" s="11">
        <v>2020243543</v>
      </c>
      <c r="D274" s="11" t="s">
        <v>492</v>
      </c>
      <c r="E274" s="11" t="s">
        <v>490</v>
      </c>
      <c r="F274" s="11" t="s">
        <v>491</v>
      </c>
      <c r="G274" s="11">
        <v>6</v>
      </c>
    </row>
    <row r="275" ht="17.5" customHeight="1" spans="1:7">
      <c r="A275" s="19"/>
      <c r="B275" s="11"/>
      <c r="C275" s="11"/>
      <c r="D275" s="11"/>
      <c r="E275" s="11" t="s">
        <v>490</v>
      </c>
      <c r="F275" s="11" t="s">
        <v>37</v>
      </c>
      <c r="G275" s="11"/>
    </row>
    <row r="276" ht="17.5" customHeight="1" spans="1:7">
      <c r="A276" s="19"/>
      <c r="B276" s="11"/>
      <c r="C276" s="11"/>
      <c r="D276" s="11"/>
      <c r="E276" s="11" t="s">
        <v>493</v>
      </c>
      <c r="F276" s="11" t="s">
        <v>301</v>
      </c>
      <c r="G276" s="11"/>
    </row>
    <row r="277" ht="17.5" customHeight="1" spans="1:7">
      <c r="A277" s="19"/>
      <c r="B277" s="11" t="s">
        <v>191</v>
      </c>
      <c r="C277" s="11">
        <v>2020253315</v>
      </c>
      <c r="D277" s="11" t="s">
        <v>494</v>
      </c>
      <c r="E277" s="11" t="s">
        <v>495</v>
      </c>
      <c r="F277" s="11" t="s">
        <v>310</v>
      </c>
      <c r="G277" s="11">
        <v>2</v>
      </c>
    </row>
    <row r="278" ht="17.5" customHeight="1" spans="1:7">
      <c r="A278" s="19"/>
      <c r="B278" s="11"/>
      <c r="C278" s="11">
        <v>2020253316</v>
      </c>
      <c r="D278" s="11" t="s">
        <v>496</v>
      </c>
      <c r="E278" s="11" t="s">
        <v>495</v>
      </c>
      <c r="F278" s="11" t="s">
        <v>310</v>
      </c>
      <c r="G278" s="11">
        <v>2</v>
      </c>
    </row>
    <row r="279" ht="17.5" customHeight="1" spans="1:7">
      <c r="A279" s="19"/>
      <c r="B279" s="11" t="s">
        <v>193</v>
      </c>
      <c r="C279" s="11">
        <v>2020253503</v>
      </c>
      <c r="D279" s="11" t="s">
        <v>497</v>
      </c>
      <c r="E279" s="11" t="s">
        <v>498</v>
      </c>
      <c r="F279" s="11" t="s">
        <v>301</v>
      </c>
      <c r="G279" s="11">
        <v>2</v>
      </c>
    </row>
    <row r="280" ht="17.5" customHeight="1" spans="1:7">
      <c r="A280" s="19"/>
      <c r="B280" s="11"/>
      <c r="C280" s="11"/>
      <c r="D280" s="11"/>
      <c r="E280" s="11" t="s">
        <v>498</v>
      </c>
      <c r="F280" s="11" t="s">
        <v>301</v>
      </c>
      <c r="G280" s="11">
        <v>2</v>
      </c>
    </row>
    <row r="281" ht="17.5" customHeight="1" spans="1:7">
      <c r="A281" s="19"/>
      <c r="B281" s="11" t="s">
        <v>194</v>
      </c>
      <c r="C281" s="11">
        <v>2020253617</v>
      </c>
      <c r="D281" s="11" t="s">
        <v>499</v>
      </c>
      <c r="E281" s="11" t="s">
        <v>498</v>
      </c>
      <c r="F281" s="11" t="s">
        <v>44</v>
      </c>
      <c r="G281" s="11">
        <v>12</v>
      </c>
    </row>
    <row r="282" ht="17.5" customHeight="1" spans="1:7">
      <c r="A282" s="19"/>
      <c r="B282" s="11"/>
      <c r="C282" s="11"/>
      <c r="D282" s="11"/>
      <c r="E282" s="11" t="s">
        <v>500</v>
      </c>
      <c r="F282" s="11" t="s">
        <v>318</v>
      </c>
      <c r="G282" s="11"/>
    </row>
    <row r="283" ht="17.5" customHeight="1" spans="1:7">
      <c r="A283" s="19"/>
      <c r="B283" s="11"/>
      <c r="C283" s="11"/>
      <c r="D283" s="11"/>
      <c r="E283" s="11" t="s">
        <v>501</v>
      </c>
      <c r="F283" s="11" t="s">
        <v>318</v>
      </c>
      <c r="G283" s="11"/>
    </row>
    <row r="284" ht="17.5" customHeight="1" spans="1:7">
      <c r="A284" s="19"/>
      <c r="B284" s="11"/>
      <c r="C284" s="11"/>
      <c r="D284" s="11"/>
      <c r="E284" s="11" t="s">
        <v>498</v>
      </c>
      <c r="F284" s="11" t="s">
        <v>301</v>
      </c>
      <c r="G284" s="11"/>
    </row>
    <row r="285" ht="17.5" customHeight="1" spans="1:7">
      <c r="A285" s="19"/>
      <c r="B285" s="11"/>
      <c r="C285" s="11"/>
      <c r="D285" s="11"/>
      <c r="E285" s="11" t="s">
        <v>502</v>
      </c>
      <c r="F285" s="11" t="s">
        <v>310</v>
      </c>
      <c r="G285" s="11"/>
    </row>
    <row r="286" ht="17.5" customHeight="1" spans="1:7">
      <c r="A286" s="19"/>
      <c r="B286" s="11"/>
      <c r="C286" s="11"/>
      <c r="D286" s="11"/>
      <c r="E286" s="11" t="s">
        <v>503</v>
      </c>
      <c r="F286" s="11" t="s">
        <v>310</v>
      </c>
      <c r="G286" s="11"/>
    </row>
    <row r="287" ht="17.5" customHeight="1" spans="1:7">
      <c r="A287" s="19"/>
      <c r="B287" s="11"/>
      <c r="C287" s="11">
        <v>2020253620</v>
      </c>
      <c r="D287" s="11" t="s">
        <v>504</v>
      </c>
      <c r="E287" s="11" t="s">
        <v>498</v>
      </c>
      <c r="F287" s="11" t="s">
        <v>44</v>
      </c>
      <c r="G287" s="11">
        <v>12</v>
      </c>
    </row>
    <row r="288" ht="17.5" customHeight="1" spans="1:7">
      <c r="A288" s="19"/>
      <c r="B288" s="11"/>
      <c r="C288" s="11"/>
      <c r="D288" s="11"/>
      <c r="E288" s="11" t="s">
        <v>500</v>
      </c>
      <c r="F288" s="11" t="s">
        <v>318</v>
      </c>
      <c r="G288" s="11"/>
    </row>
    <row r="289" ht="17.5" customHeight="1" spans="1:7">
      <c r="A289" s="19"/>
      <c r="B289" s="11"/>
      <c r="C289" s="11"/>
      <c r="D289" s="11"/>
      <c r="E289" s="11" t="s">
        <v>501</v>
      </c>
      <c r="F289" s="11" t="s">
        <v>318</v>
      </c>
      <c r="G289" s="11"/>
    </row>
    <row r="290" ht="17.5" customHeight="1" spans="1:7">
      <c r="A290" s="19"/>
      <c r="B290" s="11"/>
      <c r="C290" s="11"/>
      <c r="D290" s="11"/>
      <c r="E290" s="11" t="s">
        <v>498</v>
      </c>
      <c r="F290" s="11" t="s">
        <v>301</v>
      </c>
      <c r="G290" s="11"/>
    </row>
    <row r="291" ht="17.5" customHeight="1" spans="1:7">
      <c r="A291" s="19"/>
      <c r="B291" s="11"/>
      <c r="C291" s="11"/>
      <c r="D291" s="11"/>
      <c r="E291" s="11" t="s">
        <v>502</v>
      </c>
      <c r="F291" s="11" t="s">
        <v>310</v>
      </c>
      <c r="G291" s="11"/>
    </row>
    <row r="292" ht="17.5" customHeight="1" spans="1:7">
      <c r="A292" s="19"/>
      <c r="B292" s="11"/>
      <c r="C292" s="11"/>
      <c r="D292" s="11"/>
      <c r="E292" s="11" t="s">
        <v>503</v>
      </c>
      <c r="F292" s="11" t="s">
        <v>310</v>
      </c>
      <c r="G292" s="11"/>
    </row>
    <row r="293" ht="17.5" customHeight="1" spans="1:7">
      <c r="A293" s="19"/>
      <c r="B293" s="11"/>
      <c r="C293" s="11">
        <v>2020253623</v>
      </c>
      <c r="D293" s="11" t="s">
        <v>505</v>
      </c>
      <c r="E293" s="11" t="s">
        <v>498</v>
      </c>
      <c r="F293" s="11" t="s">
        <v>44</v>
      </c>
      <c r="G293" s="11">
        <v>12</v>
      </c>
    </row>
    <row r="294" ht="17.5" customHeight="1" spans="1:7">
      <c r="A294" s="19"/>
      <c r="B294" s="11"/>
      <c r="C294" s="11"/>
      <c r="D294" s="11"/>
      <c r="E294" s="11" t="s">
        <v>500</v>
      </c>
      <c r="F294" s="11" t="s">
        <v>318</v>
      </c>
      <c r="G294" s="11"/>
    </row>
    <row r="295" ht="17.5" customHeight="1" spans="1:7">
      <c r="A295" s="19"/>
      <c r="B295" s="11"/>
      <c r="C295" s="11"/>
      <c r="D295" s="11"/>
      <c r="E295" s="11" t="s">
        <v>501</v>
      </c>
      <c r="F295" s="11" t="s">
        <v>318</v>
      </c>
      <c r="G295" s="11"/>
    </row>
    <row r="296" ht="17.5" customHeight="1" spans="1:7">
      <c r="A296" s="19"/>
      <c r="B296" s="11"/>
      <c r="C296" s="11"/>
      <c r="D296" s="11"/>
      <c r="E296" s="11" t="s">
        <v>498</v>
      </c>
      <c r="F296" s="11" t="s">
        <v>301</v>
      </c>
      <c r="G296" s="11"/>
    </row>
    <row r="297" ht="17.5" customHeight="1" spans="1:7">
      <c r="A297" s="19"/>
      <c r="B297" s="11"/>
      <c r="C297" s="11"/>
      <c r="D297" s="11"/>
      <c r="E297" s="11" t="s">
        <v>502</v>
      </c>
      <c r="F297" s="11" t="s">
        <v>310</v>
      </c>
      <c r="G297" s="11"/>
    </row>
    <row r="298" ht="17.5" customHeight="1" spans="1:7">
      <c r="A298" s="19"/>
      <c r="B298" s="11"/>
      <c r="C298" s="11"/>
      <c r="D298" s="11"/>
      <c r="E298" s="11" t="s">
        <v>503</v>
      </c>
      <c r="F298" s="11" t="s">
        <v>310</v>
      </c>
      <c r="G298" s="11"/>
    </row>
    <row r="299" ht="17.5" customHeight="1" spans="1:7">
      <c r="A299" s="19"/>
      <c r="B299" s="11" t="s">
        <v>195</v>
      </c>
      <c r="C299" s="11">
        <v>2021243111</v>
      </c>
      <c r="D299" s="11" t="s">
        <v>506</v>
      </c>
      <c r="E299" s="11" t="s">
        <v>507</v>
      </c>
      <c r="F299" s="11" t="s">
        <v>301</v>
      </c>
      <c r="G299" s="11">
        <v>4</v>
      </c>
    </row>
    <row r="300" ht="17.5" customHeight="1" spans="1:7">
      <c r="A300" s="19"/>
      <c r="B300" s="11"/>
      <c r="C300" s="11"/>
      <c r="D300" s="11"/>
      <c r="E300" s="11" t="s">
        <v>508</v>
      </c>
      <c r="F300" s="11" t="s">
        <v>301</v>
      </c>
      <c r="G300" s="11"/>
    </row>
    <row r="301" ht="17.5" customHeight="1" spans="1:7">
      <c r="A301" s="19"/>
      <c r="B301" s="11"/>
      <c r="C301" s="11">
        <v>2021243112</v>
      </c>
      <c r="D301" s="11" t="s">
        <v>509</v>
      </c>
      <c r="E301" s="11" t="s">
        <v>510</v>
      </c>
      <c r="F301" s="11" t="s">
        <v>44</v>
      </c>
      <c r="G301" s="11">
        <v>16</v>
      </c>
    </row>
    <row r="302" ht="17.5" customHeight="1" spans="1:7">
      <c r="A302" s="19"/>
      <c r="B302" s="11"/>
      <c r="C302" s="11"/>
      <c r="D302" s="11"/>
      <c r="E302" s="11" t="s">
        <v>511</v>
      </c>
      <c r="F302" s="11" t="s">
        <v>44</v>
      </c>
      <c r="G302" s="11"/>
    </row>
    <row r="303" ht="17.5" customHeight="1" spans="1:7">
      <c r="A303" s="19"/>
      <c r="B303" s="11"/>
      <c r="C303" s="11"/>
      <c r="D303" s="11"/>
      <c r="E303" s="11" t="s">
        <v>512</v>
      </c>
      <c r="F303" s="11" t="s">
        <v>318</v>
      </c>
      <c r="G303" s="11"/>
    </row>
    <row r="304" ht="17.5" customHeight="1" spans="1:7">
      <c r="A304" s="19"/>
      <c r="B304" s="11"/>
      <c r="C304" s="11"/>
      <c r="D304" s="11"/>
      <c r="E304" s="11" t="s">
        <v>513</v>
      </c>
      <c r="F304" s="11" t="s">
        <v>318</v>
      </c>
      <c r="G304" s="11"/>
    </row>
    <row r="305" ht="17.5" customHeight="1" spans="1:7">
      <c r="A305" s="19"/>
      <c r="B305" s="11"/>
      <c r="C305" s="11"/>
      <c r="D305" s="11"/>
      <c r="E305" s="11" t="s">
        <v>514</v>
      </c>
      <c r="F305" s="11" t="s">
        <v>318</v>
      </c>
      <c r="G305" s="11"/>
    </row>
    <row r="306" ht="17.5" customHeight="1" spans="1:7">
      <c r="A306" s="19"/>
      <c r="B306" s="11"/>
      <c r="C306" s="11"/>
      <c r="D306" s="11"/>
      <c r="E306" s="11" t="s">
        <v>515</v>
      </c>
      <c r="F306" s="11" t="s">
        <v>318</v>
      </c>
      <c r="G306" s="11"/>
    </row>
    <row r="307" ht="17.5" customHeight="1" spans="1:7">
      <c r="A307" s="19"/>
      <c r="B307" s="11"/>
      <c r="C307" s="11"/>
      <c r="D307" s="11"/>
      <c r="E307" s="11" t="s">
        <v>507</v>
      </c>
      <c r="F307" s="11" t="s">
        <v>301</v>
      </c>
      <c r="G307" s="11"/>
    </row>
    <row r="308" ht="17.5" customHeight="1" spans="1:7">
      <c r="A308" s="19"/>
      <c r="B308" s="11"/>
      <c r="C308" s="11"/>
      <c r="D308" s="11"/>
      <c r="E308" s="11" t="s">
        <v>508</v>
      </c>
      <c r="F308" s="11" t="s">
        <v>301</v>
      </c>
      <c r="G308" s="11"/>
    </row>
    <row r="309" ht="17.5" customHeight="1" spans="1:7">
      <c r="A309" s="19"/>
      <c r="B309" s="11"/>
      <c r="C309" s="11">
        <v>2021243129</v>
      </c>
      <c r="D309" s="11" t="s">
        <v>516</v>
      </c>
      <c r="E309" s="11" t="s">
        <v>512</v>
      </c>
      <c r="F309" s="11" t="s">
        <v>318</v>
      </c>
      <c r="G309" s="11">
        <v>4</v>
      </c>
    </row>
    <row r="310" ht="17.5" customHeight="1" spans="1:7">
      <c r="A310" s="19"/>
      <c r="B310" s="11"/>
      <c r="C310" s="11"/>
      <c r="D310" s="11"/>
      <c r="E310" s="11" t="s">
        <v>513</v>
      </c>
      <c r="F310" s="11" t="s">
        <v>318</v>
      </c>
      <c r="G310" s="11"/>
    </row>
    <row r="311" ht="17.5" customHeight="1" spans="1:7">
      <c r="A311" s="19"/>
      <c r="B311" s="11"/>
      <c r="C311" s="11">
        <v>2019213325</v>
      </c>
      <c r="D311" s="11" t="s">
        <v>517</v>
      </c>
      <c r="E311" s="11" t="s">
        <v>512</v>
      </c>
      <c r="F311" s="11" t="s">
        <v>318</v>
      </c>
      <c r="G311" s="11">
        <v>8</v>
      </c>
    </row>
    <row r="312" ht="17.5" customHeight="1" spans="1:7">
      <c r="A312" s="19"/>
      <c r="B312" s="11"/>
      <c r="C312" s="11"/>
      <c r="D312" s="11"/>
      <c r="E312" s="11" t="s">
        <v>513</v>
      </c>
      <c r="F312" s="11" t="s">
        <v>318</v>
      </c>
      <c r="G312" s="11"/>
    </row>
    <row r="313" ht="17.5" customHeight="1" spans="1:7">
      <c r="A313" s="19"/>
      <c r="B313" s="11"/>
      <c r="C313" s="11"/>
      <c r="D313" s="11"/>
      <c r="E313" s="11" t="s">
        <v>514</v>
      </c>
      <c r="F313" s="11" t="s">
        <v>318</v>
      </c>
      <c r="G313" s="11"/>
    </row>
    <row r="314" ht="17.5" customHeight="1" spans="1:7">
      <c r="A314" s="19"/>
      <c r="B314" s="11"/>
      <c r="C314" s="11"/>
      <c r="D314" s="11"/>
      <c r="E314" s="11" t="s">
        <v>515</v>
      </c>
      <c r="F314" s="11" t="s">
        <v>318</v>
      </c>
      <c r="G314" s="11"/>
    </row>
    <row r="315" ht="17.5" customHeight="1" spans="1:7">
      <c r="A315" s="19"/>
      <c r="B315" s="17" t="s">
        <v>196</v>
      </c>
      <c r="C315" s="11">
        <v>2021243241</v>
      </c>
      <c r="D315" s="11" t="s">
        <v>518</v>
      </c>
      <c r="E315" s="11" t="s">
        <v>510</v>
      </c>
      <c r="F315" s="11" t="s">
        <v>310</v>
      </c>
      <c r="G315" s="11">
        <v>4</v>
      </c>
    </row>
    <row r="316" ht="17.5" customHeight="1" spans="1:7">
      <c r="A316" s="19"/>
      <c r="B316" s="14"/>
      <c r="C316" s="11"/>
      <c r="D316" s="11"/>
      <c r="E316" s="11" t="s">
        <v>512</v>
      </c>
      <c r="F316" s="11" t="s">
        <v>37</v>
      </c>
      <c r="G316" s="11"/>
    </row>
    <row r="317" ht="17.5" customHeight="1" spans="1:7">
      <c r="A317" s="19"/>
      <c r="B317" s="11" t="s">
        <v>197</v>
      </c>
      <c r="C317" s="11">
        <v>2021243344</v>
      </c>
      <c r="D317" s="11" t="s">
        <v>519</v>
      </c>
      <c r="E317" s="11" t="s">
        <v>508</v>
      </c>
      <c r="F317" s="11" t="s">
        <v>44</v>
      </c>
      <c r="G317" s="11">
        <v>2</v>
      </c>
    </row>
    <row r="318" ht="17.5" customHeight="1" spans="1:7">
      <c r="A318" s="19"/>
      <c r="B318" s="11"/>
      <c r="C318" s="11">
        <v>2021243343</v>
      </c>
      <c r="D318" s="11" t="s">
        <v>520</v>
      </c>
      <c r="E318" s="11" t="s">
        <v>508</v>
      </c>
      <c r="F318" s="11" t="s">
        <v>44</v>
      </c>
      <c r="G318" s="11">
        <v>16</v>
      </c>
    </row>
    <row r="319" ht="17.5" customHeight="1" spans="1:7">
      <c r="A319" s="19"/>
      <c r="B319" s="11"/>
      <c r="C319" s="11"/>
      <c r="D319" s="11"/>
      <c r="E319" s="11" t="s">
        <v>514</v>
      </c>
      <c r="F319" s="11" t="s">
        <v>44</v>
      </c>
      <c r="G319" s="11"/>
    </row>
    <row r="320" ht="17.5" customHeight="1" spans="1:7">
      <c r="A320" s="19"/>
      <c r="B320" s="11"/>
      <c r="C320" s="11"/>
      <c r="D320" s="11"/>
      <c r="E320" s="11" t="s">
        <v>515</v>
      </c>
      <c r="F320" s="11" t="s">
        <v>44</v>
      </c>
      <c r="G320" s="11"/>
    </row>
    <row r="321" ht="17.5" customHeight="1" spans="1:7">
      <c r="A321" s="19"/>
      <c r="B321" s="11"/>
      <c r="C321" s="11"/>
      <c r="D321" s="11"/>
      <c r="E321" s="11" t="s">
        <v>512</v>
      </c>
      <c r="F321" s="11" t="s">
        <v>318</v>
      </c>
      <c r="G321" s="11"/>
    </row>
    <row r="322" ht="17.5" customHeight="1" spans="1:7">
      <c r="A322" s="19"/>
      <c r="B322" s="11"/>
      <c r="C322" s="11"/>
      <c r="D322" s="11"/>
      <c r="E322" s="11" t="s">
        <v>507</v>
      </c>
      <c r="F322" s="11" t="s">
        <v>318</v>
      </c>
      <c r="G322" s="11"/>
    </row>
    <row r="323" ht="17.5" customHeight="1" spans="1:7">
      <c r="A323" s="19"/>
      <c r="B323" s="11"/>
      <c r="C323" s="11"/>
      <c r="D323" s="11"/>
      <c r="E323" s="11" t="s">
        <v>511</v>
      </c>
      <c r="F323" s="11" t="s">
        <v>318</v>
      </c>
      <c r="G323" s="11"/>
    </row>
    <row r="324" ht="17.5" customHeight="1" spans="1:7">
      <c r="A324" s="19"/>
      <c r="B324" s="11"/>
      <c r="C324" s="11"/>
      <c r="D324" s="11"/>
      <c r="E324" s="11" t="s">
        <v>513</v>
      </c>
      <c r="F324" s="11" t="s">
        <v>310</v>
      </c>
      <c r="G324" s="11"/>
    </row>
    <row r="325" ht="17.5" customHeight="1" spans="1:7">
      <c r="A325" s="19"/>
      <c r="B325" s="11"/>
      <c r="C325" s="11"/>
      <c r="D325" s="11"/>
      <c r="E325" s="11" t="s">
        <v>510</v>
      </c>
      <c r="F325" s="11" t="s">
        <v>37</v>
      </c>
      <c r="G325" s="11"/>
    </row>
    <row r="326" ht="17.5" customHeight="1" spans="1:7">
      <c r="A326" s="19"/>
      <c r="B326" s="11"/>
      <c r="C326" s="11">
        <v>2021243340</v>
      </c>
      <c r="D326" s="11" t="s">
        <v>521</v>
      </c>
      <c r="E326" s="11" t="s">
        <v>515</v>
      </c>
      <c r="F326" s="11" t="s">
        <v>44</v>
      </c>
      <c r="G326" s="11">
        <v>4</v>
      </c>
    </row>
    <row r="327" ht="17.5" customHeight="1" spans="1:7">
      <c r="A327" s="19"/>
      <c r="B327" s="11"/>
      <c r="C327" s="11"/>
      <c r="D327" s="11"/>
      <c r="E327" s="11" t="s">
        <v>510</v>
      </c>
      <c r="F327" s="11" t="s">
        <v>37</v>
      </c>
      <c r="G327" s="11"/>
    </row>
    <row r="328" ht="17.5" customHeight="1" spans="1:7">
      <c r="A328" s="19"/>
      <c r="B328" s="11"/>
      <c r="C328" s="11">
        <v>2021243338</v>
      </c>
      <c r="D328" s="11" t="s">
        <v>522</v>
      </c>
      <c r="E328" s="11" t="s">
        <v>510</v>
      </c>
      <c r="F328" s="11" t="s">
        <v>37</v>
      </c>
      <c r="G328" s="11">
        <v>2</v>
      </c>
    </row>
    <row r="329" ht="17.5" customHeight="1" spans="1:7">
      <c r="A329" s="19"/>
      <c r="B329" s="11"/>
      <c r="C329" s="11">
        <v>2021243341</v>
      </c>
      <c r="D329" s="11" t="s">
        <v>523</v>
      </c>
      <c r="E329" s="11" t="s">
        <v>510</v>
      </c>
      <c r="F329" s="11" t="s">
        <v>37</v>
      </c>
      <c r="G329" s="11">
        <v>2</v>
      </c>
    </row>
    <row r="330" ht="17.5" customHeight="1" spans="1:7">
      <c r="A330" s="19"/>
      <c r="B330" s="11" t="s">
        <v>198</v>
      </c>
      <c r="C330" s="11">
        <v>2021243403</v>
      </c>
      <c r="D330" s="11" t="s">
        <v>524</v>
      </c>
      <c r="E330" s="11" t="s">
        <v>507</v>
      </c>
      <c r="F330" s="11" t="s">
        <v>318</v>
      </c>
      <c r="G330" s="11">
        <v>4</v>
      </c>
    </row>
    <row r="331" ht="17.5" customHeight="1" spans="1:7">
      <c r="A331" s="19"/>
      <c r="B331" s="11"/>
      <c r="C331" s="11"/>
      <c r="D331" s="11"/>
      <c r="E331" s="11" t="s">
        <v>511</v>
      </c>
      <c r="F331" s="11" t="s">
        <v>318</v>
      </c>
      <c r="G331" s="11"/>
    </row>
    <row r="332" ht="17.5" customHeight="1" spans="1:7">
      <c r="A332" s="19"/>
      <c r="B332" s="11"/>
      <c r="C332" s="11">
        <v>2021243418</v>
      </c>
      <c r="D332" s="11" t="s">
        <v>525</v>
      </c>
      <c r="E332" s="11" t="s">
        <v>514</v>
      </c>
      <c r="F332" s="11" t="s">
        <v>44</v>
      </c>
      <c r="G332" s="11">
        <v>2</v>
      </c>
    </row>
    <row r="333" ht="17.5" customHeight="1" spans="1:7">
      <c r="A333" s="19"/>
      <c r="B333" s="11"/>
      <c r="C333" s="11">
        <v>2021243431</v>
      </c>
      <c r="D333" s="11" t="s">
        <v>526</v>
      </c>
      <c r="E333" s="11" t="s">
        <v>508</v>
      </c>
      <c r="F333" s="11" t="s">
        <v>44</v>
      </c>
      <c r="G333" s="11">
        <v>8</v>
      </c>
    </row>
    <row r="334" ht="17.5" customHeight="1" spans="1:7">
      <c r="A334" s="19"/>
      <c r="B334" s="11"/>
      <c r="C334" s="11"/>
      <c r="D334" s="11"/>
      <c r="E334" s="11" t="s">
        <v>510</v>
      </c>
      <c r="F334" s="11" t="s">
        <v>44</v>
      </c>
      <c r="G334" s="11"/>
    </row>
    <row r="335" ht="17.5" customHeight="1" spans="1:7">
      <c r="A335" s="19"/>
      <c r="B335" s="11"/>
      <c r="C335" s="11"/>
      <c r="D335" s="11"/>
      <c r="E335" s="11" t="s">
        <v>515</v>
      </c>
      <c r="F335" s="11" t="s">
        <v>44</v>
      </c>
      <c r="G335" s="11"/>
    </row>
    <row r="336" ht="17.5" customHeight="1" spans="1:7">
      <c r="A336" s="19"/>
      <c r="B336" s="11"/>
      <c r="C336" s="11"/>
      <c r="D336" s="11"/>
      <c r="E336" s="11" t="s">
        <v>514</v>
      </c>
      <c r="F336" s="11" t="s">
        <v>44</v>
      </c>
      <c r="G336" s="11"/>
    </row>
    <row r="337" ht="17.5" customHeight="1" spans="1:7">
      <c r="A337" s="19"/>
      <c r="B337" s="11" t="s">
        <v>200</v>
      </c>
      <c r="C337" s="11">
        <v>2021253123</v>
      </c>
      <c r="D337" s="11" t="s">
        <v>527</v>
      </c>
      <c r="E337" s="11" t="s">
        <v>528</v>
      </c>
      <c r="F337" s="11" t="s">
        <v>318</v>
      </c>
      <c r="G337" s="11">
        <v>2</v>
      </c>
    </row>
    <row r="338" ht="17.5" customHeight="1" spans="1:7">
      <c r="A338" s="19"/>
      <c r="B338" s="11" t="s">
        <v>201</v>
      </c>
      <c r="C338" s="11">
        <v>2021253203</v>
      </c>
      <c r="D338" s="11" t="s">
        <v>529</v>
      </c>
      <c r="E338" s="11" t="s">
        <v>530</v>
      </c>
      <c r="F338" s="11" t="s">
        <v>44</v>
      </c>
      <c r="G338" s="11">
        <v>2</v>
      </c>
    </row>
    <row r="339" ht="17.5" customHeight="1" spans="1:7">
      <c r="A339" s="19"/>
      <c r="B339" s="11"/>
      <c r="C339" s="11">
        <v>2021253228</v>
      </c>
      <c r="D339" s="11" t="s">
        <v>531</v>
      </c>
      <c r="E339" s="11" t="s">
        <v>532</v>
      </c>
      <c r="F339" s="11" t="s">
        <v>37</v>
      </c>
      <c r="G339" s="11">
        <v>2</v>
      </c>
    </row>
    <row r="340" ht="17.5" customHeight="1" spans="1:7">
      <c r="A340" s="19"/>
      <c r="B340" s="11"/>
      <c r="C340" s="11">
        <v>2021253234</v>
      </c>
      <c r="D340" s="11" t="s">
        <v>533</v>
      </c>
      <c r="E340" s="11" t="s">
        <v>532</v>
      </c>
      <c r="F340" s="11" t="s">
        <v>37</v>
      </c>
      <c r="G340" s="11">
        <v>2</v>
      </c>
    </row>
    <row r="341" ht="17.5" customHeight="1" spans="1:7">
      <c r="A341" s="19"/>
      <c r="B341" s="11" t="s">
        <v>202</v>
      </c>
      <c r="C341" s="11">
        <v>2021253316</v>
      </c>
      <c r="D341" s="11" t="s">
        <v>534</v>
      </c>
      <c r="E341" s="11" t="s">
        <v>535</v>
      </c>
      <c r="F341" s="11" t="s">
        <v>44</v>
      </c>
      <c r="G341" s="11">
        <v>2</v>
      </c>
    </row>
    <row r="342" ht="17.5" customHeight="1" spans="1:7">
      <c r="A342" s="19"/>
      <c r="B342" s="11" t="s">
        <v>203</v>
      </c>
      <c r="C342" s="11">
        <v>2021253406</v>
      </c>
      <c r="D342" s="11" t="s">
        <v>536</v>
      </c>
      <c r="E342" s="11" t="s">
        <v>537</v>
      </c>
      <c r="F342" s="11" t="s">
        <v>37</v>
      </c>
      <c r="G342" s="11">
        <v>2</v>
      </c>
    </row>
    <row r="343" ht="17.5" customHeight="1" spans="1:7">
      <c r="A343" s="19"/>
      <c r="B343" s="11"/>
      <c r="C343" s="11">
        <v>2021253408</v>
      </c>
      <c r="D343" s="11" t="s">
        <v>538</v>
      </c>
      <c r="E343" s="11" t="s">
        <v>539</v>
      </c>
      <c r="F343" s="11" t="s">
        <v>328</v>
      </c>
      <c r="G343" s="11">
        <v>5</v>
      </c>
    </row>
    <row r="344" ht="17.5" customHeight="1" spans="1:7">
      <c r="A344" s="19"/>
      <c r="B344" s="11"/>
      <c r="C344" s="11"/>
      <c r="D344" s="11"/>
      <c r="E344" s="11" t="s">
        <v>537</v>
      </c>
      <c r="F344" s="11" t="s">
        <v>37</v>
      </c>
      <c r="G344" s="11"/>
    </row>
    <row r="345" ht="17.5" customHeight="1" spans="1:7">
      <c r="A345" s="19"/>
      <c r="B345" s="11"/>
      <c r="C345" s="17">
        <v>2021253412</v>
      </c>
      <c r="D345" s="17" t="s">
        <v>540</v>
      </c>
      <c r="E345" s="11" t="s">
        <v>541</v>
      </c>
      <c r="F345" s="11" t="s">
        <v>301</v>
      </c>
      <c r="G345" s="11">
        <v>4</v>
      </c>
    </row>
    <row r="346" ht="17.5" customHeight="1" spans="1:7">
      <c r="A346" s="19"/>
      <c r="B346" s="11"/>
      <c r="C346" s="17"/>
      <c r="D346" s="17"/>
      <c r="E346" s="11" t="s">
        <v>542</v>
      </c>
      <c r="F346" s="11" t="s">
        <v>301</v>
      </c>
      <c r="G346" s="11"/>
    </row>
    <row r="347" ht="17.5" customHeight="1" spans="1:7">
      <c r="A347" s="19"/>
      <c r="B347" s="11"/>
      <c r="C347" s="11">
        <v>2021253413</v>
      </c>
      <c r="D347" s="11" t="s">
        <v>543</v>
      </c>
      <c r="E347" s="11" t="s">
        <v>537</v>
      </c>
      <c r="F347" s="11" t="s">
        <v>37</v>
      </c>
      <c r="G347" s="11">
        <v>2</v>
      </c>
    </row>
    <row r="348" ht="17.5" customHeight="1" spans="1:7">
      <c r="A348" s="19"/>
      <c r="B348" s="11"/>
      <c r="C348" s="11">
        <v>2021253415</v>
      </c>
      <c r="D348" s="11" t="s">
        <v>544</v>
      </c>
      <c r="E348" s="11" t="s">
        <v>545</v>
      </c>
      <c r="F348" s="11" t="s">
        <v>44</v>
      </c>
      <c r="G348" s="11">
        <v>2</v>
      </c>
    </row>
    <row r="349" ht="17.5" customHeight="1" spans="1:7">
      <c r="A349" s="19"/>
      <c r="B349" s="11"/>
      <c r="C349" s="11">
        <v>2021253428</v>
      </c>
      <c r="D349" s="11" t="s">
        <v>546</v>
      </c>
      <c r="E349" s="11" t="s">
        <v>545</v>
      </c>
      <c r="F349" s="11" t="s">
        <v>44</v>
      </c>
      <c r="G349" s="11">
        <v>4</v>
      </c>
    </row>
    <row r="350" ht="17.5" customHeight="1" spans="1:7">
      <c r="A350" s="19"/>
      <c r="B350" s="11"/>
      <c r="C350" s="11"/>
      <c r="D350" s="11"/>
      <c r="E350" s="11" t="s">
        <v>541</v>
      </c>
      <c r="F350" s="11" t="s">
        <v>44</v>
      </c>
      <c r="G350" s="11"/>
    </row>
    <row r="351" ht="17.5" customHeight="1" spans="1:7">
      <c r="A351" s="19"/>
      <c r="B351" s="11"/>
      <c r="C351" s="11">
        <v>2021253433</v>
      </c>
      <c r="D351" s="11" t="s">
        <v>547</v>
      </c>
      <c r="E351" s="11" t="s">
        <v>545</v>
      </c>
      <c r="F351" s="11" t="s">
        <v>44</v>
      </c>
      <c r="G351" s="11">
        <v>10</v>
      </c>
    </row>
    <row r="352" ht="17.5" customHeight="1" spans="1:7">
      <c r="A352" s="19"/>
      <c r="B352" s="11"/>
      <c r="C352" s="11"/>
      <c r="D352" s="11"/>
      <c r="E352" s="11" t="s">
        <v>541</v>
      </c>
      <c r="F352" s="11" t="s">
        <v>44</v>
      </c>
      <c r="G352" s="11"/>
    </row>
    <row r="353" ht="17.5" customHeight="1" spans="1:7">
      <c r="A353" s="19"/>
      <c r="B353" s="11"/>
      <c r="C353" s="11"/>
      <c r="D353" s="11"/>
      <c r="E353" s="11" t="s">
        <v>548</v>
      </c>
      <c r="F353" s="11" t="s">
        <v>318</v>
      </c>
      <c r="G353" s="11"/>
    </row>
    <row r="354" ht="17.5" customHeight="1" spans="1:7">
      <c r="A354" s="19"/>
      <c r="B354" s="11"/>
      <c r="C354" s="11"/>
      <c r="D354" s="11"/>
      <c r="E354" s="11" t="s">
        <v>541</v>
      </c>
      <c r="F354" s="11" t="s">
        <v>301</v>
      </c>
      <c r="G354" s="11"/>
    </row>
    <row r="355" ht="17.5" customHeight="1" spans="1:7">
      <c r="A355" s="19"/>
      <c r="B355" s="11"/>
      <c r="C355" s="11"/>
      <c r="D355" s="11"/>
      <c r="E355" s="11" t="s">
        <v>542</v>
      </c>
      <c r="F355" s="11" t="s">
        <v>301</v>
      </c>
      <c r="G355" s="11"/>
    </row>
    <row r="356" ht="17.5" customHeight="1" spans="1:7">
      <c r="A356" s="19"/>
      <c r="B356" s="11"/>
      <c r="C356" s="11">
        <v>2021253437</v>
      </c>
      <c r="D356" s="11" t="s">
        <v>549</v>
      </c>
      <c r="E356" s="11" t="s">
        <v>537</v>
      </c>
      <c r="F356" s="11" t="s">
        <v>37</v>
      </c>
      <c r="G356" s="11">
        <v>2</v>
      </c>
    </row>
    <row r="357" ht="17.5" customHeight="1" spans="1:7">
      <c r="A357" s="19"/>
      <c r="B357" s="11" t="s">
        <v>204</v>
      </c>
      <c r="C357" s="11">
        <v>2021253526</v>
      </c>
      <c r="D357" s="11" t="s">
        <v>550</v>
      </c>
      <c r="E357" s="11" t="s">
        <v>551</v>
      </c>
      <c r="F357" s="11" t="s">
        <v>318</v>
      </c>
      <c r="G357" s="11">
        <v>2</v>
      </c>
    </row>
    <row r="358" ht="17.5" customHeight="1" spans="1:7">
      <c r="A358" s="19"/>
      <c r="B358" s="11" t="s">
        <v>205</v>
      </c>
      <c r="C358" s="11">
        <v>2022243111</v>
      </c>
      <c r="D358" s="11" t="s">
        <v>552</v>
      </c>
      <c r="E358" s="11" t="s">
        <v>553</v>
      </c>
      <c r="F358" s="11" t="s">
        <v>301</v>
      </c>
      <c r="G358" s="11">
        <v>2</v>
      </c>
    </row>
    <row r="359" ht="17.5" customHeight="1" spans="1:7">
      <c r="A359" s="19"/>
      <c r="B359" s="11"/>
      <c r="C359" s="11">
        <v>2022243125</v>
      </c>
      <c r="D359" s="11" t="s">
        <v>554</v>
      </c>
      <c r="E359" s="11" t="s">
        <v>553</v>
      </c>
      <c r="F359" s="11" t="s">
        <v>301</v>
      </c>
      <c r="G359" s="11">
        <v>2</v>
      </c>
    </row>
    <row r="360" ht="17.5" customHeight="1" spans="1:7">
      <c r="A360" s="19"/>
      <c r="B360" s="11" t="s">
        <v>206</v>
      </c>
      <c r="C360" s="11">
        <v>2017243204</v>
      </c>
      <c r="D360" s="11" t="s">
        <v>555</v>
      </c>
      <c r="E360" s="11" t="s">
        <v>556</v>
      </c>
      <c r="F360" s="11" t="s">
        <v>44</v>
      </c>
      <c r="G360" s="11">
        <v>23</v>
      </c>
    </row>
    <row r="361" ht="17.5" customHeight="1" spans="1:7">
      <c r="A361" s="19"/>
      <c r="B361" s="11"/>
      <c r="C361" s="11"/>
      <c r="D361" s="11"/>
      <c r="E361" s="11" t="s">
        <v>557</v>
      </c>
      <c r="F361" s="11" t="s">
        <v>44</v>
      </c>
      <c r="G361" s="11"/>
    </row>
    <row r="362" ht="17.5" customHeight="1" spans="1:7">
      <c r="A362" s="19"/>
      <c r="B362" s="11"/>
      <c r="C362" s="11"/>
      <c r="D362" s="11"/>
      <c r="E362" s="11" t="s">
        <v>558</v>
      </c>
      <c r="F362" s="11" t="s">
        <v>44</v>
      </c>
      <c r="G362" s="11"/>
    </row>
    <row r="363" ht="17.5" customHeight="1" spans="1:7">
      <c r="A363" s="19"/>
      <c r="B363" s="11"/>
      <c r="C363" s="11"/>
      <c r="D363" s="11"/>
      <c r="E363" s="11" t="s">
        <v>553</v>
      </c>
      <c r="F363" s="11" t="s">
        <v>44</v>
      </c>
      <c r="G363" s="11"/>
    </row>
    <row r="364" ht="17.5" customHeight="1" spans="1:7">
      <c r="A364" s="19"/>
      <c r="B364" s="11"/>
      <c r="C364" s="11"/>
      <c r="D364" s="11"/>
      <c r="E364" s="11" t="s">
        <v>559</v>
      </c>
      <c r="F364" s="11" t="s">
        <v>300</v>
      </c>
      <c r="G364" s="11"/>
    </row>
    <row r="365" ht="17.5" customHeight="1" spans="1:7">
      <c r="A365" s="19"/>
      <c r="B365" s="11"/>
      <c r="C365" s="11"/>
      <c r="D365" s="11"/>
      <c r="E365" s="11" t="s">
        <v>560</v>
      </c>
      <c r="F365" s="11" t="s">
        <v>324</v>
      </c>
      <c r="G365" s="11"/>
    </row>
    <row r="366" ht="17.5" customHeight="1" spans="1:7">
      <c r="A366" s="19"/>
      <c r="B366" s="11"/>
      <c r="C366" s="11"/>
      <c r="D366" s="11"/>
      <c r="E366" s="11" t="s">
        <v>352</v>
      </c>
      <c r="F366" s="11" t="s">
        <v>310</v>
      </c>
      <c r="G366" s="11"/>
    </row>
    <row r="367" ht="17.5" customHeight="1" spans="1:7">
      <c r="A367" s="19"/>
      <c r="B367" s="11"/>
      <c r="C367" s="11"/>
      <c r="D367" s="11"/>
      <c r="E367" s="11" t="s">
        <v>561</v>
      </c>
      <c r="F367" s="11" t="s">
        <v>328</v>
      </c>
      <c r="G367" s="11"/>
    </row>
    <row r="368" ht="17.5" customHeight="1" spans="1:7">
      <c r="A368" s="19"/>
      <c r="B368" s="11"/>
      <c r="C368" s="11"/>
      <c r="D368" s="11"/>
      <c r="E368" s="11" t="s">
        <v>558</v>
      </c>
      <c r="F368" s="11" t="s">
        <v>37</v>
      </c>
      <c r="G368" s="11"/>
    </row>
    <row r="369" ht="17.5" customHeight="1" spans="1:7">
      <c r="A369" s="19"/>
      <c r="B369" s="11"/>
      <c r="C369" s="11"/>
      <c r="D369" s="11"/>
      <c r="E369" s="11" t="s">
        <v>562</v>
      </c>
      <c r="F369" s="11" t="s">
        <v>37</v>
      </c>
      <c r="G369" s="11"/>
    </row>
    <row r="370" ht="17.5" customHeight="1" spans="1:7">
      <c r="A370" s="19"/>
      <c r="B370" s="11" t="s">
        <v>207</v>
      </c>
      <c r="C370" s="11">
        <v>2022243333</v>
      </c>
      <c r="D370" s="11" t="s">
        <v>563</v>
      </c>
      <c r="E370" s="11" t="s">
        <v>553</v>
      </c>
      <c r="F370" s="11" t="s">
        <v>301</v>
      </c>
      <c r="G370" s="11">
        <v>2</v>
      </c>
    </row>
    <row r="371" ht="17.5" customHeight="1" spans="1:7">
      <c r="A371" s="19"/>
      <c r="B371" s="11"/>
      <c r="C371" s="11">
        <v>2022243334</v>
      </c>
      <c r="D371" s="11" t="s">
        <v>564</v>
      </c>
      <c r="E371" s="11" t="s">
        <v>565</v>
      </c>
      <c r="F371" s="11" t="s">
        <v>310</v>
      </c>
      <c r="G371" s="11">
        <v>2</v>
      </c>
    </row>
    <row r="372" ht="17.5" customHeight="1" spans="1:7">
      <c r="A372" s="19"/>
      <c r="B372" s="11" t="s">
        <v>208</v>
      </c>
      <c r="C372" s="11">
        <v>2022243409</v>
      </c>
      <c r="D372" s="11" t="s">
        <v>566</v>
      </c>
      <c r="E372" s="11" t="s">
        <v>352</v>
      </c>
      <c r="F372" s="11" t="s">
        <v>37</v>
      </c>
      <c r="G372" s="11">
        <v>2</v>
      </c>
    </row>
    <row r="373" ht="17.5" customHeight="1" spans="1:7">
      <c r="A373" s="19"/>
      <c r="B373" s="11"/>
      <c r="C373" s="11">
        <v>2022243412</v>
      </c>
      <c r="D373" s="11" t="s">
        <v>567</v>
      </c>
      <c r="E373" s="11" t="s">
        <v>352</v>
      </c>
      <c r="F373" s="11" t="s">
        <v>37</v>
      </c>
      <c r="G373" s="11">
        <v>2</v>
      </c>
    </row>
    <row r="374" ht="17.5" customHeight="1" spans="1:7">
      <c r="A374" s="19"/>
      <c r="B374" s="11"/>
      <c r="C374" s="11">
        <v>2022243417</v>
      </c>
      <c r="D374" s="11" t="s">
        <v>568</v>
      </c>
      <c r="E374" s="11" t="s">
        <v>553</v>
      </c>
      <c r="F374" s="11" t="s">
        <v>313</v>
      </c>
      <c r="G374" s="11">
        <v>3</v>
      </c>
    </row>
    <row r="375" ht="17.5" customHeight="1" spans="1:7">
      <c r="A375" s="19"/>
      <c r="B375" s="11"/>
      <c r="C375" s="11">
        <v>2022243419</v>
      </c>
      <c r="D375" s="11" t="s">
        <v>569</v>
      </c>
      <c r="E375" s="11" t="s">
        <v>352</v>
      </c>
      <c r="F375" s="11" t="s">
        <v>37</v>
      </c>
      <c r="G375" s="11">
        <v>2</v>
      </c>
    </row>
    <row r="376" ht="17.5" customHeight="1" spans="1:7">
      <c r="A376" s="19"/>
      <c r="B376" s="11"/>
      <c r="C376" s="11">
        <v>2022243426</v>
      </c>
      <c r="D376" s="11" t="s">
        <v>570</v>
      </c>
      <c r="E376" s="11" t="s">
        <v>553</v>
      </c>
      <c r="F376" s="11" t="s">
        <v>313</v>
      </c>
      <c r="G376" s="11">
        <v>3</v>
      </c>
    </row>
    <row r="377" ht="17.5" customHeight="1" spans="1:7">
      <c r="A377" s="19"/>
      <c r="B377" s="11"/>
      <c r="C377" s="11">
        <v>2022243430</v>
      </c>
      <c r="D377" s="11" t="s">
        <v>571</v>
      </c>
      <c r="E377" s="11" t="s">
        <v>553</v>
      </c>
      <c r="F377" s="11" t="s">
        <v>313</v>
      </c>
      <c r="G377" s="11">
        <v>9</v>
      </c>
    </row>
    <row r="378" ht="17.5" customHeight="1" spans="1:7">
      <c r="A378" s="19"/>
      <c r="B378" s="11"/>
      <c r="C378" s="11"/>
      <c r="D378" s="11"/>
      <c r="E378" s="11" t="s">
        <v>572</v>
      </c>
      <c r="F378" s="11" t="s">
        <v>324</v>
      </c>
      <c r="G378" s="11"/>
    </row>
    <row r="379" ht="17.5" customHeight="1" spans="1:7">
      <c r="A379" s="19"/>
      <c r="B379" s="11"/>
      <c r="C379" s="11"/>
      <c r="D379" s="11"/>
      <c r="E379" s="11" t="s">
        <v>299</v>
      </c>
      <c r="F379" s="11" t="s">
        <v>324</v>
      </c>
      <c r="G379" s="11"/>
    </row>
    <row r="380" ht="17.5" customHeight="1" spans="1:7">
      <c r="A380" s="19"/>
      <c r="B380" s="11" t="s">
        <v>210</v>
      </c>
      <c r="C380" s="11">
        <v>2022243606</v>
      </c>
      <c r="D380" s="11" t="s">
        <v>573</v>
      </c>
      <c r="E380" s="11" t="s">
        <v>574</v>
      </c>
      <c r="F380" s="11" t="s">
        <v>575</v>
      </c>
      <c r="G380" s="11">
        <v>5</v>
      </c>
    </row>
    <row r="381" ht="17.5" customHeight="1" spans="1:7">
      <c r="A381" s="19"/>
      <c r="B381" s="11"/>
      <c r="C381" s="11"/>
      <c r="D381" s="11"/>
      <c r="E381" s="11" t="s">
        <v>576</v>
      </c>
      <c r="F381" s="11" t="s">
        <v>300</v>
      </c>
      <c r="G381" s="11"/>
    </row>
    <row r="382" ht="17.5" customHeight="1" spans="1:7">
      <c r="A382" s="19"/>
      <c r="B382" s="11"/>
      <c r="C382" s="11">
        <v>2022243619</v>
      </c>
      <c r="D382" s="11" t="s">
        <v>577</v>
      </c>
      <c r="E382" s="11" t="s">
        <v>574</v>
      </c>
      <c r="F382" s="11" t="s">
        <v>575</v>
      </c>
      <c r="G382" s="11">
        <v>7</v>
      </c>
    </row>
    <row r="383" ht="17.5" customHeight="1" spans="1:7">
      <c r="A383" s="19"/>
      <c r="B383" s="11"/>
      <c r="C383" s="11"/>
      <c r="D383" s="11"/>
      <c r="E383" s="11" t="s">
        <v>576</v>
      </c>
      <c r="F383" s="11" t="s">
        <v>300</v>
      </c>
      <c r="G383" s="11"/>
    </row>
    <row r="384" ht="17.5" customHeight="1" spans="1:7">
      <c r="A384" s="19"/>
      <c r="B384" s="11"/>
      <c r="C384" s="11"/>
      <c r="D384" s="11"/>
      <c r="E384" s="11" t="s">
        <v>578</v>
      </c>
      <c r="F384" s="11" t="s">
        <v>37</v>
      </c>
      <c r="G384" s="11"/>
    </row>
    <row r="385" ht="17.5" customHeight="1" spans="1:7">
      <c r="A385" s="19"/>
      <c r="B385" s="11"/>
      <c r="C385" s="11">
        <v>2022243633</v>
      </c>
      <c r="D385" s="11" t="s">
        <v>579</v>
      </c>
      <c r="E385" s="11" t="s">
        <v>574</v>
      </c>
      <c r="F385" s="11" t="s">
        <v>575</v>
      </c>
      <c r="G385" s="11">
        <v>5</v>
      </c>
    </row>
    <row r="386" ht="17.5" customHeight="1" spans="1:7">
      <c r="A386" s="19"/>
      <c r="B386" s="11"/>
      <c r="C386" s="11"/>
      <c r="D386" s="11"/>
      <c r="E386" s="11" t="s">
        <v>576</v>
      </c>
      <c r="F386" s="11" t="s">
        <v>300</v>
      </c>
      <c r="G386" s="11"/>
    </row>
    <row r="387" ht="17.5" customHeight="1" spans="1:7">
      <c r="A387" s="19"/>
      <c r="B387" s="11"/>
      <c r="C387" s="11">
        <v>2022243644</v>
      </c>
      <c r="D387" s="11" t="s">
        <v>580</v>
      </c>
      <c r="E387" s="11" t="s">
        <v>352</v>
      </c>
      <c r="F387" s="11" t="s">
        <v>575</v>
      </c>
      <c r="G387" s="11">
        <v>4</v>
      </c>
    </row>
    <row r="388" ht="17.5" customHeight="1" spans="1:7">
      <c r="A388" s="19"/>
      <c r="B388" s="11"/>
      <c r="C388" s="11"/>
      <c r="D388" s="11"/>
      <c r="E388" s="11" t="s">
        <v>578</v>
      </c>
      <c r="F388" s="11" t="s">
        <v>37</v>
      </c>
      <c r="G388" s="11"/>
    </row>
    <row r="389" ht="15.6" spans="1:7">
      <c r="A389" s="19"/>
      <c r="B389" s="11" t="s">
        <v>211</v>
      </c>
      <c r="C389" s="11">
        <v>2022244144</v>
      </c>
      <c r="D389" s="11" t="s">
        <v>581</v>
      </c>
      <c r="E389" s="11" t="s">
        <v>582</v>
      </c>
      <c r="F389" s="11" t="s">
        <v>318</v>
      </c>
      <c r="G389" s="11">
        <v>2</v>
      </c>
    </row>
    <row r="390" ht="15.6" spans="1:7">
      <c r="A390" s="19"/>
      <c r="B390" s="11" t="s">
        <v>212</v>
      </c>
      <c r="C390" s="11">
        <v>2022253120</v>
      </c>
      <c r="D390" s="11" t="s">
        <v>583</v>
      </c>
      <c r="E390" s="11" t="s">
        <v>352</v>
      </c>
      <c r="F390" s="11" t="s">
        <v>310</v>
      </c>
      <c r="G390" s="11">
        <v>8</v>
      </c>
    </row>
    <row r="391" ht="15.6" spans="1:7">
      <c r="A391" s="19"/>
      <c r="B391" s="11"/>
      <c r="C391" s="11"/>
      <c r="D391" s="11"/>
      <c r="E391" s="11" t="s">
        <v>584</v>
      </c>
      <c r="F391" s="11" t="s">
        <v>324</v>
      </c>
      <c r="G391" s="11"/>
    </row>
    <row r="392" ht="15.6" spans="1:7">
      <c r="A392" s="19"/>
      <c r="B392" s="11"/>
      <c r="C392" s="11"/>
      <c r="D392" s="11"/>
      <c r="E392" s="11" t="s">
        <v>584</v>
      </c>
      <c r="F392" s="11" t="s">
        <v>328</v>
      </c>
      <c r="G392" s="11"/>
    </row>
    <row r="393" ht="15.6" spans="1:7">
      <c r="A393" s="19"/>
      <c r="B393" s="11" t="s">
        <v>213</v>
      </c>
      <c r="C393" s="11">
        <v>2022253214</v>
      </c>
      <c r="D393" s="11" t="s">
        <v>585</v>
      </c>
      <c r="E393" s="11" t="s">
        <v>352</v>
      </c>
      <c r="F393" s="11" t="s">
        <v>318</v>
      </c>
      <c r="G393" s="11">
        <v>7</v>
      </c>
    </row>
    <row r="394" ht="15.6" spans="1:7">
      <c r="A394" s="19"/>
      <c r="B394" s="11"/>
      <c r="C394" s="11"/>
      <c r="D394" s="11"/>
      <c r="E394" s="11" t="s">
        <v>586</v>
      </c>
      <c r="F394" s="11" t="s">
        <v>300</v>
      </c>
      <c r="G394" s="11"/>
    </row>
    <row r="395" ht="15.6" spans="1:7">
      <c r="A395" s="19"/>
      <c r="B395" s="11"/>
      <c r="C395" s="11"/>
      <c r="D395" s="11"/>
      <c r="E395" s="11" t="s">
        <v>587</v>
      </c>
      <c r="F395" s="11" t="s">
        <v>301</v>
      </c>
      <c r="G395" s="11"/>
    </row>
    <row r="396" ht="15.6" spans="1:7">
      <c r="A396" s="19"/>
      <c r="B396" s="11"/>
      <c r="C396" s="11">
        <v>2022253215</v>
      </c>
      <c r="D396" s="11" t="s">
        <v>588</v>
      </c>
      <c r="E396" s="11" t="s">
        <v>586</v>
      </c>
      <c r="F396" s="11" t="s">
        <v>313</v>
      </c>
      <c r="G396" s="11">
        <v>3</v>
      </c>
    </row>
    <row r="397" ht="15.6" spans="1:7">
      <c r="A397" s="19"/>
      <c r="B397" s="11"/>
      <c r="C397" s="11">
        <v>2022253217</v>
      </c>
      <c r="D397" s="11" t="s">
        <v>589</v>
      </c>
      <c r="E397" s="11" t="s">
        <v>590</v>
      </c>
      <c r="F397" s="11" t="s">
        <v>318</v>
      </c>
      <c r="G397" s="11">
        <v>5</v>
      </c>
    </row>
    <row r="398" ht="15.6" spans="1:7">
      <c r="A398" s="19"/>
      <c r="B398" s="11"/>
      <c r="C398" s="11"/>
      <c r="D398" s="11"/>
      <c r="E398" s="11" t="s">
        <v>586</v>
      </c>
      <c r="F398" s="11" t="s">
        <v>313</v>
      </c>
      <c r="G398" s="11"/>
    </row>
    <row r="399" ht="15.6" spans="1:7">
      <c r="A399" s="19"/>
      <c r="B399" s="11"/>
      <c r="C399" s="11">
        <v>2022253222</v>
      </c>
      <c r="D399" s="11" t="s">
        <v>591</v>
      </c>
      <c r="E399" s="11" t="s">
        <v>586</v>
      </c>
      <c r="F399" s="11" t="s">
        <v>592</v>
      </c>
      <c r="G399" s="11">
        <v>3</v>
      </c>
    </row>
    <row r="400" ht="15.6" spans="1:7">
      <c r="A400" s="19"/>
      <c r="B400" s="11"/>
      <c r="C400" s="11">
        <v>2022253227</v>
      </c>
      <c r="D400" s="11" t="s">
        <v>593</v>
      </c>
      <c r="E400" s="11" t="s">
        <v>431</v>
      </c>
      <c r="F400" s="11" t="s">
        <v>594</v>
      </c>
      <c r="G400" s="11">
        <v>7</v>
      </c>
    </row>
    <row r="401" ht="15.6" spans="1:7">
      <c r="A401" s="19"/>
      <c r="B401" s="11"/>
      <c r="C401" s="11"/>
      <c r="D401" s="11"/>
      <c r="E401" s="11" t="s">
        <v>595</v>
      </c>
      <c r="F401" s="11" t="s">
        <v>318</v>
      </c>
      <c r="G401" s="11"/>
    </row>
    <row r="402" ht="15.6" spans="1:7">
      <c r="A402" s="19"/>
      <c r="B402" s="11"/>
      <c r="C402" s="11"/>
      <c r="D402" s="11"/>
      <c r="E402" s="11" t="s">
        <v>586</v>
      </c>
      <c r="F402" s="11" t="s">
        <v>328</v>
      </c>
      <c r="G402" s="11"/>
    </row>
    <row r="403" ht="15.6" spans="1:7">
      <c r="A403" s="19"/>
      <c r="B403" s="11" t="s">
        <v>207</v>
      </c>
      <c r="C403" s="11">
        <v>2022253311</v>
      </c>
      <c r="D403" s="11" t="s">
        <v>596</v>
      </c>
      <c r="E403" s="11" t="s">
        <v>553</v>
      </c>
      <c r="F403" s="11" t="s">
        <v>301</v>
      </c>
      <c r="G403" s="11">
        <v>2</v>
      </c>
    </row>
    <row r="404" ht="15.6" spans="1:7">
      <c r="A404" s="17" t="s">
        <v>7</v>
      </c>
      <c r="B404" s="11" t="s">
        <v>228</v>
      </c>
      <c r="C404" s="11">
        <v>2020263331</v>
      </c>
      <c r="D404" s="11" t="s">
        <v>597</v>
      </c>
      <c r="E404" s="11" t="s">
        <v>598</v>
      </c>
      <c r="F404" s="11" t="s">
        <v>599</v>
      </c>
      <c r="G404" s="11">
        <v>32</v>
      </c>
    </row>
    <row r="405" ht="15.6" spans="1:7">
      <c r="A405" s="17"/>
      <c r="B405" s="11"/>
      <c r="C405" s="11">
        <v>2020263138</v>
      </c>
      <c r="D405" s="11" t="s">
        <v>600</v>
      </c>
      <c r="E405" s="11" t="s">
        <v>598</v>
      </c>
      <c r="F405" s="11" t="s">
        <v>599</v>
      </c>
      <c r="G405" s="11"/>
    </row>
    <row r="406" ht="15.6" spans="1:7">
      <c r="A406" s="17"/>
      <c r="B406" s="11"/>
      <c r="C406" s="11"/>
      <c r="D406" s="11"/>
      <c r="E406" s="11" t="s">
        <v>598</v>
      </c>
      <c r="F406" s="11" t="s">
        <v>601</v>
      </c>
      <c r="G406" s="11"/>
    </row>
    <row r="407" ht="15.6" spans="1:7">
      <c r="A407" s="17"/>
      <c r="B407" s="11"/>
      <c r="C407" s="11">
        <v>2020263232</v>
      </c>
      <c r="D407" s="11" t="s">
        <v>602</v>
      </c>
      <c r="E407" s="11" t="s">
        <v>598</v>
      </c>
      <c r="F407" s="11" t="s">
        <v>599</v>
      </c>
      <c r="G407" s="11"/>
    </row>
    <row r="408" ht="15.6" spans="1:7">
      <c r="A408" s="17"/>
      <c r="B408" s="11" t="s">
        <v>229</v>
      </c>
      <c r="C408" s="11">
        <v>2020263206</v>
      </c>
      <c r="D408" s="11" t="s">
        <v>603</v>
      </c>
      <c r="E408" s="11" t="s">
        <v>604</v>
      </c>
      <c r="F408" s="11" t="s">
        <v>605</v>
      </c>
      <c r="G408" s="11">
        <v>15</v>
      </c>
    </row>
    <row r="409" ht="15.6" spans="1:7">
      <c r="A409" s="17"/>
      <c r="B409" s="11"/>
      <c r="C409" s="11">
        <v>2020263129</v>
      </c>
      <c r="D409" s="11" t="s">
        <v>606</v>
      </c>
      <c r="E409" s="11" t="s">
        <v>604</v>
      </c>
      <c r="F409" s="11" t="s">
        <v>605</v>
      </c>
      <c r="G409" s="11"/>
    </row>
    <row r="410" ht="15.6" spans="1:7">
      <c r="A410" s="17"/>
      <c r="B410" s="11"/>
      <c r="C410" s="11">
        <v>2020263409</v>
      </c>
      <c r="D410" s="11" t="s">
        <v>607</v>
      </c>
      <c r="E410" s="11" t="s">
        <v>604</v>
      </c>
      <c r="F410" s="11" t="s">
        <v>605</v>
      </c>
      <c r="G410" s="11"/>
    </row>
    <row r="411" ht="15.6" spans="1:7">
      <c r="A411" s="17"/>
      <c r="B411" s="17" t="s">
        <v>232</v>
      </c>
      <c r="C411" s="17">
        <v>2021263402</v>
      </c>
      <c r="D411" s="17" t="s">
        <v>608</v>
      </c>
      <c r="E411" s="17" t="s">
        <v>609</v>
      </c>
      <c r="F411" s="20" t="s">
        <v>324</v>
      </c>
      <c r="G411" s="17">
        <v>3</v>
      </c>
    </row>
    <row r="412" ht="15.6" spans="1:7">
      <c r="A412" s="17"/>
      <c r="B412" s="17" t="s">
        <v>233</v>
      </c>
      <c r="C412" s="17">
        <v>2021263230</v>
      </c>
      <c r="D412" s="17" t="s">
        <v>610</v>
      </c>
      <c r="E412" s="17" t="s">
        <v>609</v>
      </c>
      <c r="F412" s="20" t="s">
        <v>611</v>
      </c>
      <c r="G412" s="17">
        <v>8</v>
      </c>
    </row>
    <row r="413" ht="15.6" spans="1:7">
      <c r="A413" s="17"/>
      <c r="B413" s="17" t="s">
        <v>234</v>
      </c>
      <c r="C413" s="17">
        <v>2021263301</v>
      </c>
      <c r="D413" s="17" t="s">
        <v>612</v>
      </c>
      <c r="E413" s="17" t="s">
        <v>613</v>
      </c>
      <c r="F413" s="20" t="s">
        <v>614</v>
      </c>
      <c r="G413" s="17">
        <v>15</v>
      </c>
    </row>
    <row r="414" ht="15.6" spans="1:7">
      <c r="A414" s="17"/>
      <c r="B414" s="17"/>
      <c r="C414" s="17">
        <v>2021263329</v>
      </c>
      <c r="D414" s="17" t="s">
        <v>615</v>
      </c>
      <c r="E414" s="17" t="s">
        <v>613</v>
      </c>
      <c r="F414" s="20" t="s">
        <v>614</v>
      </c>
      <c r="G414" s="17"/>
    </row>
    <row r="415" ht="15.6" spans="1:7">
      <c r="A415" s="17"/>
      <c r="B415" s="17"/>
      <c r="C415" s="17">
        <v>2021263225</v>
      </c>
      <c r="D415" s="17" t="s">
        <v>616</v>
      </c>
      <c r="E415" s="17" t="s">
        <v>613</v>
      </c>
      <c r="F415" s="20" t="s">
        <v>614</v>
      </c>
      <c r="G415" s="17"/>
    </row>
    <row r="416" ht="15.6" spans="1:7">
      <c r="A416" s="17"/>
      <c r="B416" s="17" t="s">
        <v>235</v>
      </c>
      <c r="C416" s="17">
        <v>2021263404</v>
      </c>
      <c r="D416" s="17" t="s">
        <v>617</v>
      </c>
      <c r="E416" s="17" t="s">
        <v>613</v>
      </c>
      <c r="F416" s="20" t="s">
        <v>618</v>
      </c>
      <c r="G416" s="17">
        <v>8</v>
      </c>
    </row>
    <row r="417" ht="15.6" spans="1:7">
      <c r="A417" s="17"/>
      <c r="B417" s="21" t="s">
        <v>238</v>
      </c>
      <c r="C417" s="21">
        <v>2022263513</v>
      </c>
      <c r="D417" s="21" t="s">
        <v>619</v>
      </c>
      <c r="E417" s="21" t="s">
        <v>620</v>
      </c>
      <c r="F417" s="22" t="s">
        <v>328</v>
      </c>
      <c r="G417" s="21">
        <v>3</v>
      </c>
    </row>
    <row r="418" ht="15.6" spans="1:7">
      <c r="A418" s="17"/>
      <c r="B418" s="21" t="s">
        <v>240</v>
      </c>
      <c r="C418" s="21">
        <v>2022263208</v>
      </c>
      <c r="D418" s="21" t="s">
        <v>621</v>
      </c>
      <c r="E418" s="21" t="s">
        <v>620</v>
      </c>
      <c r="F418" s="22" t="s">
        <v>328</v>
      </c>
      <c r="G418" s="21">
        <v>3</v>
      </c>
    </row>
    <row r="419" ht="15.6" spans="1:7">
      <c r="A419" s="17"/>
      <c r="B419" s="21" t="s">
        <v>241</v>
      </c>
      <c r="C419" s="21">
        <v>2022264129</v>
      </c>
      <c r="D419" s="21" t="s">
        <v>622</v>
      </c>
      <c r="E419" s="21" t="s">
        <v>604</v>
      </c>
      <c r="F419" s="21" t="s">
        <v>623</v>
      </c>
      <c r="G419" s="21">
        <v>8</v>
      </c>
    </row>
  </sheetData>
  <mergeCells count="319">
    <mergeCell ref="A1:G1"/>
    <mergeCell ref="A3:A51"/>
    <mergeCell ref="A52:A151"/>
    <mergeCell ref="A152:A213"/>
    <mergeCell ref="A214:A271"/>
    <mergeCell ref="A272:A403"/>
    <mergeCell ref="A404:A419"/>
    <mergeCell ref="B3:B15"/>
    <mergeCell ref="B16:B17"/>
    <mergeCell ref="B19:B37"/>
    <mergeCell ref="B38:B47"/>
    <mergeCell ref="B49:B50"/>
    <mergeCell ref="B52:B55"/>
    <mergeCell ref="B57:B62"/>
    <mergeCell ref="B63:B73"/>
    <mergeCell ref="B75:B86"/>
    <mergeCell ref="B87:B104"/>
    <mergeCell ref="B105:B128"/>
    <mergeCell ref="B129:B132"/>
    <mergeCell ref="B133:B149"/>
    <mergeCell ref="B150:B151"/>
    <mergeCell ref="B152:B159"/>
    <mergeCell ref="B160:B161"/>
    <mergeCell ref="B162:B163"/>
    <mergeCell ref="B164:B170"/>
    <mergeCell ref="B172:B180"/>
    <mergeCell ref="B181:B191"/>
    <mergeCell ref="B192:B199"/>
    <mergeCell ref="B200:B201"/>
    <mergeCell ref="B202:B203"/>
    <mergeCell ref="B206:B213"/>
    <mergeCell ref="B214:B217"/>
    <mergeCell ref="B219:B220"/>
    <mergeCell ref="B221:B224"/>
    <mergeCell ref="B225:B226"/>
    <mergeCell ref="B227:B271"/>
    <mergeCell ref="B272:B276"/>
    <mergeCell ref="B277:B278"/>
    <mergeCell ref="B279:B280"/>
    <mergeCell ref="B281:B298"/>
    <mergeCell ref="B299:B314"/>
    <mergeCell ref="B315:B316"/>
    <mergeCell ref="B317:B329"/>
    <mergeCell ref="B330:B336"/>
    <mergeCell ref="B338:B340"/>
    <mergeCell ref="B342:B356"/>
    <mergeCell ref="B358:B359"/>
    <mergeCell ref="B360:B369"/>
    <mergeCell ref="B370:B371"/>
    <mergeCell ref="B372:B379"/>
    <mergeCell ref="B380:B388"/>
    <mergeCell ref="B390:B392"/>
    <mergeCell ref="B393:B402"/>
    <mergeCell ref="B404:B407"/>
    <mergeCell ref="B408:B410"/>
    <mergeCell ref="B413:B415"/>
    <mergeCell ref="C3:C5"/>
    <mergeCell ref="C8:C9"/>
    <mergeCell ref="C13:C14"/>
    <mergeCell ref="C19:C21"/>
    <mergeCell ref="C22:C27"/>
    <mergeCell ref="C28:C33"/>
    <mergeCell ref="C34:C35"/>
    <mergeCell ref="C36:C37"/>
    <mergeCell ref="C38:C42"/>
    <mergeCell ref="C43:C44"/>
    <mergeCell ref="C45:C47"/>
    <mergeCell ref="C49:C50"/>
    <mergeCell ref="C52:C55"/>
    <mergeCell ref="C57:C59"/>
    <mergeCell ref="C60:C62"/>
    <mergeCell ref="C63:C73"/>
    <mergeCell ref="C75:C81"/>
    <mergeCell ref="C87:C97"/>
    <mergeCell ref="C99:C104"/>
    <mergeCell ref="C105:C108"/>
    <mergeCell ref="C109:C112"/>
    <mergeCell ref="C113:C116"/>
    <mergeCell ref="C117:C120"/>
    <mergeCell ref="C121:C124"/>
    <mergeCell ref="C125:C128"/>
    <mergeCell ref="C129:C131"/>
    <mergeCell ref="C133:C146"/>
    <mergeCell ref="C147:C149"/>
    <mergeCell ref="C150:C151"/>
    <mergeCell ref="C153:C156"/>
    <mergeCell ref="C158:C159"/>
    <mergeCell ref="C160:C161"/>
    <mergeCell ref="C162:C163"/>
    <mergeCell ref="C164:C165"/>
    <mergeCell ref="C166:C167"/>
    <mergeCell ref="C168:C169"/>
    <mergeCell ref="C172:C174"/>
    <mergeCell ref="C175:C177"/>
    <mergeCell ref="C178:C180"/>
    <mergeCell ref="C182:C187"/>
    <mergeCell ref="C188:C189"/>
    <mergeCell ref="C190:C191"/>
    <mergeCell ref="C192:C199"/>
    <mergeCell ref="C200:C201"/>
    <mergeCell ref="C206:C207"/>
    <mergeCell ref="C208:C209"/>
    <mergeCell ref="C210:C211"/>
    <mergeCell ref="C212:C213"/>
    <mergeCell ref="C214:C217"/>
    <mergeCell ref="C219:C220"/>
    <mergeCell ref="C222:C224"/>
    <mergeCell ref="C225:C226"/>
    <mergeCell ref="C227:C231"/>
    <mergeCell ref="C232:C236"/>
    <mergeCell ref="C237:C241"/>
    <mergeCell ref="C242:C246"/>
    <mergeCell ref="C247:C251"/>
    <mergeCell ref="C252:C256"/>
    <mergeCell ref="C257:C261"/>
    <mergeCell ref="C262:C266"/>
    <mergeCell ref="C267:C271"/>
    <mergeCell ref="C272:C273"/>
    <mergeCell ref="C274:C276"/>
    <mergeCell ref="C279:C280"/>
    <mergeCell ref="C281:C286"/>
    <mergeCell ref="C287:C292"/>
    <mergeCell ref="C293:C298"/>
    <mergeCell ref="C299:C300"/>
    <mergeCell ref="C301:C308"/>
    <mergeCell ref="C309:C310"/>
    <mergeCell ref="C311:C314"/>
    <mergeCell ref="C315:C316"/>
    <mergeCell ref="C318:C325"/>
    <mergeCell ref="C326:C327"/>
    <mergeCell ref="C330:C331"/>
    <mergeCell ref="C333:C336"/>
    <mergeCell ref="C343:C344"/>
    <mergeCell ref="C345:C346"/>
    <mergeCell ref="C349:C350"/>
    <mergeCell ref="C351:C355"/>
    <mergeCell ref="C360:C369"/>
    <mergeCell ref="C377:C379"/>
    <mergeCell ref="C380:C381"/>
    <mergeCell ref="C382:C384"/>
    <mergeCell ref="C385:C386"/>
    <mergeCell ref="C387:C388"/>
    <mergeCell ref="C390:C392"/>
    <mergeCell ref="C393:C395"/>
    <mergeCell ref="C397:C398"/>
    <mergeCell ref="C400:C402"/>
    <mergeCell ref="C405:C406"/>
    <mergeCell ref="D3:D5"/>
    <mergeCell ref="D8:D9"/>
    <mergeCell ref="D13:D14"/>
    <mergeCell ref="D19:D21"/>
    <mergeCell ref="D22:D27"/>
    <mergeCell ref="D28:D33"/>
    <mergeCell ref="D34:D35"/>
    <mergeCell ref="D36:D37"/>
    <mergeCell ref="D38:D42"/>
    <mergeCell ref="D43:D44"/>
    <mergeCell ref="D45:D47"/>
    <mergeCell ref="D49:D50"/>
    <mergeCell ref="D52:D55"/>
    <mergeCell ref="D57:D59"/>
    <mergeCell ref="D60:D62"/>
    <mergeCell ref="D63:D73"/>
    <mergeCell ref="D75:D81"/>
    <mergeCell ref="D87:D97"/>
    <mergeCell ref="D99:D104"/>
    <mergeCell ref="D105:D108"/>
    <mergeCell ref="D109:D112"/>
    <mergeCell ref="D113:D116"/>
    <mergeCell ref="D117:D120"/>
    <mergeCell ref="D121:D124"/>
    <mergeCell ref="D125:D128"/>
    <mergeCell ref="D129:D131"/>
    <mergeCell ref="D133:D146"/>
    <mergeCell ref="D147:D149"/>
    <mergeCell ref="D150:D151"/>
    <mergeCell ref="D153:D156"/>
    <mergeCell ref="D158:D159"/>
    <mergeCell ref="D160:D161"/>
    <mergeCell ref="D162:D163"/>
    <mergeCell ref="D164:D165"/>
    <mergeCell ref="D166:D167"/>
    <mergeCell ref="D168:D169"/>
    <mergeCell ref="D172:D174"/>
    <mergeCell ref="D175:D177"/>
    <mergeCell ref="D178:D180"/>
    <mergeCell ref="D182:D187"/>
    <mergeCell ref="D188:D189"/>
    <mergeCell ref="D190:D191"/>
    <mergeCell ref="D192:D199"/>
    <mergeCell ref="D200:D201"/>
    <mergeCell ref="D206:D207"/>
    <mergeCell ref="D208:D209"/>
    <mergeCell ref="D210:D211"/>
    <mergeCell ref="D212:D213"/>
    <mergeCell ref="D214:D217"/>
    <mergeCell ref="D219:D220"/>
    <mergeCell ref="D222:D224"/>
    <mergeCell ref="D225:D226"/>
    <mergeCell ref="D227:D231"/>
    <mergeCell ref="D232:D236"/>
    <mergeCell ref="D237:D241"/>
    <mergeCell ref="D242:D246"/>
    <mergeCell ref="D247:D251"/>
    <mergeCell ref="D252:D256"/>
    <mergeCell ref="D257:D261"/>
    <mergeCell ref="D262:D266"/>
    <mergeCell ref="D267:D271"/>
    <mergeCell ref="D272:D273"/>
    <mergeCell ref="D274:D276"/>
    <mergeCell ref="D279:D280"/>
    <mergeCell ref="D281:D286"/>
    <mergeCell ref="D287:D292"/>
    <mergeCell ref="D293:D298"/>
    <mergeCell ref="D299:D300"/>
    <mergeCell ref="D301:D308"/>
    <mergeCell ref="D309:D310"/>
    <mergeCell ref="D311:D314"/>
    <mergeCell ref="D315:D316"/>
    <mergeCell ref="D318:D325"/>
    <mergeCell ref="D326:D327"/>
    <mergeCell ref="D330:D331"/>
    <mergeCell ref="D333:D336"/>
    <mergeCell ref="D343:D344"/>
    <mergeCell ref="D345:D346"/>
    <mergeCell ref="D349:D350"/>
    <mergeCell ref="D351:D355"/>
    <mergeCell ref="D360:D369"/>
    <mergeCell ref="D377:D379"/>
    <mergeCell ref="D380:D381"/>
    <mergeCell ref="D382:D384"/>
    <mergeCell ref="D385:D386"/>
    <mergeCell ref="D387:D388"/>
    <mergeCell ref="D390:D392"/>
    <mergeCell ref="D393:D395"/>
    <mergeCell ref="D397:D398"/>
    <mergeCell ref="D400:D402"/>
    <mergeCell ref="D405:D406"/>
    <mergeCell ref="E130:E131"/>
    <mergeCell ref="G52:G55"/>
    <mergeCell ref="G57:G59"/>
    <mergeCell ref="G60:G62"/>
    <mergeCell ref="G63:G73"/>
    <mergeCell ref="G75:G81"/>
    <mergeCell ref="G87:G97"/>
    <mergeCell ref="G99:G104"/>
    <mergeCell ref="G105:G108"/>
    <mergeCell ref="G109:G112"/>
    <mergeCell ref="G113:G116"/>
    <mergeCell ref="G117:G120"/>
    <mergeCell ref="G121:G124"/>
    <mergeCell ref="G125:G128"/>
    <mergeCell ref="G129:G131"/>
    <mergeCell ref="G133:G146"/>
    <mergeCell ref="G147:G149"/>
    <mergeCell ref="G150:G151"/>
    <mergeCell ref="G153:G156"/>
    <mergeCell ref="G158:G159"/>
    <mergeCell ref="G160:G161"/>
    <mergeCell ref="G162:G163"/>
    <mergeCell ref="G164:G165"/>
    <mergeCell ref="G166:G167"/>
    <mergeCell ref="G168:G169"/>
    <mergeCell ref="G172:G174"/>
    <mergeCell ref="G175:G177"/>
    <mergeCell ref="G178:G180"/>
    <mergeCell ref="G182:G187"/>
    <mergeCell ref="G188:G189"/>
    <mergeCell ref="G190:G191"/>
    <mergeCell ref="G192:G199"/>
    <mergeCell ref="G200:G201"/>
    <mergeCell ref="G206:G207"/>
    <mergeCell ref="G208:G209"/>
    <mergeCell ref="G210:G211"/>
    <mergeCell ref="G212:G213"/>
    <mergeCell ref="G214:G217"/>
    <mergeCell ref="G219:G220"/>
    <mergeCell ref="G222:G224"/>
    <mergeCell ref="G225:G226"/>
    <mergeCell ref="G227:G231"/>
    <mergeCell ref="G232:G236"/>
    <mergeCell ref="G237:G241"/>
    <mergeCell ref="G242:G246"/>
    <mergeCell ref="G247:G251"/>
    <mergeCell ref="G252:G256"/>
    <mergeCell ref="G257:G261"/>
    <mergeCell ref="G262:G266"/>
    <mergeCell ref="G267:G271"/>
    <mergeCell ref="G272:G273"/>
    <mergeCell ref="G274:G276"/>
    <mergeCell ref="G281:G286"/>
    <mergeCell ref="G287:G292"/>
    <mergeCell ref="G293:G298"/>
    <mergeCell ref="G299:G300"/>
    <mergeCell ref="G301:G308"/>
    <mergeCell ref="G309:G310"/>
    <mergeCell ref="G311:G314"/>
    <mergeCell ref="G315:G316"/>
    <mergeCell ref="G318:G325"/>
    <mergeCell ref="G326:G327"/>
    <mergeCell ref="G330:G331"/>
    <mergeCell ref="G333:G336"/>
    <mergeCell ref="G343:G344"/>
    <mergeCell ref="G345:G346"/>
    <mergeCell ref="G349:G350"/>
    <mergeCell ref="G351:G355"/>
    <mergeCell ref="G360:G369"/>
    <mergeCell ref="G377:G379"/>
    <mergeCell ref="G380:G381"/>
    <mergeCell ref="G382:G384"/>
    <mergeCell ref="G385:G386"/>
    <mergeCell ref="G387:G388"/>
    <mergeCell ref="G390:G392"/>
    <mergeCell ref="G393:G395"/>
    <mergeCell ref="G397:G398"/>
    <mergeCell ref="G400:G402"/>
    <mergeCell ref="G404:G407"/>
    <mergeCell ref="G408:G410"/>
    <mergeCell ref="G413:G415"/>
  </mergeCells>
  <dataValidations count="1">
    <dataValidation type="list" allowBlank="1" showErrorMessage="1" sqref="B71:B73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5" sqref="A5"/>
    </sheetView>
  </sheetViews>
  <sheetFormatPr defaultColWidth="8.72222222222222" defaultRowHeight="14.4" outlineLevelCol="7"/>
  <cols>
    <col min="1" max="1" width="20.9074074074074" customWidth="1"/>
    <col min="2" max="2" width="15.0925925925926" customWidth="1"/>
    <col min="3" max="3" width="15.9074074074074" customWidth="1"/>
    <col min="4" max="4" width="8.09259259259259" customWidth="1"/>
    <col min="5" max="5" width="20.9074074074074" customWidth="1"/>
    <col min="6" max="6" width="7.90740740740741" customWidth="1"/>
    <col min="7" max="7" width="13.0925925925926" customWidth="1"/>
    <col min="8" max="8" width="17.2685185185185" customWidth="1"/>
  </cols>
  <sheetData>
    <row r="1" ht="22.2" spans="1:8">
      <c r="A1" s="6" t="s">
        <v>624</v>
      </c>
      <c r="B1" s="7"/>
      <c r="C1" s="7"/>
      <c r="D1" s="7"/>
      <c r="E1" s="7"/>
      <c r="F1" s="7"/>
      <c r="G1" s="7"/>
      <c r="H1" s="7"/>
    </row>
    <row r="2" ht="20.4" spans="1:8">
      <c r="A2" s="8" t="s">
        <v>17</v>
      </c>
      <c r="B2" s="9" t="s">
        <v>18</v>
      </c>
      <c r="C2" s="9" t="s">
        <v>19</v>
      </c>
      <c r="D2" s="9" t="s">
        <v>21</v>
      </c>
      <c r="E2" s="9" t="s">
        <v>20</v>
      </c>
      <c r="F2" s="9" t="s">
        <v>625</v>
      </c>
      <c r="G2" s="10" t="s">
        <v>626</v>
      </c>
      <c r="H2" s="9" t="s">
        <v>26</v>
      </c>
    </row>
    <row r="3" ht="15.6" spans="1:8">
      <c r="A3" s="11" t="s">
        <v>27</v>
      </c>
      <c r="B3" s="11" t="s">
        <v>627</v>
      </c>
      <c r="C3" s="11"/>
      <c r="D3" s="11"/>
      <c r="E3" s="11"/>
      <c r="F3" s="11"/>
      <c r="G3" s="11"/>
      <c r="H3" s="11"/>
    </row>
    <row r="4" ht="17.5" customHeight="1" spans="1:8">
      <c r="A4" s="11" t="s">
        <v>3</v>
      </c>
      <c r="B4" s="11"/>
      <c r="C4" s="11"/>
      <c r="D4" s="11"/>
      <c r="E4" s="11"/>
      <c r="F4" s="11"/>
      <c r="G4" s="11"/>
      <c r="H4" s="11"/>
    </row>
    <row r="5" ht="15.6" spans="1:8">
      <c r="A5" s="11" t="s">
        <v>4</v>
      </c>
      <c r="B5" s="12" t="s">
        <v>151</v>
      </c>
      <c r="C5" s="12">
        <v>2021233221</v>
      </c>
      <c r="D5" s="12" t="s">
        <v>628</v>
      </c>
      <c r="E5" s="12" t="s">
        <v>629</v>
      </c>
      <c r="F5" s="13" t="s">
        <v>630</v>
      </c>
      <c r="G5" s="12">
        <v>10.19</v>
      </c>
      <c r="H5" s="14"/>
    </row>
    <row r="6" ht="15.6" spans="1:8">
      <c r="A6" s="11" t="s">
        <v>5</v>
      </c>
      <c r="B6" s="11" t="s">
        <v>627</v>
      </c>
      <c r="C6" s="11"/>
      <c r="D6" s="11"/>
      <c r="E6" s="11"/>
      <c r="F6" s="11"/>
      <c r="G6" s="11"/>
      <c r="H6" s="11"/>
    </row>
    <row r="7" ht="15.6" spans="1:8">
      <c r="A7" s="11" t="s">
        <v>6</v>
      </c>
      <c r="B7" s="11"/>
      <c r="C7" s="11"/>
      <c r="D7" s="11"/>
      <c r="E7" s="11"/>
      <c r="F7" s="11"/>
      <c r="G7" s="11"/>
      <c r="H7" s="11"/>
    </row>
    <row r="8" ht="15.6" spans="1:8">
      <c r="A8" s="11" t="s">
        <v>7</v>
      </c>
      <c r="B8" s="11"/>
      <c r="C8" s="11"/>
      <c r="D8" s="11"/>
      <c r="E8" s="11"/>
      <c r="F8" s="11"/>
      <c r="G8" s="11"/>
      <c r="H8" s="11"/>
    </row>
    <row r="9" ht="15.6" spans="1:8">
      <c r="A9" s="11" t="s">
        <v>631</v>
      </c>
      <c r="B9" s="11"/>
      <c r="C9" s="11"/>
      <c r="D9" s="11"/>
      <c r="E9" s="11"/>
      <c r="F9" s="11"/>
      <c r="G9" s="11"/>
      <c r="H9" s="11"/>
    </row>
  </sheetData>
  <mergeCells count="3">
    <mergeCell ref="A1:H1"/>
    <mergeCell ref="B3:H4"/>
    <mergeCell ref="B6:H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"/>
  <sheetViews>
    <sheetView tabSelected="1" topLeftCell="A140" workbookViewId="0">
      <selection activeCell="A45" sqref="A45:A75"/>
    </sheetView>
  </sheetViews>
  <sheetFormatPr defaultColWidth="8.72222222222222" defaultRowHeight="14.4" outlineLevelCol="4"/>
  <cols>
    <col min="1" max="1" width="20.9074074074074" customWidth="1"/>
    <col min="2" max="2" width="7.90740740740741" customWidth="1"/>
    <col min="3" max="3" width="12.0925925925926" customWidth="1"/>
    <col min="4" max="4" width="14.4537037037037" customWidth="1"/>
    <col min="5" max="5" width="9.09259259259259" customWidth="1"/>
  </cols>
  <sheetData>
    <row r="1" ht="22.2" spans="1:5">
      <c r="A1" s="1" t="s">
        <v>632</v>
      </c>
      <c r="B1" s="1"/>
      <c r="C1" s="1"/>
      <c r="D1" s="1"/>
      <c r="E1" s="1"/>
    </row>
    <row r="2" ht="20.4" spans="1:5">
      <c r="A2" s="2" t="s">
        <v>17</v>
      </c>
      <c r="B2" s="2" t="s">
        <v>47</v>
      </c>
      <c r="C2" s="2" t="s">
        <v>18</v>
      </c>
      <c r="D2" s="2" t="s">
        <v>632</v>
      </c>
      <c r="E2" s="2" t="s">
        <v>26</v>
      </c>
    </row>
    <row r="3" ht="17.4" spans="1:5">
      <c r="A3" s="3" t="s">
        <v>27</v>
      </c>
      <c r="B3" s="4">
        <v>1</v>
      </c>
      <c r="C3" s="4">
        <v>20203631</v>
      </c>
      <c r="D3" s="4" t="s">
        <v>633</v>
      </c>
      <c r="E3" s="4"/>
    </row>
    <row r="4" ht="17.4" spans="1:5">
      <c r="A4" s="3"/>
      <c r="B4" s="4">
        <v>2</v>
      </c>
      <c r="C4" s="4">
        <v>20203632</v>
      </c>
      <c r="D4" s="4" t="s">
        <v>633</v>
      </c>
      <c r="E4" s="4"/>
    </row>
    <row r="5" ht="17.4" spans="1:5">
      <c r="A5" s="3"/>
      <c r="B5" s="4">
        <v>3</v>
      </c>
      <c r="C5" s="4">
        <v>20203633</v>
      </c>
      <c r="D5" s="4" t="s">
        <v>633</v>
      </c>
      <c r="E5" s="4"/>
    </row>
    <row r="6" ht="17.4" spans="1:5">
      <c r="A6" s="3"/>
      <c r="B6" s="4">
        <v>4</v>
      </c>
      <c r="C6" s="4">
        <v>20203634</v>
      </c>
      <c r="D6" s="4" t="s">
        <v>633</v>
      </c>
      <c r="E6" s="4"/>
    </row>
    <row r="7" ht="17.4" spans="1:5">
      <c r="A7" s="3"/>
      <c r="B7" s="4">
        <v>5</v>
      </c>
      <c r="C7" s="4">
        <v>20203635</v>
      </c>
      <c r="D7" s="4" t="s">
        <v>633</v>
      </c>
      <c r="E7" s="4"/>
    </row>
    <row r="8" ht="17.4" spans="1:5">
      <c r="A8" s="3"/>
      <c r="B8" s="4">
        <v>6</v>
      </c>
      <c r="C8" s="4">
        <v>20213631</v>
      </c>
      <c r="D8" s="4" t="s">
        <v>633</v>
      </c>
      <c r="E8" s="4"/>
    </row>
    <row r="9" ht="17.4" spans="1:5">
      <c r="A9" s="3"/>
      <c r="B9" s="4">
        <v>7</v>
      </c>
      <c r="C9" s="4">
        <v>20213632</v>
      </c>
      <c r="D9" s="4" t="s">
        <v>633</v>
      </c>
      <c r="E9" s="4"/>
    </row>
    <row r="10" ht="17.4" spans="1:5">
      <c r="A10" s="3"/>
      <c r="B10" s="4">
        <v>8</v>
      </c>
      <c r="C10" s="4">
        <v>20213633</v>
      </c>
      <c r="D10" s="4" t="s">
        <v>633</v>
      </c>
      <c r="E10" s="4"/>
    </row>
    <row r="11" ht="17.4" spans="1:5">
      <c r="A11" s="3"/>
      <c r="B11" s="4">
        <v>9</v>
      </c>
      <c r="C11" s="4">
        <v>20213634</v>
      </c>
      <c r="D11" s="4" t="s">
        <v>633</v>
      </c>
      <c r="E11" s="4"/>
    </row>
    <row r="12" ht="17.4" spans="1:5">
      <c r="A12" s="3"/>
      <c r="B12" s="4">
        <v>10</v>
      </c>
      <c r="C12" s="4">
        <v>20213635</v>
      </c>
      <c r="D12" s="4" t="s">
        <v>633</v>
      </c>
      <c r="E12" s="4"/>
    </row>
    <row r="13" ht="17.4" spans="1:5">
      <c r="A13" s="3"/>
      <c r="B13" s="4">
        <v>11</v>
      </c>
      <c r="C13" s="4">
        <v>20213641</v>
      </c>
      <c r="D13" s="4" t="s">
        <v>633</v>
      </c>
      <c r="E13" s="4"/>
    </row>
    <row r="14" ht="17.4" spans="1:5">
      <c r="A14" s="3"/>
      <c r="B14" s="4">
        <v>12</v>
      </c>
      <c r="C14" s="4">
        <v>20213642</v>
      </c>
      <c r="D14" s="4" t="s">
        <v>633</v>
      </c>
      <c r="E14" s="4"/>
    </row>
    <row r="15" ht="17.4" spans="1:5">
      <c r="A15" s="3"/>
      <c r="B15" s="4">
        <v>13</v>
      </c>
      <c r="C15" s="3">
        <v>20223631</v>
      </c>
      <c r="D15" s="4" t="s">
        <v>633</v>
      </c>
      <c r="E15" s="3"/>
    </row>
    <row r="16" ht="17.4" spans="1:5">
      <c r="A16" s="3"/>
      <c r="B16" s="4">
        <v>14</v>
      </c>
      <c r="C16" s="4">
        <v>20223632</v>
      </c>
      <c r="D16" s="4" t="s">
        <v>633</v>
      </c>
      <c r="E16" s="4"/>
    </row>
    <row r="17" ht="17.4" spans="1:5">
      <c r="A17" s="3"/>
      <c r="B17" s="4">
        <v>15</v>
      </c>
      <c r="C17" s="4">
        <v>20223633</v>
      </c>
      <c r="D17" s="4" t="s">
        <v>633</v>
      </c>
      <c r="E17" s="4"/>
    </row>
    <row r="18" ht="17.4" spans="1:5">
      <c r="A18" s="3"/>
      <c r="B18" s="4">
        <v>16</v>
      </c>
      <c r="C18" s="4">
        <v>20223634</v>
      </c>
      <c r="D18" s="4" t="s">
        <v>633</v>
      </c>
      <c r="E18" s="4"/>
    </row>
    <row r="19" ht="17.4" spans="1:5">
      <c r="A19" s="3"/>
      <c r="B19" s="4">
        <v>17</v>
      </c>
      <c r="C19" s="4">
        <v>20223635</v>
      </c>
      <c r="D19" s="4" t="s">
        <v>633</v>
      </c>
      <c r="E19" s="4"/>
    </row>
    <row r="20" ht="17.4" spans="1:5">
      <c r="A20" s="3"/>
      <c r="B20" s="4">
        <v>18</v>
      </c>
      <c r="C20" s="4">
        <v>20223636</v>
      </c>
      <c r="D20" s="4" t="s">
        <v>633</v>
      </c>
      <c r="E20" s="4"/>
    </row>
    <row r="21" ht="17.4" spans="1:5">
      <c r="A21" s="3"/>
      <c r="B21" s="4">
        <v>19</v>
      </c>
      <c r="C21" s="4">
        <v>20223637</v>
      </c>
      <c r="D21" s="4" t="s">
        <v>633</v>
      </c>
      <c r="E21" s="4"/>
    </row>
    <row r="22" ht="17.4" spans="1:5">
      <c r="A22" s="3"/>
      <c r="B22" s="4">
        <v>20</v>
      </c>
      <c r="C22" s="4">
        <v>20223641</v>
      </c>
      <c r="D22" s="4" t="s">
        <v>633</v>
      </c>
      <c r="E22" s="4"/>
    </row>
    <row r="23" ht="17.4" spans="1:5">
      <c r="A23" s="3"/>
      <c r="B23" s="4">
        <v>21</v>
      </c>
      <c r="C23" s="4">
        <v>20223642</v>
      </c>
      <c r="D23" s="4" t="s">
        <v>633</v>
      </c>
      <c r="E23" s="4"/>
    </row>
    <row r="24" ht="17.4" spans="1:5">
      <c r="A24" s="3"/>
      <c r="B24" s="4">
        <v>22</v>
      </c>
      <c r="C24" s="4">
        <v>20223643</v>
      </c>
      <c r="D24" s="4" t="s">
        <v>633</v>
      </c>
      <c r="E24" s="4"/>
    </row>
    <row r="25" ht="17.4" spans="1:5">
      <c r="A25" s="3" t="s">
        <v>3</v>
      </c>
      <c r="B25" s="4">
        <v>1</v>
      </c>
      <c r="C25" s="4">
        <v>20202731</v>
      </c>
      <c r="D25" s="4" t="s">
        <v>633</v>
      </c>
      <c r="E25" s="4"/>
    </row>
    <row r="26" ht="17.4" spans="1:5">
      <c r="A26" s="3"/>
      <c r="B26" s="4">
        <v>2</v>
      </c>
      <c r="C26" s="4">
        <v>20202831</v>
      </c>
      <c r="D26" s="4" t="s">
        <v>633</v>
      </c>
      <c r="E26" s="4"/>
    </row>
    <row r="27" ht="17.4" spans="1:5">
      <c r="A27" s="3"/>
      <c r="B27" s="4">
        <v>3</v>
      </c>
      <c r="C27" s="4">
        <v>20202832</v>
      </c>
      <c r="D27" s="4" t="s">
        <v>633</v>
      </c>
      <c r="E27" s="4"/>
    </row>
    <row r="28" ht="17.4" spans="1:5">
      <c r="A28" s="3"/>
      <c r="B28" s="4">
        <v>4</v>
      </c>
      <c r="C28" s="4">
        <v>20202833</v>
      </c>
      <c r="D28" s="4" t="s">
        <v>633</v>
      </c>
      <c r="E28" s="4"/>
    </row>
    <row r="29" ht="17.4" spans="1:5">
      <c r="A29" s="3"/>
      <c r="B29" s="4">
        <v>5</v>
      </c>
      <c r="C29" s="4">
        <v>20212731</v>
      </c>
      <c r="D29" s="4" t="s">
        <v>633</v>
      </c>
      <c r="E29" s="4"/>
    </row>
    <row r="30" ht="17.4" spans="1:5">
      <c r="A30" s="3"/>
      <c r="B30" s="4">
        <v>6</v>
      </c>
      <c r="C30" s="4">
        <v>20212831</v>
      </c>
      <c r="D30" s="4" t="s">
        <v>633</v>
      </c>
      <c r="E30" s="4"/>
    </row>
    <row r="31" ht="17.4" spans="1:5">
      <c r="A31" s="3"/>
      <c r="B31" s="4">
        <v>7</v>
      </c>
      <c r="C31" s="4">
        <v>20212832</v>
      </c>
      <c r="D31" s="4" t="s">
        <v>633</v>
      </c>
      <c r="E31" s="4"/>
    </row>
    <row r="32" ht="17.4" spans="1:5">
      <c r="A32" s="3"/>
      <c r="B32" s="4">
        <v>8</v>
      </c>
      <c r="C32" s="4">
        <v>20222731</v>
      </c>
      <c r="D32" s="4" t="s">
        <v>633</v>
      </c>
      <c r="E32" s="4"/>
    </row>
    <row r="33" ht="17.4" spans="1:5">
      <c r="A33" s="3"/>
      <c r="B33" s="4">
        <v>9</v>
      </c>
      <c r="C33" s="4">
        <v>20222732</v>
      </c>
      <c r="D33" s="4" t="s">
        <v>633</v>
      </c>
      <c r="E33" s="4"/>
    </row>
    <row r="34" ht="17.4" spans="1:5">
      <c r="A34" s="3"/>
      <c r="B34" s="4">
        <v>10</v>
      </c>
      <c r="C34" s="4">
        <v>20222831</v>
      </c>
      <c r="D34" s="4" t="s">
        <v>633</v>
      </c>
      <c r="E34" s="4"/>
    </row>
    <row r="35" ht="17.4" spans="1:5">
      <c r="A35" s="3"/>
      <c r="B35" s="4">
        <v>11</v>
      </c>
      <c r="C35" s="4">
        <v>20222832</v>
      </c>
      <c r="D35" s="4" t="s">
        <v>633</v>
      </c>
      <c r="E35" s="4"/>
    </row>
    <row r="36" ht="17.4" spans="1:5">
      <c r="A36" s="3"/>
      <c r="B36" s="4">
        <v>12</v>
      </c>
      <c r="C36" s="4">
        <v>20222833</v>
      </c>
      <c r="D36" s="4" t="s">
        <v>633</v>
      </c>
      <c r="E36" s="4"/>
    </row>
    <row r="37" ht="17.4" spans="1:5">
      <c r="A37" s="3"/>
      <c r="B37" s="4">
        <v>13</v>
      </c>
      <c r="C37" s="4">
        <v>20222834</v>
      </c>
      <c r="D37" s="4" t="s">
        <v>633</v>
      </c>
      <c r="E37" s="4"/>
    </row>
    <row r="38" ht="17.4" spans="1:5">
      <c r="A38" s="3"/>
      <c r="B38" s="4">
        <v>14</v>
      </c>
      <c r="C38" s="4">
        <v>20222835</v>
      </c>
      <c r="D38" s="4" t="s">
        <v>633</v>
      </c>
      <c r="E38" s="4"/>
    </row>
    <row r="39" ht="17.4" spans="1:5">
      <c r="A39" s="3"/>
      <c r="B39" s="4">
        <v>15</v>
      </c>
      <c r="C39" s="4">
        <v>20222836</v>
      </c>
      <c r="D39" s="4" t="s">
        <v>633</v>
      </c>
      <c r="E39" s="4"/>
    </row>
    <row r="40" ht="17.4" spans="1:5">
      <c r="A40" s="3"/>
      <c r="B40" s="4">
        <v>16</v>
      </c>
      <c r="C40" s="4">
        <v>20222837</v>
      </c>
      <c r="D40" s="4" t="s">
        <v>633</v>
      </c>
      <c r="E40" s="4"/>
    </row>
    <row r="41" ht="17.4" spans="1:5">
      <c r="A41" s="3"/>
      <c r="B41" s="4">
        <v>17</v>
      </c>
      <c r="C41" s="4">
        <v>20222841</v>
      </c>
      <c r="D41" s="4" t="s">
        <v>633</v>
      </c>
      <c r="E41" s="4"/>
    </row>
    <row r="42" ht="17.4" spans="1:5">
      <c r="A42" s="3"/>
      <c r="B42" s="4">
        <v>18</v>
      </c>
      <c r="C42" s="4">
        <v>20222842</v>
      </c>
      <c r="D42" s="4" t="s">
        <v>633</v>
      </c>
      <c r="E42" s="4"/>
    </row>
    <row r="43" ht="17.4" spans="1:5">
      <c r="A43" s="3"/>
      <c r="B43" s="4">
        <v>19</v>
      </c>
      <c r="C43" s="4">
        <v>20222843</v>
      </c>
      <c r="D43" s="4" t="s">
        <v>633</v>
      </c>
      <c r="E43" s="4"/>
    </row>
    <row r="44" ht="17.4" spans="1:5">
      <c r="A44" s="3"/>
      <c r="B44" s="4">
        <v>20</v>
      </c>
      <c r="C44" s="4">
        <v>20222844</v>
      </c>
      <c r="D44" s="4" t="s">
        <v>633</v>
      </c>
      <c r="E44" s="4"/>
    </row>
    <row r="45" ht="17.4" spans="1:5">
      <c r="A45" s="3" t="s">
        <v>4</v>
      </c>
      <c r="B45" s="4">
        <v>1</v>
      </c>
      <c r="C45" s="4">
        <v>20202331</v>
      </c>
      <c r="D45" s="4" t="s">
        <v>633</v>
      </c>
      <c r="E45" s="4"/>
    </row>
    <row r="46" ht="17.4" spans="1:5">
      <c r="A46" s="3"/>
      <c r="B46" s="4">
        <v>2</v>
      </c>
      <c r="C46" s="4">
        <v>20202332</v>
      </c>
      <c r="D46" s="4" t="s">
        <v>633</v>
      </c>
      <c r="E46" s="4"/>
    </row>
    <row r="47" ht="17.4" spans="1:5">
      <c r="A47" s="3"/>
      <c r="B47" s="4">
        <v>3</v>
      </c>
      <c r="C47" s="4">
        <v>20202931</v>
      </c>
      <c r="D47" s="4" t="s">
        <v>633</v>
      </c>
      <c r="E47" s="4"/>
    </row>
    <row r="48" ht="17.4" spans="1:5">
      <c r="A48" s="3"/>
      <c r="B48" s="4">
        <v>4</v>
      </c>
      <c r="C48" s="4">
        <v>20202932</v>
      </c>
      <c r="D48" s="4" t="s">
        <v>633</v>
      </c>
      <c r="E48" s="4"/>
    </row>
    <row r="49" ht="17.4" spans="1:5">
      <c r="A49" s="3"/>
      <c r="B49" s="4">
        <v>5</v>
      </c>
      <c r="C49" s="3">
        <v>20202933</v>
      </c>
      <c r="D49" s="4" t="s">
        <v>633</v>
      </c>
      <c r="E49" s="4"/>
    </row>
    <row r="50" ht="17.4" spans="1:5">
      <c r="A50" s="3"/>
      <c r="B50" s="4">
        <v>6</v>
      </c>
      <c r="C50" s="4">
        <v>20203031</v>
      </c>
      <c r="D50" s="4" t="s">
        <v>633</v>
      </c>
      <c r="E50" s="4"/>
    </row>
    <row r="51" ht="17.4" spans="1:5">
      <c r="A51" s="3"/>
      <c r="B51" s="4">
        <v>7</v>
      </c>
      <c r="C51" s="4">
        <v>20203032</v>
      </c>
      <c r="D51" s="4" t="s">
        <v>633</v>
      </c>
      <c r="E51" s="4"/>
    </row>
    <row r="52" ht="17.4" spans="1:5">
      <c r="A52" s="3"/>
      <c r="B52" s="4">
        <v>8</v>
      </c>
      <c r="C52" s="4">
        <v>20203033</v>
      </c>
      <c r="D52" s="4" t="s">
        <v>633</v>
      </c>
      <c r="E52" s="4"/>
    </row>
    <row r="53" ht="17.4" spans="1:5">
      <c r="A53" s="3"/>
      <c r="B53" s="4">
        <v>9</v>
      </c>
      <c r="C53" s="4">
        <v>20203034</v>
      </c>
      <c r="D53" s="4" t="s">
        <v>633</v>
      </c>
      <c r="E53" s="4"/>
    </row>
    <row r="54" ht="17.4" spans="1:5">
      <c r="A54" s="3"/>
      <c r="B54" s="4">
        <v>10</v>
      </c>
      <c r="C54" s="4">
        <v>20203035</v>
      </c>
      <c r="D54" s="4" t="s">
        <v>633</v>
      </c>
      <c r="E54" s="4"/>
    </row>
    <row r="55" ht="17.4" spans="1:5">
      <c r="A55" s="3"/>
      <c r="B55" s="4">
        <v>11</v>
      </c>
      <c r="C55" s="4">
        <v>20203036</v>
      </c>
      <c r="D55" s="4" t="s">
        <v>633</v>
      </c>
      <c r="E55" s="4"/>
    </row>
    <row r="56" ht="17.4" spans="1:5">
      <c r="A56" s="3"/>
      <c r="B56" s="4">
        <v>12</v>
      </c>
      <c r="C56" s="4">
        <v>20212331</v>
      </c>
      <c r="D56" s="4" t="s">
        <v>633</v>
      </c>
      <c r="E56" s="4"/>
    </row>
    <row r="57" ht="17.4" spans="1:5">
      <c r="A57" s="3"/>
      <c r="B57" s="4">
        <v>13</v>
      </c>
      <c r="C57" s="4">
        <v>20212332</v>
      </c>
      <c r="D57" s="4" t="s">
        <v>633</v>
      </c>
      <c r="E57" s="4"/>
    </row>
    <row r="58" ht="17.4" spans="1:5">
      <c r="A58" s="3"/>
      <c r="B58" s="4">
        <v>14</v>
      </c>
      <c r="C58" s="4">
        <v>20212333</v>
      </c>
      <c r="D58" s="4" t="s">
        <v>633</v>
      </c>
      <c r="E58" s="4"/>
    </row>
    <row r="59" ht="17.4" spans="1:5">
      <c r="A59" s="3"/>
      <c r="B59" s="4">
        <v>15</v>
      </c>
      <c r="C59" s="4">
        <v>20212931</v>
      </c>
      <c r="D59" s="4" t="s">
        <v>633</v>
      </c>
      <c r="E59" s="4"/>
    </row>
    <row r="60" ht="17.4" spans="1:5">
      <c r="A60" s="3"/>
      <c r="B60" s="4">
        <v>16</v>
      </c>
      <c r="C60" s="4">
        <v>20212932</v>
      </c>
      <c r="D60" s="4" t="s">
        <v>633</v>
      </c>
      <c r="E60" s="4"/>
    </row>
    <row r="61" ht="17.4" spans="1:5">
      <c r="A61" s="3"/>
      <c r="B61" s="4">
        <v>17</v>
      </c>
      <c r="C61" s="4">
        <v>20212933</v>
      </c>
      <c r="D61" s="4" t="s">
        <v>633</v>
      </c>
      <c r="E61" s="4"/>
    </row>
    <row r="62" ht="17.4" spans="1:5">
      <c r="A62" s="3"/>
      <c r="B62" s="4">
        <v>18</v>
      </c>
      <c r="C62" s="4">
        <v>20213031</v>
      </c>
      <c r="D62" s="4" t="s">
        <v>633</v>
      </c>
      <c r="E62" s="4"/>
    </row>
    <row r="63" ht="17.4" spans="1:5">
      <c r="A63" s="3"/>
      <c r="B63" s="4">
        <v>19</v>
      </c>
      <c r="C63" s="4">
        <v>20213032</v>
      </c>
      <c r="D63" s="4" t="s">
        <v>633</v>
      </c>
      <c r="E63" s="4"/>
    </row>
    <row r="64" ht="17.4" spans="1:5">
      <c r="A64" s="3"/>
      <c r="B64" s="4">
        <v>20</v>
      </c>
      <c r="C64" s="4">
        <v>20213033</v>
      </c>
      <c r="D64" s="4" t="s">
        <v>633</v>
      </c>
      <c r="E64" s="4"/>
    </row>
    <row r="65" ht="17.4" spans="1:5">
      <c r="A65" s="3"/>
      <c r="B65" s="4">
        <v>21</v>
      </c>
      <c r="C65" s="3">
        <v>20222331</v>
      </c>
      <c r="D65" s="4" t="s">
        <v>633</v>
      </c>
      <c r="E65" s="4"/>
    </row>
    <row r="66" ht="17.4" spans="1:5">
      <c r="A66" s="3"/>
      <c r="B66" s="4">
        <v>22</v>
      </c>
      <c r="C66" s="4">
        <v>20222332</v>
      </c>
      <c r="D66" s="4" t="s">
        <v>633</v>
      </c>
      <c r="E66" s="4"/>
    </row>
    <row r="67" ht="17.4" spans="1:5">
      <c r="A67" s="3"/>
      <c r="B67" s="4">
        <v>23</v>
      </c>
      <c r="C67" s="4">
        <v>20222333</v>
      </c>
      <c r="D67" s="4" t="s">
        <v>633</v>
      </c>
      <c r="E67" s="4"/>
    </row>
    <row r="68" ht="17.4" spans="1:5">
      <c r="A68" s="3"/>
      <c r="B68" s="4">
        <v>24</v>
      </c>
      <c r="C68" s="4">
        <v>20222931</v>
      </c>
      <c r="D68" s="4" t="s">
        <v>633</v>
      </c>
      <c r="E68" s="4"/>
    </row>
    <row r="69" ht="17.4" spans="1:5">
      <c r="A69" s="3"/>
      <c r="B69" s="4">
        <v>25</v>
      </c>
      <c r="C69" s="4">
        <v>20222932</v>
      </c>
      <c r="D69" s="4" t="s">
        <v>633</v>
      </c>
      <c r="E69" s="4"/>
    </row>
    <row r="70" ht="17.4" spans="1:5">
      <c r="A70" s="3"/>
      <c r="B70" s="4">
        <v>26</v>
      </c>
      <c r="C70" s="4">
        <v>20222933</v>
      </c>
      <c r="D70" s="4" t="s">
        <v>633</v>
      </c>
      <c r="E70" s="4"/>
    </row>
    <row r="71" ht="17.4" spans="1:5">
      <c r="A71" s="3"/>
      <c r="B71" s="4">
        <v>27</v>
      </c>
      <c r="C71" s="4">
        <v>20222934</v>
      </c>
      <c r="D71" s="4" t="s">
        <v>633</v>
      </c>
      <c r="E71" s="4"/>
    </row>
    <row r="72" ht="17.4" spans="1:5">
      <c r="A72" s="3"/>
      <c r="B72" s="4">
        <v>28</v>
      </c>
      <c r="C72" s="4">
        <v>20222941</v>
      </c>
      <c r="D72" s="4" t="s">
        <v>633</v>
      </c>
      <c r="E72" s="4"/>
    </row>
    <row r="73" ht="17.4" spans="1:5">
      <c r="A73" s="3"/>
      <c r="B73" s="4">
        <v>29</v>
      </c>
      <c r="C73" s="4">
        <v>20223031</v>
      </c>
      <c r="D73" s="4" t="s">
        <v>633</v>
      </c>
      <c r="E73" s="4"/>
    </row>
    <row r="74" ht="17.4" spans="1:5">
      <c r="A74" s="3"/>
      <c r="B74" s="4">
        <v>30</v>
      </c>
      <c r="C74" s="4">
        <v>20223032</v>
      </c>
      <c r="D74" s="4" t="s">
        <v>633</v>
      </c>
      <c r="E74" s="4"/>
    </row>
    <row r="75" ht="17.4" spans="1:5">
      <c r="A75" s="3"/>
      <c r="B75" s="4">
        <v>31</v>
      </c>
      <c r="C75" s="4">
        <v>20223033</v>
      </c>
      <c r="D75" s="4" t="s">
        <v>633</v>
      </c>
      <c r="E75" s="4"/>
    </row>
    <row r="76" ht="17.4" spans="1:5">
      <c r="A76" s="3" t="s">
        <v>5</v>
      </c>
      <c r="B76" s="4">
        <v>1</v>
      </c>
      <c r="C76" s="4">
        <v>20202131</v>
      </c>
      <c r="D76" s="4" t="s">
        <v>633</v>
      </c>
      <c r="E76" s="4"/>
    </row>
    <row r="77" ht="17.4" spans="1:5">
      <c r="A77" s="3"/>
      <c r="B77" s="4">
        <v>2</v>
      </c>
      <c r="C77" s="4">
        <v>20202132</v>
      </c>
      <c r="D77" s="4" t="s">
        <v>633</v>
      </c>
      <c r="E77" s="4"/>
    </row>
    <row r="78" ht="17.4" spans="1:5">
      <c r="A78" s="3"/>
      <c r="B78" s="4">
        <v>3</v>
      </c>
      <c r="C78" s="4">
        <v>20202133</v>
      </c>
      <c r="D78" s="4" t="s">
        <v>633</v>
      </c>
      <c r="E78" s="4"/>
    </row>
    <row r="79" ht="17.4" spans="1:5">
      <c r="A79" s="3"/>
      <c r="B79" s="4">
        <v>4</v>
      </c>
      <c r="C79" s="4">
        <v>20202134</v>
      </c>
      <c r="D79" s="4" t="s">
        <v>633</v>
      </c>
      <c r="E79" s="4"/>
    </row>
    <row r="80" ht="17.4" spans="1:5">
      <c r="A80" s="3"/>
      <c r="B80" s="4">
        <v>5</v>
      </c>
      <c r="C80" s="4">
        <v>20202135</v>
      </c>
      <c r="D80" s="4" t="s">
        <v>633</v>
      </c>
      <c r="E80" s="4"/>
    </row>
    <row r="81" ht="17.4" spans="1:5">
      <c r="A81" s="3"/>
      <c r="B81" s="4">
        <v>6</v>
      </c>
      <c r="C81" s="4">
        <v>20202136</v>
      </c>
      <c r="D81" s="4" t="s">
        <v>633</v>
      </c>
      <c r="E81" s="4"/>
    </row>
    <row r="82" ht="17.4" spans="1:5">
      <c r="A82" s="3"/>
      <c r="B82" s="4">
        <v>7</v>
      </c>
      <c r="C82" s="4">
        <v>20202137</v>
      </c>
      <c r="D82" s="4" t="s">
        <v>633</v>
      </c>
      <c r="E82" s="4"/>
    </row>
    <row r="83" ht="17.4" spans="1:5">
      <c r="A83" s="3"/>
      <c r="B83" s="4">
        <v>8</v>
      </c>
      <c r="C83" s="4">
        <v>20203131</v>
      </c>
      <c r="D83" s="4" t="s">
        <v>633</v>
      </c>
      <c r="E83" s="4"/>
    </row>
    <row r="84" ht="17.4" spans="1:5">
      <c r="A84" s="3"/>
      <c r="B84" s="4">
        <v>9</v>
      </c>
      <c r="C84" s="4">
        <v>20203132</v>
      </c>
      <c r="D84" s="4" t="s">
        <v>633</v>
      </c>
      <c r="E84" s="4"/>
    </row>
    <row r="85" ht="17.4" spans="1:5">
      <c r="A85" s="3"/>
      <c r="B85" s="4">
        <v>10</v>
      </c>
      <c r="C85" s="4">
        <v>20212131</v>
      </c>
      <c r="D85" s="4" t="s">
        <v>633</v>
      </c>
      <c r="E85" s="4"/>
    </row>
    <row r="86" ht="17.4" spans="1:5">
      <c r="A86" s="3"/>
      <c r="B86" s="4">
        <v>11</v>
      </c>
      <c r="C86" s="4">
        <v>20212132</v>
      </c>
      <c r="D86" s="4" t="s">
        <v>633</v>
      </c>
      <c r="E86" s="4"/>
    </row>
    <row r="87" ht="17.4" spans="1:5">
      <c r="A87" s="3"/>
      <c r="B87" s="4">
        <v>12</v>
      </c>
      <c r="C87" s="4">
        <v>20212133</v>
      </c>
      <c r="D87" s="4" t="s">
        <v>633</v>
      </c>
      <c r="E87" s="4"/>
    </row>
    <row r="88" ht="17.4" spans="1:5">
      <c r="A88" s="3"/>
      <c r="B88" s="4">
        <v>13</v>
      </c>
      <c r="C88" s="4">
        <v>20212134</v>
      </c>
      <c r="D88" s="4" t="s">
        <v>633</v>
      </c>
      <c r="E88" s="4"/>
    </row>
    <row r="89" ht="17.4" spans="1:5">
      <c r="A89" s="3"/>
      <c r="B89" s="4">
        <v>14</v>
      </c>
      <c r="C89" s="4">
        <v>20212135</v>
      </c>
      <c r="D89" s="4" t="s">
        <v>633</v>
      </c>
      <c r="E89" s="4"/>
    </row>
    <row r="90" ht="17.4" spans="1:5">
      <c r="A90" s="3"/>
      <c r="B90" s="4">
        <v>15</v>
      </c>
      <c r="C90" s="4">
        <v>20212136</v>
      </c>
      <c r="D90" s="4" t="s">
        <v>633</v>
      </c>
      <c r="E90" s="4"/>
    </row>
    <row r="91" ht="17.4" spans="1:5">
      <c r="A91" s="3"/>
      <c r="B91" s="4">
        <v>16</v>
      </c>
      <c r="C91" s="4">
        <v>20212137</v>
      </c>
      <c r="D91" s="4" t="s">
        <v>633</v>
      </c>
      <c r="E91" s="4"/>
    </row>
    <row r="92" ht="17.4" spans="1:5">
      <c r="A92" s="3"/>
      <c r="B92" s="4">
        <v>17</v>
      </c>
      <c r="C92" s="4">
        <v>20212138</v>
      </c>
      <c r="D92" s="4" t="s">
        <v>633</v>
      </c>
      <c r="E92" s="4"/>
    </row>
    <row r="93" ht="17.4" spans="1:5">
      <c r="A93" s="3"/>
      <c r="B93" s="4">
        <v>18</v>
      </c>
      <c r="C93" s="4">
        <v>20212141</v>
      </c>
      <c r="D93" s="4" t="s">
        <v>633</v>
      </c>
      <c r="E93" s="4"/>
    </row>
    <row r="94" ht="17.4" spans="1:5">
      <c r="A94" s="3"/>
      <c r="B94" s="4">
        <v>19</v>
      </c>
      <c r="C94" s="4">
        <v>20212142</v>
      </c>
      <c r="D94" s="4" t="s">
        <v>633</v>
      </c>
      <c r="E94" s="4"/>
    </row>
    <row r="95" ht="17.4" spans="1:5">
      <c r="A95" s="3"/>
      <c r="B95" s="4">
        <v>20</v>
      </c>
      <c r="C95" s="4">
        <v>20212143</v>
      </c>
      <c r="D95" s="4" t="s">
        <v>633</v>
      </c>
      <c r="E95" s="4"/>
    </row>
    <row r="96" ht="17.4" spans="1:5">
      <c r="A96" s="3"/>
      <c r="B96" s="4">
        <v>21</v>
      </c>
      <c r="C96" s="4">
        <v>20212144</v>
      </c>
      <c r="D96" s="4" t="s">
        <v>633</v>
      </c>
      <c r="E96" s="4"/>
    </row>
    <row r="97" ht="17.4" spans="1:5">
      <c r="A97" s="3"/>
      <c r="B97" s="4">
        <v>22</v>
      </c>
      <c r="C97" s="4">
        <v>20212145</v>
      </c>
      <c r="D97" s="4" t="s">
        <v>633</v>
      </c>
      <c r="E97" s="4"/>
    </row>
    <row r="98" ht="17.4" spans="1:5">
      <c r="A98" s="3"/>
      <c r="B98" s="4">
        <v>23</v>
      </c>
      <c r="C98" s="4">
        <v>20212151</v>
      </c>
      <c r="D98" s="4" t="s">
        <v>633</v>
      </c>
      <c r="E98" s="4"/>
    </row>
    <row r="99" ht="17.4" spans="1:5">
      <c r="A99" s="3"/>
      <c r="B99" s="4">
        <v>24</v>
      </c>
      <c r="C99" s="4">
        <v>20212152</v>
      </c>
      <c r="D99" s="4" t="s">
        <v>633</v>
      </c>
      <c r="E99" s="4"/>
    </row>
    <row r="100" ht="17.4" spans="1:5">
      <c r="A100" s="3"/>
      <c r="B100" s="4">
        <v>25</v>
      </c>
      <c r="C100" s="4">
        <v>20212154</v>
      </c>
      <c r="D100" s="4" t="s">
        <v>633</v>
      </c>
      <c r="E100" s="4"/>
    </row>
    <row r="101" ht="17.4" spans="1:5">
      <c r="A101" s="3"/>
      <c r="B101" s="4">
        <v>26</v>
      </c>
      <c r="C101" s="4">
        <v>20213131</v>
      </c>
      <c r="D101" s="4" t="s">
        <v>633</v>
      </c>
      <c r="E101" s="4"/>
    </row>
    <row r="102" ht="17.4" spans="1:5">
      <c r="A102" s="3"/>
      <c r="B102" s="4">
        <v>27</v>
      </c>
      <c r="C102" s="4">
        <v>20222131</v>
      </c>
      <c r="D102" s="4" t="s">
        <v>633</v>
      </c>
      <c r="E102" s="4"/>
    </row>
    <row r="103" ht="17.4" spans="1:5">
      <c r="A103" s="3"/>
      <c r="B103" s="4">
        <v>28</v>
      </c>
      <c r="C103" s="4">
        <v>20222132</v>
      </c>
      <c r="D103" s="4" t="s">
        <v>633</v>
      </c>
      <c r="E103" s="4"/>
    </row>
    <row r="104" ht="17.4" spans="1:5">
      <c r="A104" s="3"/>
      <c r="B104" s="4">
        <v>29</v>
      </c>
      <c r="C104" s="4">
        <v>20222133</v>
      </c>
      <c r="D104" s="4" t="s">
        <v>633</v>
      </c>
      <c r="E104" s="4"/>
    </row>
    <row r="105" ht="17.4" spans="1:5">
      <c r="A105" s="3"/>
      <c r="B105" s="4">
        <v>30</v>
      </c>
      <c r="C105" s="4">
        <v>20222134</v>
      </c>
      <c r="D105" s="4" t="s">
        <v>633</v>
      </c>
      <c r="E105" s="4"/>
    </row>
    <row r="106" ht="17.4" spans="1:5">
      <c r="A106" s="3"/>
      <c r="B106" s="4">
        <v>31</v>
      </c>
      <c r="C106" s="4">
        <v>20222135</v>
      </c>
      <c r="D106" s="4" t="s">
        <v>633</v>
      </c>
      <c r="E106" s="4"/>
    </row>
    <row r="107" ht="17.4" spans="1:5">
      <c r="A107" s="3"/>
      <c r="B107" s="4">
        <v>32</v>
      </c>
      <c r="C107" s="4">
        <v>20222136</v>
      </c>
      <c r="D107" s="4" t="s">
        <v>633</v>
      </c>
      <c r="E107" s="4"/>
    </row>
    <row r="108" ht="17.4" spans="1:5">
      <c r="A108" s="3"/>
      <c r="B108" s="4">
        <v>33</v>
      </c>
      <c r="C108" s="4">
        <v>20222141</v>
      </c>
      <c r="D108" s="4" t="s">
        <v>633</v>
      </c>
      <c r="E108" s="4"/>
    </row>
    <row r="109" ht="17.4" spans="1:5">
      <c r="A109" s="3"/>
      <c r="B109" s="4">
        <v>34</v>
      </c>
      <c r="C109" s="4">
        <v>20222142</v>
      </c>
      <c r="D109" s="4" t="s">
        <v>633</v>
      </c>
      <c r="E109" s="4"/>
    </row>
    <row r="110" ht="17.4" spans="1:5">
      <c r="A110" s="3"/>
      <c r="B110" s="4">
        <v>35</v>
      </c>
      <c r="C110" s="4">
        <v>20222143</v>
      </c>
      <c r="D110" s="4" t="s">
        <v>633</v>
      </c>
      <c r="E110" s="4"/>
    </row>
    <row r="111" ht="17.4" spans="1:5">
      <c r="A111" s="3"/>
      <c r="B111" s="4">
        <v>36</v>
      </c>
      <c r="C111" s="4">
        <v>20222144</v>
      </c>
      <c r="D111" s="4" t="s">
        <v>633</v>
      </c>
      <c r="E111" s="4"/>
    </row>
    <row r="112" ht="17.4" spans="1:5">
      <c r="A112" s="3" t="s">
        <v>6</v>
      </c>
      <c r="B112" s="4">
        <v>1</v>
      </c>
      <c r="C112" s="5">
        <v>20202430</v>
      </c>
      <c r="D112" s="4" t="s">
        <v>633</v>
      </c>
      <c r="E112" s="4"/>
    </row>
    <row r="113" ht="17.4" spans="1:5">
      <c r="A113" s="3"/>
      <c r="B113" s="4">
        <v>2</v>
      </c>
      <c r="C113" s="5">
        <v>20202431</v>
      </c>
      <c r="D113" s="4" t="s">
        <v>633</v>
      </c>
      <c r="E113" s="4"/>
    </row>
    <row r="114" ht="17.4" spans="1:5">
      <c r="A114" s="3"/>
      <c r="B114" s="4">
        <v>3</v>
      </c>
      <c r="C114" s="5">
        <v>20202432</v>
      </c>
      <c r="D114" s="4" t="s">
        <v>633</v>
      </c>
      <c r="E114" s="4"/>
    </row>
    <row r="115" ht="17.4" spans="1:5">
      <c r="A115" s="3"/>
      <c r="B115" s="4">
        <v>4</v>
      </c>
      <c r="C115" s="5">
        <v>20202433</v>
      </c>
      <c r="D115" s="4" t="s">
        <v>633</v>
      </c>
      <c r="E115" s="4"/>
    </row>
    <row r="116" ht="17.4" spans="1:5">
      <c r="A116" s="3"/>
      <c r="B116" s="4">
        <v>5</v>
      </c>
      <c r="C116" s="5">
        <v>20202434</v>
      </c>
      <c r="D116" s="4" t="s">
        <v>633</v>
      </c>
      <c r="E116" s="4"/>
    </row>
    <row r="117" ht="17.4" spans="1:5">
      <c r="A117" s="3"/>
      <c r="B117" s="4">
        <v>6</v>
      </c>
      <c r="C117" s="5">
        <v>20202435</v>
      </c>
      <c r="D117" s="4" t="s">
        <v>633</v>
      </c>
      <c r="E117" s="4"/>
    </row>
    <row r="118" ht="17.4" spans="1:5">
      <c r="A118" s="3"/>
      <c r="B118" s="4">
        <v>7</v>
      </c>
      <c r="C118" s="5">
        <v>20202531</v>
      </c>
      <c r="D118" s="4" t="s">
        <v>633</v>
      </c>
      <c r="E118" s="4"/>
    </row>
    <row r="119" ht="17.4" spans="1:5">
      <c r="A119" s="3"/>
      <c r="B119" s="4">
        <v>8</v>
      </c>
      <c r="C119" s="5">
        <v>20202532</v>
      </c>
      <c r="D119" s="4" t="s">
        <v>633</v>
      </c>
      <c r="E119" s="4"/>
    </row>
    <row r="120" ht="17.4" spans="1:5">
      <c r="A120" s="3"/>
      <c r="B120" s="4">
        <v>9</v>
      </c>
      <c r="C120" s="5">
        <v>20202533</v>
      </c>
      <c r="D120" s="4" t="s">
        <v>633</v>
      </c>
      <c r="E120" s="4"/>
    </row>
    <row r="121" ht="17.4" spans="1:5">
      <c r="A121" s="3"/>
      <c r="B121" s="4">
        <v>10</v>
      </c>
      <c r="C121" s="5">
        <v>20202534</v>
      </c>
      <c r="D121" s="4" t="s">
        <v>633</v>
      </c>
      <c r="E121" s="4"/>
    </row>
    <row r="122" ht="17.4" spans="1:5">
      <c r="A122" s="3"/>
      <c r="B122" s="4">
        <v>11</v>
      </c>
      <c r="C122" s="5">
        <v>20202535</v>
      </c>
      <c r="D122" s="4" t="s">
        <v>633</v>
      </c>
      <c r="E122" s="4"/>
    </row>
    <row r="123" ht="17.4" spans="1:5">
      <c r="A123" s="3"/>
      <c r="B123" s="4">
        <v>12</v>
      </c>
      <c r="C123" s="5">
        <v>20202536</v>
      </c>
      <c r="D123" s="4" t="s">
        <v>633</v>
      </c>
      <c r="E123" s="4"/>
    </row>
    <row r="124" ht="17.4" spans="1:5">
      <c r="A124" s="3"/>
      <c r="B124" s="4">
        <v>13</v>
      </c>
      <c r="C124" s="5">
        <v>20212431</v>
      </c>
      <c r="D124" s="4" t="s">
        <v>633</v>
      </c>
      <c r="E124" s="4"/>
    </row>
    <row r="125" ht="17.4" spans="1:5">
      <c r="A125" s="3"/>
      <c r="B125" s="4">
        <v>14</v>
      </c>
      <c r="C125" s="5">
        <v>20212432</v>
      </c>
      <c r="D125" s="4" t="s">
        <v>633</v>
      </c>
      <c r="E125" s="4"/>
    </row>
    <row r="126" ht="17.4" spans="1:5">
      <c r="A126" s="3"/>
      <c r="B126" s="4">
        <v>15</v>
      </c>
      <c r="C126" s="5">
        <v>20212433</v>
      </c>
      <c r="D126" s="4" t="s">
        <v>633</v>
      </c>
      <c r="E126" s="4"/>
    </row>
    <row r="127" ht="17.4" spans="1:5">
      <c r="A127" s="3"/>
      <c r="B127" s="4">
        <v>16</v>
      </c>
      <c r="C127" s="5">
        <v>20212434</v>
      </c>
      <c r="D127" s="4" t="s">
        <v>633</v>
      </c>
      <c r="E127" s="4"/>
    </row>
    <row r="128" ht="17.4" spans="1:5">
      <c r="A128" s="3"/>
      <c r="B128" s="4">
        <v>17</v>
      </c>
      <c r="C128" s="5">
        <v>20212435</v>
      </c>
      <c r="D128" s="4" t="s">
        <v>633</v>
      </c>
      <c r="E128" s="4"/>
    </row>
    <row r="129" ht="17.4" spans="1:5">
      <c r="A129" s="3"/>
      <c r="B129" s="4">
        <v>18</v>
      </c>
      <c r="C129" s="5">
        <v>20212531</v>
      </c>
      <c r="D129" s="4" t="s">
        <v>633</v>
      </c>
      <c r="E129" s="4"/>
    </row>
    <row r="130" ht="17.4" spans="1:5">
      <c r="A130" s="3"/>
      <c r="B130" s="4">
        <v>19</v>
      </c>
      <c r="C130" s="5">
        <v>20212532</v>
      </c>
      <c r="D130" s="4" t="s">
        <v>633</v>
      </c>
      <c r="E130" s="4"/>
    </row>
    <row r="131" ht="17.4" spans="1:5">
      <c r="A131" s="3"/>
      <c r="B131" s="4">
        <v>20</v>
      </c>
      <c r="C131" s="5">
        <v>20212533</v>
      </c>
      <c r="D131" s="4" t="s">
        <v>633</v>
      </c>
      <c r="E131" s="4"/>
    </row>
    <row r="132" ht="17.4" spans="1:5">
      <c r="A132" s="3"/>
      <c r="B132" s="4">
        <v>21</v>
      </c>
      <c r="C132" s="5">
        <v>20212534</v>
      </c>
      <c r="D132" s="4" t="s">
        <v>633</v>
      </c>
      <c r="E132" s="4"/>
    </row>
    <row r="133" ht="17.4" spans="1:5">
      <c r="A133" s="3"/>
      <c r="B133" s="4">
        <v>22</v>
      </c>
      <c r="C133" s="5">
        <v>20212535</v>
      </c>
      <c r="D133" s="4" t="s">
        <v>633</v>
      </c>
      <c r="E133" s="4"/>
    </row>
    <row r="134" ht="17.4" spans="1:5">
      <c r="A134" s="3"/>
      <c r="B134" s="4">
        <v>23</v>
      </c>
      <c r="C134" s="5">
        <v>20222431</v>
      </c>
      <c r="D134" s="4" t="s">
        <v>633</v>
      </c>
      <c r="E134" s="4"/>
    </row>
    <row r="135" ht="17.4" spans="1:5">
      <c r="A135" s="3"/>
      <c r="B135" s="4">
        <v>24</v>
      </c>
      <c r="C135" s="5">
        <v>20222432</v>
      </c>
      <c r="D135" s="4" t="s">
        <v>633</v>
      </c>
      <c r="E135" s="4"/>
    </row>
    <row r="136" ht="17.4" spans="1:5">
      <c r="A136" s="3"/>
      <c r="B136" s="4">
        <v>25</v>
      </c>
      <c r="C136" s="5">
        <v>20222433</v>
      </c>
      <c r="D136" s="4" t="s">
        <v>633</v>
      </c>
      <c r="E136" s="4"/>
    </row>
    <row r="137" ht="17.4" spans="1:5">
      <c r="A137" s="3"/>
      <c r="B137" s="4">
        <v>26</v>
      </c>
      <c r="C137" s="5">
        <v>20222434</v>
      </c>
      <c r="D137" s="4" t="s">
        <v>633</v>
      </c>
      <c r="E137" s="4"/>
    </row>
    <row r="138" ht="17.4" spans="1:5">
      <c r="A138" s="3"/>
      <c r="B138" s="4">
        <v>27</v>
      </c>
      <c r="C138" s="5">
        <v>20222435</v>
      </c>
      <c r="D138" s="4" t="s">
        <v>633</v>
      </c>
      <c r="E138" s="4"/>
    </row>
    <row r="139" ht="17.4" spans="1:5">
      <c r="A139" s="3"/>
      <c r="B139" s="4">
        <v>28</v>
      </c>
      <c r="C139" s="5">
        <v>20222436</v>
      </c>
      <c r="D139" s="4" t="s">
        <v>633</v>
      </c>
      <c r="E139" s="4"/>
    </row>
    <row r="140" ht="17.4" spans="1:5">
      <c r="A140" s="3"/>
      <c r="B140" s="4">
        <v>29</v>
      </c>
      <c r="C140" s="5">
        <v>20222441</v>
      </c>
      <c r="D140" s="4" t="s">
        <v>633</v>
      </c>
      <c r="E140" s="4"/>
    </row>
    <row r="141" ht="17.4" spans="1:5">
      <c r="A141" s="3"/>
      <c r="B141" s="4">
        <v>30</v>
      </c>
      <c r="C141" s="5">
        <v>20222531</v>
      </c>
      <c r="D141" s="4" t="s">
        <v>633</v>
      </c>
      <c r="E141" s="4"/>
    </row>
    <row r="142" ht="17.4" spans="1:5">
      <c r="A142" s="3"/>
      <c r="B142" s="4">
        <v>31</v>
      </c>
      <c r="C142" s="5">
        <v>20222532</v>
      </c>
      <c r="D142" s="4" t="s">
        <v>633</v>
      </c>
      <c r="E142" s="4"/>
    </row>
    <row r="143" ht="17.4" spans="1:5">
      <c r="A143" s="3"/>
      <c r="B143" s="4">
        <v>32</v>
      </c>
      <c r="C143" s="5">
        <v>20222533</v>
      </c>
      <c r="D143" s="4" t="s">
        <v>633</v>
      </c>
      <c r="E143" s="4"/>
    </row>
    <row r="144" ht="17.4" spans="1:5">
      <c r="A144" s="3"/>
      <c r="B144" s="4">
        <v>33</v>
      </c>
      <c r="C144" s="5">
        <v>20222541</v>
      </c>
      <c r="D144" s="4" t="s">
        <v>633</v>
      </c>
      <c r="E144" s="4"/>
    </row>
    <row r="145" ht="17.4" spans="1:5">
      <c r="A145" s="3" t="s">
        <v>7</v>
      </c>
      <c r="B145" s="4">
        <v>1</v>
      </c>
      <c r="C145" s="5">
        <v>20202631</v>
      </c>
      <c r="D145" s="4" t="s">
        <v>633</v>
      </c>
      <c r="E145" s="4"/>
    </row>
    <row r="146" ht="17.4" spans="1:5">
      <c r="A146" s="3"/>
      <c r="B146" s="4">
        <v>2</v>
      </c>
      <c r="C146" s="5">
        <v>20202632</v>
      </c>
      <c r="D146" s="4" t="s">
        <v>633</v>
      </c>
      <c r="E146" s="4"/>
    </row>
    <row r="147" ht="17.4" spans="1:5">
      <c r="A147" s="3"/>
      <c r="B147" s="4">
        <v>3</v>
      </c>
      <c r="C147" s="5">
        <v>20202633</v>
      </c>
      <c r="D147" s="4" t="s">
        <v>633</v>
      </c>
      <c r="E147" s="4"/>
    </row>
    <row r="148" ht="17.4" spans="1:5">
      <c r="A148" s="3"/>
      <c r="B148" s="4">
        <v>4</v>
      </c>
      <c r="C148" s="5">
        <v>20202634</v>
      </c>
      <c r="D148" s="4" t="s">
        <v>633</v>
      </c>
      <c r="E148" s="4"/>
    </row>
    <row r="149" ht="17.4" spans="1:5">
      <c r="A149" s="3"/>
      <c r="B149" s="4">
        <v>5</v>
      </c>
      <c r="C149" s="5">
        <v>20212631</v>
      </c>
      <c r="D149" s="4" t="s">
        <v>633</v>
      </c>
      <c r="E149" s="4"/>
    </row>
    <row r="150" ht="17.4" spans="1:5">
      <c r="A150" s="3"/>
      <c r="B150" s="4">
        <v>6</v>
      </c>
      <c r="C150" s="5">
        <v>20212632</v>
      </c>
      <c r="D150" s="4" t="s">
        <v>633</v>
      </c>
      <c r="E150" s="4"/>
    </row>
    <row r="151" ht="17.4" spans="1:5">
      <c r="A151" s="3"/>
      <c r="B151" s="4">
        <v>7</v>
      </c>
      <c r="C151" s="5">
        <v>20212633</v>
      </c>
      <c r="D151" s="4" t="s">
        <v>633</v>
      </c>
      <c r="E151" s="4"/>
    </row>
    <row r="152" ht="17.4" spans="1:5">
      <c r="A152" s="3"/>
      <c r="B152" s="4">
        <v>8</v>
      </c>
      <c r="C152" s="5">
        <v>20212634</v>
      </c>
      <c r="D152" s="4" t="s">
        <v>633</v>
      </c>
      <c r="E152" s="4"/>
    </row>
    <row r="153" ht="17.4" spans="1:5">
      <c r="A153" s="3"/>
      <c r="B153" s="4">
        <v>9</v>
      </c>
      <c r="C153" s="5">
        <v>20222631</v>
      </c>
      <c r="D153" s="4" t="s">
        <v>633</v>
      </c>
      <c r="E153" s="4"/>
    </row>
    <row r="154" ht="17.4" spans="1:5">
      <c r="A154" s="3"/>
      <c r="B154" s="4">
        <v>10</v>
      </c>
      <c r="C154" s="5">
        <v>20222632</v>
      </c>
      <c r="D154" s="4" t="s">
        <v>633</v>
      </c>
      <c r="E154" s="4"/>
    </row>
    <row r="155" ht="17.4" spans="1:5">
      <c r="A155" s="3"/>
      <c r="B155" s="4">
        <v>11</v>
      </c>
      <c r="C155" s="5">
        <v>20222633</v>
      </c>
      <c r="D155" s="4" t="s">
        <v>633</v>
      </c>
      <c r="E155" s="4"/>
    </row>
    <row r="156" ht="17.4" spans="1:5">
      <c r="A156" s="3"/>
      <c r="B156" s="4">
        <v>12</v>
      </c>
      <c r="C156" s="5">
        <v>20222634</v>
      </c>
      <c r="D156" s="4" t="s">
        <v>633</v>
      </c>
      <c r="E156" s="4"/>
    </row>
    <row r="157" ht="17.4" spans="1:5">
      <c r="A157" s="3"/>
      <c r="B157" s="4">
        <v>13</v>
      </c>
      <c r="C157" s="5">
        <v>20222635</v>
      </c>
      <c r="D157" s="4" t="s">
        <v>633</v>
      </c>
      <c r="E157" s="4"/>
    </row>
    <row r="158" ht="17.4" spans="1:5">
      <c r="A158" s="3"/>
      <c r="B158" s="4">
        <v>14</v>
      </c>
      <c r="C158" s="5">
        <v>20222641</v>
      </c>
      <c r="D158" s="4" t="s">
        <v>633</v>
      </c>
      <c r="E158" s="4"/>
    </row>
    <row r="159" ht="17.4" spans="1:5">
      <c r="A159" s="3"/>
      <c r="B159" s="4">
        <v>15</v>
      </c>
      <c r="C159" s="5">
        <v>20222642</v>
      </c>
      <c r="D159" s="4" t="s">
        <v>633</v>
      </c>
      <c r="E159" s="4"/>
    </row>
    <row r="160" ht="17.4" spans="1:5">
      <c r="A160" s="4" t="s">
        <v>8</v>
      </c>
      <c r="B160" s="4">
        <v>1</v>
      </c>
      <c r="C160" s="4">
        <v>20223531</v>
      </c>
      <c r="D160" s="4" t="s">
        <v>633</v>
      </c>
      <c r="E160" s="4"/>
    </row>
    <row r="161" ht="14.15" customHeight="1"/>
    <row r="162" ht="14.15" customHeight="1"/>
    <row r="163" ht="14.15" customHeight="1"/>
  </sheetData>
  <mergeCells count="7">
    <mergeCell ref="A1:E1"/>
    <mergeCell ref="A3:A24"/>
    <mergeCell ref="A25:A44"/>
    <mergeCell ref="A45:A75"/>
    <mergeCell ref="A76:A111"/>
    <mergeCell ref="A112:A144"/>
    <mergeCell ref="A145:A15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学院学风反馈表</vt:lpstr>
      <vt:lpstr>日常旷课名单</vt:lpstr>
      <vt:lpstr>日常旷课率</vt:lpstr>
      <vt:lpstr>日常请假率</vt:lpstr>
      <vt:lpstr>日常请假名单</vt:lpstr>
      <vt:lpstr>日常迟到早退名单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F418828E3B074249B8705F60317A06E0_13</vt:lpwstr>
  </property>
  <property fmtid="{D5CDD505-2E9C-101B-9397-08002B2CF9AE}" pid="3" name="KSOProductBuildVer">
    <vt:lpwstr>2052-12.1.0.17133</vt:lpwstr>
  </property>
</Properties>
</file>