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MagicShin\Desktop\"/>
    </mc:Choice>
  </mc:AlternateContent>
  <xr:revisionPtr revIDLastSave="0" documentId="13_ncr:1_{737FE814-D388-4292-9302-22D7525C9D2E}" xr6:coauthVersionLast="47" xr6:coauthVersionMax="47" xr10:uidLastSave="{00000000-0000-0000-0000-000000000000}"/>
  <bookViews>
    <workbookView xWindow="-110" yWindow="-110" windowWidth="21820" windowHeight="13900" tabRatio="950" xr2:uid="{00000000-000D-0000-FFFF-FFFF00000000}"/>
  </bookViews>
  <sheets>
    <sheet name="学院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  <sheet name="统计表" sheetId="12" r:id="rId11"/>
  </sheets>
  <definedNames>
    <definedName name="_xlnm._FilterDatabase" localSheetId="4" hidden="1">日常请假名单!$A$2:$I$191</definedName>
    <definedName name="_xlnm._FilterDatabase" localSheetId="10" hidden="1">统计表!$A$2:$E$205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C5" i="1"/>
  <c r="B5" i="1"/>
  <c r="E3" i="1"/>
  <c r="D3" i="1"/>
  <c r="C3" i="1"/>
  <c r="B3" i="1"/>
  <c r="F49" i="4"/>
  <c r="G49" i="4" s="1"/>
  <c r="F48" i="4"/>
  <c r="G48" i="4" s="1"/>
  <c r="F47" i="4"/>
  <c r="G47" i="4" s="1"/>
  <c r="F46" i="4"/>
  <c r="F45" i="4"/>
  <c r="G45" i="4" s="1"/>
  <c r="F34" i="4"/>
  <c r="G34" i="4" s="1"/>
  <c r="F33" i="4"/>
  <c r="F32" i="4"/>
  <c r="G32" i="4" s="1"/>
  <c r="F31" i="4"/>
  <c r="G31" i="4" s="1"/>
  <c r="F30" i="4"/>
  <c r="F29" i="4"/>
  <c r="G29" i="4" s="1"/>
  <c r="F28" i="4"/>
  <c r="G28" i="4" s="1"/>
  <c r="F27" i="4"/>
  <c r="G27" i="4" s="1"/>
  <c r="F26" i="4"/>
  <c r="G26" i="4" s="1"/>
  <c r="F25" i="4"/>
  <c r="G25" i="4" s="1"/>
  <c r="F24" i="4"/>
  <c r="F23" i="4"/>
  <c r="G23" i="4" s="1"/>
  <c r="F22" i="4"/>
  <c r="G22" i="4" s="1"/>
  <c r="F21" i="4"/>
  <c r="F20" i="4"/>
  <c r="G20" i="4" s="1"/>
  <c r="F19" i="4"/>
  <c r="G19" i="4" s="1"/>
  <c r="F18" i="4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9" i="4"/>
  <c r="G9" i="4" s="1"/>
  <c r="F8" i="4"/>
  <c r="G8" i="4" s="1"/>
  <c r="F7" i="4"/>
  <c r="F6" i="4"/>
  <c r="G24" i="4" s="1"/>
  <c r="F5" i="4"/>
  <c r="G5" i="4" s="1"/>
  <c r="F4" i="4"/>
  <c r="G4" i="4" s="1"/>
  <c r="F3" i="4"/>
  <c r="F157" i="2"/>
  <c r="G198" i="2"/>
  <c r="F202" i="2"/>
  <c r="F201" i="2"/>
  <c r="G201" i="2" s="1"/>
  <c r="F200" i="2"/>
  <c r="G200" i="2" s="1"/>
  <c r="F199" i="2"/>
  <c r="G199" i="2" s="1"/>
  <c r="F117" i="4"/>
  <c r="F118" i="4"/>
  <c r="F119" i="4"/>
  <c r="G119" i="4" s="1"/>
  <c r="F120" i="4"/>
  <c r="G120" i="4" s="1"/>
  <c r="F129" i="4"/>
  <c r="F130" i="4"/>
  <c r="F131" i="4"/>
  <c r="G140" i="4" s="1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G154" i="4" s="1"/>
  <c r="F155" i="4"/>
  <c r="F156" i="4"/>
  <c r="F157" i="4"/>
  <c r="F158" i="4"/>
  <c r="F159" i="4"/>
  <c r="F163" i="4"/>
  <c r="F164" i="4"/>
  <c r="G164" i="4" s="1"/>
  <c r="F165" i="4"/>
  <c r="F177" i="4"/>
  <c r="F178" i="4"/>
  <c r="F179" i="4"/>
  <c r="F180" i="4"/>
  <c r="F181" i="4"/>
  <c r="F182" i="4"/>
  <c r="F183" i="4"/>
  <c r="F184" i="4"/>
  <c r="F185" i="4"/>
  <c r="F186" i="4"/>
  <c r="F187" i="4"/>
  <c r="G187" i="4" s="1"/>
  <c r="F188" i="4"/>
  <c r="F189" i="4"/>
  <c r="F190" i="4"/>
  <c r="F191" i="4"/>
  <c r="F192" i="4"/>
  <c r="F193" i="4"/>
  <c r="F194" i="4"/>
  <c r="F195" i="4"/>
  <c r="F196" i="4"/>
  <c r="F116" i="4"/>
  <c r="G139" i="4"/>
  <c r="G177" i="4"/>
  <c r="G189" i="4"/>
  <c r="G33" i="4" l="1"/>
  <c r="G21" i="4"/>
  <c r="G7" i="4"/>
  <c r="G6" i="4"/>
  <c r="G190" i="4"/>
  <c r="G30" i="4"/>
  <c r="G18" i="4"/>
  <c r="G178" i="4"/>
  <c r="G129" i="4"/>
  <c r="G3" i="4"/>
  <c r="G153" i="4"/>
  <c r="G152" i="4"/>
  <c r="G141" i="4"/>
  <c r="G151" i="4"/>
  <c r="G188" i="4"/>
  <c r="G46" i="4"/>
  <c r="G163" i="4"/>
  <c r="G179" i="4"/>
  <c r="G197" i="2"/>
  <c r="G202" i="2"/>
  <c r="G137" i="4"/>
  <c r="G117" i="4"/>
  <c r="G138" i="4"/>
  <c r="G186" i="4"/>
  <c r="G148" i="4"/>
  <c r="G136" i="4"/>
  <c r="G150" i="4"/>
  <c r="G116" i="4"/>
  <c r="G185" i="4"/>
  <c r="G159" i="4"/>
  <c r="G147" i="4"/>
  <c r="G135" i="4"/>
  <c r="G165" i="4"/>
  <c r="G149" i="4"/>
  <c r="G196" i="4"/>
  <c r="G184" i="4"/>
  <c r="G158" i="4"/>
  <c r="G146" i="4"/>
  <c r="G134" i="4"/>
  <c r="G118" i="4"/>
  <c r="G195" i="4"/>
  <c r="G183" i="4"/>
  <c r="G157" i="4"/>
  <c r="G145" i="4"/>
  <c r="G133" i="4"/>
  <c r="G194" i="4"/>
  <c r="G182" i="4"/>
  <c r="G156" i="4"/>
  <c r="G144" i="4"/>
  <c r="G132" i="4"/>
  <c r="G193" i="4"/>
  <c r="G181" i="4"/>
  <c r="G155" i="4"/>
  <c r="G143" i="4"/>
  <c r="G131" i="4"/>
  <c r="G180" i="4"/>
  <c r="G142" i="4"/>
  <c r="G130" i="4"/>
  <c r="G192" i="4"/>
  <c r="G191" i="4"/>
  <c r="F186" i="2"/>
  <c r="F121" i="2"/>
  <c r="F196" i="2"/>
  <c r="F195" i="2"/>
  <c r="F182" i="2"/>
  <c r="F181" i="2"/>
  <c r="F180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G141" i="2" s="1"/>
  <c r="F140" i="2"/>
  <c r="F139" i="2"/>
  <c r="F138" i="2"/>
  <c r="F137" i="2"/>
  <c r="F136" i="2"/>
  <c r="F135" i="2"/>
  <c r="F134" i="2"/>
  <c r="F133" i="2"/>
  <c r="F132" i="2"/>
  <c r="F131" i="2"/>
  <c r="F130" i="2"/>
  <c r="F120" i="2"/>
  <c r="F119" i="2"/>
  <c r="F118" i="2"/>
  <c r="F117" i="2"/>
  <c r="F116" i="2"/>
  <c r="G130" i="2" l="1"/>
  <c r="G174" i="2"/>
  <c r="G157" i="2"/>
  <c r="G180" i="2"/>
  <c r="G140" i="2"/>
  <c r="G195" i="2"/>
  <c r="G121" i="2"/>
  <c r="G151" i="2"/>
  <c r="G152" i="2"/>
  <c r="G165" i="2"/>
  <c r="G153" i="2"/>
  <c r="G120" i="2"/>
  <c r="G166" i="2"/>
  <c r="G186" i="2"/>
  <c r="G181" i="2"/>
  <c r="G149" i="2"/>
  <c r="G164" i="2"/>
  <c r="G150" i="2"/>
  <c r="G162" i="2"/>
  <c r="G117" i="2"/>
  <c r="G136" i="2"/>
  <c r="G160" i="2"/>
  <c r="G146" i="2"/>
  <c r="G170" i="2"/>
  <c r="G158" i="2"/>
  <c r="G145" i="2"/>
  <c r="G133" i="2"/>
  <c r="G139" i="2"/>
  <c r="G175" i="2"/>
  <c r="G138" i="2"/>
  <c r="G137" i="2"/>
  <c r="G173" i="2"/>
  <c r="G172" i="2"/>
  <c r="G135" i="2"/>
  <c r="G116" i="2"/>
  <c r="G134" i="2"/>
  <c r="G196" i="2"/>
  <c r="G169" i="2"/>
  <c r="G156" i="2"/>
  <c r="G144" i="2"/>
  <c r="G132" i="2"/>
  <c r="G118" i="2"/>
  <c r="G161" i="2"/>
  <c r="G171" i="2"/>
  <c r="G168" i="2"/>
  <c r="G155" i="2"/>
  <c r="G143" i="2"/>
  <c r="G131" i="2"/>
  <c r="G176" i="2"/>
  <c r="G119" i="2"/>
  <c r="G163" i="2"/>
  <c r="G148" i="2"/>
  <c r="G147" i="2"/>
  <c r="G159" i="2"/>
  <c r="G182" i="2"/>
  <c r="G167" i="2"/>
  <c r="G154" i="2"/>
  <c r="G142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50" i="2"/>
  <c r="G101" i="2" l="1"/>
  <c r="G102" i="2"/>
  <c r="G113" i="2"/>
  <c r="G77" i="2"/>
  <c r="G89" i="2"/>
  <c r="G114" i="2"/>
  <c r="G90" i="2"/>
  <c r="G78" i="2"/>
  <c r="G54" i="2"/>
  <c r="G66" i="2"/>
  <c r="G55" i="2"/>
  <c r="G112" i="2"/>
  <c r="G100" i="2"/>
  <c r="G88" i="2"/>
  <c r="G76" i="2"/>
  <c r="G64" i="2"/>
  <c r="G52" i="2"/>
  <c r="G75" i="2"/>
  <c r="G63" i="2"/>
  <c r="G51" i="2"/>
  <c r="G53" i="2"/>
  <c r="G111" i="2"/>
  <c r="G98" i="2"/>
  <c r="G86" i="2"/>
  <c r="G74" i="2"/>
  <c r="G62" i="2"/>
  <c r="G65" i="2"/>
  <c r="G110" i="2"/>
  <c r="G85" i="2"/>
  <c r="G73" i="2"/>
  <c r="G61" i="2"/>
  <c r="G108" i="2"/>
  <c r="G72" i="2"/>
  <c r="G60" i="2"/>
  <c r="G99" i="2"/>
  <c r="G109" i="2"/>
  <c r="G84" i="2"/>
  <c r="G107" i="2"/>
  <c r="G95" i="2"/>
  <c r="G83" i="2"/>
  <c r="G71" i="2"/>
  <c r="G59" i="2"/>
  <c r="G87" i="2"/>
  <c r="G97" i="2"/>
  <c r="G96" i="2"/>
  <c r="G106" i="2"/>
  <c r="G94" i="2"/>
  <c r="G82" i="2"/>
  <c r="G70" i="2"/>
  <c r="G58" i="2"/>
  <c r="G105" i="2"/>
  <c r="G93" i="2"/>
  <c r="G81" i="2"/>
  <c r="G69" i="2"/>
  <c r="G57" i="2"/>
  <c r="G104" i="2"/>
  <c r="G80" i="2"/>
  <c r="G68" i="2"/>
  <c r="G56" i="2"/>
  <c r="G50" i="2"/>
  <c r="G92" i="2"/>
  <c r="G115" i="2"/>
  <c r="G103" i="2"/>
  <c r="G91" i="2"/>
  <c r="G79" i="2"/>
  <c r="G67" i="2"/>
  <c r="F4" i="2"/>
  <c r="G37" i="2" s="1"/>
  <c r="F5" i="2"/>
  <c r="F6" i="2"/>
  <c r="F7" i="2"/>
  <c r="F8" i="2"/>
  <c r="F9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3" i="2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N40" i="8"/>
  <c r="N41" i="8"/>
  <c r="N42" i="8"/>
  <c r="O42" i="8" s="1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3" i="8"/>
  <c r="O4" i="8"/>
  <c r="O5" i="8"/>
  <c r="O6" i="8"/>
  <c r="O7" i="8"/>
  <c r="O8" i="8"/>
  <c r="O9" i="8"/>
  <c r="O10" i="8"/>
  <c r="O11" i="8"/>
  <c r="G42" i="2" l="1"/>
  <c r="G41" i="2"/>
  <c r="G28" i="2"/>
  <c r="G13" i="2"/>
  <c r="G27" i="2"/>
  <c r="G15" i="2"/>
  <c r="G39" i="2"/>
  <c r="G26" i="2"/>
  <c r="G14" i="2"/>
  <c r="G3" i="2"/>
  <c r="G12" i="2"/>
  <c r="G38" i="2"/>
  <c r="G24" i="2"/>
  <c r="G48" i="2"/>
  <c r="G36" i="2"/>
  <c r="G7" i="2"/>
  <c r="G6" i="2"/>
  <c r="G33" i="2"/>
  <c r="G44" i="2"/>
  <c r="G19" i="2"/>
  <c r="G45" i="2"/>
  <c r="G20" i="2"/>
  <c r="G32" i="2"/>
  <c r="G43" i="2"/>
  <c r="G31" i="2"/>
  <c r="G18" i="2"/>
  <c r="G25" i="2"/>
  <c r="G34" i="2"/>
  <c r="G23" i="2"/>
  <c r="G46" i="2"/>
  <c r="G21" i="2"/>
  <c r="G8" i="2"/>
  <c r="G35" i="2"/>
  <c r="G9" i="2"/>
  <c r="G49" i="2"/>
  <c r="G22" i="2"/>
  <c r="G29" i="2"/>
  <c r="G16" i="2"/>
  <c r="G47" i="2"/>
  <c r="G5" i="2"/>
  <c r="G40" i="2"/>
  <c r="G4" i="2"/>
  <c r="G17" i="2"/>
  <c r="G114" i="4"/>
  <c r="G102" i="4"/>
  <c r="G78" i="4"/>
  <c r="G90" i="4"/>
  <c r="G82" i="4"/>
  <c r="G66" i="4"/>
  <c r="G54" i="4"/>
  <c r="G113" i="4"/>
  <c r="G101" i="4"/>
  <c r="G89" i="4"/>
  <c r="G77" i="4"/>
  <c r="G65" i="4"/>
  <c r="G53" i="4"/>
  <c r="G74" i="4"/>
  <c r="G111" i="4"/>
  <c r="G99" i="4"/>
  <c r="G87" i="4"/>
  <c r="G75" i="4"/>
  <c r="G63" i="4"/>
  <c r="G51" i="4"/>
  <c r="G112" i="4"/>
  <c r="G68" i="4"/>
  <c r="G109" i="4"/>
  <c r="G97" i="4"/>
  <c r="G85" i="4"/>
  <c r="G73" i="4"/>
  <c r="G61" i="4"/>
  <c r="G64" i="4"/>
  <c r="G108" i="4"/>
  <c r="G96" i="4"/>
  <c r="G84" i="4"/>
  <c r="G72" i="4"/>
  <c r="G60" i="4"/>
  <c r="G76" i="4"/>
  <c r="G107" i="4"/>
  <c r="G95" i="4"/>
  <c r="G83" i="4"/>
  <c r="G71" i="4"/>
  <c r="G59" i="4"/>
  <c r="G106" i="4"/>
  <c r="G94" i="4"/>
  <c r="G70" i="4"/>
  <c r="G58" i="4"/>
  <c r="G100" i="4"/>
  <c r="G105" i="4"/>
  <c r="G93" i="4"/>
  <c r="G81" i="4"/>
  <c r="G69" i="4"/>
  <c r="G57" i="4"/>
  <c r="G88" i="4"/>
  <c r="G115" i="4"/>
  <c r="G103" i="4"/>
  <c r="G91" i="4"/>
  <c r="G79" i="4"/>
  <c r="G67" i="4"/>
  <c r="G55" i="4"/>
  <c r="G92" i="4"/>
  <c r="G56" i="4"/>
  <c r="G104" i="4"/>
  <c r="G80" i="4"/>
  <c r="G50" i="4"/>
  <c r="G52" i="4"/>
  <c r="G110" i="4"/>
  <c r="G86" i="4"/>
  <c r="G62" i="4"/>
  <c r="G98" i="4"/>
  <c r="B20" i="4"/>
  <c r="B21" i="4"/>
  <c r="B22" i="4"/>
  <c r="B23" i="4"/>
  <c r="B24" i="4"/>
  <c r="B25" i="4"/>
  <c r="B26" i="4"/>
  <c r="B27" i="4"/>
  <c r="B28" i="4"/>
  <c r="B29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4" i="4"/>
  <c r="B5" i="4"/>
  <c r="B6" i="4"/>
  <c r="B7" i="4"/>
  <c r="B8" i="4"/>
  <c r="B9" i="4"/>
  <c r="B12" i="4"/>
  <c r="B13" i="4"/>
  <c r="B14" i="4"/>
  <c r="B15" i="4"/>
  <c r="B16" i="4"/>
  <c r="B17" i="4"/>
  <c r="B18" i="4"/>
  <c r="B19" i="4"/>
  <c r="B3" i="4"/>
  <c r="N39" i="8" l="1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O25" i="8" s="1"/>
  <c r="N24" i="8"/>
  <c r="O24" i="8" s="1"/>
  <c r="N23" i="8"/>
  <c r="O23" i="8" s="1"/>
  <c r="N22" i="8"/>
  <c r="O22" i="8" s="1"/>
  <c r="N21" i="8"/>
  <c r="O21" i="8" s="1"/>
  <c r="N20" i="8"/>
  <c r="O20" i="8" s="1"/>
  <c r="N18" i="8"/>
  <c r="O18" i="8" s="1"/>
  <c r="N17" i="8"/>
  <c r="O17" i="8" s="1"/>
  <c r="N16" i="8"/>
  <c r="O16" i="8" s="1"/>
  <c r="N15" i="8"/>
  <c r="O15" i="8" s="1"/>
  <c r="N14" i="8"/>
  <c r="O14" i="8" s="1"/>
  <c r="N13" i="8"/>
  <c r="O13" i="8" s="1"/>
  <c r="N12" i="8"/>
  <c r="O12" i="8" s="1"/>
  <c r="N11" i="8"/>
  <c r="N10" i="8"/>
  <c r="N9" i="8"/>
  <c r="N8" i="8"/>
  <c r="N7" i="8"/>
  <c r="N6" i="8"/>
  <c r="N5" i="8"/>
  <c r="N4" i="8"/>
  <c r="N3" i="8"/>
</calcChain>
</file>

<file path=xl/sharedStrings.xml><?xml version="1.0" encoding="utf-8"?>
<sst xmlns="http://schemas.openxmlformats.org/spreadsheetml/2006/main" count="1544" uniqueCount="354">
  <si>
    <t>学风指标</t>
  </si>
  <si>
    <t>经济管理学院</t>
  </si>
  <si>
    <t>人文学院</t>
  </si>
  <si>
    <t>理工学院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</si>
  <si>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</si>
  <si>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</si>
  <si>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</si>
  <si>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</si>
  <si>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</si>
  <si>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</si>
  <si>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</si>
  <si>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</si>
  <si>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</si>
  <si>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</si>
  <si>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</si>
  <si>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</si>
  <si>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</si>
  <si>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</si>
  <si>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</si>
  <si>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</si>
  <si>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</si>
  <si>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</si>
  <si>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</si>
  <si>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</si>
  <si>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</si>
  <si>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</si>
  <si>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军训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</si>
  <si>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</si>
  <si>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</si>
  <si>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</si>
  <si>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</si>
  <si>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</si>
  <si>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</si>
  <si>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</si>
  <si>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</si>
  <si>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</si>
  <si>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</si>
  <si>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</si>
  <si>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</si>
  <si>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</si>
  <si>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</si>
  <si>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大学英语</t>
  </si>
  <si>
    <t>湖州学院日常迟到早退统计表</t>
  </si>
  <si>
    <t>类别</t>
  </si>
  <si>
    <t>日期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</si>
  <si>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</si>
  <si>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</si>
  <si>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</si>
  <si>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</si>
  <si>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</si>
  <si>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</si>
  <si>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</si>
  <si>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</si>
  <si>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</si>
  <si>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</si>
  <si>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</si>
  <si>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</si>
  <si>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</si>
  <si>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</si>
  <si>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</si>
  <si>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</si>
  <si>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湖州学院晚自修请假统计表</t>
  </si>
  <si>
    <t>班 级</t>
  </si>
  <si>
    <t>请假日期</t>
  </si>
  <si>
    <t>湖州学院晚自修旷课统计表</t>
  </si>
  <si>
    <t>湖州学院晚自修迟到早退统计表</t>
  </si>
  <si>
    <t>上交情况</t>
  </si>
  <si>
    <t>齐全</t>
  </si>
  <si>
    <t>无故旷课</t>
    <phoneticPr fontId="37" type="noConversion"/>
  </si>
  <si>
    <t>企业战略管理</t>
  </si>
  <si>
    <t>发展经济学</t>
  </si>
  <si>
    <t>刘敖洋</t>
  </si>
  <si>
    <t>曾子嘉</t>
  </si>
  <si>
    <t>财务会计</t>
  </si>
  <si>
    <t>余佳乐</t>
  </si>
  <si>
    <t>国际商务</t>
  </si>
  <si>
    <t>跨国公司概论</t>
  </si>
  <si>
    <t>浙江经贸专题</t>
  </si>
  <si>
    <t>国际经济学</t>
  </si>
  <si>
    <t>产业经济学</t>
  </si>
  <si>
    <t>王佳佳</t>
  </si>
  <si>
    <t>国际商法</t>
  </si>
  <si>
    <t>金姝颖</t>
  </si>
  <si>
    <t>经济管理学院</t>
    <phoneticPr fontId="37" type="noConversion"/>
  </si>
  <si>
    <t>人文学院</t>
    <phoneticPr fontId="37" type="noConversion"/>
  </si>
  <si>
    <t>李禹鸿</t>
    <phoneticPr fontId="44" type="noConversion"/>
  </si>
  <si>
    <t>美学</t>
    <phoneticPr fontId="44" type="noConversion"/>
  </si>
  <si>
    <t>迟到</t>
    <phoneticPr fontId="45" type="noConversion"/>
  </si>
  <si>
    <t>/</t>
    <phoneticPr fontId="37" type="noConversion"/>
  </si>
  <si>
    <t>理工学院</t>
    <phoneticPr fontId="37" type="noConversion"/>
  </si>
  <si>
    <t>马克思主义学院</t>
    <phoneticPr fontId="37" type="noConversion"/>
  </si>
  <si>
    <t>严路炜</t>
  </si>
  <si>
    <t>发酵食品感官评定</t>
  </si>
  <si>
    <t>吴思思</t>
  </si>
  <si>
    <t>沈方圆</t>
  </si>
  <si>
    <t>徐菁</t>
  </si>
  <si>
    <t>交齐且规范</t>
    <phoneticPr fontId="37" type="noConversion"/>
  </si>
  <si>
    <t>通报批评</t>
    <phoneticPr fontId="37" type="noConversion"/>
  </si>
  <si>
    <t>无迟到早退</t>
    <phoneticPr fontId="37" type="noConversion"/>
  </si>
  <si>
    <t>军训</t>
    <phoneticPr fontId="37" type="noConversion"/>
  </si>
  <si>
    <t>实习</t>
    <phoneticPr fontId="37" type="noConversion"/>
  </si>
  <si>
    <t>湖州学院2021-2022学年第一学期学风建设情况通报（第6周 10月11日-10月17日 ）</t>
    <phoneticPr fontId="37" type="noConversion"/>
  </si>
  <si>
    <t>供应链管理</t>
  </si>
  <si>
    <t>吴昊天</t>
  </si>
  <si>
    <t>2（10.11）</t>
  </si>
  <si>
    <t>徐悦悦</t>
  </si>
  <si>
    <t>服务营销</t>
  </si>
  <si>
    <t>王珺</t>
  </si>
  <si>
    <t>国际物流</t>
  </si>
  <si>
    <t>2（10.12）</t>
  </si>
  <si>
    <t>蒋朵朵</t>
  </si>
  <si>
    <t>国际贸易实务模拟实验</t>
  </si>
  <si>
    <t>4（10.12）</t>
  </si>
  <si>
    <t>汪晓雯</t>
  </si>
  <si>
    <t>商业银行客户经理</t>
  </si>
  <si>
    <t>2（10.14）</t>
  </si>
  <si>
    <t>黄隽然</t>
  </si>
  <si>
    <t>spss</t>
  </si>
  <si>
    <t>姚祎祺</t>
  </si>
  <si>
    <t>形势与政策</t>
  </si>
  <si>
    <t>2（10.13）</t>
  </si>
  <si>
    <t>报检报关实务</t>
  </si>
  <si>
    <t>3（10.14）</t>
  </si>
  <si>
    <t>项栩如</t>
  </si>
  <si>
    <t>3（10.15）</t>
  </si>
  <si>
    <t>崔凌琳</t>
  </si>
  <si>
    <t>Web技术开发</t>
  </si>
  <si>
    <t>3（10.13）</t>
  </si>
  <si>
    <t>李佳</t>
  </si>
  <si>
    <t>国际贸易理论</t>
  </si>
  <si>
    <t>数字化视频编辑</t>
  </si>
  <si>
    <t>运筹学</t>
  </si>
  <si>
    <t>3（10.12）</t>
  </si>
  <si>
    <t>管理统计学</t>
  </si>
  <si>
    <t>消费者行为学</t>
  </si>
  <si>
    <t>商务英语</t>
  </si>
  <si>
    <t>2（10.15）</t>
  </si>
  <si>
    <t>新媒体</t>
  </si>
  <si>
    <t>雷丽芳</t>
  </si>
  <si>
    <t>徐家蕾</t>
  </si>
  <si>
    <t>投资组合管理</t>
  </si>
  <si>
    <t>投资银行学</t>
  </si>
  <si>
    <t>庄怡康</t>
  </si>
  <si>
    <t>概率论与数理统计</t>
  </si>
  <si>
    <t>3（10.11）</t>
  </si>
  <si>
    <t>统计学</t>
  </si>
  <si>
    <t>中国近代史</t>
  </si>
  <si>
    <t>市场营销学</t>
  </si>
  <si>
    <t>胡锦宏</t>
  </si>
  <si>
    <t>概论学</t>
  </si>
  <si>
    <t>杨棋超</t>
  </si>
  <si>
    <t>电子商务概论</t>
  </si>
  <si>
    <t>王凡</t>
  </si>
  <si>
    <t>唐永腾</t>
  </si>
  <si>
    <t>陈佳威</t>
  </si>
  <si>
    <t>李宪泽</t>
  </si>
  <si>
    <t>体育课</t>
  </si>
  <si>
    <t>朱欣艳</t>
  </si>
  <si>
    <t>概率学</t>
  </si>
  <si>
    <t>国际金融</t>
  </si>
  <si>
    <t>商务函电</t>
  </si>
  <si>
    <t>国际贸易实务模拟实训</t>
  </si>
  <si>
    <t>杨君佳</t>
  </si>
  <si>
    <t>冯嘉妍</t>
  </si>
  <si>
    <t>陶进</t>
  </si>
  <si>
    <t>2 (10.11)</t>
  </si>
  <si>
    <t>杨晴</t>
  </si>
  <si>
    <t>外贸函电</t>
  </si>
  <si>
    <t>吴诗琪</t>
  </si>
  <si>
    <t>余萍</t>
  </si>
  <si>
    <t>西方行政学说史</t>
  </si>
  <si>
    <t>人力资源管理</t>
  </si>
  <si>
    <t>高等数学</t>
  </si>
  <si>
    <t>报检实务</t>
  </si>
  <si>
    <t>世界经济概论</t>
  </si>
  <si>
    <t>国际贸易单证</t>
  </si>
  <si>
    <t>市场营销</t>
  </si>
  <si>
    <t>经济管理中的计算机应用</t>
  </si>
  <si>
    <t>财务管理</t>
  </si>
  <si>
    <t>方培</t>
  </si>
  <si>
    <t>杜锡特</t>
  </si>
  <si>
    <t>王浩洋</t>
  </si>
  <si>
    <t>世界经济</t>
  </si>
  <si>
    <t>报检</t>
  </si>
  <si>
    <t>经济中的计算机</t>
  </si>
  <si>
    <t>银行客户</t>
    <phoneticPr fontId="37" type="noConversion"/>
  </si>
  <si>
    <t>景观模型设计与制作</t>
    <phoneticPr fontId="37" type="noConversion"/>
  </si>
  <si>
    <t>何春梅</t>
    <phoneticPr fontId="37" type="noConversion"/>
  </si>
  <si>
    <t>5（10.15）</t>
    <phoneticPr fontId="37" type="noConversion"/>
  </si>
  <si>
    <t>樊虹贝</t>
    <phoneticPr fontId="37" type="noConversion"/>
  </si>
  <si>
    <t>陈妙鑫</t>
    <phoneticPr fontId="44" type="noConversion"/>
  </si>
  <si>
    <t>大学英语(3)</t>
    <phoneticPr fontId="44" type="noConversion"/>
  </si>
  <si>
    <t>2(10.15)</t>
    <phoneticPr fontId="44" type="noConversion"/>
  </si>
  <si>
    <t>陆馨怡</t>
    <phoneticPr fontId="44" type="noConversion"/>
  </si>
  <si>
    <t>计算机辅助设计</t>
    <phoneticPr fontId="44" type="noConversion"/>
  </si>
  <si>
    <t>5(10.14)</t>
    <phoneticPr fontId="44" type="noConversion"/>
  </si>
  <si>
    <t>赵俊龙</t>
    <phoneticPr fontId="44" type="noConversion"/>
  </si>
  <si>
    <t>基础日语（3）</t>
    <phoneticPr fontId="44" type="noConversion"/>
  </si>
  <si>
    <t>4（10.12）</t>
    <phoneticPr fontId="44" type="noConversion"/>
  </si>
  <si>
    <t>沈佳晔</t>
    <phoneticPr fontId="44" type="noConversion"/>
  </si>
  <si>
    <t>中国文化概要</t>
    <phoneticPr fontId="44" type="noConversion"/>
  </si>
  <si>
    <t>李莉莉</t>
    <phoneticPr fontId="44" type="noConversion"/>
  </si>
  <si>
    <t>陈雅</t>
    <phoneticPr fontId="44" type="noConversion"/>
  </si>
  <si>
    <t>秘书理论与实务</t>
    <phoneticPr fontId="44" type="noConversion"/>
  </si>
  <si>
    <t>2（10.13）</t>
    <phoneticPr fontId="44" type="noConversion"/>
  </si>
  <si>
    <t>陈帆楠</t>
    <phoneticPr fontId="44" type="noConversion"/>
  </si>
  <si>
    <t>外国文学</t>
    <phoneticPr fontId="44" type="noConversion"/>
  </si>
  <si>
    <t>2（10.12）</t>
    <phoneticPr fontId="44" type="noConversion"/>
  </si>
  <si>
    <t>谢雨润</t>
    <phoneticPr fontId="44" type="noConversion"/>
  </si>
  <si>
    <t>日语（3）</t>
    <phoneticPr fontId="44" type="noConversion"/>
  </si>
  <si>
    <t>刘子怡</t>
    <phoneticPr fontId="44" type="noConversion"/>
  </si>
  <si>
    <t>现代汉语</t>
    <phoneticPr fontId="44" type="noConversion"/>
  </si>
  <si>
    <t>2（10.14）</t>
    <phoneticPr fontId="44" type="noConversion"/>
  </si>
  <si>
    <t>朱卓娅</t>
    <phoneticPr fontId="44" type="noConversion"/>
  </si>
  <si>
    <t>英语阅读</t>
    <phoneticPr fontId="44" type="noConversion"/>
  </si>
  <si>
    <t>综合英语</t>
    <phoneticPr fontId="44" type="noConversion"/>
  </si>
  <si>
    <t xml:space="preserve">中国近现代史纲要 </t>
    <phoneticPr fontId="44" type="noConversion"/>
  </si>
  <si>
    <t>2（10.15）</t>
    <phoneticPr fontId="44" type="noConversion"/>
  </si>
  <si>
    <t>董碧媛</t>
    <phoneticPr fontId="44" type="noConversion"/>
  </si>
  <si>
    <t>高级日语（1）</t>
    <phoneticPr fontId="44" type="noConversion"/>
  </si>
  <si>
    <t>日语写作</t>
    <phoneticPr fontId="44" type="noConversion"/>
  </si>
  <si>
    <t>2（10.11）</t>
    <phoneticPr fontId="44" type="noConversion"/>
  </si>
  <si>
    <t>孙彦昊</t>
    <phoneticPr fontId="44" type="noConversion"/>
  </si>
  <si>
    <t>日语视听说实训</t>
    <phoneticPr fontId="44" type="noConversion"/>
  </si>
  <si>
    <t>陈芝燕</t>
    <phoneticPr fontId="44" type="noConversion"/>
  </si>
  <si>
    <t>中国古代汉语</t>
    <phoneticPr fontId="44" type="noConversion"/>
  </si>
  <si>
    <t>林思缘</t>
    <phoneticPr fontId="44" type="noConversion"/>
  </si>
  <si>
    <t>唐诗研究</t>
    <phoneticPr fontId="44" type="noConversion"/>
  </si>
  <si>
    <t>袁旭东</t>
    <phoneticPr fontId="44" type="noConversion"/>
  </si>
  <si>
    <t>英语笔译（1）</t>
    <phoneticPr fontId="44" type="noConversion"/>
  </si>
  <si>
    <t>李敏</t>
  </si>
  <si>
    <t>广告专业英语</t>
    <phoneticPr fontId="44" type="noConversion"/>
  </si>
  <si>
    <t>谢漪燚</t>
    <phoneticPr fontId="44" type="noConversion"/>
  </si>
  <si>
    <t>陈丹梅</t>
  </si>
  <si>
    <t>学术论文写作</t>
    <phoneticPr fontId="44" type="noConversion"/>
  </si>
  <si>
    <t>项雨晗</t>
  </si>
  <si>
    <t>吴珊</t>
  </si>
  <si>
    <t>明清小说研究</t>
    <phoneticPr fontId="44" type="noConversion"/>
  </si>
  <si>
    <t>赵梦雅</t>
    <phoneticPr fontId="45" type="noConversion"/>
  </si>
  <si>
    <t>景观模型设计与制作</t>
    <phoneticPr fontId="45" type="noConversion"/>
  </si>
  <si>
    <t>郑佳妍</t>
    <phoneticPr fontId="45" type="noConversion"/>
  </si>
  <si>
    <t>杜俊怡</t>
  </si>
  <si>
    <t>迟到</t>
  </si>
  <si>
    <t>夏昌冬</t>
  </si>
  <si>
    <t>内科护理学</t>
  </si>
  <si>
    <t>迟到10min</t>
  </si>
  <si>
    <t>颜涵</t>
  </si>
  <si>
    <t>徐珺瑶</t>
  </si>
  <si>
    <t>分析化学</t>
  </si>
  <si>
    <t>自动控制理论</t>
    <phoneticPr fontId="37" type="noConversion"/>
  </si>
  <si>
    <t>单片机C语言程序设计</t>
    <phoneticPr fontId="37" type="noConversion"/>
  </si>
  <si>
    <t>10.11</t>
  </si>
  <si>
    <t>10.11</t>
    <phoneticPr fontId="37" type="noConversion"/>
  </si>
  <si>
    <t>10.13</t>
    <phoneticPr fontId="37" type="noConversion"/>
  </si>
  <si>
    <t>10.14</t>
    <phoneticPr fontId="37" type="noConversion"/>
  </si>
  <si>
    <t>迟到2min</t>
  </si>
  <si>
    <t>迟到2min</t>
    <phoneticPr fontId="37" type="noConversion"/>
  </si>
  <si>
    <t>迟到13min</t>
    <phoneticPr fontId="37" type="noConversion"/>
  </si>
  <si>
    <t>迟到6min</t>
    <phoneticPr fontId="37" type="noConversion"/>
  </si>
  <si>
    <t>实习</t>
  </si>
  <si>
    <t>数字逻辑电路</t>
  </si>
  <si>
    <t>陈志文</t>
  </si>
  <si>
    <t>应用真菌学</t>
  </si>
  <si>
    <t>微生物检测技术</t>
  </si>
  <si>
    <t>徐亚玲</t>
  </si>
  <si>
    <t>吴振锋</t>
  </si>
  <si>
    <t>电气工程CAD</t>
  </si>
  <si>
    <t>发电厂电气装置</t>
  </si>
  <si>
    <t>朱泽睿</t>
  </si>
  <si>
    <t>陈爽爽</t>
  </si>
  <si>
    <t>外科护理学</t>
  </si>
  <si>
    <t>妇产科护理学</t>
  </si>
  <si>
    <t>蒋森达</t>
  </si>
  <si>
    <t>社区护理学</t>
  </si>
  <si>
    <t>蔡明磊</t>
  </si>
  <si>
    <t>王垚辉</t>
  </si>
  <si>
    <t>胡展章</t>
  </si>
  <si>
    <t>金莹</t>
  </si>
  <si>
    <t>内科护理学（1）</t>
  </si>
  <si>
    <t>精神科护理学</t>
  </si>
  <si>
    <t>养老机构的管理</t>
  </si>
  <si>
    <t>临床营养学</t>
  </si>
  <si>
    <t>叶伯丰</t>
  </si>
  <si>
    <t>护理心理学</t>
  </si>
  <si>
    <t>儿科护理学</t>
  </si>
  <si>
    <t>麻利雅</t>
  </si>
  <si>
    <t>护理教育学</t>
  </si>
  <si>
    <t>陈卓雯</t>
  </si>
  <si>
    <t>张婕</t>
  </si>
  <si>
    <t>段盼盼</t>
  </si>
  <si>
    <t>机械工程测试技术</t>
  </si>
  <si>
    <t>余鲁翔</t>
  </si>
  <si>
    <t>高压电技术</t>
  </si>
  <si>
    <t>朱灵可</t>
  </si>
  <si>
    <t>高分子材料基础</t>
  </si>
  <si>
    <t>化工制图</t>
  </si>
  <si>
    <t>耐火材料工艺学</t>
  </si>
  <si>
    <t>化工原理</t>
  </si>
  <si>
    <t>姚海波</t>
  </si>
  <si>
    <t>朱冠州</t>
  </si>
  <si>
    <t>大学英语（3）</t>
  </si>
  <si>
    <t>电路分析</t>
  </si>
  <si>
    <t>楼炯楠</t>
  </si>
  <si>
    <t>计算机网络</t>
  </si>
  <si>
    <t>修锦琪</t>
  </si>
  <si>
    <t>刘雅倩</t>
  </si>
  <si>
    <t>健康评估</t>
  </si>
  <si>
    <t>病理学</t>
  </si>
  <si>
    <t>毛泽东思想和中国特色社会主义理论体系概论</t>
  </si>
  <si>
    <t>护理学基础</t>
  </si>
  <si>
    <t>中医护理学</t>
  </si>
  <si>
    <t>病原生物学</t>
  </si>
  <si>
    <t>俞贝贝</t>
  </si>
  <si>
    <t>张赐</t>
  </si>
  <si>
    <t>理论力学</t>
  </si>
  <si>
    <t>生理药理学</t>
  </si>
  <si>
    <t>微生物学</t>
  </si>
  <si>
    <t>有机化学实验</t>
  </si>
  <si>
    <t>有机化学</t>
  </si>
  <si>
    <t>生理药理学实验</t>
  </si>
  <si>
    <t>体育保健学</t>
  </si>
  <si>
    <t>林俊浩</t>
  </si>
  <si>
    <t>通报批评＋1500字检讨</t>
  </si>
  <si>
    <t>金万凯</t>
  </si>
  <si>
    <t>运动处方理论与实践</t>
  </si>
  <si>
    <t>足球专项</t>
  </si>
  <si>
    <t>武术与搏击</t>
  </si>
  <si>
    <t>黄川汇</t>
  </si>
  <si>
    <t>袁启文</t>
  </si>
  <si>
    <t>凌钜涵</t>
  </si>
  <si>
    <t>社会体育导论</t>
  </si>
  <si>
    <t>户外运动</t>
  </si>
  <si>
    <t>黄子瀚</t>
  </si>
  <si>
    <t>贺新</t>
  </si>
  <si>
    <t>小球类（乒乓球）</t>
  </si>
  <si>
    <t>宋龙</t>
  </si>
  <si>
    <t>熊林峰</t>
  </si>
  <si>
    <t>巴嘉诚</t>
  </si>
  <si>
    <t>姜迪凯</t>
  </si>
  <si>
    <t>篮球专项</t>
  </si>
  <si>
    <t>徐博</t>
  </si>
  <si>
    <t>郑哲洋</t>
  </si>
  <si>
    <t>朱柏豪</t>
  </si>
  <si>
    <t>范宇</t>
  </si>
  <si>
    <t>迟到1min</t>
  </si>
  <si>
    <t>高天毅</t>
  </si>
  <si>
    <t>单宁宁</t>
  </si>
  <si>
    <t>迟到14min</t>
  </si>
  <si>
    <t>吴君剑</t>
  </si>
  <si>
    <t>黄宇峰</t>
  </si>
  <si>
    <t>张俊杰</t>
  </si>
  <si>
    <t>陈择</t>
  </si>
  <si>
    <t>陈吉良</t>
  </si>
  <si>
    <t>10.15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</si>
</sst>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50" x14ac:knownFonts="1">
    <font>
      <sz val="11"/>
      <name val="宋体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b/>
      <sz val="16"/>
      <name val="黑体"/>
      <family val="3"/>
      <charset val="134"/>
    </font>
    <font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color indexed="8"/>
      <name val="黑体"/>
      <family val="3"/>
      <charset val="134"/>
    </font>
    <font>
      <b/>
      <sz val="16"/>
      <color indexed="8"/>
      <name val="黑体"/>
      <family val="3"/>
      <charset val="134"/>
    </font>
    <font>
      <sz val="14"/>
      <color rgb="FF000000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1"/>
      <color rgb="FF000000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name val="仿宋"/>
      <family val="3"/>
      <charset val="134"/>
    </font>
    <font>
      <sz val="14"/>
      <name val="仿宋"/>
      <family val="3"/>
      <charset val="134"/>
    </font>
    <font>
      <b/>
      <sz val="18"/>
      <color rgb="FF000000"/>
      <name val="黑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6"/>
      <color rgb="FFFF0000"/>
      <name val="黑体"/>
      <family val="3"/>
      <charset val="134"/>
    </font>
    <font>
      <b/>
      <sz val="16"/>
      <color rgb="FF000000"/>
      <name val="黑体"/>
      <family val="3"/>
      <charset val="134"/>
    </font>
    <font>
      <b/>
      <sz val="18"/>
      <color rgb="FF000000"/>
      <name val="宋体"/>
      <family val="3"/>
      <charset val="134"/>
    </font>
    <font>
      <sz val="12"/>
      <name val="黑体"/>
      <family val="3"/>
      <charset val="134"/>
    </font>
    <font>
      <b/>
      <sz val="12"/>
      <color rgb="FF000000"/>
      <name val="黑体"/>
      <family val="3"/>
      <charset val="134"/>
    </font>
    <font>
      <b/>
      <sz val="16"/>
      <color indexed="8"/>
      <name val="仿宋_GB2312"/>
      <family val="3"/>
      <charset val="134"/>
    </font>
    <font>
      <b/>
      <sz val="16"/>
      <name val="仿宋_GB2312"/>
      <family val="3"/>
      <charset val="134"/>
    </font>
    <font>
      <sz val="16"/>
      <name val="黑体"/>
      <family val="3"/>
      <charset val="134"/>
    </font>
    <font>
      <sz val="16"/>
      <name val="仿宋_GB2312"/>
      <family val="3"/>
      <charset val="134"/>
    </font>
    <font>
      <u/>
      <sz val="16"/>
      <color rgb="FF800080"/>
      <name val="仿宋_GB2312"/>
      <family val="3"/>
      <charset val="134"/>
    </font>
    <font>
      <u/>
      <sz val="11"/>
      <color rgb="FF0000FF"/>
      <name val="宋体"/>
      <family val="3"/>
      <charset val="134"/>
    </font>
    <font>
      <u/>
      <sz val="16"/>
      <color rgb="FF80008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9"/>
      <name val="宋体"/>
      <family val="3"/>
      <charset val="134"/>
    </font>
    <font>
      <b/>
      <sz val="18"/>
      <name val="黑体"/>
      <family val="3"/>
      <charset val="134"/>
    </font>
    <font>
      <sz val="14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6"/>
      <name val="仿宋_GB2312"/>
      <family val="3"/>
      <charset val="134"/>
    </font>
    <font>
      <sz val="9"/>
      <name val="等线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仿宋_GB2312"/>
      <family val="3"/>
      <charset val="134"/>
    </font>
    <font>
      <u/>
      <sz val="16"/>
      <color rgb="FF0000FF"/>
      <name val="仿宋_GB2312"/>
      <family val="3"/>
      <charset val="134"/>
    </font>
    <font>
      <sz val="14"/>
      <color rgb="FFFF0000"/>
      <name val="仿宋_GB2312"/>
      <family val="3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33" fillId="0" borderId="0">
      <protection locked="0"/>
    </xf>
    <xf numFmtId="0" fontId="36" fillId="0" borderId="0">
      <protection locked="0"/>
    </xf>
    <xf numFmtId="0" fontId="35" fillId="0" borderId="0">
      <alignment vertical="center"/>
    </xf>
    <xf numFmtId="9" fontId="49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7" fillId="0" borderId="0" xfId="0" applyFont="1" applyFill="1" applyBorder="1">
      <alignment vertical="center"/>
    </xf>
    <xf numFmtId="49" fontId="13" fillId="0" borderId="1" xfId="2" applyNumberFormat="1" applyFont="1" applyFill="1" applyBorder="1" applyAlignment="1" applyProtection="1">
      <alignment horizontal="center" vertical="center"/>
    </xf>
    <xf numFmtId="176" fontId="13" fillId="0" borderId="1" xfId="2" applyNumberFormat="1" applyFont="1" applyFill="1" applyBorder="1" applyAlignment="1" applyProtection="1">
      <alignment horizontal="center" vertical="center"/>
    </xf>
    <xf numFmtId="0" fontId="13" fillId="0" borderId="1" xfId="2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22" fillId="0" borderId="7" xfId="2" applyFont="1" applyBorder="1" applyAlignment="1" applyProtection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4" fillId="0" borderId="0" xfId="0" applyFont="1">
      <alignment vertical="center"/>
    </xf>
    <xf numFmtId="10" fontId="24" fillId="0" borderId="1" xfId="0" applyNumberFormat="1" applyFont="1" applyFill="1" applyBorder="1" applyAlignment="1">
      <alignment horizontal="center" vertical="center"/>
    </xf>
    <xf numFmtId="10" fontId="1" fillId="0" borderId="0" xfId="0" applyNumberFormat="1" applyFont="1" applyFill="1">
      <alignment vertical="center"/>
    </xf>
    <xf numFmtId="10" fontId="0" fillId="0" borderId="0" xfId="0" applyNumberFormat="1">
      <alignment vertical="center"/>
    </xf>
    <xf numFmtId="10" fontId="0" fillId="0" borderId="0" xfId="0" applyNumberFormat="1" applyBorder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10" fontId="9" fillId="0" borderId="0" xfId="0" applyNumberFormat="1" applyFont="1">
      <alignment vertical="center"/>
    </xf>
    <xf numFmtId="10" fontId="0" fillId="0" borderId="0" xfId="0" applyNumberFormat="1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3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3" fillId="0" borderId="0" xfId="1" applyBorder="1">
      <protection locked="0"/>
    </xf>
    <xf numFmtId="10" fontId="32" fillId="0" borderId="0" xfId="1" applyNumberFormat="1" applyFont="1" applyBorder="1" applyAlignment="1">
      <alignment horizontal="center"/>
      <protection locked="0"/>
    </xf>
    <xf numFmtId="0" fontId="32" fillId="0" borderId="0" xfId="1" applyFont="1" applyBorder="1" applyAlignment="1">
      <alignment horizontal="center"/>
      <protection locked="0"/>
    </xf>
    <xf numFmtId="0" fontId="34" fillId="0" borderId="0" xfId="1" applyFont="1" applyBorder="1" applyAlignment="1">
      <alignment horizontal="center"/>
      <protection locked="0"/>
    </xf>
    <xf numFmtId="0" fontId="31" fillId="0" borderId="0" xfId="1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3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10" fontId="40" fillId="0" borderId="1" xfId="0" applyNumberFormat="1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39" fillId="0" borderId="0" xfId="0" applyFont="1">
      <alignment vertical="center"/>
    </xf>
    <xf numFmtId="0" fontId="39" fillId="0" borderId="0" xfId="0" applyFont="1" applyFill="1">
      <alignment vertical="center"/>
    </xf>
    <xf numFmtId="10" fontId="47" fillId="0" borderId="1" xfId="1" applyNumberFormat="1" applyFont="1" applyBorder="1" applyAlignment="1">
      <alignment horizontal="center" vertical="center"/>
      <protection locked="0"/>
    </xf>
    <xf numFmtId="0" fontId="47" fillId="0" borderId="1" xfId="1" applyFont="1" applyBorder="1" applyAlignment="1">
      <alignment horizontal="center" vertical="center"/>
      <protection locked="0"/>
    </xf>
    <xf numFmtId="0" fontId="46" fillId="0" borderId="1" xfId="1" applyFont="1" applyBorder="1" applyAlignment="1" applyProtection="1">
      <alignment horizontal="center" vertical="center"/>
    </xf>
    <xf numFmtId="0" fontId="46" fillId="0" borderId="1" xfId="1" applyFont="1" applyBorder="1" applyAlignment="1">
      <alignment horizontal="center" vertical="center"/>
      <protection locked="0"/>
    </xf>
    <xf numFmtId="0" fontId="39" fillId="3" borderId="1" xfId="0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/>
    </xf>
    <xf numFmtId="0" fontId="39" fillId="0" borderId="0" xfId="0" applyFont="1" applyBorder="1">
      <alignment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10" fontId="39" fillId="0" borderId="1" xfId="4" applyNumberFormat="1" applyFont="1" applyBorder="1" applyAlignment="1">
      <alignment horizontal="center" vertical="center"/>
    </xf>
    <xf numFmtId="10" fontId="39" fillId="3" borderId="1" xfId="4" applyNumberFormat="1" applyFont="1" applyFill="1" applyBorder="1" applyAlignment="1">
      <alignment horizontal="center" vertical="center"/>
    </xf>
    <xf numFmtId="10" fontId="39" fillId="2" borderId="1" xfId="4" applyNumberFormat="1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0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5" fillId="0" borderId="1" xfId="4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  <protection locked="0"/>
    </xf>
    <xf numFmtId="10" fontId="47" fillId="0" borderId="1" xfId="1" applyNumberFormat="1" applyFont="1" applyBorder="1" applyAlignment="1">
      <alignment horizontal="center"/>
      <protection locked="0"/>
    </xf>
    <xf numFmtId="0" fontId="47" fillId="0" borderId="1" xfId="1" applyFont="1" applyBorder="1" applyAlignment="1">
      <alignment horizontal="center"/>
      <protection locked="0"/>
    </xf>
    <xf numFmtId="0" fontId="3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0" fillId="0" borderId="1" xfId="2" applyFont="1" applyBorder="1" applyAlignment="1" applyProtection="1">
      <alignment horizontal="center" vertical="center"/>
    </xf>
    <xf numFmtId="0" fontId="20" fillId="0" borderId="1" xfId="2" applyFont="1" applyFill="1" applyBorder="1" applyAlignment="1" applyProtection="1">
      <alignment horizontal="center" vertical="center"/>
    </xf>
    <xf numFmtId="0" fontId="21" fillId="0" borderId="1" xfId="2" applyFont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3" xfId="2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6" fillId="0" borderId="6" xfId="2" applyFont="1" applyBorder="1" applyAlignment="1" applyProtection="1">
      <alignment horizontal="center" vertical="center"/>
    </xf>
    <xf numFmtId="0" fontId="6" fillId="0" borderId="7" xfId="2" applyFont="1" applyBorder="1" applyAlignment="1" applyProtection="1">
      <alignment horizontal="center" vertical="center"/>
    </xf>
    <xf numFmtId="0" fontId="6" fillId="0" borderId="8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6" fillId="0" borderId="10" xfId="2" applyFont="1" applyBorder="1" applyAlignment="1" applyProtection="1">
      <alignment horizontal="center" vertical="center"/>
    </xf>
    <xf numFmtId="0" fontId="6" fillId="0" borderId="11" xfId="2" applyFont="1" applyBorder="1" applyAlignment="1" applyProtection="1">
      <alignment horizontal="center" vertical="center"/>
    </xf>
    <xf numFmtId="0" fontId="6" fillId="0" borderId="12" xfId="2" applyFont="1" applyBorder="1" applyAlignment="1" applyProtection="1">
      <alignment horizontal="center" vertical="center"/>
    </xf>
    <xf numFmtId="0" fontId="6" fillId="0" borderId="13" xfId="2" applyFont="1" applyBorder="1" applyAlignment="1" applyProtection="1">
      <alignment horizontal="center" vertical="center"/>
    </xf>
    <xf numFmtId="0" fontId="12" fillId="0" borderId="1" xfId="2" applyFont="1" applyFill="1" applyBorder="1" applyAlignment="1" applyProtection="1">
      <alignment horizontal="center" vertical="center"/>
    </xf>
    <xf numFmtId="0" fontId="12" fillId="0" borderId="14" xfId="2" applyFont="1" applyFill="1" applyBorder="1" applyAlignment="1" applyProtection="1">
      <alignment horizontal="center" vertical="center"/>
    </xf>
    <xf numFmtId="0" fontId="12" fillId="0" borderId="15" xfId="2" applyFont="1" applyFill="1" applyBorder="1" applyAlignment="1" applyProtection="1">
      <alignment horizontal="center" vertical="center"/>
    </xf>
    <xf numFmtId="0" fontId="12" fillId="0" borderId="5" xfId="2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</cellXfs>
  <cellStyles count="5">
    <cellStyle name="百分比" xfId="4" builtinId="5"/>
    <cellStyle name="常规" xfId="0" builtinId="0"/>
    <cellStyle name="常规 2" xfId="2" xr:uid="{00000000-0005-0000-0000-000031000000}"/>
    <cellStyle name="常规 3" xfId="3" xr:uid="{00000000-0005-0000-0000-000032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workbookViewId="0">
      <selection activeCell="E5" sqref="E5"/>
    </sheetView>
  </sheetViews>
  <sheetFormatPr defaultColWidth="9" defaultRowHeight="21" x14ac:dyDescent="0.25"/>
  <cols>
    <col min="1" max="1" width="39.08984375" style="73" customWidth="1"/>
    <col min="2" max="5" width="24.81640625" style="73" customWidth="1"/>
    <col min="6" max="16384" width="9" style="73"/>
  </cols>
  <sheetData>
    <row r="1" spans="1:6" s="71" customFormat="1" ht="21" customHeight="1" x14ac:dyDescent="0.25">
      <c r="A1" s="148" t="s">
        <v>101</v>
      </c>
      <c r="B1" s="149"/>
      <c r="C1" s="149"/>
      <c r="D1" s="149"/>
      <c r="E1" s="149"/>
    </row>
    <row r="2" spans="1:6" s="72" customFormat="1" ht="21" customHeight="1" x14ac:dyDescent="0.25">
      <c r="A2" s="63" t="s">
        <v>0</v>
      </c>
      <c r="B2" s="63" t="s">
        <v>1</v>
      </c>
      <c r="C2" s="63" t="s">
        <v>2</v>
      </c>
      <c r="D2" s="63" t="s">
        <v>3</v>
      </c>
      <c r="E2" s="63" t="s">
        <v>4</v>
      </c>
    </row>
    <row r="3" spans="1:6" s="71" customFormat="1" ht="21" customHeight="1" x14ac:dyDescent="0.4">
      <c r="A3" s="144" t="s">
        <v>5</v>
      </c>
      <c r="B3" s="103">
        <f>1/1850</f>
        <v>5.4054054054054055E-4</v>
      </c>
      <c r="C3" s="146">
        <f>2/2458</f>
        <v>8.1366965012205042E-4</v>
      </c>
      <c r="D3" s="146">
        <f>1/3116</f>
        <v>3.2092426187419767E-4</v>
      </c>
      <c r="E3" s="146">
        <f>1/320</f>
        <v>3.1250000000000002E-3</v>
      </c>
    </row>
    <row r="4" spans="1:6" s="71" customFormat="1" ht="21" customHeight="1" x14ac:dyDescent="0.4">
      <c r="A4" s="144" t="s">
        <v>6</v>
      </c>
      <c r="B4" s="104">
        <v>1</v>
      </c>
      <c r="C4" s="147">
        <v>2</v>
      </c>
      <c r="D4" s="147">
        <v>1</v>
      </c>
      <c r="E4" s="147">
        <v>1</v>
      </c>
    </row>
    <row r="5" spans="1:6" s="71" customFormat="1" ht="21" customHeight="1" x14ac:dyDescent="0.4">
      <c r="A5" s="144" t="s">
        <v>7</v>
      </c>
      <c r="B5" s="103">
        <f>34/1850</f>
        <v>1.8378378378378378E-2</v>
      </c>
      <c r="C5" s="146">
        <f>21/2458</f>
        <v>8.5435313262815296E-3</v>
      </c>
      <c r="D5" s="146">
        <f>66/3116</f>
        <v>2.1181001283697046E-2</v>
      </c>
      <c r="E5" s="146">
        <f>12/320</f>
        <v>3.7499999999999999E-2</v>
      </c>
    </row>
    <row r="6" spans="1:6" s="71" customFormat="1" ht="21" customHeight="1" x14ac:dyDescent="0.4">
      <c r="A6" s="144" t="s">
        <v>8</v>
      </c>
      <c r="B6" s="104">
        <v>91</v>
      </c>
      <c r="C6" s="147">
        <v>25</v>
      </c>
      <c r="D6" s="147">
        <v>66</v>
      </c>
      <c r="E6" s="147">
        <v>30</v>
      </c>
    </row>
    <row r="7" spans="1:6" s="71" customFormat="1" ht="21" customHeight="1" x14ac:dyDescent="0.4">
      <c r="A7" s="144" t="s">
        <v>9</v>
      </c>
      <c r="B7" s="144">
        <v>0</v>
      </c>
      <c r="C7" s="104">
        <v>2</v>
      </c>
      <c r="D7" s="147">
        <v>6</v>
      </c>
      <c r="E7" s="147">
        <v>12</v>
      </c>
    </row>
    <row r="8" spans="1:6" s="71" customFormat="1" ht="21" customHeight="1" x14ac:dyDescent="0.25">
      <c r="A8" s="144" t="s">
        <v>10</v>
      </c>
      <c r="B8" s="145" t="s">
        <v>11</v>
      </c>
      <c r="C8" s="145" t="s">
        <v>11</v>
      </c>
      <c r="D8" s="145" t="s">
        <v>11</v>
      </c>
      <c r="E8" s="145" t="s">
        <v>11</v>
      </c>
    </row>
    <row r="9" spans="1:6" s="71" customFormat="1" ht="21" customHeight="1" x14ac:dyDescent="0.25">
      <c r="A9" s="144" t="s">
        <v>12</v>
      </c>
      <c r="B9" s="97">
        <v>0</v>
      </c>
      <c r="C9" s="97">
        <v>0</v>
      </c>
      <c r="D9" s="97">
        <v>0</v>
      </c>
      <c r="E9" s="144">
        <v>0</v>
      </c>
    </row>
    <row r="10" spans="1:6" s="71" customFormat="1" ht="21" customHeight="1" x14ac:dyDescent="0.25">
      <c r="A10" s="144" t="s">
        <v>13</v>
      </c>
      <c r="B10" s="105">
        <v>0</v>
      </c>
      <c r="C10" s="97">
        <v>0</v>
      </c>
      <c r="D10" s="97">
        <v>0</v>
      </c>
      <c r="E10" s="144">
        <v>0</v>
      </c>
    </row>
    <row r="11" spans="1:6" s="71" customFormat="1" ht="21" customHeight="1" x14ac:dyDescent="0.25">
      <c r="A11" s="144" t="s">
        <v>14</v>
      </c>
      <c r="B11" s="105">
        <v>0</v>
      </c>
      <c r="C11" s="97">
        <v>0</v>
      </c>
      <c r="D11" s="97">
        <v>0</v>
      </c>
      <c r="E11" s="144">
        <v>0</v>
      </c>
    </row>
    <row r="12" spans="1:6" s="71" customFormat="1" ht="21" customHeight="1" x14ac:dyDescent="0.25">
      <c r="A12" s="144" t="s">
        <v>15</v>
      </c>
      <c r="B12" s="97" t="s">
        <v>96</v>
      </c>
      <c r="C12" s="97" t="s">
        <v>96</v>
      </c>
      <c r="D12" s="97" t="s">
        <v>96</v>
      </c>
      <c r="E12" s="106" t="s">
        <v>16</v>
      </c>
    </row>
    <row r="13" spans="1:6" s="71" customFormat="1" ht="21" customHeight="1" x14ac:dyDescent="0.25">
      <c r="A13" s="150"/>
      <c r="B13" s="150"/>
      <c r="C13" s="150"/>
      <c r="D13" s="150"/>
      <c r="E13" s="150"/>
    </row>
    <row r="14" spans="1:6" x14ac:dyDescent="0.25">
      <c r="A14" s="74"/>
      <c r="B14" s="74"/>
      <c r="C14" s="74"/>
      <c r="D14" s="74"/>
      <c r="E14" s="74"/>
    </row>
    <row r="16" spans="1:6" x14ac:dyDescent="0.25">
      <c r="A16" s="75"/>
      <c r="B16" s="75"/>
      <c r="C16" s="75"/>
      <c r="D16" s="75"/>
      <c r="E16" s="75"/>
      <c r="F16" s="75"/>
    </row>
    <row r="17" spans="1:6" x14ac:dyDescent="0.25">
      <c r="A17" s="75"/>
      <c r="B17" s="76"/>
      <c r="C17" s="76"/>
      <c r="D17" s="76"/>
      <c r="E17" s="76"/>
      <c r="F17" s="75"/>
    </row>
    <row r="18" spans="1:6" x14ac:dyDescent="0.25">
      <c r="A18" s="75"/>
      <c r="B18" s="77"/>
      <c r="C18" s="77"/>
      <c r="D18" s="77"/>
      <c r="E18" s="78"/>
      <c r="F18" s="75"/>
    </row>
    <row r="19" spans="1:6" x14ac:dyDescent="0.25">
      <c r="A19" s="75"/>
      <c r="B19" s="77"/>
      <c r="C19" s="77"/>
      <c r="D19" s="77"/>
      <c r="E19" s="78"/>
      <c r="F19" s="75"/>
    </row>
    <row r="20" spans="1:6" x14ac:dyDescent="0.4">
      <c r="A20" s="75"/>
      <c r="B20" s="79"/>
      <c r="C20" s="79"/>
      <c r="D20" s="79"/>
      <c r="E20" s="79"/>
      <c r="F20" s="75"/>
    </row>
    <row r="21" spans="1:6" x14ac:dyDescent="0.4">
      <c r="A21" s="75"/>
      <c r="B21" s="80"/>
      <c r="C21" s="80"/>
      <c r="D21" s="80"/>
      <c r="E21" s="80"/>
      <c r="F21" s="75"/>
    </row>
    <row r="22" spans="1:6" x14ac:dyDescent="0.4">
      <c r="A22" s="75"/>
      <c r="B22" s="77"/>
      <c r="C22" s="80"/>
      <c r="D22" s="81"/>
      <c r="E22" s="77"/>
      <c r="F22" s="75"/>
    </row>
    <row r="23" spans="1:6" x14ac:dyDescent="0.4">
      <c r="A23" s="75"/>
      <c r="B23" s="77"/>
      <c r="C23" s="80"/>
      <c r="D23" s="81"/>
      <c r="E23" s="77"/>
      <c r="F23" s="75"/>
    </row>
    <row r="24" spans="1:6" x14ac:dyDescent="0.4">
      <c r="A24" s="75"/>
      <c r="B24" s="80"/>
      <c r="C24" s="77"/>
      <c r="D24" s="80"/>
      <c r="E24" s="80"/>
      <c r="F24" s="75"/>
    </row>
    <row r="25" spans="1:6" x14ac:dyDescent="0.25">
      <c r="A25" s="75"/>
      <c r="B25" s="77"/>
      <c r="C25" s="77"/>
      <c r="D25" s="77"/>
      <c r="E25" s="82"/>
      <c r="F25" s="75"/>
    </row>
    <row r="26" spans="1:6" x14ac:dyDescent="0.25">
      <c r="A26" s="75"/>
      <c r="B26" s="77"/>
      <c r="C26" s="77"/>
      <c r="D26" s="77"/>
      <c r="E26" s="82"/>
      <c r="F26" s="75"/>
    </row>
    <row r="27" spans="1:6" x14ac:dyDescent="0.4">
      <c r="A27" s="75"/>
      <c r="B27" s="77"/>
      <c r="C27" s="80"/>
      <c r="D27" s="80"/>
      <c r="E27" s="80"/>
      <c r="F27" s="75"/>
    </row>
    <row r="28" spans="1:6" x14ac:dyDescent="0.25">
      <c r="A28" s="75"/>
      <c r="B28" s="75"/>
      <c r="C28" s="75"/>
      <c r="D28" s="75"/>
      <c r="E28" s="75"/>
      <c r="F28" s="75"/>
    </row>
    <row r="29" spans="1:6" x14ac:dyDescent="0.25">
      <c r="A29" s="75"/>
      <c r="B29" s="75"/>
      <c r="C29" s="75"/>
      <c r="D29" s="75"/>
      <c r="E29" s="75"/>
      <c r="F29" s="75"/>
    </row>
    <row r="30" spans="1:6" x14ac:dyDescent="0.25">
      <c r="A30" s="75"/>
      <c r="B30" s="75"/>
      <c r="C30" s="75"/>
      <c r="D30" s="75"/>
      <c r="E30" s="75"/>
      <c r="F30" s="75"/>
    </row>
    <row r="31" spans="1:6" x14ac:dyDescent="0.25">
      <c r="A31" s="75"/>
      <c r="B31" s="75"/>
      <c r="C31" s="75"/>
      <c r="D31" s="75"/>
      <c r="E31" s="75"/>
      <c r="F31" s="75"/>
    </row>
    <row r="32" spans="1:6" x14ac:dyDescent="0.25">
      <c r="A32" s="75"/>
      <c r="B32" s="75"/>
      <c r="C32" s="75"/>
      <c r="D32" s="75"/>
      <c r="E32" s="75"/>
      <c r="F32" s="75"/>
    </row>
    <row r="33" spans="1:6" x14ac:dyDescent="0.25">
      <c r="A33" s="75"/>
      <c r="B33" s="75"/>
      <c r="C33" s="75"/>
      <c r="D33" s="75"/>
      <c r="E33" s="75"/>
      <c r="F33" s="75"/>
    </row>
    <row r="34" spans="1:6" x14ac:dyDescent="0.25">
      <c r="A34" s="75"/>
      <c r="B34" s="75"/>
      <c r="C34" s="75"/>
      <c r="D34" s="75"/>
      <c r="E34" s="75"/>
      <c r="F34" s="75"/>
    </row>
    <row r="35" spans="1:6" x14ac:dyDescent="0.25">
      <c r="A35" s="75"/>
      <c r="B35" s="75"/>
      <c r="C35" s="75"/>
      <c r="D35" s="75"/>
      <c r="E35" s="75"/>
      <c r="F35" s="75"/>
    </row>
    <row r="36" spans="1:6" x14ac:dyDescent="0.25">
      <c r="A36" s="75"/>
      <c r="B36" s="75"/>
      <c r="C36" s="75"/>
      <c r="D36" s="75"/>
      <c r="E36" s="75"/>
      <c r="F36" s="75"/>
    </row>
    <row r="37" spans="1:6" x14ac:dyDescent="0.25">
      <c r="A37" s="75"/>
      <c r="B37" s="75"/>
      <c r="C37" s="75"/>
      <c r="D37" s="75"/>
      <c r="E37" s="75"/>
      <c r="F37" s="75"/>
    </row>
    <row r="38" spans="1:6" x14ac:dyDescent="0.25">
      <c r="A38" s="75"/>
      <c r="B38" s="75"/>
      <c r="C38" s="75"/>
      <c r="D38" s="75"/>
      <c r="E38" s="75"/>
      <c r="F38" s="75"/>
    </row>
    <row r="39" spans="1:6" x14ac:dyDescent="0.25">
      <c r="A39" s="75"/>
      <c r="B39" s="75"/>
      <c r="C39" s="75"/>
      <c r="D39" s="75"/>
      <c r="E39" s="75"/>
      <c r="F39" s="75"/>
    </row>
    <row r="40" spans="1:6" x14ac:dyDescent="0.25">
      <c r="A40" s="75"/>
      <c r="B40" s="75"/>
      <c r="C40" s="75"/>
      <c r="D40" s="75"/>
      <c r="E40" s="75"/>
      <c r="F40" s="75"/>
    </row>
    <row r="41" spans="1:6" x14ac:dyDescent="0.25">
      <c r="A41" s="75"/>
      <c r="B41" s="75"/>
      <c r="C41" s="75"/>
      <c r="D41" s="75"/>
      <c r="E41" s="75"/>
      <c r="F41" s="75"/>
    </row>
    <row r="42" spans="1:6" x14ac:dyDescent="0.25">
      <c r="A42" s="75"/>
      <c r="B42" s="75"/>
      <c r="C42" s="75"/>
      <c r="D42" s="75"/>
      <c r="E42" s="75"/>
      <c r="F42" s="75"/>
    </row>
    <row r="43" spans="1:6" x14ac:dyDescent="0.25">
      <c r="A43" s="75"/>
      <c r="B43" s="75"/>
      <c r="C43" s="75"/>
      <c r="D43" s="75"/>
      <c r="E43" s="75"/>
      <c r="F43" s="75"/>
    </row>
    <row r="44" spans="1:6" x14ac:dyDescent="0.25">
      <c r="A44" s="75"/>
      <c r="B44" s="75"/>
      <c r="C44" s="75"/>
      <c r="D44" s="75"/>
      <c r="E44" s="75"/>
      <c r="F44" s="75"/>
    </row>
    <row r="45" spans="1:6" x14ac:dyDescent="0.25">
      <c r="A45" s="75"/>
      <c r="B45" s="75"/>
      <c r="C45" s="75"/>
      <c r="D45" s="75"/>
      <c r="E45" s="75"/>
      <c r="F45" s="75"/>
    </row>
    <row r="46" spans="1:6" x14ac:dyDescent="0.25">
      <c r="A46" s="75"/>
      <c r="B46" s="75"/>
      <c r="C46" s="75"/>
      <c r="D46" s="75"/>
      <c r="E46" s="75"/>
      <c r="F46" s="75"/>
    </row>
    <row r="47" spans="1:6" x14ac:dyDescent="0.25">
      <c r="A47" s="75"/>
      <c r="B47" s="75"/>
      <c r="C47" s="75"/>
      <c r="D47" s="75"/>
      <c r="E47" s="75"/>
      <c r="F47" s="75"/>
    </row>
    <row r="48" spans="1:6" x14ac:dyDescent="0.25">
      <c r="A48" s="75"/>
      <c r="B48" s="75"/>
      <c r="C48" s="75"/>
      <c r="D48" s="75"/>
      <c r="E48" s="75"/>
      <c r="F48" s="75"/>
    </row>
    <row r="49" spans="1:6" x14ac:dyDescent="0.25">
      <c r="A49" s="75"/>
      <c r="B49" s="75"/>
      <c r="C49" s="75"/>
      <c r="D49" s="75"/>
      <c r="E49" s="75"/>
      <c r="F49" s="75"/>
    </row>
    <row r="50" spans="1:6" x14ac:dyDescent="0.25">
      <c r="A50" s="75"/>
      <c r="B50" s="75"/>
      <c r="C50" s="75"/>
      <c r="D50" s="75"/>
      <c r="E50" s="75"/>
      <c r="F50" s="75"/>
    </row>
    <row r="51" spans="1:6" x14ac:dyDescent="0.25">
      <c r="A51" s="75"/>
      <c r="B51" s="75"/>
      <c r="C51" s="75"/>
      <c r="D51" s="75"/>
      <c r="E51" s="75"/>
      <c r="F51" s="75"/>
    </row>
    <row r="52" spans="1:6" x14ac:dyDescent="0.25">
      <c r="A52" s="75"/>
      <c r="B52" s="75"/>
      <c r="C52" s="75"/>
      <c r="D52" s="75"/>
      <c r="E52" s="75"/>
      <c r="F52" s="75"/>
    </row>
    <row r="53" spans="1:6" x14ac:dyDescent="0.25">
      <c r="A53" s="75"/>
      <c r="B53" s="75"/>
      <c r="C53" s="75"/>
      <c r="D53" s="75"/>
      <c r="E53" s="75"/>
      <c r="F53" s="75"/>
    </row>
    <row r="54" spans="1:6" x14ac:dyDescent="0.25">
      <c r="A54" s="75"/>
      <c r="B54" s="75"/>
      <c r="C54" s="75"/>
      <c r="D54" s="75"/>
      <c r="E54" s="75"/>
      <c r="F54" s="75"/>
    </row>
    <row r="55" spans="1:6" x14ac:dyDescent="0.25">
      <c r="A55" s="75"/>
      <c r="B55" s="75"/>
      <c r="C55" s="75"/>
      <c r="D55" s="75"/>
      <c r="E55" s="75"/>
      <c r="F55" s="75"/>
    </row>
    <row r="56" spans="1:6" x14ac:dyDescent="0.25">
      <c r="A56" s="75"/>
      <c r="B56" s="75"/>
      <c r="C56" s="75"/>
      <c r="D56" s="75"/>
      <c r="E56" s="75"/>
      <c r="F56" s="75"/>
    </row>
    <row r="57" spans="1:6" x14ac:dyDescent="0.25">
      <c r="A57" s="75"/>
      <c r="B57" s="75"/>
      <c r="C57" s="75"/>
      <c r="D57" s="75"/>
      <c r="E57" s="75"/>
      <c r="F57" s="75"/>
    </row>
    <row r="58" spans="1:6" x14ac:dyDescent="0.25">
      <c r="A58" s="75"/>
      <c r="B58" s="75"/>
      <c r="C58" s="75"/>
      <c r="D58" s="75"/>
      <c r="E58" s="75"/>
      <c r="F58" s="75"/>
    </row>
    <row r="59" spans="1:6" x14ac:dyDescent="0.25">
      <c r="A59" s="75"/>
      <c r="B59" s="75"/>
      <c r="C59" s="75"/>
      <c r="D59" s="75"/>
      <c r="E59" s="75"/>
      <c r="F59" s="75"/>
    </row>
    <row r="60" spans="1:6" x14ac:dyDescent="0.25">
      <c r="A60" s="75"/>
      <c r="B60" s="75"/>
      <c r="C60" s="75"/>
      <c r="D60" s="75"/>
      <c r="E60" s="75"/>
      <c r="F60" s="75"/>
    </row>
    <row r="61" spans="1:6" x14ac:dyDescent="0.25">
      <c r="A61" s="75"/>
      <c r="B61" s="75"/>
      <c r="C61" s="75"/>
      <c r="D61" s="75"/>
      <c r="E61" s="75"/>
      <c r="F61" s="75"/>
    </row>
    <row r="62" spans="1:6" x14ac:dyDescent="0.25">
      <c r="A62" s="75"/>
      <c r="B62" s="75"/>
      <c r="C62" s="75"/>
      <c r="D62" s="75"/>
      <c r="E62" s="75"/>
      <c r="F62" s="75"/>
    </row>
    <row r="63" spans="1:6" x14ac:dyDescent="0.25">
      <c r="A63" s="75"/>
      <c r="B63" s="75"/>
      <c r="C63" s="75"/>
      <c r="D63" s="75"/>
      <c r="E63" s="75"/>
      <c r="F63" s="75"/>
    </row>
    <row r="64" spans="1:6" x14ac:dyDescent="0.25">
      <c r="A64" s="75"/>
      <c r="B64" s="75"/>
      <c r="C64" s="75"/>
      <c r="D64" s="75"/>
      <c r="E64" s="75"/>
      <c r="F64" s="75"/>
    </row>
    <row r="65" spans="1:6" x14ac:dyDescent="0.25">
      <c r="A65" s="75"/>
      <c r="B65" s="75"/>
      <c r="C65" s="75"/>
      <c r="D65" s="75"/>
      <c r="E65" s="75"/>
      <c r="F65" s="75"/>
    </row>
  </sheetData>
  <mergeCells count="2">
    <mergeCell ref="A1:E1"/>
    <mergeCell ref="A13:E13"/>
  </mergeCells>
  <phoneticPr fontId="37" type="noConversion"/>
  <hyperlinks>
    <hyperlink ref="C8" location="晚自习风气统计表!A12" display="班级明细" xr:uid="{00000000-0004-0000-0000-000012000000}"/>
    <hyperlink ref="D8" location="晚自习风气统计表!A26" display="班级明细" xr:uid="{00000000-0004-0000-0000-000013000000}"/>
    <hyperlink ref="E8" location="晚自习风气统计表!A40" display="班级明细" xr:uid="{00000000-0004-0000-0000-000014000000}"/>
    <hyperlink ref="E6" location="日常请假名单!A185" display="日常请假名单!A185" xr:uid="{00000000-0004-0000-0000-00000F000000}"/>
    <hyperlink ref="E5" location="日常请假率!A197" display="日常请假率!A197" xr:uid="{00000000-0004-0000-0000-00000E000000}"/>
    <hyperlink ref="B8" location="晚自习风气统计表!A3" display="班级明细" xr:uid="{00000000-0004-0000-0000-000011000000}"/>
    <hyperlink ref="B6" location="日常请假名单!A3" display="日常请假名单!A3" xr:uid="{F5F71FF3-C840-4948-A42B-757E34BA0A40}"/>
    <hyperlink ref="B3" location="日常旷课率!A3" display="日常旷课率!A3" xr:uid="{6F359D2F-D10B-4D02-AC4D-B5F3E56F0068}"/>
    <hyperlink ref="B4" location="日常旷课名单!A3" display="日常旷课名单!A3" xr:uid="{3F340CD9-580E-458F-8EE4-5892AFCFABF1}"/>
    <hyperlink ref="B5" location="日常请假率!A3" display="日常请假率!A3" xr:uid="{9190552B-9050-49E7-A754-04C30B82F05F}"/>
    <hyperlink ref="C3" location="日常旷课率!A50" display="日常旷课率!A50" xr:uid="{2F405BC1-9862-4C69-AA2E-B6AF182861BF}"/>
    <hyperlink ref="C5" location="日常请假率!A50" display="日常请假率!A50" xr:uid="{B9C54163-7931-4338-BB5A-3D2BE251F6BD}"/>
    <hyperlink ref="C6" location="日常请假名单!A94" display="日常请假名单!A94" xr:uid="{0C706A92-9506-4401-873F-76319CF0CCA8}"/>
    <hyperlink ref="C7" location="日常迟到早退名单!A4" display="日常迟到早退名单!A4" xr:uid="{778C857B-C791-4411-867D-A8F6065167D7}"/>
    <hyperlink ref="D3" location="日常旷课率!A116" display="日常旷课率!A116" xr:uid="{36072218-2B68-4F58-962C-155DA756D6FF}"/>
    <hyperlink ref="D5" location="日常请假率!A116" display="日常请假率!A116" xr:uid="{EDAAD807-9E57-4F51-B0E1-2C04FFD1468A}"/>
    <hyperlink ref="D6" location="日常请假名单!A119" display="日常请假名单!A119" xr:uid="{75475ED5-D182-4AE8-A5AB-E32EAFE2FA6D}"/>
    <hyperlink ref="C4" location="日常旷课名单!A4" display="日常旷课名单!A4" xr:uid="{22042792-4F6F-43D6-BD49-019CF4BF5D84}"/>
    <hyperlink ref="D4" location="日常旷课名单!A6" display="日常旷课名单!A6" xr:uid="{5346973E-CB3A-4A25-A8D9-719A36ACF460}"/>
    <hyperlink ref="E3" location="日常旷课率!A197" display="日常旷课率!A197" xr:uid="{08014CF9-9D72-494D-B9A7-D0EDD1ECAD60}"/>
    <hyperlink ref="E4" location="日常旷课名单!A7" display="日常旷课名单!A7" xr:uid="{72246F25-E030-4A39-BDFB-0DE1F8FBBA99}"/>
    <hyperlink ref="D7" location="日常迟到早退名单!A6" display="日常迟到早退名单!A6" xr:uid="{63386A9E-FD69-4792-93A3-E24974CD9AA4}"/>
    <hyperlink ref="E7" location="日常迟到早退名单!A12" display="日常迟到早退名单!A12" xr:uid="{1CB89829-8F50-4688-B450-CD22F34A6313}"/>
  </hyperlinks>
  <pageMargins left="0.75" right="0.75" top="1" bottom="1" header="0.5" footer="0.5"/>
  <pageSetup paperSize="9" orientation="portrait" r:id="rId1"/>
  <ignoredErrors>
    <ignoredError sqref="B3:E3 B5:E5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"/>
  <sheetViews>
    <sheetView workbookViewId="0">
      <selection activeCell="D14" sqref="D14"/>
    </sheetView>
  </sheetViews>
  <sheetFormatPr defaultColWidth="9" defaultRowHeight="14" x14ac:dyDescent="0.25"/>
  <cols>
    <col min="1" max="1" width="28" customWidth="1"/>
    <col min="2" max="2" width="17" customWidth="1"/>
    <col min="3" max="3" width="14.1796875" customWidth="1"/>
    <col min="4" max="4" width="18.453125" customWidth="1"/>
    <col min="5" max="5" width="17" customWidth="1"/>
    <col min="6" max="6" width="18.453125" customWidth="1"/>
  </cols>
  <sheetData>
    <row r="1" spans="1:6" s="14" customFormat="1" ht="23" x14ac:dyDescent="0.25">
      <c r="A1" s="217" t="s">
        <v>65</v>
      </c>
      <c r="B1" s="217"/>
      <c r="C1" s="217"/>
      <c r="D1" s="217"/>
      <c r="E1" s="217"/>
      <c r="F1" s="217"/>
    </row>
    <row r="2" spans="1:6" s="15" customFormat="1" ht="21" x14ac:dyDescent="0.25">
      <c r="A2" s="18" t="s">
        <v>18</v>
      </c>
      <c r="B2" s="18" t="s">
        <v>20</v>
      </c>
      <c r="C2" s="18" t="s">
        <v>30</v>
      </c>
      <c r="D2" s="18" t="s">
        <v>43</v>
      </c>
      <c r="E2" s="18" t="s">
        <v>44</v>
      </c>
      <c r="F2" s="18" t="s">
        <v>25</v>
      </c>
    </row>
    <row r="3" spans="1:6" s="16" customFormat="1" ht="17.5" x14ac:dyDescent="0.25">
      <c r="A3" s="19" t="s">
        <v>1</v>
      </c>
      <c r="B3" s="223" t="s">
        <v>99</v>
      </c>
      <c r="C3" s="224"/>
      <c r="D3" s="224"/>
      <c r="E3" s="224"/>
      <c r="F3" s="225"/>
    </row>
    <row r="4" spans="1:6" s="17" customFormat="1" ht="17.5" x14ac:dyDescent="0.25">
      <c r="A4" s="20" t="s">
        <v>2</v>
      </c>
      <c r="B4" s="226"/>
      <c r="C4" s="235"/>
      <c r="D4" s="235"/>
      <c r="E4" s="235"/>
      <c r="F4" s="228"/>
    </row>
    <row r="5" spans="1:6" s="17" customFormat="1" ht="21.65" customHeight="1" x14ac:dyDescent="0.25">
      <c r="A5" s="20" t="s">
        <v>3</v>
      </c>
      <c r="B5" s="226"/>
      <c r="C5" s="227"/>
      <c r="D5" s="227"/>
      <c r="E5" s="227"/>
      <c r="F5" s="228"/>
    </row>
    <row r="6" spans="1:6" s="14" customFormat="1" ht="17.5" x14ac:dyDescent="0.25">
      <c r="A6" s="21" t="s">
        <v>4</v>
      </c>
      <c r="B6" s="232"/>
      <c r="C6" s="233"/>
      <c r="D6" s="233"/>
      <c r="E6" s="233"/>
      <c r="F6" s="234"/>
    </row>
  </sheetData>
  <mergeCells count="2">
    <mergeCell ref="A1:F1"/>
    <mergeCell ref="B3:F6"/>
  </mergeCells>
  <phoneticPr fontId="37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09"/>
  <sheetViews>
    <sheetView zoomScale="84" workbookViewId="0">
      <selection activeCell="E19" sqref="E19"/>
    </sheetView>
  </sheetViews>
  <sheetFormatPr defaultColWidth="9" defaultRowHeight="14" x14ac:dyDescent="0.25"/>
  <cols>
    <col min="1" max="1" width="21.1796875" customWidth="1"/>
    <col min="2" max="2" width="7.36328125" style="3" customWidth="1"/>
    <col min="3" max="3" width="22.1796875" customWidth="1"/>
    <col min="4" max="4" width="19.54296875" customWidth="1"/>
    <col min="5" max="5" width="24.08984375" customWidth="1"/>
  </cols>
  <sheetData>
    <row r="1" spans="1:5" s="1" customFormat="1" ht="23" x14ac:dyDescent="0.25">
      <c r="A1" s="236" t="s">
        <v>66</v>
      </c>
      <c r="B1" s="236"/>
      <c r="C1" s="236"/>
      <c r="D1" s="236"/>
      <c r="E1" s="236"/>
    </row>
    <row r="2" spans="1:5" s="2" customFormat="1" ht="21" x14ac:dyDescent="0.25">
      <c r="A2" s="4" t="s">
        <v>18</v>
      </c>
      <c r="B2" s="4" t="s">
        <v>19</v>
      </c>
      <c r="C2" s="4" t="s">
        <v>20</v>
      </c>
      <c r="D2" s="4" t="s">
        <v>66</v>
      </c>
      <c r="E2" s="4" t="s">
        <v>25</v>
      </c>
    </row>
    <row r="3" spans="1:5" s="2" customFormat="1" ht="17.5" x14ac:dyDescent="0.25">
      <c r="A3" s="193" t="s">
        <v>1</v>
      </c>
      <c r="B3" s="93">
        <v>1</v>
      </c>
      <c r="C3" s="125">
        <v>20182131</v>
      </c>
      <c r="D3" s="125" t="s">
        <v>67</v>
      </c>
      <c r="E3" s="125"/>
    </row>
    <row r="4" spans="1:5" s="2" customFormat="1" ht="17.5" x14ac:dyDescent="0.25">
      <c r="A4" s="237"/>
      <c r="B4" s="93">
        <v>2</v>
      </c>
      <c r="C4" s="125">
        <v>20182132</v>
      </c>
      <c r="D4" s="125" t="s">
        <v>67</v>
      </c>
      <c r="E4" s="125"/>
    </row>
    <row r="5" spans="1:5" s="2" customFormat="1" ht="17.5" x14ac:dyDescent="0.25">
      <c r="A5" s="237"/>
      <c r="B5" s="116">
        <v>3</v>
      </c>
      <c r="C5" s="125">
        <v>20182133</v>
      </c>
      <c r="D5" s="125" t="s">
        <v>67</v>
      </c>
      <c r="E5" s="125"/>
    </row>
    <row r="6" spans="1:5" s="2" customFormat="1" ht="17.5" x14ac:dyDescent="0.25">
      <c r="A6" s="237"/>
      <c r="B6" s="93">
        <v>4</v>
      </c>
      <c r="C6" s="125">
        <v>20182134</v>
      </c>
      <c r="D6" s="125" t="s">
        <v>67</v>
      </c>
      <c r="E6" s="125"/>
    </row>
    <row r="7" spans="1:5" s="2" customFormat="1" ht="17.5" x14ac:dyDescent="0.25">
      <c r="A7" s="237"/>
      <c r="B7" s="93">
        <v>5</v>
      </c>
      <c r="C7" s="125">
        <v>20182135</v>
      </c>
      <c r="D7" s="125" t="s">
        <v>67</v>
      </c>
      <c r="E7" s="125"/>
    </row>
    <row r="8" spans="1:5" s="2" customFormat="1" ht="17.5" x14ac:dyDescent="0.25">
      <c r="A8" s="237"/>
      <c r="B8" s="93">
        <v>6</v>
      </c>
      <c r="C8" s="125">
        <v>20182136</v>
      </c>
      <c r="D8" s="125" t="s">
        <v>67</v>
      </c>
      <c r="E8" s="125"/>
    </row>
    <row r="9" spans="1:5" s="2" customFormat="1" ht="17.5" x14ac:dyDescent="0.25">
      <c r="A9" s="237"/>
      <c r="B9" s="93">
        <v>7</v>
      </c>
      <c r="C9" s="125">
        <v>20182137</v>
      </c>
      <c r="D9" s="125" t="s">
        <v>67</v>
      </c>
      <c r="E9" s="125"/>
    </row>
    <row r="10" spans="1:5" s="2" customFormat="1" ht="17.5" x14ac:dyDescent="0.25">
      <c r="A10" s="237"/>
      <c r="B10" s="113">
        <v>8</v>
      </c>
      <c r="C10" s="125">
        <v>20183131</v>
      </c>
      <c r="D10" s="125"/>
      <c r="E10" s="125" t="s">
        <v>259</v>
      </c>
    </row>
    <row r="11" spans="1:5" s="2" customFormat="1" ht="17.5" x14ac:dyDescent="0.25">
      <c r="A11" s="237"/>
      <c r="B11" s="113">
        <v>9</v>
      </c>
      <c r="C11" s="125">
        <v>20183132</v>
      </c>
      <c r="D11" s="125"/>
      <c r="E11" s="125" t="s">
        <v>259</v>
      </c>
    </row>
    <row r="12" spans="1:5" s="2" customFormat="1" ht="17.5" x14ac:dyDescent="0.25">
      <c r="A12" s="237"/>
      <c r="B12" s="116">
        <v>10</v>
      </c>
      <c r="C12" s="125">
        <v>20192131</v>
      </c>
      <c r="D12" s="125" t="s">
        <v>67</v>
      </c>
      <c r="E12" s="125"/>
    </row>
    <row r="13" spans="1:5" s="2" customFormat="1" ht="17.5" x14ac:dyDescent="0.25">
      <c r="A13" s="237"/>
      <c r="B13" s="116">
        <v>11</v>
      </c>
      <c r="C13" s="125">
        <v>20192132</v>
      </c>
      <c r="D13" s="125" t="s">
        <v>67</v>
      </c>
      <c r="E13" s="125"/>
    </row>
    <row r="14" spans="1:5" s="2" customFormat="1" ht="17.5" x14ac:dyDescent="0.25">
      <c r="A14" s="237"/>
      <c r="B14" s="116">
        <v>12</v>
      </c>
      <c r="C14" s="125">
        <v>20192133</v>
      </c>
      <c r="D14" s="125" t="s">
        <v>67</v>
      </c>
      <c r="E14" s="125"/>
    </row>
    <row r="15" spans="1:5" s="2" customFormat="1" ht="17.5" x14ac:dyDescent="0.25">
      <c r="A15" s="237"/>
      <c r="B15" s="116">
        <v>13</v>
      </c>
      <c r="C15" s="125">
        <v>20192134</v>
      </c>
      <c r="D15" s="125" t="s">
        <v>67</v>
      </c>
      <c r="E15" s="125"/>
    </row>
    <row r="16" spans="1:5" s="2" customFormat="1" ht="17.5" x14ac:dyDescent="0.25">
      <c r="A16" s="237"/>
      <c r="B16" s="116">
        <v>14</v>
      </c>
      <c r="C16" s="125">
        <v>20192135</v>
      </c>
      <c r="D16" s="125" t="s">
        <v>67</v>
      </c>
      <c r="E16" s="125"/>
    </row>
    <row r="17" spans="1:5" s="2" customFormat="1" ht="17.5" x14ac:dyDescent="0.25">
      <c r="A17" s="237"/>
      <c r="B17" s="116">
        <v>15</v>
      </c>
      <c r="C17" s="125">
        <v>20192136</v>
      </c>
      <c r="D17" s="125" t="s">
        <v>67</v>
      </c>
      <c r="E17" s="125"/>
    </row>
    <row r="18" spans="1:5" s="2" customFormat="1" ht="17.5" x14ac:dyDescent="0.25">
      <c r="A18" s="237"/>
      <c r="B18" s="116">
        <v>16</v>
      </c>
      <c r="C18" s="125">
        <v>20192137</v>
      </c>
      <c r="D18" s="125" t="s">
        <v>67</v>
      </c>
      <c r="E18" s="125"/>
    </row>
    <row r="19" spans="1:5" s="2" customFormat="1" ht="17.5" x14ac:dyDescent="0.25">
      <c r="A19" s="237"/>
      <c r="B19" s="116">
        <v>17</v>
      </c>
      <c r="C19" s="125">
        <v>20193131</v>
      </c>
      <c r="D19" s="125" t="s">
        <v>67</v>
      </c>
      <c r="E19" s="125"/>
    </row>
    <row r="20" spans="1:5" s="2" customFormat="1" ht="17.5" x14ac:dyDescent="0.25">
      <c r="A20" s="237"/>
      <c r="B20" s="116">
        <v>18</v>
      </c>
      <c r="C20" s="125">
        <v>20193131</v>
      </c>
      <c r="D20" s="125" t="s">
        <v>67</v>
      </c>
      <c r="E20" s="125"/>
    </row>
    <row r="21" spans="1:5" s="2" customFormat="1" ht="17.5" x14ac:dyDescent="0.25">
      <c r="A21" s="237"/>
      <c r="B21" s="116">
        <v>19</v>
      </c>
      <c r="C21" s="125">
        <v>20202131</v>
      </c>
      <c r="D21" s="125" t="s">
        <v>67</v>
      </c>
      <c r="E21" s="125"/>
    </row>
    <row r="22" spans="1:5" s="2" customFormat="1" ht="17.5" x14ac:dyDescent="0.25">
      <c r="A22" s="237"/>
      <c r="B22" s="116">
        <v>20</v>
      </c>
      <c r="C22" s="125">
        <v>20202132</v>
      </c>
      <c r="D22" s="125" t="s">
        <v>67</v>
      </c>
      <c r="E22" s="125"/>
    </row>
    <row r="23" spans="1:5" s="2" customFormat="1" ht="17.5" x14ac:dyDescent="0.25">
      <c r="A23" s="237"/>
      <c r="B23" s="116">
        <v>21</v>
      </c>
      <c r="C23" s="125">
        <v>20202133</v>
      </c>
      <c r="D23" s="125" t="s">
        <v>67</v>
      </c>
      <c r="E23" s="125"/>
    </row>
    <row r="24" spans="1:5" s="2" customFormat="1" ht="17.5" x14ac:dyDescent="0.25">
      <c r="A24" s="237"/>
      <c r="B24" s="116">
        <v>22</v>
      </c>
      <c r="C24" s="125">
        <v>20202134</v>
      </c>
      <c r="D24" s="125" t="s">
        <v>67</v>
      </c>
      <c r="E24" s="125"/>
    </row>
    <row r="25" spans="1:5" s="2" customFormat="1" ht="17.5" x14ac:dyDescent="0.25">
      <c r="A25" s="237"/>
      <c r="B25" s="116">
        <v>23</v>
      </c>
      <c r="C25" s="125">
        <v>20202135</v>
      </c>
      <c r="D25" s="125" t="s">
        <v>67</v>
      </c>
      <c r="E25" s="125"/>
    </row>
    <row r="26" spans="1:5" s="2" customFormat="1" ht="17.5" x14ac:dyDescent="0.25">
      <c r="A26" s="237"/>
      <c r="B26" s="116">
        <v>24</v>
      </c>
      <c r="C26" s="125">
        <v>20202136</v>
      </c>
      <c r="D26" s="125" t="s">
        <v>67</v>
      </c>
      <c r="E26" s="125"/>
    </row>
    <row r="27" spans="1:5" s="2" customFormat="1" ht="17.5" x14ac:dyDescent="0.25">
      <c r="A27" s="237"/>
      <c r="B27" s="116">
        <v>25</v>
      </c>
      <c r="C27" s="125">
        <v>20202137</v>
      </c>
      <c r="D27" s="125" t="s">
        <v>67</v>
      </c>
      <c r="E27" s="125"/>
    </row>
    <row r="28" spans="1:5" s="2" customFormat="1" ht="17.5" x14ac:dyDescent="0.25">
      <c r="A28" s="237"/>
      <c r="B28" s="116">
        <v>26</v>
      </c>
      <c r="C28" s="125">
        <v>20202141</v>
      </c>
      <c r="D28" s="125" t="s">
        <v>67</v>
      </c>
      <c r="E28" s="125"/>
    </row>
    <row r="29" spans="1:5" s="2" customFormat="1" ht="17.5" x14ac:dyDescent="0.25">
      <c r="A29" s="237"/>
      <c r="B29" s="116">
        <v>27</v>
      </c>
      <c r="C29" s="125">
        <v>20202142</v>
      </c>
      <c r="D29" s="125" t="s">
        <v>67</v>
      </c>
      <c r="E29" s="125"/>
    </row>
    <row r="30" spans="1:5" s="2" customFormat="1" ht="17.5" x14ac:dyDescent="0.25">
      <c r="A30" s="237"/>
      <c r="B30" s="116">
        <v>28</v>
      </c>
      <c r="C30" s="125">
        <v>20202143</v>
      </c>
      <c r="D30" s="125" t="s">
        <v>67</v>
      </c>
      <c r="E30" s="125"/>
    </row>
    <row r="31" spans="1:5" s="2" customFormat="1" ht="17.5" x14ac:dyDescent="0.25">
      <c r="A31" s="237"/>
      <c r="B31" s="116">
        <v>29</v>
      </c>
      <c r="C31" s="125">
        <v>20202144</v>
      </c>
      <c r="D31" s="125" t="s">
        <v>67</v>
      </c>
      <c r="E31" s="125"/>
    </row>
    <row r="32" spans="1:5" s="2" customFormat="1" ht="17.5" x14ac:dyDescent="0.25">
      <c r="A32" s="237"/>
      <c r="B32" s="116">
        <v>30</v>
      </c>
      <c r="C32" s="125">
        <v>20202145</v>
      </c>
      <c r="D32" s="125" t="s">
        <v>67</v>
      </c>
      <c r="E32" s="125"/>
    </row>
    <row r="33" spans="1:5" s="2" customFormat="1" ht="17.5" x14ac:dyDescent="0.25">
      <c r="A33" s="237"/>
      <c r="B33" s="116">
        <v>31</v>
      </c>
      <c r="C33" s="125">
        <v>20203131</v>
      </c>
      <c r="D33" s="125" t="s">
        <v>67</v>
      </c>
      <c r="E33" s="125"/>
    </row>
    <row r="34" spans="1:5" s="2" customFormat="1" ht="17.5" x14ac:dyDescent="0.25">
      <c r="A34" s="237"/>
      <c r="B34" s="116">
        <v>32</v>
      </c>
      <c r="C34" s="125">
        <v>20203132</v>
      </c>
      <c r="D34" s="125" t="s">
        <v>67</v>
      </c>
      <c r="E34" s="125"/>
    </row>
    <row r="35" spans="1:5" s="2" customFormat="1" ht="17.5" x14ac:dyDescent="0.25">
      <c r="A35" s="237"/>
      <c r="B35" s="116">
        <v>33</v>
      </c>
      <c r="C35" s="125">
        <v>20203141</v>
      </c>
      <c r="D35" s="125"/>
      <c r="E35" s="125" t="s">
        <v>259</v>
      </c>
    </row>
    <row r="36" spans="1:5" s="2" customFormat="1" ht="17.5" x14ac:dyDescent="0.25">
      <c r="A36" s="237"/>
      <c r="B36" s="116">
        <v>34</v>
      </c>
      <c r="C36" s="125">
        <v>20212131</v>
      </c>
      <c r="D36" s="143"/>
      <c r="E36" s="125" t="s">
        <v>26</v>
      </c>
    </row>
    <row r="37" spans="1:5" s="2" customFormat="1" ht="17.5" x14ac:dyDescent="0.25">
      <c r="A37" s="237"/>
      <c r="B37" s="116">
        <v>35</v>
      </c>
      <c r="C37" s="125">
        <v>20212132</v>
      </c>
      <c r="D37" s="143"/>
      <c r="E37" s="125" t="s">
        <v>26</v>
      </c>
    </row>
    <row r="38" spans="1:5" s="2" customFormat="1" ht="17.5" x14ac:dyDescent="0.25">
      <c r="A38" s="237"/>
      <c r="B38" s="116">
        <v>36</v>
      </c>
      <c r="C38" s="125">
        <v>20212133</v>
      </c>
      <c r="D38" s="143"/>
      <c r="E38" s="125" t="s">
        <v>26</v>
      </c>
    </row>
    <row r="39" spans="1:5" s="2" customFormat="1" ht="17.5" x14ac:dyDescent="0.25">
      <c r="A39" s="237"/>
      <c r="B39" s="116">
        <v>37</v>
      </c>
      <c r="C39" s="125">
        <v>20212134</v>
      </c>
      <c r="D39" s="143"/>
      <c r="E39" s="125" t="s">
        <v>26</v>
      </c>
    </row>
    <row r="40" spans="1:5" s="2" customFormat="1" ht="17.5" x14ac:dyDescent="0.25">
      <c r="A40" s="237"/>
      <c r="B40" s="116">
        <v>38</v>
      </c>
      <c r="C40" s="125">
        <v>20212135</v>
      </c>
      <c r="D40" s="143"/>
      <c r="E40" s="125" t="s">
        <v>26</v>
      </c>
    </row>
    <row r="41" spans="1:5" s="2" customFormat="1" ht="17.5" x14ac:dyDescent="0.25">
      <c r="A41" s="237"/>
      <c r="B41" s="116">
        <v>39</v>
      </c>
      <c r="C41" s="125">
        <v>20212136</v>
      </c>
      <c r="D41" s="143"/>
      <c r="E41" s="125" t="s">
        <v>26</v>
      </c>
    </row>
    <row r="42" spans="1:5" s="2" customFormat="1" ht="17.5" x14ac:dyDescent="0.25">
      <c r="A42" s="237"/>
      <c r="B42" s="116">
        <v>40</v>
      </c>
      <c r="C42" s="125">
        <v>20212137</v>
      </c>
      <c r="D42" s="143"/>
      <c r="E42" s="125" t="s">
        <v>26</v>
      </c>
    </row>
    <row r="43" spans="1:5" s="2" customFormat="1" ht="17.5" x14ac:dyDescent="0.25">
      <c r="A43" s="237"/>
      <c r="B43" s="116">
        <v>41</v>
      </c>
      <c r="C43" s="125">
        <v>20212138</v>
      </c>
      <c r="D43" s="143"/>
      <c r="E43" s="125" t="s">
        <v>26</v>
      </c>
    </row>
    <row r="44" spans="1:5" s="2" customFormat="1" ht="17.5" x14ac:dyDescent="0.25">
      <c r="A44" s="237"/>
      <c r="B44" s="116">
        <v>42</v>
      </c>
      <c r="C44" s="125">
        <v>20212141</v>
      </c>
      <c r="D44" s="125" t="s">
        <v>67</v>
      </c>
      <c r="E44" s="125"/>
    </row>
    <row r="45" spans="1:5" s="2" customFormat="1" ht="17.5" x14ac:dyDescent="0.25">
      <c r="A45" s="237"/>
      <c r="B45" s="116">
        <v>43</v>
      </c>
      <c r="C45" s="125">
        <v>20212142</v>
      </c>
      <c r="D45" s="125" t="s">
        <v>67</v>
      </c>
      <c r="E45" s="125"/>
    </row>
    <row r="46" spans="1:5" s="2" customFormat="1" ht="17.5" x14ac:dyDescent="0.25">
      <c r="A46" s="237"/>
      <c r="B46" s="116">
        <v>44</v>
      </c>
      <c r="C46" s="125">
        <v>20212143</v>
      </c>
      <c r="D46" s="125" t="s">
        <v>67</v>
      </c>
      <c r="E46" s="125"/>
    </row>
    <row r="47" spans="1:5" s="2" customFormat="1" ht="17.5" x14ac:dyDescent="0.25">
      <c r="A47" s="237"/>
      <c r="B47" s="116">
        <v>45</v>
      </c>
      <c r="C47" s="125">
        <v>20212144</v>
      </c>
      <c r="D47" s="125" t="s">
        <v>67</v>
      </c>
      <c r="E47" s="125"/>
    </row>
    <row r="48" spans="1:5" s="2" customFormat="1" ht="17.5" x14ac:dyDescent="0.25">
      <c r="A48" s="237"/>
      <c r="B48" s="116">
        <v>46</v>
      </c>
      <c r="C48" s="125">
        <v>20212145</v>
      </c>
      <c r="D48" s="125" t="s">
        <v>67</v>
      </c>
      <c r="E48" s="125"/>
    </row>
    <row r="49" spans="1:5" s="2" customFormat="1" ht="17.5" x14ac:dyDescent="0.25">
      <c r="A49" s="194"/>
      <c r="B49" s="116">
        <v>47</v>
      </c>
      <c r="C49" s="125">
        <v>20213131</v>
      </c>
      <c r="D49" s="143"/>
      <c r="E49" s="125" t="s">
        <v>26</v>
      </c>
    </row>
    <row r="50" spans="1:5" s="2" customFormat="1" ht="17.5" x14ac:dyDescent="0.25">
      <c r="A50" s="193" t="s">
        <v>2</v>
      </c>
      <c r="B50" s="116">
        <v>48</v>
      </c>
      <c r="C50" s="6">
        <v>20182430</v>
      </c>
      <c r="D50" s="7" t="s">
        <v>67</v>
      </c>
      <c r="E50" s="5"/>
    </row>
    <row r="51" spans="1:5" s="2" customFormat="1" ht="17.5" x14ac:dyDescent="0.25">
      <c r="A51" s="178"/>
      <c r="B51" s="116">
        <v>49</v>
      </c>
      <c r="C51" s="6">
        <v>20182431</v>
      </c>
      <c r="D51" s="7" t="s">
        <v>67</v>
      </c>
      <c r="E51" s="5"/>
    </row>
    <row r="52" spans="1:5" s="2" customFormat="1" ht="17.5" x14ac:dyDescent="0.25">
      <c r="A52" s="178"/>
      <c r="B52" s="116">
        <v>50</v>
      </c>
      <c r="C52" s="6">
        <v>20182432</v>
      </c>
      <c r="D52" s="7" t="s">
        <v>67</v>
      </c>
      <c r="E52" s="5"/>
    </row>
    <row r="53" spans="1:5" s="2" customFormat="1" ht="17.5" x14ac:dyDescent="0.25">
      <c r="A53" s="178"/>
      <c r="B53" s="116">
        <v>51</v>
      </c>
      <c r="C53" s="6">
        <v>20182433</v>
      </c>
      <c r="D53" s="7" t="s">
        <v>67</v>
      </c>
      <c r="E53" s="5"/>
    </row>
    <row r="54" spans="1:5" s="2" customFormat="1" ht="17.5" x14ac:dyDescent="0.25">
      <c r="A54" s="178"/>
      <c r="B54" s="116">
        <v>52</v>
      </c>
      <c r="C54" s="6">
        <v>20182434</v>
      </c>
      <c r="D54" s="7" t="s">
        <v>67</v>
      </c>
      <c r="E54" s="5"/>
    </row>
    <row r="55" spans="1:5" s="2" customFormat="1" ht="17.5" x14ac:dyDescent="0.25">
      <c r="A55" s="178"/>
      <c r="B55" s="116">
        <v>53</v>
      </c>
      <c r="C55" s="6">
        <v>20182435</v>
      </c>
      <c r="D55" s="7" t="s">
        <v>67</v>
      </c>
      <c r="E55" s="5"/>
    </row>
    <row r="56" spans="1:5" s="2" customFormat="1" ht="17.5" x14ac:dyDescent="0.25">
      <c r="A56" s="178"/>
      <c r="B56" s="116">
        <v>54</v>
      </c>
      <c r="C56" s="6">
        <v>20182531</v>
      </c>
      <c r="D56" s="7" t="s">
        <v>67</v>
      </c>
      <c r="E56" s="5"/>
    </row>
    <row r="57" spans="1:5" s="2" customFormat="1" ht="17.5" x14ac:dyDescent="0.25">
      <c r="A57" s="178"/>
      <c r="B57" s="116">
        <v>55</v>
      </c>
      <c r="C57" s="6">
        <v>20182532</v>
      </c>
      <c r="D57" s="7" t="s">
        <v>67</v>
      </c>
      <c r="E57" s="5"/>
    </row>
    <row r="58" spans="1:5" s="2" customFormat="1" ht="17.5" x14ac:dyDescent="0.25">
      <c r="A58" s="178"/>
      <c r="B58" s="116">
        <v>56</v>
      </c>
      <c r="C58" s="6">
        <v>20182533</v>
      </c>
      <c r="D58" s="7" t="s">
        <v>67</v>
      </c>
      <c r="E58" s="5"/>
    </row>
    <row r="59" spans="1:5" s="2" customFormat="1" ht="17.5" x14ac:dyDescent="0.25">
      <c r="A59" s="178"/>
      <c r="B59" s="116">
        <v>57</v>
      </c>
      <c r="C59" s="6">
        <v>20182534</v>
      </c>
      <c r="D59" s="7" t="s">
        <v>67</v>
      </c>
      <c r="E59" s="5"/>
    </row>
    <row r="60" spans="1:5" s="2" customFormat="1" ht="17.5" x14ac:dyDescent="0.25">
      <c r="A60" s="178"/>
      <c r="B60" s="116">
        <v>58</v>
      </c>
      <c r="C60" s="6">
        <v>20182535</v>
      </c>
      <c r="D60" s="7" t="s">
        <v>67</v>
      </c>
      <c r="E60" s="5"/>
    </row>
    <row r="61" spans="1:5" s="2" customFormat="1" ht="17.5" x14ac:dyDescent="0.25">
      <c r="A61" s="178"/>
      <c r="B61" s="116">
        <v>59</v>
      </c>
      <c r="C61" s="6">
        <v>20182536</v>
      </c>
      <c r="D61" s="7" t="s">
        <v>67</v>
      </c>
      <c r="E61" s="5"/>
    </row>
    <row r="62" spans="1:5" s="2" customFormat="1" ht="17.5" x14ac:dyDescent="0.25">
      <c r="A62" s="178"/>
      <c r="B62" s="116">
        <v>60</v>
      </c>
      <c r="C62" s="6">
        <v>20182631</v>
      </c>
      <c r="D62" s="7" t="s">
        <v>67</v>
      </c>
      <c r="E62" s="5"/>
    </row>
    <row r="63" spans="1:5" s="2" customFormat="1" ht="17.5" x14ac:dyDescent="0.25">
      <c r="A63" s="178"/>
      <c r="B63" s="116">
        <v>61</v>
      </c>
      <c r="C63" s="6">
        <v>20182632</v>
      </c>
      <c r="D63" s="7" t="s">
        <v>67</v>
      </c>
      <c r="E63" s="5"/>
    </row>
    <row r="64" spans="1:5" s="2" customFormat="1" ht="17.5" x14ac:dyDescent="0.25">
      <c r="A64" s="178"/>
      <c r="B64" s="116">
        <v>62</v>
      </c>
      <c r="C64" s="6">
        <v>20182633</v>
      </c>
      <c r="D64" s="7" t="s">
        <v>67</v>
      </c>
      <c r="E64" s="5"/>
    </row>
    <row r="65" spans="1:5" s="2" customFormat="1" ht="17.5" x14ac:dyDescent="0.25">
      <c r="A65" s="178"/>
      <c r="B65" s="116">
        <v>63</v>
      </c>
      <c r="C65" s="6">
        <v>20182634</v>
      </c>
      <c r="D65" s="7" t="s">
        <v>67</v>
      </c>
      <c r="E65" s="5"/>
    </row>
    <row r="66" spans="1:5" s="2" customFormat="1" ht="17.5" x14ac:dyDescent="0.25">
      <c r="A66" s="178"/>
      <c r="B66" s="116">
        <v>64</v>
      </c>
      <c r="C66" s="6">
        <v>20192431</v>
      </c>
      <c r="D66" s="7" t="s">
        <v>67</v>
      </c>
      <c r="E66" s="5"/>
    </row>
    <row r="67" spans="1:5" s="2" customFormat="1" ht="17.5" x14ac:dyDescent="0.25">
      <c r="A67" s="178"/>
      <c r="B67" s="116">
        <v>65</v>
      </c>
      <c r="C67" s="6">
        <v>20192432</v>
      </c>
      <c r="D67" s="7" t="s">
        <v>67</v>
      </c>
      <c r="E67" s="5"/>
    </row>
    <row r="68" spans="1:5" s="2" customFormat="1" ht="17.5" x14ac:dyDescent="0.25">
      <c r="A68" s="178"/>
      <c r="B68" s="116">
        <v>66</v>
      </c>
      <c r="C68" s="6">
        <v>20192433</v>
      </c>
      <c r="D68" s="7" t="s">
        <v>67</v>
      </c>
      <c r="E68" s="5"/>
    </row>
    <row r="69" spans="1:5" s="2" customFormat="1" ht="17.5" x14ac:dyDescent="0.25">
      <c r="A69" s="178"/>
      <c r="B69" s="116">
        <v>67</v>
      </c>
      <c r="C69" s="6">
        <v>20192434</v>
      </c>
      <c r="D69" s="7" t="s">
        <v>67</v>
      </c>
      <c r="E69" s="5"/>
    </row>
    <row r="70" spans="1:5" s="2" customFormat="1" ht="17.5" x14ac:dyDescent="0.25">
      <c r="A70" s="178"/>
      <c r="B70" s="116">
        <v>68</v>
      </c>
      <c r="C70" s="6">
        <v>20192435</v>
      </c>
      <c r="D70" s="7" t="s">
        <v>67</v>
      </c>
      <c r="E70" s="5"/>
    </row>
    <row r="71" spans="1:5" s="2" customFormat="1" ht="17.5" x14ac:dyDescent="0.25">
      <c r="A71" s="178"/>
      <c r="B71" s="116">
        <v>69</v>
      </c>
      <c r="C71" s="6">
        <v>20192436</v>
      </c>
      <c r="D71" s="7" t="s">
        <v>67</v>
      </c>
      <c r="E71" s="5"/>
    </row>
    <row r="72" spans="1:5" s="2" customFormat="1" ht="17.5" x14ac:dyDescent="0.25">
      <c r="A72" s="178"/>
      <c r="B72" s="116">
        <v>70</v>
      </c>
      <c r="C72" s="6">
        <v>20192437</v>
      </c>
      <c r="D72" s="7" t="s">
        <v>67</v>
      </c>
      <c r="E72" s="5"/>
    </row>
    <row r="73" spans="1:5" s="2" customFormat="1" ht="17.5" x14ac:dyDescent="0.25">
      <c r="A73" s="178"/>
      <c r="B73" s="116">
        <v>71</v>
      </c>
      <c r="C73" s="6">
        <v>20192531</v>
      </c>
      <c r="D73" s="7" t="s">
        <v>67</v>
      </c>
      <c r="E73" s="5"/>
    </row>
    <row r="74" spans="1:5" s="2" customFormat="1" ht="17.5" x14ac:dyDescent="0.25">
      <c r="A74" s="178"/>
      <c r="B74" s="116">
        <v>72</v>
      </c>
      <c r="C74" s="6">
        <v>20192532</v>
      </c>
      <c r="D74" s="7" t="s">
        <v>67</v>
      </c>
      <c r="E74" s="5"/>
    </row>
    <row r="75" spans="1:5" s="2" customFormat="1" ht="17.5" x14ac:dyDescent="0.25">
      <c r="A75" s="178"/>
      <c r="B75" s="116">
        <v>73</v>
      </c>
      <c r="C75" s="6">
        <v>20192533</v>
      </c>
      <c r="D75" s="7" t="s">
        <v>67</v>
      </c>
      <c r="E75" s="5"/>
    </row>
    <row r="76" spans="1:5" s="2" customFormat="1" ht="17.5" x14ac:dyDescent="0.25">
      <c r="A76" s="178"/>
      <c r="B76" s="116">
        <v>74</v>
      </c>
      <c r="C76" s="6">
        <v>20192534</v>
      </c>
      <c r="D76" s="7" t="s">
        <v>67</v>
      </c>
      <c r="E76" s="5"/>
    </row>
    <row r="77" spans="1:5" s="2" customFormat="1" ht="17.5" x14ac:dyDescent="0.25">
      <c r="A77" s="178"/>
      <c r="B77" s="116">
        <v>75</v>
      </c>
      <c r="C77" s="6">
        <v>20192535</v>
      </c>
      <c r="D77" s="7" t="s">
        <v>67</v>
      </c>
      <c r="E77" s="5"/>
    </row>
    <row r="78" spans="1:5" s="2" customFormat="1" ht="17.5" x14ac:dyDescent="0.25">
      <c r="A78" s="178"/>
      <c r="B78" s="116">
        <v>76</v>
      </c>
      <c r="C78" s="6">
        <v>20192536</v>
      </c>
      <c r="D78" s="7" t="s">
        <v>67</v>
      </c>
      <c r="E78" s="5"/>
    </row>
    <row r="79" spans="1:5" s="2" customFormat="1" ht="17.5" x14ac:dyDescent="0.25">
      <c r="A79" s="178"/>
      <c r="B79" s="116">
        <v>77</v>
      </c>
      <c r="C79" s="6">
        <v>20192631</v>
      </c>
      <c r="D79" s="7" t="s">
        <v>67</v>
      </c>
      <c r="E79" s="5"/>
    </row>
    <row r="80" spans="1:5" s="2" customFormat="1" ht="17.5" x14ac:dyDescent="0.25">
      <c r="A80" s="178"/>
      <c r="B80" s="116">
        <v>78</v>
      </c>
      <c r="C80" s="6">
        <v>20192632</v>
      </c>
      <c r="D80" s="7" t="s">
        <v>67</v>
      </c>
      <c r="E80" s="5"/>
    </row>
    <row r="81" spans="1:5" s="2" customFormat="1" ht="17.5" x14ac:dyDescent="0.25">
      <c r="A81" s="178"/>
      <c r="B81" s="116">
        <v>79</v>
      </c>
      <c r="C81" s="6">
        <v>20192633</v>
      </c>
      <c r="D81" s="7" t="s">
        <v>67</v>
      </c>
      <c r="E81" s="5"/>
    </row>
    <row r="82" spans="1:5" s="2" customFormat="1" ht="17.5" x14ac:dyDescent="0.25">
      <c r="A82" s="178"/>
      <c r="B82" s="116">
        <v>80</v>
      </c>
      <c r="C82" s="6">
        <v>20192634</v>
      </c>
      <c r="D82" s="7" t="s">
        <v>67</v>
      </c>
      <c r="E82" s="5"/>
    </row>
    <row r="83" spans="1:5" s="2" customFormat="1" ht="17.5" x14ac:dyDescent="0.25">
      <c r="A83" s="178"/>
      <c r="B83" s="116">
        <v>81</v>
      </c>
      <c r="C83" s="6">
        <v>20202430</v>
      </c>
      <c r="D83" s="7" t="s">
        <v>67</v>
      </c>
      <c r="E83" s="5"/>
    </row>
    <row r="84" spans="1:5" s="2" customFormat="1" ht="17.5" x14ac:dyDescent="0.25">
      <c r="A84" s="178"/>
      <c r="B84" s="116">
        <v>82</v>
      </c>
      <c r="C84" s="6">
        <v>20202431</v>
      </c>
      <c r="D84" s="7" t="s">
        <v>67</v>
      </c>
      <c r="E84" s="5"/>
    </row>
    <row r="85" spans="1:5" s="2" customFormat="1" ht="17.5" x14ac:dyDescent="0.25">
      <c r="A85" s="178"/>
      <c r="B85" s="116">
        <v>83</v>
      </c>
      <c r="C85" s="6">
        <v>20202432</v>
      </c>
      <c r="D85" s="7" t="s">
        <v>67</v>
      </c>
      <c r="E85" s="5"/>
    </row>
    <row r="86" spans="1:5" s="2" customFormat="1" ht="17.5" x14ac:dyDescent="0.25">
      <c r="A86" s="178"/>
      <c r="B86" s="116">
        <v>84</v>
      </c>
      <c r="C86" s="6">
        <v>20202433</v>
      </c>
      <c r="D86" s="7" t="s">
        <v>67</v>
      </c>
      <c r="E86" s="5"/>
    </row>
    <row r="87" spans="1:5" s="2" customFormat="1" ht="17.5" x14ac:dyDescent="0.25">
      <c r="A87" s="178"/>
      <c r="B87" s="116">
        <v>85</v>
      </c>
      <c r="C87" s="6">
        <v>20202434</v>
      </c>
      <c r="D87" s="7" t="s">
        <v>67</v>
      </c>
      <c r="E87" s="5"/>
    </row>
    <row r="88" spans="1:5" s="2" customFormat="1" ht="17.5" x14ac:dyDescent="0.25">
      <c r="A88" s="178"/>
      <c r="B88" s="116">
        <v>86</v>
      </c>
      <c r="C88" s="6">
        <v>20202435</v>
      </c>
      <c r="D88" s="7" t="s">
        <v>67</v>
      </c>
      <c r="E88" s="5"/>
    </row>
    <row r="89" spans="1:5" s="2" customFormat="1" ht="17.5" x14ac:dyDescent="0.25">
      <c r="A89" s="178"/>
      <c r="B89" s="116">
        <v>87</v>
      </c>
      <c r="C89" s="6">
        <v>20202531</v>
      </c>
      <c r="D89" s="7" t="s">
        <v>67</v>
      </c>
      <c r="E89" s="5"/>
    </row>
    <row r="90" spans="1:5" s="2" customFormat="1" ht="17.5" x14ac:dyDescent="0.25">
      <c r="A90" s="178"/>
      <c r="B90" s="116">
        <v>88</v>
      </c>
      <c r="C90" s="6">
        <v>20202532</v>
      </c>
      <c r="D90" s="7" t="s">
        <v>67</v>
      </c>
      <c r="E90" s="5"/>
    </row>
    <row r="91" spans="1:5" s="2" customFormat="1" ht="17.5" x14ac:dyDescent="0.25">
      <c r="A91" s="178"/>
      <c r="B91" s="116">
        <v>89</v>
      </c>
      <c r="C91" s="6">
        <v>20202533</v>
      </c>
      <c r="D91" s="7" t="s">
        <v>67</v>
      </c>
      <c r="E91" s="5"/>
    </row>
    <row r="92" spans="1:5" s="2" customFormat="1" ht="17.5" x14ac:dyDescent="0.25">
      <c r="A92" s="178"/>
      <c r="B92" s="116">
        <v>90</v>
      </c>
      <c r="C92" s="6">
        <v>20202534</v>
      </c>
      <c r="D92" s="7" t="s">
        <v>67</v>
      </c>
      <c r="E92" s="5"/>
    </row>
    <row r="93" spans="1:5" s="2" customFormat="1" ht="17.5" x14ac:dyDescent="0.25">
      <c r="A93" s="178"/>
      <c r="B93" s="116">
        <v>91</v>
      </c>
      <c r="C93" s="6">
        <v>20202535</v>
      </c>
      <c r="D93" s="7" t="s">
        <v>67</v>
      </c>
      <c r="E93" s="5"/>
    </row>
    <row r="94" spans="1:5" s="2" customFormat="1" ht="17.5" x14ac:dyDescent="0.25">
      <c r="A94" s="178"/>
      <c r="B94" s="116">
        <v>92</v>
      </c>
      <c r="C94" s="6">
        <v>20202536</v>
      </c>
      <c r="D94" s="7" t="s">
        <v>67</v>
      </c>
      <c r="E94" s="5"/>
    </row>
    <row r="95" spans="1:5" s="2" customFormat="1" ht="17.5" x14ac:dyDescent="0.25">
      <c r="A95" s="178"/>
      <c r="B95" s="116">
        <v>93</v>
      </c>
      <c r="C95" s="6">
        <v>20202631</v>
      </c>
      <c r="D95" s="7" t="s">
        <v>67</v>
      </c>
      <c r="E95" s="5"/>
    </row>
    <row r="96" spans="1:5" s="2" customFormat="1" ht="17.5" x14ac:dyDescent="0.25">
      <c r="A96" s="178"/>
      <c r="B96" s="116">
        <v>94</v>
      </c>
      <c r="C96" s="6">
        <v>20202632</v>
      </c>
      <c r="D96" s="7" t="s">
        <v>67</v>
      </c>
      <c r="E96" s="5"/>
    </row>
    <row r="97" spans="1:5" s="2" customFormat="1" ht="17.5" x14ac:dyDescent="0.25">
      <c r="A97" s="178"/>
      <c r="B97" s="116">
        <v>95</v>
      </c>
      <c r="C97" s="6">
        <v>20202633</v>
      </c>
      <c r="D97" s="7" t="s">
        <v>67</v>
      </c>
      <c r="E97" s="5"/>
    </row>
    <row r="98" spans="1:5" s="2" customFormat="1" ht="17.5" x14ac:dyDescent="0.25">
      <c r="A98" s="178"/>
      <c r="B98" s="116">
        <v>96</v>
      </c>
      <c r="C98" s="6">
        <v>20202634</v>
      </c>
      <c r="D98" s="7" t="s">
        <v>67</v>
      </c>
      <c r="E98" s="5"/>
    </row>
    <row r="99" spans="1:5" s="2" customFormat="1" ht="17.5" x14ac:dyDescent="0.25">
      <c r="A99" s="178"/>
      <c r="B99" s="116">
        <v>97</v>
      </c>
      <c r="C99" s="6">
        <v>20202641</v>
      </c>
      <c r="D99" s="7" t="s">
        <v>67</v>
      </c>
      <c r="E99" s="5"/>
    </row>
    <row r="100" spans="1:5" s="2" customFormat="1" ht="17.5" x14ac:dyDescent="0.25">
      <c r="A100" s="178"/>
      <c r="B100" s="116">
        <v>98</v>
      </c>
      <c r="C100" s="6">
        <v>20202642</v>
      </c>
      <c r="D100" s="7" t="s">
        <v>67</v>
      </c>
      <c r="E100" s="5"/>
    </row>
    <row r="101" spans="1:5" s="2" customFormat="1" ht="17.5" x14ac:dyDescent="0.25">
      <c r="A101" s="178"/>
      <c r="B101" s="116">
        <v>99</v>
      </c>
      <c r="C101" s="6">
        <v>20202643</v>
      </c>
      <c r="D101" s="7" t="s">
        <v>67</v>
      </c>
      <c r="E101" s="5"/>
    </row>
    <row r="102" spans="1:5" s="2" customFormat="1" ht="17.5" x14ac:dyDescent="0.25">
      <c r="A102" s="178"/>
      <c r="B102" s="116">
        <v>100</v>
      </c>
      <c r="C102" s="6">
        <v>20212431</v>
      </c>
      <c r="D102" s="7" t="s">
        <v>67</v>
      </c>
      <c r="E102" s="5"/>
    </row>
    <row r="103" spans="1:5" s="2" customFormat="1" ht="17.5" x14ac:dyDescent="0.25">
      <c r="A103" s="178"/>
      <c r="B103" s="116">
        <v>101</v>
      </c>
      <c r="C103" s="6">
        <v>20212432</v>
      </c>
      <c r="D103" s="7" t="s">
        <v>67</v>
      </c>
      <c r="E103" s="5"/>
    </row>
    <row r="104" spans="1:5" s="2" customFormat="1" ht="17.5" x14ac:dyDescent="0.25">
      <c r="A104" s="178"/>
      <c r="B104" s="116">
        <v>102</v>
      </c>
      <c r="C104" s="6">
        <v>20212433</v>
      </c>
      <c r="D104" s="7" t="s">
        <v>67</v>
      </c>
      <c r="E104" s="5"/>
    </row>
    <row r="105" spans="1:5" s="2" customFormat="1" ht="17.5" x14ac:dyDescent="0.25">
      <c r="A105" s="178"/>
      <c r="B105" s="116">
        <v>103</v>
      </c>
      <c r="C105" s="6">
        <v>20212434</v>
      </c>
      <c r="D105" s="7" t="s">
        <v>67</v>
      </c>
      <c r="E105" s="5"/>
    </row>
    <row r="106" spans="1:5" s="2" customFormat="1" ht="17.5" x14ac:dyDescent="0.25">
      <c r="A106" s="178"/>
      <c r="B106" s="116">
        <v>104</v>
      </c>
      <c r="C106" s="6">
        <v>20212435</v>
      </c>
      <c r="D106" s="7" t="s">
        <v>67</v>
      </c>
      <c r="E106" s="5"/>
    </row>
    <row r="107" spans="1:5" s="2" customFormat="1" ht="17.5" x14ac:dyDescent="0.25">
      <c r="A107" s="178"/>
      <c r="B107" s="116">
        <v>105</v>
      </c>
      <c r="C107" s="6">
        <v>20212531</v>
      </c>
      <c r="D107" s="7" t="s">
        <v>67</v>
      </c>
      <c r="E107" s="5"/>
    </row>
    <row r="108" spans="1:5" s="2" customFormat="1" ht="17.5" x14ac:dyDescent="0.25">
      <c r="A108" s="178"/>
      <c r="B108" s="116">
        <v>106</v>
      </c>
      <c r="C108" s="6">
        <v>20212532</v>
      </c>
      <c r="D108" s="7" t="s">
        <v>67</v>
      </c>
      <c r="E108" s="5"/>
    </row>
    <row r="109" spans="1:5" s="2" customFormat="1" ht="17.5" x14ac:dyDescent="0.25">
      <c r="A109" s="178"/>
      <c r="B109" s="116">
        <v>107</v>
      </c>
      <c r="C109" s="6">
        <v>20212533</v>
      </c>
      <c r="D109" s="7" t="s">
        <v>67</v>
      </c>
      <c r="E109" s="5"/>
    </row>
    <row r="110" spans="1:5" s="2" customFormat="1" ht="17.5" x14ac:dyDescent="0.25">
      <c r="A110" s="178"/>
      <c r="B110" s="116">
        <v>108</v>
      </c>
      <c r="C110" s="6">
        <v>20212534</v>
      </c>
      <c r="D110" s="7" t="s">
        <v>67</v>
      </c>
      <c r="E110" s="5"/>
    </row>
    <row r="111" spans="1:5" s="2" customFormat="1" ht="17.5" x14ac:dyDescent="0.25">
      <c r="A111" s="178"/>
      <c r="B111" s="116">
        <v>109</v>
      </c>
      <c r="C111" s="6">
        <v>20212535</v>
      </c>
      <c r="D111" s="7" t="s">
        <v>67</v>
      </c>
      <c r="E111" s="5"/>
    </row>
    <row r="112" spans="1:5" s="2" customFormat="1" ht="17.5" x14ac:dyDescent="0.25">
      <c r="A112" s="178"/>
      <c r="B112" s="116">
        <v>110</v>
      </c>
      <c r="C112" s="6">
        <v>20212631</v>
      </c>
      <c r="D112" s="7" t="s">
        <v>67</v>
      </c>
      <c r="E112" s="5"/>
    </row>
    <row r="113" spans="1:5" s="2" customFormat="1" ht="17.5" x14ac:dyDescent="0.25">
      <c r="A113" s="178"/>
      <c r="B113" s="116">
        <v>111</v>
      </c>
      <c r="C113" s="6">
        <v>20212632</v>
      </c>
      <c r="D113" s="7" t="s">
        <v>67</v>
      </c>
      <c r="E113" s="5"/>
    </row>
    <row r="114" spans="1:5" s="2" customFormat="1" ht="17.5" x14ac:dyDescent="0.25">
      <c r="A114" s="178"/>
      <c r="B114" s="116">
        <v>112</v>
      </c>
      <c r="C114" s="6">
        <v>20212633</v>
      </c>
      <c r="D114" s="7" t="s">
        <v>67</v>
      </c>
      <c r="E114" s="5"/>
    </row>
    <row r="115" spans="1:5" s="2" customFormat="1" ht="17.5" x14ac:dyDescent="0.25">
      <c r="A115" s="178"/>
      <c r="B115" s="116">
        <v>113</v>
      </c>
      <c r="C115" s="6">
        <v>20212634</v>
      </c>
      <c r="D115" s="7" t="s">
        <v>67</v>
      </c>
      <c r="E115" s="5"/>
    </row>
    <row r="116" spans="1:5" s="2" customFormat="1" ht="17.5" x14ac:dyDescent="0.25">
      <c r="A116" s="193" t="s">
        <v>3</v>
      </c>
      <c r="B116" s="116">
        <v>114</v>
      </c>
      <c r="C116" s="5">
        <v>20182731</v>
      </c>
      <c r="D116" s="5" t="s">
        <v>67</v>
      </c>
      <c r="E116" s="5"/>
    </row>
    <row r="117" spans="1:5" s="2" customFormat="1" ht="17.5" x14ac:dyDescent="0.25">
      <c r="A117" s="237"/>
      <c r="B117" s="116">
        <v>115</v>
      </c>
      <c r="C117" s="5">
        <v>20182831</v>
      </c>
      <c r="D117" s="5" t="s">
        <v>67</v>
      </c>
      <c r="E117" s="5"/>
    </row>
    <row r="118" spans="1:5" s="2" customFormat="1" ht="17.5" x14ac:dyDescent="0.25">
      <c r="A118" s="237"/>
      <c r="B118" s="116">
        <v>116</v>
      </c>
      <c r="C118" s="5">
        <v>20182832</v>
      </c>
      <c r="D118" s="5" t="s">
        <v>67</v>
      </c>
      <c r="E118" s="5"/>
    </row>
    <row r="119" spans="1:5" s="2" customFormat="1" ht="17.5" x14ac:dyDescent="0.25">
      <c r="A119" s="237"/>
      <c r="B119" s="116">
        <v>117</v>
      </c>
      <c r="C119" s="8">
        <v>20182833</v>
      </c>
      <c r="D119" s="5" t="s">
        <v>67</v>
      </c>
      <c r="E119" s="5"/>
    </row>
    <row r="120" spans="1:5" s="2" customFormat="1" ht="17.5" x14ac:dyDescent="0.25">
      <c r="A120" s="237"/>
      <c r="B120" s="116">
        <v>118</v>
      </c>
      <c r="C120" s="8">
        <v>20182931</v>
      </c>
      <c r="D120" s="5" t="s">
        <v>67</v>
      </c>
      <c r="E120" s="5"/>
    </row>
    <row r="121" spans="1:5" s="2" customFormat="1" ht="17.5" x14ac:dyDescent="0.25">
      <c r="A121" s="237"/>
      <c r="B121" s="116">
        <v>119</v>
      </c>
      <c r="C121" s="8">
        <v>20182932</v>
      </c>
      <c r="D121" s="5" t="s">
        <v>67</v>
      </c>
      <c r="E121" s="5"/>
    </row>
    <row r="122" spans="1:5" s="2" customFormat="1" ht="17.5" x14ac:dyDescent="0.25">
      <c r="A122" s="237"/>
      <c r="B122" s="116">
        <v>120</v>
      </c>
      <c r="C122" s="8">
        <v>20183031</v>
      </c>
      <c r="D122" s="5"/>
      <c r="E122" s="129" t="s">
        <v>259</v>
      </c>
    </row>
    <row r="123" spans="1:5" s="2" customFormat="1" ht="17.5" x14ac:dyDescent="0.25">
      <c r="A123" s="237"/>
      <c r="B123" s="116">
        <v>121</v>
      </c>
      <c r="C123" s="8">
        <v>20183032</v>
      </c>
      <c r="D123" s="5"/>
      <c r="E123" s="129" t="s">
        <v>259</v>
      </c>
    </row>
    <row r="124" spans="1:5" s="2" customFormat="1" ht="17.5" x14ac:dyDescent="0.25">
      <c r="A124" s="237"/>
      <c r="B124" s="116">
        <v>122</v>
      </c>
      <c r="C124" s="8">
        <v>20183033</v>
      </c>
      <c r="D124" s="5"/>
      <c r="E124" s="129" t="s">
        <v>259</v>
      </c>
    </row>
    <row r="125" spans="1:5" s="2" customFormat="1" ht="17.5" x14ac:dyDescent="0.25">
      <c r="A125" s="237"/>
      <c r="B125" s="116">
        <v>123</v>
      </c>
      <c r="C125" s="8">
        <v>20183034</v>
      </c>
      <c r="D125" s="5"/>
      <c r="E125" s="129" t="s">
        <v>259</v>
      </c>
    </row>
    <row r="126" spans="1:5" s="2" customFormat="1" ht="17.5" x14ac:dyDescent="0.25">
      <c r="A126" s="237"/>
      <c r="B126" s="116">
        <v>124</v>
      </c>
      <c r="C126" s="8">
        <v>20183035</v>
      </c>
      <c r="D126" s="5"/>
      <c r="E126" s="129" t="s">
        <v>259</v>
      </c>
    </row>
    <row r="127" spans="1:5" s="2" customFormat="1" ht="17.5" x14ac:dyDescent="0.25">
      <c r="A127" s="237"/>
      <c r="B127" s="116">
        <v>125</v>
      </c>
      <c r="C127" s="8">
        <v>20183036</v>
      </c>
      <c r="D127" s="5"/>
      <c r="E127" s="129" t="s">
        <v>259</v>
      </c>
    </row>
    <row r="128" spans="1:5" s="2" customFormat="1" ht="17.5" x14ac:dyDescent="0.25">
      <c r="A128" s="237"/>
      <c r="B128" s="116">
        <v>126</v>
      </c>
      <c r="C128" s="8">
        <v>20183037</v>
      </c>
      <c r="D128" s="5"/>
      <c r="E128" s="129" t="s">
        <v>259</v>
      </c>
    </row>
    <row r="129" spans="1:5" s="2" customFormat="1" ht="17.5" x14ac:dyDescent="0.25">
      <c r="A129" s="237"/>
      <c r="B129" s="116">
        <v>127</v>
      </c>
      <c r="C129" s="8">
        <v>20183038</v>
      </c>
      <c r="D129" s="5"/>
      <c r="E129" s="129" t="s">
        <v>259</v>
      </c>
    </row>
    <row r="130" spans="1:5" s="2" customFormat="1" ht="17.5" x14ac:dyDescent="0.25">
      <c r="A130" s="237"/>
      <c r="B130" s="116">
        <v>128</v>
      </c>
      <c r="C130" s="5">
        <v>20183631</v>
      </c>
      <c r="D130" s="5" t="s">
        <v>67</v>
      </c>
      <c r="E130" s="129"/>
    </row>
    <row r="131" spans="1:5" s="2" customFormat="1" ht="17.5" x14ac:dyDescent="0.25">
      <c r="A131" s="237"/>
      <c r="B131" s="116">
        <v>129</v>
      </c>
      <c r="C131" s="5">
        <v>20183632</v>
      </c>
      <c r="D131" s="5" t="s">
        <v>67</v>
      </c>
      <c r="E131" s="129"/>
    </row>
    <row r="132" spans="1:5" s="2" customFormat="1" ht="17.5" x14ac:dyDescent="0.25">
      <c r="A132" s="237"/>
      <c r="B132" s="116">
        <v>130</v>
      </c>
      <c r="C132" s="5">
        <v>20183633</v>
      </c>
      <c r="D132" s="5" t="s">
        <v>67</v>
      </c>
      <c r="E132" s="129"/>
    </row>
    <row r="133" spans="1:5" s="2" customFormat="1" ht="17.5" x14ac:dyDescent="0.25">
      <c r="A133" s="237"/>
      <c r="B133" s="116">
        <v>131</v>
      </c>
      <c r="C133" s="5">
        <v>20183634</v>
      </c>
      <c r="D133" s="5" t="s">
        <v>67</v>
      </c>
      <c r="E133" s="129"/>
    </row>
    <row r="134" spans="1:5" s="2" customFormat="1" ht="17.5" x14ac:dyDescent="0.25">
      <c r="A134" s="237"/>
      <c r="B134" s="116">
        <v>132</v>
      </c>
      <c r="C134" s="5">
        <v>20183635</v>
      </c>
      <c r="D134" s="5" t="s">
        <v>67</v>
      </c>
      <c r="E134" s="129"/>
    </row>
    <row r="135" spans="1:5" s="2" customFormat="1" ht="17.5" x14ac:dyDescent="0.25">
      <c r="A135" s="237"/>
      <c r="B135" s="116">
        <v>133</v>
      </c>
      <c r="C135" s="5">
        <v>20192731</v>
      </c>
      <c r="D135" s="5" t="s">
        <v>67</v>
      </c>
      <c r="E135" s="129"/>
    </row>
    <row r="136" spans="1:5" s="2" customFormat="1" ht="17.5" x14ac:dyDescent="0.25">
      <c r="A136" s="237"/>
      <c r="B136" s="116">
        <v>134</v>
      </c>
      <c r="C136" s="5">
        <v>20192831</v>
      </c>
      <c r="D136" s="5" t="s">
        <v>67</v>
      </c>
      <c r="E136" s="129"/>
    </row>
    <row r="137" spans="1:5" s="2" customFormat="1" ht="17.5" x14ac:dyDescent="0.25">
      <c r="A137" s="237"/>
      <c r="B137" s="116">
        <v>135</v>
      </c>
      <c r="C137" s="5">
        <v>20192832</v>
      </c>
      <c r="D137" s="5" t="s">
        <v>67</v>
      </c>
      <c r="E137" s="129"/>
    </row>
    <row r="138" spans="1:5" s="2" customFormat="1" ht="17.5" x14ac:dyDescent="0.25">
      <c r="A138" s="237"/>
      <c r="B138" s="116">
        <v>136</v>
      </c>
      <c r="C138" s="5">
        <v>20192833</v>
      </c>
      <c r="D138" s="5" t="s">
        <v>67</v>
      </c>
      <c r="E138" s="129"/>
    </row>
    <row r="139" spans="1:5" s="2" customFormat="1" ht="17.5" x14ac:dyDescent="0.25">
      <c r="A139" s="237"/>
      <c r="B139" s="116">
        <v>137</v>
      </c>
      <c r="C139" s="5">
        <v>20192931</v>
      </c>
      <c r="D139" s="5" t="s">
        <v>67</v>
      </c>
      <c r="E139" s="129"/>
    </row>
    <row r="140" spans="1:5" s="2" customFormat="1" ht="17.5" x14ac:dyDescent="0.25">
      <c r="A140" s="237"/>
      <c r="B140" s="116">
        <v>138</v>
      </c>
      <c r="C140" s="5">
        <v>20192932</v>
      </c>
      <c r="D140" s="5" t="s">
        <v>67</v>
      </c>
      <c r="E140" s="129"/>
    </row>
    <row r="141" spans="1:5" s="2" customFormat="1" ht="17.5" x14ac:dyDescent="0.25">
      <c r="A141" s="237"/>
      <c r="B141" s="116">
        <v>139</v>
      </c>
      <c r="C141" s="5">
        <v>20193031</v>
      </c>
      <c r="D141" s="5" t="s">
        <v>67</v>
      </c>
      <c r="E141" s="129"/>
    </row>
    <row r="142" spans="1:5" s="2" customFormat="1" ht="17.5" x14ac:dyDescent="0.25">
      <c r="A142" s="237"/>
      <c r="B142" s="116">
        <v>140</v>
      </c>
      <c r="C142" s="5">
        <v>20193032</v>
      </c>
      <c r="D142" s="5" t="s">
        <v>67</v>
      </c>
      <c r="E142" s="129"/>
    </row>
    <row r="143" spans="1:5" s="2" customFormat="1" ht="17.5" x14ac:dyDescent="0.25">
      <c r="A143" s="237"/>
      <c r="B143" s="116">
        <v>141</v>
      </c>
      <c r="C143" s="5">
        <v>20193033</v>
      </c>
      <c r="D143" s="5" t="s">
        <v>67</v>
      </c>
      <c r="E143" s="129"/>
    </row>
    <row r="144" spans="1:5" s="2" customFormat="1" ht="17.5" x14ac:dyDescent="0.25">
      <c r="A144" s="237"/>
      <c r="B144" s="116">
        <v>142</v>
      </c>
      <c r="C144" s="5">
        <v>20193034</v>
      </c>
      <c r="D144" s="5" t="s">
        <v>67</v>
      </c>
      <c r="E144" s="129"/>
    </row>
    <row r="145" spans="1:5" s="2" customFormat="1" ht="17.5" x14ac:dyDescent="0.25">
      <c r="A145" s="237"/>
      <c r="B145" s="116">
        <v>143</v>
      </c>
      <c r="C145" s="5">
        <v>20193035</v>
      </c>
      <c r="D145" s="5" t="s">
        <v>67</v>
      </c>
      <c r="E145" s="129"/>
    </row>
    <row r="146" spans="1:5" s="2" customFormat="1" ht="17.5" x14ac:dyDescent="0.25">
      <c r="A146" s="237"/>
      <c r="B146" s="116">
        <v>144</v>
      </c>
      <c r="C146" s="5">
        <v>20193036</v>
      </c>
      <c r="D146" s="5" t="s">
        <v>67</v>
      </c>
      <c r="E146" s="129"/>
    </row>
    <row r="147" spans="1:5" s="2" customFormat="1" ht="17.5" x14ac:dyDescent="0.25">
      <c r="A147" s="237"/>
      <c r="B147" s="116">
        <v>145</v>
      </c>
      <c r="C147" s="5">
        <v>20193037</v>
      </c>
      <c r="D147" s="5" t="s">
        <v>67</v>
      </c>
      <c r="E147" s="129"/>
    </row>
    <row r="148" spans="1:5" s="2" customFormat="1" ht="17.5" x14ac:dyDescent="0.25">
      <c r="A148" s="237"/>
      <c r="B148" s="116">
        <v>146</v>
      </c>
      <c r="C148" s="5">
        <v>20193038</v>
      </c>
      <c r="D148" s="5" t="s">
        <v>67</v>
      </c>
      <c r="E148" s="129"/>
    </row>
    <row r="149" spans="1:5" s="2" customFormat="1" ht="17.5" x14ac:dyDescent="0.25">
      <c r="A149" s="237"/>
      <c r="B149" s="116">
        <v>147</v>
      </c>
      <c r="C149" s="5">
        <v>20193631</v>
      </c>
      <c r="D149" s="5" t="s">
        <v>67</v>
      </c>
      <c r="E149" s="129"/>
    </row>
    <row r="150" spans="1:5" s="2" customFormat="1" ht="17.5" x14ac:dyDescent="0.25">
      <c r="A150" s="237"/>
      <c r="B150" s="116">
        <v>148</v>
      </c>
      <c r="C150" s="5">
        <v>20193632</v>
      </c>
      <c r="D150" s="5" t="s">
        <v>67</v>
      </c>
      <c r="E150" s="129"/>
    </row>
    <row r="151" spans="1:5" s="2" customFormat="1" ht="17.5" x14ac:dyDescent="0.25">
      <c r="A151" s="237"/>
      <c r="B151" s="116">
        <v>149</v>
      </c>
      <c r="C151" s="5">
        <v>20193633</v>
      </c>
      <c r="D151" s="5" t="s">
        <v>67</v>
      </c>
      <c r="E151" s="129"/>
    </row>
    <row r="152" spans="1:5" s="2" customFormat="1" ht="17.5" x14ac:dyDescent="0.25">
      <c r="A152" s="237"/>
      <c r="B152" s="116">
        <v>150</v>
      </c>
      <c r="C152" s="5">
        <v>20193634</v>
      </c>
      <c r="D152" s="5" t="s">
        <v>67</v>
      </c>
      <c r="E152" s="129"/>
    </row>
    <row r="153" spans="1:5" s="2" customFormat="1" ht="17.5" x14ac:dyDescent="0.25">
      <c r="A153" s="237"/>
      <c r="B153" s="116">
        <v>151</v>
      </c>
      <c r="C153" s="5">
        <v>20193635</v>
      </c>
      <c r="D153" s="5" t="s">
        <v>67</v>
      </c>
      <c r="E153" s="129"/>
    </row>
    <row r="154" spans="1:5" s="2" customFormat="1" ht="17.5" x14ac:dyDescent="0.25">
      <c r="A154" s="237"/>
      <c r="B154" s="116">
        <v>152</v>
      </c>
      <c r="C154" s="5">
        <v>20202731</v>
      </c>
      <c r="D154" s="5" t="s">
        <v>67</v>
      </c>
      <c r="E154" s="129"/>
    </row>
    <row r="155" spans="1:5" s="2" customFormat="1" ht="17.5" x14ac:dyDescent="0.25">
      <c r="A155" s="237"/>
      <c r="B155" s="116">
        <v>153</v>
      </c>
      <c r="C155" s="5">
        <v>20202831</v>
      </c>
      <c r="D155" s="5" t="s">
        <v>67</v>
      </c>
      <c r="E155" s="129"/>
    </row>
    <row r="156" spans="1:5" s="2" customFormat="1" ht="17.5" x14ac:dyDescent="0.25">
      <c r="A156" s="237"/>
      <c r="B156" s="116">
        <v>154</v>
      </c>
      <c r="C156" s="5">
        <v>20202832</v>
      </c>
      <c r="D156" s="5" t="s">
        <v>67</v>
      </c>
      <c r="E156" s="129"/>
    </row>
    <row r="157" spans="1:5" s="2" customFormat="1" ht="17.5" x14ac:dyDescent="0.25">
      <c r="A157" s="237"/>
      <c r="B157" s="116">
        <v>155</v>
      </c>
      <c r="C157" s="5">
        <v>20202833</v>
      </c>
      <c r="D157" s="5" t="s">
        <v>67</v>
      </c>
      <c r="E157" s="129"/>
    </row>
    <row r="158" spans="1:5" s="2" customFormat="1" ht="17.5" x14ac:dyDescent="0.25">
      <c r="A158" s="237"/>
      <c r="B158" s="116">
        <v>156</v>
      </c>
      <c r="C158" s="5">
        <v>20202841</v>
      </c>
      <c r="D158" s="5" t="s">
        <v>67</v>
      </c>
      <c r="E158" s="129"/>
    </row>
    <row r="159" spans="1:5" s="2" customFormat="1" ht="17.5" x14ac:dyDescent="0.25">
      <c r="A159" s="237"/>
      <c r="B159" s="116">
        <v>157</v>
      </c>
      <c r="C159" s="5">
        <v>20202842</v>
      </c>
      <c r="D159" s="5" t="s">
        <v>67</v>
      </c>
      <c r="E159" s="129"/>
    </row>
    <row r="160" spans="1:5" s="2" customFormat="1" ht="17.5" x14ac:dyDescent="0.25">
      <c r="A160" s="237"/>
      <c r="B160" s="116">
        <v>158</v>
      </c>
      <c r="C160" s="5">
        <v>20202843</v>
      </c>
      <c r="D160" s="5" t="s">
        <v>67</v>
      </c>
      <c r="E160" s="129"/>
    </row>
    <row r="161" spans="1:5" s="2" customFormat="1" ht="17.5" x14ac:dyDescent="0.25">
      <c r="A161" s="237"/>
      <c r="B161" s="116">
        <v>159</v>
      </c>
      <c r="C161" s="5">
        <v>20202844</v>
      </c>
      <c r="D161" s="5" t="s">
        <v>67</v>
      </c>
      <c r="E161" s="129"/>
    </row>
    <row r="162" spans="1:5" s="2" customFormat="1" ht="17.5" x14ac:dyDescent="0.25">
      <c r="A162" s="237"/>
      <c r="B162" s="116">
        <v>160</v>
      </c>
      <c r="C162" s="5">
        <v>20202931</v>
      </c>
      <c r="D162" s="5" t="s">
        <v>67</v>
      </c>
      <c r="E162" s="129"/>
    </row>
    <row r="163" spans="1:5" s="2" customFormat="1" ht="17.5" x14ac:dyDescent="0.25">
      <c r="A163" s="237"/>
      <c r="B163" s="116">
        <v>161</v>
      </c>
      <c r="C163" s="5">
        <v>20202932</v>
      </c>
      <c r="D163" s="5" t="s">
        <v>67</v>
      </c>
      <c r="E163" s="129"/>
    </row>
    <row r="164" spans="1:5" s="2" customFormat="1" ht="17.5" x14ac:dyDescent="0.25">
      <c r="A164" s="237"/>
      <c r="B164" s="116">
        <v>162</v>
      </c>
      <c r="C164" s="5">
        <v>20202933</v>
      </c>
      <c r="D164" s="5" t="s">
        <v>67</v>
      </c>
      <c r="E164" s="129"/>
    </row>
    <row r="165" spans="1:5" s="2" customFormat="1" ht="17.5" x14ac:dyDescent="0.25">
      <c r="A165" s="237"/>
      <c r="B165" s="116">
        <v>163</v>
      </c>
      <c r="C165" s="5">
        <v>20203031</v>
      </c>
      <c r="D165" s="5" t="s">
        <v>67</v>
      </c>
      <c r="E165" s="129"/>
    </row>
    <row r="166" spans="1:5" s="2" customFormat="1" ht="17.5" x14ac:dyDescent="0.25">
      <c r="A166" s="237"/>
      <c r="B166" s="116">
        <v>164</v>
      </c>
      <c r="C166" s="5">
        <v>20203032</v>
      </c>
      <c r="D166" s="5" t="s">
        <v>67</v>
      </c>
      <c r="E166" s="129"/>
    </row>
    <row r="167" spans="1:5" s="2" customFormat="1" ht="17.5" x14ac:dyDescent="0.25">
      <c r="A167" s="237"/>
      <c r="B167" s="116">
        <v>165</v>
      </c>
      <c r="C167" s="5">
        <v>20203033</v>
      </c>
      <c r="D167" s="5" t="s">
        <v>67</v>
      </c>
      <c r="E167" s="129"/>
    </row>
    <row r="168" spans="1:5" s="2" customFormat="1" ht="17.5" x14ac:dyDescent="0.25">
      <c r="A168" s="237"/>
      <c r="B168" s="116">
        <v>166</v>
      </c>
      <c r="C168" s="5">
        <v>20203034</v>
      </c>
      <c r="D168" s="5" t="s">
        <v>67</v>
      </c>
      <c r="E168" s="129"/>
    </row>
    <row r="169" spans="1:5" s="2" customFormat="1" ht="17.5" x14ac:dyDescent="0.25">
      <c r="A169" s="237"/>
      <c r="B169" s="116">
        <v>167</v>
      </c>
      <c r="C169" s="5">
        <v>20203035</v>
      </c>
      <c r="D169" s="5" t="s">
        <v>67</v>
      </c>
      <c r="E169" s="129"/>
    </row>
    <row r="170" spans="1:5" s="2" customFormat="1" ht="17.5" x14ac:dyDescent="0.25">
      <c r="A170" s="237"/>
      <c r="B170" s="116">
        <v>168</v>
      </c>
      <c r="C170" s="5">
        <v>20203036</v>
      </c>
      <c r="D170" s="5" t="s">
        <v>67</v>
      </c>
      <c r="E170" s="129"/>
    </row>
    <row r="171" spans="1:5" s="2" customFormat="1" ht="17.5" x14ac:dyDescent="0.25">
      <c r="A171" s="237"/>
      <c r="B171" s="116">
        <v>169</v>
      </c>
      <c r="C171" s="5">
        <v>20203631</v>
      </c>
      <c r="D171" s="5" t="s">
        <v>67</v>
      </c>
      <c r="E171" s="129"/>
    </row>
    <row r="172" spans="1:5" s="2" customFormat="1" ht="17.5" x14ac:dyDescent="0.25">
      <c r="A172" s="237"/>
      <c r="B172" s="116">
        <v>170</v>
      </c>
      <c r="C172" s="5">
        <v>20203632</v>
      </c>
      <c r="D172" s="5" t="s">
        <v>67</v>
      </c>
      <c r="E172" s="129"/>
    </row>
    <row r="173" spans="1:5" s="2" customFormat="1" ht="17.5" x14ac:dyDescent="0.25">
      <c r="A173" s="237"/>
      <c r="B173" s="116">
        <v>171</v>
      </c>
      <c r="C173" s="5">
        <v>20203633</v>
      </c>
      <c r="D173" s="5" t="s">
        <v>67</v>
      </c>
      <c r="E173" s="129"/>
    </row>
    <row r="174" spans="1:5" s="2" customFormat="1" ht="17.5" x14ac:dyDescent="0.25">
      <c r="A174" s="237"/>
      <c r="B174" s="116">
        <v>172</v>
      </c>
      <c r="C174" s="5">
        <v>20203634</v>
      </c>
      <c r="D174" s="5" t="s">
        <v>67</v>
      </c>
      <c r="E174" s="129"/>
    </row>
    <row r="175" spans="1:5" s="2" customFormat="1" ht="17.5" x14ac:dyDescent="0.25">
      <c r="A175" s="237"/>
      <c r="B175" s="116">
        <v>173</v>
      </c>
      <c r="C175" s="5">
        <v>20203635</v>
      </c>
      <c r="D175" s="5" t="s">
        <v>67</v>
      </c>
      <c r="E175" s="129"/>
    </row>
    <row r="176" spans="1:5" s="2" customFormat="1" ht="17.5" x14ac:dyDescent="0.25">
      <c r="A176" s="237"/>
      <c r="B176" s="116">
        <v>174</v>
      </c>
      <c r="C176" s="5">
        <v>20203641</v>
      </c>
      <c r="D176" s="5" t="s">
        <v>67</v>
      </c>
      <c r="E176" s="129"/>
    </row>
    <row r="177" spans="1:5" s="2" customFormat="1" ht="17.5" x14ac:dyDescent="0.25">
      <c r="A177" s="237"/>
      <c r="B177" s="116">
        <v>175</v>
      </c>
      <c r="C177" s="5">
        <v>20212731</v>
      </c>
      <c r="D177" s="5"/>
      <c r="E177" s="129" t="s">
        <v>26</v>
      </c>
    </row>
    <row r="178" spans="1:5" s="2" customFormat="1" ht="17.5" x14ac:dyDescent="0.25">
      <c r="A178" s="237"/>
      <c r="B178" s="116">
        <v>176</v>
      </c>
      <c r="C178" s="5">
        <v>20212831</v>
      </c>
      <c r="D178" s="5"/>
      <c r="E178" s="129" t="s">
        <v>26</v>
      </c>
    </row>
    <row r="179" spans="1:5" s="2" customFormat="1" ht="17.5" x14ac:dyDescent="0.25">
      <c r="A179" s="237"/>
      <c r="B179" s="116">
        <v>177</v>
      </c>
      <c r="C179" s="5">
        <v>20212832</v>
      </c>
      <c r="D179" s="5"/>
      <c r="E179" s="129" t="s">
        <v>26</v>
      </c>
    </row>
    <row r="180" spans="1:5" s="2" customFormat="1" ht="17.5" x14ac:dyDescent="0.25">
      <c r="A180" s="237"/>
      <c r="B180" s="116">
        <v>178</v>
      </c>
      <c r="C180" s="5">
        <v>20212841</v>
      </c>
      <c r="D180" s="5" t="s">
        <v>67</v>
      </c>
      <c r="E180" s="129"/>
    </row>
    <row r="181" spans="1:5" s="2" customFormat="1" ht="17.5" x14ac:dyDescent="0.25">
      <c r="A181" s="237"/>
      <c r="B181" s="116">
        <v>179</v>
      </c>
      <c r="C181" s="5">
        <v>20212842</v>
      </c>
      <c r="D181" s="5" t="s">
        <v>67</v>
      </c>
      <c r="E181" s="129"/>
    </row>
    <row r="182" spans="1:5" s="2" customFormat="1" ht="17.5" x14ac:dyDescent="0.25">
      <c r="A182" s="237"/>
      <c r="B182" s="116">
        <v>180</v>
      </c>
      <c r="C182" s="5">
        <v>20212843</v>
      </c>
      <c r="D182" s="5" t="s">
        <v>67</v>
      </c>
      <c r="E182" s="129"/>
    </row>
    <row r="183" spans="1:5" s="2" customFormat="1" ht="17.5" x14ac:dyDescent="0.25">
      <c r="A183" s="237"/>
      <c r="B183" s="116">
        <v>181</v>
      </c>
      <c r="C183" s="5">
        <v>20212931</v>
      </c>
      <c r="D183" s="5"/>
      <c r="E183" s="129" t="s">
        <v>26</v>
      </c>
    </row>
    <row r="184" spans="1:5" s="2" customFormat="1" ht="17.5" x14ac:dyDescent="0.25">
      <c r="A184" s="237"/>
      <c r="B184" s="116">
        <v>182</v>
      </c>
      <c r="C184" s="5">
        <v>20212932</v>
      </c>
      <c r="D184" s="5"/>
      <c r="E184" s="129" t="s">
        <v>26</v>
      </c>
    </row>
    <row r="185" spans="1:5" s="2" customFormat="1" ht="17.5" x14ac:dyDescent="0.25">
      <c r="A185" s="237"/>
      <c r="B185" s="116">
        <v>183</v>
      </c>
      <c r="C185" s="5">
        <v>20212933</v>
      </c>
      <c r="D185" s="5"/>
      <c r="E185" s="129" t="s">
        <v>26</v>
      </c>
    </row>
    <row r="186" spans="1:5" s="2" customFormat="1" ht="17.5" x14ac:dyDescent="0.25">
      <c r="A186" s="237"/>
      <c r="B186" s="116">
        <v>184</v>
      </c>
      <c r="C186" s="5">
        <v>20212941</v>
      </c>
      <c r="D186" s="5" t="s">
        <v>67</v>
      </c>
      <c r="E186" s="129"/>
    </row>
    <row r="187" spans="1:5" s="2" customFormat="1" ht="17.5" x14ac:dyDescent="0.25">
      <c r="A187" s="237"/>
      <c r="B187" s="116">
        <v>185</v>
      </c>
      <c r="C187" s="5">
        <v>20213031</v>
      </c>
      <c r="D187" s="5"/>
      <c r="E187" s="129" t="s">
        <v>26</v>
      </c>
    </row>
    <row r="188" spans="1:5" s="2" customFormat="1" ht="17.5" x14ac:dyDescent="0.25">
      <c r="A188" s="237"/>
      <c r="B188" s="116">
        <v>186</v>
      </c>
      <c r="C188" s="5">
        <v>20213032</v>
      </c>
      <c r="D188" s="5"/>
      <c r="E188" s="129" t="s">
        <v>26</v>
      </c>
    </row>
    <row r="189" spans="1:5" s="2" customFormat="1" ht="17.5" x14ac:dyDescent="0.25">
      <c r="A189" s="237"/>
      <c r="B189" s="116">
        <v>187</v>
      </c>
      <c r="C189" s="5">
        <v>20213033</v>
      </c>
      <c r="D189" s="5"/>
      <c r="E189" s="129" t="s">
        <v>26</v>
      </c>
    </row>
    <row r="190" spans="1:5" s="2" customFormat="1" ht="17.5" x14ac:dyDescent="0.25">
      <c r="A190" s="237"/>
      <c r="B190" s="116">
        <v>188</v>
      </c>
      <c r="C190" s="5">
        <v>20213631</v>
      </c>
      <c r="D190" s="5"/>
      <c r="E190" s="129" t="s">
        <v>26</v>
      </c>
    </row>
    <row r="191" spans="1:5" s="2" customFormat="1" ht="17.5" x14ac:dyDescent="0.25">
      <c r="A191" s="237"/>
      <c r="B191" s="116">
        <v>189</v>
      </c>
      <c r="C191" s="5">
        <v>20213632</v>
      </c>
      <c r="D191" s="5"/>
      <c r="E191" s="129" t="s">
        <v>26</v>
      </c>
    </row>
    <row r="192" spans="1:5" s="2" customFormat="1" ht="17.5" x14ac:dyDescent="0.25">
      <c r="A192" s="237"/>
      <c r="B192" s="116">
        <v>190</v>
      </c>
      <c r="C192" s="5">
        <v>20213633</v>
      </c>
      <c r="D192" s="5"/>
      <c r="E192" s="129" t="s">
        <v>26</v>
      </c>
    </row>
    <row r="193" spans="1:5" s="2" customFormat="1" ht="17.5" x14ac:dyDescent="0.25">
      <c r="A193" s="237"/>
      <c r="B193" s="116">
        <v>191</v>
      </c>
      <c r="C193" s="5">
        <v>20213634</v>
      </c>
      <c r="D193" s="5"/>
      <c r="E193" s="129" t="s">
        <v>26</v>
      </c>
    </row>
    <row r="194" spans="1:5" s="2" customFormat="1" ht="17.5" x14ac:dyDescent="0.25">
      <c r="A194" s="237"/>
      <c r="B194" s="116">
        <v>192</v>
      </c>
      <c r="C194" s="5">
        <v>20213635</v>
      </c>
      <c r="D194" s="5"/>
      <c r="E194" s="129" t="s">
        <v>26</v>
      </c>
    </row>
    <row r="195" spans="1:5" s="2" customFormat="1" ht="17.5" x14ac:dyDescent="0.25">
      <c r="A195" s="237"/>
      <c r="B195" s="116">
        <v>193</v>
      </c>
      <c r="C195" s="5">
        <v>20213641</v>
      </c>
      <c r="D195" s="5" t="s">
        <v>67</v>
      </c>
      <c r="E195" s="5"/>
    </row>
    <row r="196" spans="1:5" s="2" customFormat="1" ht="17.5" x14ac:dyDescent="0.25">
      <c r="A196" s="194"/>
      <c r="B196" s="116">
        <v>194</v>
      </c>
      <c r="C196" s="5">
        <v>20213642</v>
      </c>
      <c r="D196" s="5" t="s">
        <v>67</v>
      </c>
      <c r="E196" s="5"/>
    </row>
    <row r="197" spans="1:5" s="2" customFormat="1" ht="17.5" x14ac:dyDescent="0.25">
      <c r="A197" s="237" t="s">
        <v>4</v>
      </c>
      <c r="B197" s="116">
        <v>195</v>
      </c>
      <c r="C197" s="5">
        <v>20182331</v>
      </c>
      <c r="D197" s="5" t="s">
        <v>67</v>
      </c>
      <c r="E197" s="5"/>
    </row>
    <row r="198" spans="1:5" s="2" customFormat="1" ht="17.5" x14ac:dyDescent="0.25">
      <c r="A198" s="237"/>
      <c r="B198" s="116">
        <v>196</v>
      </c>
      <c r="C198" s="5">
        <v>20182332</v>
      </c>
      <c r="D198" s="5" t="s">
        <v>67</v>
      </c>
      <c r="E198" s="5"/>
    </row>
    <row r="199" spans="1:5" ht="17.5" x14ac:dyDescent="0.25">
      <c r="A199" s="237"/>
      <c r="B199" s="116">
        <v>197</v>
      </c>
      <c r="C199" s="9">
        <v>20192331</v>
      </c>
      <c r="D199" s="10" t="s">
        <v>67</v>
      </c>
      <c r="E199" s="11"/>
    </row>
    <row r="200" spans="1:5" ht="17.5" x14ac:dyDescent="0.25">
      <c r="A200" s="237"/>
      <c r="B200" s="116">
        <v>198</v>
      </c>
      <c r="C200" s="10">
        <v>20192332</v>
      </c>
      <c r="D200" s="10" t="s">
        <v>67</v>
      </c>
      <c r="E200" s="12"/>
    </row>
    <row r="201" spans="1:5" ht="17.5" x14ac:dyDescent="0.25">
      <c r="A201" s="237"/>
      <c r="B201" s="116">
        <v>199</v>
      </c>
      <c r="C201" s="9">
        <v>20202331</v>
      </c>
      <c r="D201" s="10" t="s">
        <v>67</v>
      </c>
      <c r="E201" s="11"/>
    </row>
    <row r="202" spans="1:5" ht="17.5" x14ac:dyDescent="0.25">
      <c r="A202" s="237"/>
      <c r="B202" s="116">
        <v>200</v>
      </c>
      <c r="C202" s="5">
        <v>20202332</v>
      </c>
      <c r="D202" s="5" t="s">
        <v>67</v>
      </c>
      <c r="E202" s="13"/>
    </row>
    <row r="203" spans="1:5" ht="17.5" x14ac:dyDescent="0.25">
      <c r="A203" s="237"/>
      <c r="B203" s="116">
        <v>201</v>
      </c>
      <c r="C203" s="5">
        <v>20212331</v>
      </c>
      <c r="D203" s="5" t="s">
        <v>67</v>
      </c>
      <c r="E203" s="13"/>
    </row>
    <row r="204" spans="1:5" ht="17.5" x14ac:dyDescent="0.25">
      <c r="A204" s="237"/>
      <c r="B204" s="116">
        <v>202</v>
      </c>
      <c r="C204" s="5">
        <v>20212332</v>
      </c>
      <c r="D204" s="5" t="s">
        <v>67</v>
      </c>
      <c r="E204" s="13"/>
    </row>
    <row r="205" spans="1:5" ht="17.5" x14ac:dyDescent="0.25">
      <c r="A205" s="194"/>
      <c r="B205" s="107">
        <v>203</v>
      </c>
      <c r="C205" s="5">
        <v>20212333</v>
      </c>
      <c r="D205" s="5" t="s">
        <v>67</v>
      </c>
      <c r="E205" s="13"/>
    </row>
    <row r="206" spans="1:5" ht="17.5" x14ac:dyDescent="0.25">
      <c r="B206" s="117"/>
    </row>
    <row r="207" spans="1:5" ht="17.5" x14ac:dyDescent="0.25">
      <c r="B207" s="117"/>
    </row>
    <row r="208" spans="1:5" x14ac:dyDescent="0.25">
      <c r="B208" s="118"/>
    </row>
    <row r="209" spans="2:2" x14ac:dyDescent="0.25">
      <c r="B209" s="118"/>
    </row>
  </sheetData>
  <mergeCells count="5">
    <mergeCell ref="A1:E1"/>
    <mergeCell ref="A50:A115"/>
    <mergeCell ref="A116:A196"/>
    <mergeCell ref="A197:A205"/>
    <mergeCell ref="A3:A49"/>
  </mergeCells>
  <phoneticPr fontId="37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0"/>
  <sheetViews>
    <sheetView topLeftCell="A50" zoomScaleNormal="100" workbookViewId="0">
      <selection activeCell="A50" sqref="A50:A115"/>
    </sheetView>
  </sheetViews>
  <sheetFormatPr defaultColWidth="9" defaultRowHeight="14" x14ac:dyDescent="0.25"/>
  <cols>
    <col min="1" max="1" width="20.08984375" customWidth="1"/>
    <col min="2" max="2" width="7.36328125" style="3" customWidth="1"/>
    <col min="3" max="3" width="18.6328125" customWidth="1"/>
    <col min="4" max="4" width="16.90625" customWidth="1"/>
    <col min="5" max="5" width="20.6328125" customWidth="1"/>
    <col min="6" max="6" width="16.90625" customWidth="1"/>
    <col min="7" max="7" width="21" customWidth="1"/>
    <col min="8" max="8" width="24.1796875" bestFit="1" customWidth="1"/>
    <col min="10" max="10" width="9" customWidth="1"/>
  </cols>
  <sheetData>
    <row r="1" spans="1:8" ht="23" x14ac:dyDescent="0.25">
      <c r="A1" s="151" t="s">
        <v>17</v>
      </c>
      <c r="B1" s="151"/>
      <c r="C1" s="152"/>
      <c r="D1" s="152"/>
      <c r="E1" s="152"/>
      <c r="F1" s="152"/>
      <c r="G1" s="152"/>
      <c r="H1" s="152"/>
    </row>
    <row r="2" spans="1:8" s="64" customFormat="1" ht="21" customHeight="1" x14ac:dyDescent="0.25">
      <c r="A2" s="52" t="s">
        <v>18</v>
      </c>
      <c r="B2" s="52" t="s">
        <v>19</v>
      </c>
      <c r="C2" s="52" t="s">
        <v>20</v>
      </c>
      <c r="D2" s="52" t="s">
        <v>21</v>
      </c>
      <c r="E2" s="52" t="s">
        <v>22</v>
      </c>
      <c r="F2" s="58" t="s">
        <v>23</v>
      </c>
      <c r="G2" s="52" t="s">
        <v>24</v>
      </c>
      <c r="H2" s="52" t="s">
        <v>25</v>
      </c>
    </row>
    <row r="3" spans="1:8" s="64" customFormat="1" ht="17.5" x14ac:dyDescent="0.25">
      <c r="A3" s="159" t="s">
        <v>83</v>
      </c>
      <c r="B3" s="87">
        <v>1</v>
      </c>
      <c r="C3" s="115">
        <v>20182131</v>
      </c>
      <c r="D3" s="115">
        <v>0</v>
      </c>
      <c r="E3" s="141">
        <v>47</v>
      </c>
      <c r="F3" s="120">
        <f>D3/E3</f>
        <v>0</v>
      </c>
      <c r="G3" s="115">
        <f>RANK(F3,$F$3:$F$49,1)</f>
        <v>1</v>
      </c>
      <c r="H3" s="115"/>
    </row>
    <row r="4" spans="1:8" s="64" customFormat="1" ht="17.5" x14ac:dyDescent="0.25">
      <c r="A4" s="160"/>
      <c r="B4" s="87">
        <v>2</v>
      </c>
      <c r="C4" s="115">
        <v>20182132</v>
      </c>
      <c r="D4" s="115">
        <v>0</v>
      </c>
      <c r="E4" s="141">
        <v>29</v>
      </c>
      <c r="F4" s="120">
        <f t="shared" ref="F4:F49" si="0">D4/E4</f>
        <v>0</v>
      </c>
      <c r="G4" s="115">
        <f t="shared" ref="G4:G49" si="1">RANK(F4,$F$3:$F$49,1)</f>
        <v>1</v>
      </c>
      <c r="H4" s="115"/>
    </row>
    <row r="5" spans="1:8" s="64" customFormat="1" ht="17.5" x14ac:dyDescent="0.25">
      <c r="A5" s="160"/>
      <c r="B5" s="95">
        <v>3</v>
      </c>
      <c r="C5" s="115">
        <v>20182134</v>
      </c>
      <c r="D5" s="115">
        <v>0</v>
      </c>
      <c r="E5" s="141">
        <v>45</v>
      </c>
      <c r="F5" s="120">
        <f t="shared" si="0"/>
        <v>0</v>
      </c>
      <c r="G5" s="115">
        <f t="shared" si="1"/>
        <v>1</v>
      </c>
      <c r="H5" s="115"/>
    </row>
    <row r="6" spans="1:8" s="64" customFormat="1" ht="17.5" x14ac:dyDescent="0.25">
      <c r="A6" s="160"/>
      <c r="B6" s="87">
        <v>4</v>
      </c>
      <c r="C6" s="115">
        <v>20182135</v>
      </c>
      <c r="D6" s="115">
        <v>0</v>
      </c>
      <c r="E6" s="141">
        <v>38</v>
      </c>
      <c r="F6" s="120">
        <f t="shared" si="0"/>
        <v>0</v>
      </c>
      <c r="G6" s="115">
        <f t="shared" si="1"/>
        <v>1</v>
      </c>
      <c r="H6" s="115"/>
    </row>
    <row r="7" spans="1:8" s="64" customFormat="1" ht="17.5" x14ac:dyDescent="0.25">
      <c r="A7" s="160"/>
      <c r="B7" s="95">
        <v>5</v>
      </c>
      <c r="C7" s="115">
        <v>20182136</v>
      </c>
      <c r="D7" s="115">
        <v>0</v>
      </c>
      <c r="E7" s="141">
        <v>43</v>
      </c>
      <c r="F7" s="120">
        <f t="shared" si="0"/>
        <v>0</v>
      </c>
      <c r="G7" s="115">
        <f t="shared" si="1"/>
        <v>1</v>
      </c>
      <c r="H7" s="115"/>
    </row>
    <row r="8" spans="1:8" s="64" customFormat="1" ht="17.5" x14ac:dyDescent="0.25">
      <c r="A8" s="160"/>
      <c r="B8" s="95">
        <v>6</v>
      </c>
      <c r="C8" s="115">
        <v>20182137</v>
      </c>
      <c r="D8" s="115">
        <v>0</v>
      </c>
      <c r="E8" s="141">
        <v>40</v>
      </c>
      <c r="F8" s="120">
        <f t="shared" si="0"/>
        <v>0</v>
      </c>
      <c r="G8" s="115">
        <f t="shared" si="1"/>
        <v>1</v>
      </c>
      <c r="H8" s="115"/>
    </row>
    <row r="9" spans="1:8" s="64" customFormat="1" ht="17.5" x14ac:dyDescent="0.25">
      <c r="A9" s="160"/>
      <c r="B9" s="95">
        <v>7</v>
      </c>
      <c r="C9" s="88">
        <v>20182137</v>
      </c>
      <c r="D9" s="88">
        <v>0</v>
      </c>
      <c r="E9" s="141">
        <v>39</v>
      </c>
      <c r="F9" s="120">
        <f t="shared" si="0"/>
        <v>0</v>
      </c>
      <c r="G9" s="115">
        <f t="shared" si="1"/>
        <v>1</v>
      </c>
      <c r="H9" s="87"/>
    </row>
    <row r="10" spans="1:8" s="64" customFormat="1" ht="17.5" x14ac:dyDescent="0.25">
      <c r="A10" s="160"/>
      <c r="B10" s="95">
        <v>8</v>
      </c>
      <c r="C10" s="88">
        <v>20183131</v>
      </c>
      <c r="D10" s="88"/>
      <c r="E10" s="141">
        <v>45</v>
      </c>
      <c r="F10" s="120"/>
      <c r="G10" s="115"/>
      <c r="H10" s="87" t="s">
        <v>100</v>
      </c>
    </row>
    <row r="11" spans="1:8" s="64" customFormat="1" ht="17.5" x14ac:dyDescent="0.25">
      <c r="A11" s="160"/>
      <c r="B11" s="95">
        <v>9</v>
      </c>
      <c r="C11" s="88">
        <v>20183132</v>
      </c>
      <c r="D11" s="88"/>
      <c r="E11" s="141">
        <v>45</v>
      </c>
      <c r="F11" s="120"/>
      <c r="G11" s="115"/>
      <c r="H11" s="87" t="s">
        <v>100</v>
      </c>
    </row>
    <row r="12" spans="1:8" s="64" customFormat="1" ht="17.5" x14ac:dyDescent="0.25">
      <c r="A12" s="160"/>
      <c r="B12" s="95">
        <v>10</v>
      </c>
      <c r="C12" s="88">
        <v>20192131</v>
      </c>
      <c r="D12" s="88">
        <v>0</v>
      </c>
      <c r="E12" s="141">
        <v>49</v>
      </c>
      <c r="F12" s="120">
        <f t="shared" si="0"/>
        <v>0</v>
      </c>
      <c r="G12" s="115">
        <f t="shared" si="1"/>
        <v>1</v>
      </c>
      <c r="H12" s="87"/>
    </row>
    <row r="13" spans="1:8" s="64" customFormat="1" ht="17.5" x14ac:dyDescent="0.25">
      <c r="A13" s="160"/>
      <c r="B13" s="95">
        <v>11</v>
      </c>
      <c r="C13" s="88">
        <v>20192132</v>
      </c>
      <c r="D13" s="88">
        <v>0</v>
      </c>
      <c r="E13" s="141">
        <v>23</v>
      </c>
      <c r="F13" s="120">
        <f t="shared" si="0"/>
        <v>0</v>
      </c>
      <c r="G13" s="115">
        <f t="shared" si="1"/>
        <v>1</v>
      </c>
      <c r="H13" s="87"/>
    </row>
    <row r="14" spans="1:8" s="64" customFormat="1" ht="17.5" x14ac:dyDescent="0.25">
      <c r="A14" s="160"/>
      <c r="B14" s="95">
        <v>12</v>
      </c>
      <c r="C14" s="88">
        <v>20192133</v>
      </c>
      <c r="D14" s="88">
        <v>0</v>
      </c>
      <c r="E14" s="141">
        <v>38</v>
      </c>
      <c r="F14" s="120">
        <f t="shared" si="0"/>
        <v>0</v>
      </c>
      <c r="G14" s="115">
        <f t="shared" si="1"/>
        <v>1</v>
      </c>
      <c r="H14" s="87"/>
    </row>
    <row r="15" spans="1:8" s="64" customFormat="1" ht="17.5" x14ac:dyDescent="0.25">
      <c r="A15" s="160"/>
      <c r="B15" s="95">
        <v>13</v>
      </c>
      <c r="C15" s="88">
        <v>20192134</v>
      </c>
      <c r="D15" s="88">
        <v>0</v>
      </c>
      <c r="E15" s="141">
        <v>35</v>
      </c>
      <c r="F15" s="120">
        <f t="shared" si="0"/>
        <v>0</v>
      </c>
      <c r="G15" s="115">
        <f t="shared" si="1"/>
        <v>1</v>
      </c>
      <c r="H15" s="87"/>
    </row>
    <row r="16" spans="1:8" s="64" customFormat="1" ht="17.5" x14ac:dyDescent="0.25">
      <c r="A16" s="160"/>
      <c r="B16" s="95">
        <v>14</v>
      </c>
      <c r="C16" s="88">
        <v>20192135</v>
      </c>
      <c r="D16" s="88">
        <v>0</v>
      </c>
      <c r="E16" s="141">
        <v>47</v>
      </c>
      <c r="F16" s="120">
        <f t="shared" si="0"/>
        <v>0</v>
      </c>
      <c r="G16" s="115">
        <f t="shared" si="1"/>
        <v>1</v>
      </c>
      <c r="H16" s="87"/>
    </row>
    <row r="17" spans="1:11" s="64" customFormat="1" ht="17.5" x14ac:dyDescent="0.25">
      <c r="A17" s="160"/>
      <c r="B17" s="95">
        <v>15</v>
      </c>
      <c r="C17" s="88">
        <v>20192136</v>
      </c>
      <c r="D17" s="88">
        <v>0</v>
      </c>
      <c r="E17" s="141">
        <v>40</v>
      </c>
      <c r="F17" s="120">
        <f t="shared" si="0"/>
        <v>0</v>
      </c>
      <c r="G17" s="115">
        <f t="shared" si="1"/>
        <v>1</v>
      </c>
      <c r="H17" s="87"/>
    </row>
    <row r="18" spans="1:11" s="64" customFormat="1" ht="17.5" x14ac:dyDescent="0.25">
      <c r="A18" s="160"/>
      <c r="B18" s="95">
        <v>16</v>
      </c>
      <c r="C18" s="99">
        <v>20192137</v>
      </c>
      <c r="D18" s="99">
        <v>0</v>
      </c>
      <c r="E18" s="141">
        <v>40</v>
      </c>
      <c r="F18" s="120">
        <f t="shared" si="0"/>
        <v>0</v>
      </c>
      <c r="G18" s="115">
        <f t="shared" si="1"/>
        <v>1</v>
      </c>
      <c r="H18" s="99"/>
    </row>
    <row r="19" spans="1:11" s="64" customFormat="1" ht="17.5" x14ac:dyDescent="0.25">
      <c r="A19" s="160"/>
      <c r="B19" s="95">
        <v>17</v>
      </c>
      <c r="C19" s="99">
        <v>20193131</v>
      </c>
      <c r="D19" s="99">
        <v>0</v>
      </c>
      <c r="E19" s="141">
        <v>47</v>
      </c>
      <c r="F19" s="120">
        <f t="shared" si="0"/>
        <v>0</v>
      </c>
      <c r="G19" s="115">
        <f t="shared" si="1"/>
        <v>1</v>
      </c>
      <c r="H19" s="99"/>
    </row>
    <row r="20" spans="1:11" s="64" customFormat="1" ht="17.5" x14ac:dyDescent="0.25">
      <c r="A20" s="160"/>
      <c r="B20" s="95">
        <v>18</v>
      </c>
      <c r="C20" s="99">
        <v>20193132</v>
      </c>
      <c r="D20" s="99">
        <v>0</v>
      </c>
      <c r="E20" s="141">
        <v>43</v>
      </c>
      <c r="F20" s="120">
        <f t="shared" si="0"/>
        <v>0</v>
      </c>
      <c r="G20" s="115">
        <f t="shared" si="1"/>
        <v>1</v>
      </c>
      <c r="H20" s="99"/>
    </row>
    <row r="21" spans="1:11" s="64" customFormat="1" ht="17.5" x14ac:dyDescent="0.25">
      <c r="A21" s="160"/>
      <c r="B21" s="95">
        <v>19</v>
      </c>
      <c r="C21" s="99">
        <v>20202131</v>
      </c>
      <c r="D21" s="99">
        <v>0</v>
      </c>
      <c r="E21" s="141">
        <v>41</v>
      </c>
      <c r="F21" s="120">
        <f t="shared" si="0"/>
        <v>0</v>
      </c>
      <c r="G21" s="115">
        <f t="shared" si="1"/>
        <v>1</v>
      </c>
      <c r="H21" s="99"/>
    </row>
    <row r="22" spans="1:11" s="64" customFormat="1" ht="17.5" x14ac:dyDescent="0.25">
      <c r="A22" s="160"/>
      <c r="B22" s="95">
        <v>20</v>
      </c>
      <c r="C22" s="89">
        <v>20202132</v>
      </c>
      <c r="D22" s="89">
        <v>0</v>
      </c>
      <c r="E22" s="141">
        <v>38</v>
      </c>
      <c r="F22" s="121">
        <f t="shared" si="0"/>
        <v>0</v>
      </c>
      <c r="G22" s="115">
        <f t="shared" si="1"/>
        <v>1</v>
      </c>
      <c r="H22" s="89"/>
    </row>
    <row r="23" spans="1:11" s="64" customFormat="1" ht="17.5" x14ac:dyDescent="0.25">
      <c r="A23" s="160"/>
      <c r="B23" s="95">
        <v>21</v>
      </c>
      <c r="C23" s="99">
        <v>20202133</v>
      </c>
      <c r="D23" s="99">
        <v>0</v>
      </c>
      <c r="E23" s="141">
        <v>35</v>
      </c>
      <c r="F23" s="120">
        <f t="shared" si="0"/>
        <v>0</v>
      </c>
      <c r="G23" s="115">
        <f t="shared" si="1"/>
        <v>1</v>
      </c>
      <c r="H23" s="99"/>
    </row>
    <row r="24" spans="1:11" s="64" customFormat="1" ht="17.5" x14ac:dyDescent="0.25">
      <c r="A24" s="160"/>
      <c r="B24" s="95">
        <v>22</v>
      </c>
      <c r="C24" s="99">
        <v>20202134</v>
      </c>
      <c r="D24" s="99">
        <v>0</v>
      </c>
      <c r="E24" s="141">
        <v>34</v>
      </c>
      <c r="F24" s="120">
        <f t="shared" si="0"/>
        <v>0</v>
      </c>
      <c r="G24" s="115">
        <f t="shared" si="1"/>
        <v>1</v>
      </c>
      <c r="H24" s="99"/>
    </row>
    <row r="25" spans="1:11" s="64" customFormat="1" ht="17.5" x14ac:dyDescent="0.25">
      <c r="A25" s="160"/>
      <c r="B25" s="95">
        <v>23</v>
      </c>
      <c r="C25" s="89">
        <v>20202135</v>
      </c>
      <c r="D25" s="89">
        <v>0</v>
      </c>
      <c r="E25" s="141">
        <v>54</v>
      </c>
      <c r="F25" s="121">
        <f t="shared" si="0"/>
        <v>0</v>
      </c>
      <c r="G25" s="115">
        <f t="shared" si="1"/>
        <v>1</v>
      </c>
      <c r="H25" s="89"/>
      <c r="K25" s="67"/>
    </row>
    <row r="26" spans="1:11" s="64" customFormat="1" ht="17.5" x14ac:dyDescent="0.25">
      <c r="A26" s="160"/>
      <c r="B26" s="95">
        <v>24</v>
      </c>
      <c r="C26" s="99">
        <v>20202136</v>
      </c>
      <c r="D26" s="99">
        <v>0</v>
      </c>
      <c r="E26" s="141">
        <v>37</v>
      </c>
      <c r="F26" s="120">
        <f t="shared" si="0"/>
        <v>0</v>
      </c>
      <c r="G26" s="115">
        <f t="shared" si="1"/>
        <v>1</v>
      </c>
      <c r="H26" s="99"/>
    </row>
    <row r="27" spans="1:11" s="64" customFormat="1" ht="17.5" x14ac:dyDescent="0.25">
      <c r="A27" s="160"/>
      <c r="B27" s="95">
        <v>25</v>
      </c>
      <c r="C27" s="99">
        <v>20202137</v>
      </c>
      <c r="D27" s="99">
        <v>0</v>
      </c>
      <c r="E27" s="141">
        <v>33</v>
      </c>
      <c r="F27" s="120">
        <f t="shared" si="0"/>
        <v>0</v>
      </c>
      <c r="G27" s="115">
        <f t="shared" si="1"/>
        <v>1</v>
      </c>
      <c r="H27" s="99"/>
    </row>
    <row r="28" spans="1:11" s="64" customFormat="1" ht="17.5" x14ac:dyDescent="0.25">
      <c r="A28" s="160"/>
      <c r="B28" s="95">
        <v>26</v>
      </c>
      <c r="C28" s="99">
        <v>20203131</v>
      </c>
      <c r="D28" s="99">
        <v>0</v>
      </c>
      <c r="E28" s="141">
        <v>32</v>
      </c>
      <c r="F28" s="120">
        <f t="shared" si="0"/>
        <v>0</v>
      </c>
      <c r="G28" s="115">
        <f t="shared" si="1"/>
        <v>1</v>
      </c>
      <c r="H28" s="99"/>
    </row>
    <row r="29" spans="1:11" s="64" customFormat="1" ht="17.5" x14ac:dyDescent="0.25">
      <c r="A29" s="160"/>
      <c r="B29" s="95">
        <v>27</v>
      </c>
      <c r="C29" s="99">
        <v>20203132</v>
      </c>
      <c r="D29" s="99">
        <v>0</v>
      </c>
      <c r="E29" s="141">
        <v>32</v>
      </c>
      <c r="F29" s="120">
        <f t="shared" si="0"/>
        <v>0</v>
      </c>
      <c r="G29" s="115">
        <f t="shared" si="1"/>
        <v>1</v>
      </c>
      <c r="H29" s="99"/>
    </row>
    <row r="30" spans="1:11" s="64" customFormat="1" ht="17.5" x14ac:dyDescent="0.25">
      <c r="A30" s="160"/>
      <c r="B30" s="95">
        <v>28</v>
      </c>
      <c r="C30" s="114">
        <v>20203141</v>
      </c>
      <c r="D30" s="114"/>
      <c r="E30" s="141">
        <v>34</v>
      </c>
      <c r="F30" s="120"/>
      <c r="G30" s="115"/>
      <c r="H30" s="114" t="s">
        <v>100</v>
      </c>
    </row>
    <row r="31" spans="1:11" s="64" customFormat="1" ht="18.5" customHeight="1" x14ac:dyDescent="0.25">
      <c r="A31" s="160"/>
      <c r="B31" s="95">
        <v>29</v>
      </c>
      <c r="C31" s="99">
        <v>20202141</v>
      </c>
      <c r="D31" s="99">
        <v>0</v>
      </c>
      <c r="E31" s="141">
        <v>33</v>
      </c>
      <c r="F31" s="120">
        <f t="shared" si="0"/>
        <v>0</v>
      </c>
      <c r="G31" s="115">
        <f t="shared" si="1"/>
        <v>1</v>
      </c>
      <c r="H31" s="99"/>
    </row>
    <row r="32" spans="1:11" s="64" customFormat="1" ht="17.5" x14ac:dyDescent="0.25">
      <c r="A32" s="160"/>
      <c r="B32" s="95">
        <v>30</v>
      </c>
      <c r="C32" s="99">
        <v>20202142</v>
      </c>
      <c r="D32" s="99">
        <v>0</v>
      </c>
      <c r="E32" s="141">
        <v>36</v>
      </c>
      <c r="F32" s="120">
        <f t="shared" si="0"/>
        <v>0</v>
      </c>
      <c r="G32" s="115">
        <f t="shared" si="1"/>
        <v>1</v>
      </c>
      <c r="H32" s="99"/>
    </row>
    <row r="33" spans="1:8" s="64" customFormat="1" ht="17.5" x14ac:dyDescent="0.25">
      <c r="A33" s="160"/>
      <c r="B33" s="95">
        <v>31</v>
      </c>
      <c r="C33" s="99">
        <v>20202143</v>
      </c>
      <c r="D33" s="99">
        <v>0</v>
      </c>
      <c r="E33" s="141">
        <v>30</v>
      </c>
      <c r="F33" s="120">
        <f t="shared" si="0"/>
        <v>0</v>
      </c>
      <c r="G33" s="115">
        <f t="shared" si="1"/>
        <v>1</v>
      </c>
      <c r="H33" s="99"/>
    </row>
    <row r="34" spans="1:8" s="64" customFormat="1" ht="17.5" x14ac:dyDescent="0.25">
      <c r="A34" s="160"/>
      <c r="B34" s="95">
        <v>32</v>
      </c>
      <c r="C34" s="99">
        <v>20202144</v>
      </c>
      <c r="D34" s="99">
        <v>0</v>
      </c>
      <c r="E34" s="141">
        <v>33</v>
      </c>
      <c r="F34" s="120">
        <f t="shared" si="0"/>
        <v>0</v>
      </c>
      <c r="G34" s="115">
        <f t="shared" si="1"/>
        <v>1</v>
      </c>
      <c r="H34" s="99"/>
    </row>
    <row r="35" spans="1:8" s="64" customFormat="1" ht="17.5" x14ac:dyDescent="0.25">
      <c r="A35" s="160"/>
      <c r="B35" s="95">
        <v>33</v>
      </c>
      <c r="C35" s="99">
        <v>20202145</v>
      </c>
      <c r="D35" s="99">
        <v>0</v>
      </c>
      <c r="E35" s="141">
        <v>47</v>
      </c>
      <c r="F35" s="120">
        <f t="shared" si="0"/>
        <v>0</v>
      </c>
      <c r="G35" s="115">
        <f t="shared" si="1"/>
        <v>1</v>
      </c>
      <c r="H35" s="99"/>
    </row>
    <row r="36" spans="1:8" s="64" customFormat="1" ht="17.5" x14ac:dyDescent="0.25">
      <c r="A36" s="160"/>
      <c r="B36" s="95">
        <v>34</v>
      </c>
      <c r="C36" s="99">
        <v>20212131</v>
      </c>
      <c r="D36" s="99">
        <v>0</v>
      </c>
      <c r="E36" s="141">
        <v>39</v>
      </c>
      <c r="F36" s="120">
        <f t="shared" si="0"/>
        <v>0</v>
      </c>
      <c r="G36" s="115">
        <f t="shared" si="1"/>
        <v>1</v>
      </c>
      <c r="H36" s="99"/>
    </row>
    <row r="37" spans="1:8" s="64" customFormat="1" ht="17.5" x14ac:dyDescent="0.25">
      <c r="A37" s="160"/>
      <c r="B37" s="95">
        <v>35</v>
      </c>
      <c r="C37" s="99">
        <v>20212132</v>
      </c>
      <c r="D37" s="99">
        <v>0</v>
      </c>
      <c r="E37" s="141">
        <v>39</v>
      </c>
      <c r="F37" s="120">
        <f t="shared" si="0"/>
        <v>0</v>
      </c>
      <c r="G37" s="115">
        <f t="shared" si="1"/>
        <v>1</v>
      </c>
      <c r="H37" s="99"/>
    </row>
    <row r="38" spans="1:8" s="64" customFormat="1" ht="17.5" x14ac:dyDescent="0.25">
      <c r="A38" s="160"/>
      <c r="B38" s="95">
        <v>36</v>
      </c>
      <c r="C38" s="89">
        <v>20212133</v>
      </c>
      <c r="D38" s="89">
        <v>0</v>
      </c>
      <c r="E38" s="141">
        <v>39</v>
      </c>
      <c r="F38" s="120">
        <f t="shared" si="0"/>
        <v>0</v>
      </c>
      <c r="G38" s="115">
        <f t="shared" si="1"/>
        <v>1</v>
      </c>
      <c r="H38" s="89"/>
    </row>
    <row r="39" spans="1:8" s="64" customFormat="1" ht="17.5" x14ac:dyDescent="0.25">
      <c r="A39" s="160"/>
      <c r="B39" s="95">
        <v>37</v>
      </c>
      <c r="C39" s="99">
        <v>20212134</v>
      </c>
      <c r="D39" s="99">
        <v>0</v>
      </c>
      <c r="E39" s="141">
        <v>40</v>
      </c>
      <c r="F39" s="120">
        <f t="shared" si="0"/>
        <v>0</v>
      </c>
      <c r="G39" s="115">
        <f t="shared" si="1"/>
        <v>1</v>
      </c>
      <c r="H39" s="99"/>
    </row>
    <row r="40" spans="1:8" s="64" customFormat="1" ht="17.5" x14ac:dyDescent="0.25">
      <c r="A40" s="160"/>
      <c r="B40" s="90">
        <v>38</v>
      </c>
      <c r="C40" s="91">
        <v>20212135</v>
      </c>
      <c r="D40" s="91">
        <v>1</v>
      </c>
      <c r="E40" s="66">
        <v>40</v>
      </c>
      <c r="F40" s="122">
        <f t="shared" si="0"/>
        <v>2.5000000000000001E-2</v>
      </c>
      <c r="G40" s="91">
        <f t="shared" si="1"/>
        <v>44</v>
      </c>
      <c r="H40" s="91" t="s">
        <v>68</v>
      </c>
    </row>
    <row r="41" spans="1:8" s="64" customFormat="1" ht="17.5" x14ac:dyDescent="0.25">
      <c r="A41" s="160"/>
      <c r="B41" s="95">
        <v>39</v>
      </c>
      <c r="C41" s="99">
        <v>20212136</v>
      </c>
      <c r="D41" s="99">
        <v>0</v>
      </c>
      <c r="E41" s="141">
        <v>40</v>
      </c>
      <c r="F41" s="120">
        <f t="shared" si="0"/>
        <v>0</v>
      </c>
      <c r="G41" s="115">
        <f t="shared" si="1"/>
        <v>1</v>
      </c>
      <c r="H41" s="99"/>
    </row>
    <row r="42" spans="1:8" s="64" customFormat="1" ht="17.5" x14ac:dyDescent="0.25">
      <c r="A42" s="160"/>
      <c r="B42" s="95">
        <v>40</v>
      </c>
      <c r="C42" s="99">
        <v>20212137</v>
      </c>
      <c r="D42" s="99">
        <v>0</v>
      </c>
      <c r="E42" s="141">
        <v>37</v>
      </c>
      <c r="F42" s="120">
        <f t="shared" si="0"/>
        <v>0</v>
      </c>
      <c r="G42" s="115">
        <f t="shared" si="1"/>
        <v>1</v>
      </c>
      <c r="H42" s="99"/>
    </row>
    <row r="43" spans="1:8" s="64" customFormat="1" ht="17.5" x14ac:dyDescent="0.25">
      <c r="A43" s="160"/>
      <c r="B43" s="95">
        <v>41</v>
      </c>
      <c r="C43" s="99">
        <v>20212138</v>
      </c>
      <c r="D43" s="99">
        <v>0</v>
      </c>
      <c r="E43" s="141">
        <v>39</v>
      </c>
      <c r="F43" s="120">
        <f t="shared" si="0"/>
        <v>0</v>
      </c>
      <c r="G43" s="115">
        <f t="shared" si="1"/>
        <v>1</v>
      </c>
      <c r="H43" s="99"/>
    </row>
    <row r="44" spans="1:8" s="64" customFormat="1" ht="17.5" x14ac:dyDescent="0.25">
      <c r="A44" s="160"/>
      <c r="B44" s="95">
        <v>42</v>
      </c>
      <c r="C44" s="99">
        <v>20212141</v>
      </c>
      <c r="D44" s="99">
        <v>0</v>
      </c>
      <c r="E44" s="141">
        <v>43</v>
      </c>
      <c r="F44" s="120">
        <f t="shared" si="0"/>
        <v>0</v>
      </c>
      <c r="G44" s="115">
        <f t="shared" si="1"/>
        <v>1</v>
      </c>
      <c r="H44" s="99"/>
    </row>
    <row r="45" spans="1:8" s="64" customFormat="1" ht="17.5" x14ac:dyDescent="0.25">
      <c r="A45" s="160"/>
      <c r="B45" s="95">
        <v>43</v>
      </c>
      <c r="C45" s="99">
        <v>20212142</v>
      </c>
      <c r="D45" s="99">
        <v>0</v>
      </c>
      <c r="E45" s="141">
        <v>43</v>
      </c>
      <c r="F45" s="120">
        <f t="shared" si="0"/>
        <v>0</v>
      </c>
      <c r="G45" s="115">
        <f t="shared" si="1"/>
        <v>1</v>
      </c>
      <c r="H45" s="99"/>
    </row>
    <row r="46" spans="1:8" s="64" customFormat="1" ht="17.5" x14ac:dyDescent="0.25">
      <c r="A46" s="160"/>
      <c r="B46" s="95">
        <v>44</v>
      </c>
      <c r="C46" s="99">
        <v>20213131</v>
      </c>
      <c r="D46" s="99">
        <v>0</v>
      </c>
      <c r="E46" s="141">
        <v>43</v>
      </c>
      <c r="F46" s="120">
        <f t="shared" si="0"/>
        <v>0</v>
      </c>
      <c r="G46" s="115">
        <f t="shared" si="1"/>
        <v>1</v>
      </c>
      <c r="H46" s="99"/>
    </row>
    <row r="47" spans="1:8" s="65" customFormat="1" ht="17.5" x14ac:dyDescent="0.25">
      <c r="A47" s="160"/>
      <c r="B47" s="95">
        <v>45</v>
      </c>
      <c r="C47" s="99">
        <v>20212143</v>
      </c>
      <c r="D47" s="99">
        <v>0</v>
      </c>
      <c r="E47" s="141">
        <v>42</v>
      </c>
      <c r="F47" s="120">
        <f t="shared" si="0"/>
        <v>0</v>
      </c>
      <c r="G47" s="115">
        <f t="shared" si="1"/>
        <v>1</v>
      </c>
      <c r="H47" s="99"/>
    </row>
    <row r="48" spans="1:8" s="65" customFormat="1" ht="17.5" x14ac:dyDescent="0.25">
      <c r="A48" s="160"/>
      <c r="B48" s="95">
        <v>46</v>
      </c>
      <c r="C48" s="99">
        <v>20212144</v>
      </c>
      <c r="D48" s="99">
        <v>0</v>
      </c>
      <c r="E48" s="141">
        <v>43</v>
      </c>
      <c r="F48" s="120">
        <f t="shared" si="0"/>
        <v>0</v>
      </c>
      <c r="G48" s="115">
        <f t="shared" si="1"/>
        <v>1</v>
      </c>
      <c r="H48" s="99"/>
    </row>
    <row r="49" spans="1:8" s="65" customFormat="1" ht="17.5" x14ac:dyDescent="0.25">
      <c r="A49" s="161"/>
      <c r="B49" s="95">
        <v>47</v>
      </c>
      <c r="C49" s="99">
        <v>20212145</v>
      </c>
      <c r="D49" s="99">
        <v>0</v>
      </c>
      <c r="E49" s="141">
        <v>41</v>
      </c>
      <c r="F49" s="120">
        <f t="shared" si="0"/>
        <v>0</v>
      </c>
      <c r="G49" s="115">
        <f t="shared" si="1"/>
        <v>1</v>
      </c>
      <c r="H49" s="99"/>
    </row>
    <row r="50" spans="1:8" s="65" customFormat="1" ht="17.5" x14ac:dyDescent="0.25">
      <c r="A50" s="153" t="s">
        <v>2</v>
      </c>
      <c r="B50" s="95">
        <v>48</v>
      </c>
      <c r="C50" s="6">
        <v>20182430</v>
      </c>
      <c r="D50" s="5">
        <v>0</v>
      </c>
      <c r="E50" s="141">
        <v>42</v>
      </c>
      <c r="F50" s="126">
        <f>D50/E50</f>
        <v>0</v>
      </c>
      <c r="G50" s="5">
        <f>RANK(F50,$F$50:$F$115,1)</f>
        <v>1</v>
      </c>
      <c r="H50" s="5"/>
    </row>
    <row r="51" spans="1:8" s="65" customFormat="1" ht="17.5" x14ac:dyDescent="0.25">
      <c r="A51" s="154"/>
      <c r="B51" s="95">
        <v>49</v>
      </c>
      <c r="C51" s="6">
        <v>20182431</v>
      </c>
      <c r="D51" s="5">
        <v>0</v>
      </c>
      <c r="E51" s="141">
        <v>30</v>
      </c>
      <c r="F51" s="126">
        <f t="shared" ref="F51:F114" si="2">D51/E51</f>
        <v>0</v>
      </c>
      <c r="G51" s="5">
        <f t="shared" ref="G51:G114" si="3">RANK(F51,$F$50:$F$115,1)</f>
        <v>1</v>
      </c>
      <c r="H51" s="5"/>
    </row>
    <row r="52" spans="1:8" s="65" customFormat="1" ht="17.5" x14ac:dyDescent="0.25">
      <c r="A52" s="154"/>
      <c r="B52" s="95">
        <v>50</v>
      </c>
      <c r="C52" s="6">
        <v>20182432</v>
      </c>
      <c r="D52" s="5">
        <v>0</v>
      </c>
      <c r="E52" s="141">
        <v>44</v>
      </c>
      <c r="F52" s="126">
        <f t="shared" si="2"/>
        <v>0</v>
      </c>
      <c r="G52" s="5">
        <f t="shared" si="3"/>
        <v>1</v>
      </c>
      <c r="H52" s="5"/>
    </row>
    <row r="53" spans="1:8" s="65" customFormat="1" ht="17.5" x14ac:dyDescent="0.25">
      <c r="A53" s="154"/>
      <c r="B53" s="95">
        <v>51</v>
      </c>
      <c r="C53" s="6">
        <v>20182433</v>
      </c>
      <c r="D53" s="5">
        <v>0</v>
      </c>
      <c r="E53" s="141">
        <v>30</v>
      </c>
      <c r="F53" s="126">
        <f t="shared" si="2"/>
        <v>0</v>
      </c>
      <c r="G53" s="5">
        <f t="shared" si="3"/>
        <v>1</v>
      </c>
      <c r="H53" s="5"/>
    </row>
    <row r="54" spans="1:8" s="65" customFormat="1" ht="17.5" x14ac:dyDescent="0.25">
      <c r="A54" s="154"/>
      <c r="B54" s="95">
        <v>52</v>
      </c>
      <c r="C54" s="6">
        <v>20182434</v>
      </c>
      <c r="D54" s="5">
        <v>0</v>
      </c>
      <c r="E54" s="141">
        <v>50</v>
      </c>
      <c r="F54" s="126">
        <f t="shared" si="2"/>
        <v>0</v>
      </c>
      <c r="G54" s="5">
        <f t="shared" si="3"/>
        <v>1</v>
      </c>
      <c r="H54" s="5"/>
    </row>
    <row r="55" spans="1:8" s="65" customFormat="1" ht="17.5" x14ac:dyDescent="0.25">
      <c r="A55" s="154"/>
      <c r="B55" s="95">
        <v>53</v>
      </c>
      <c r="C55" s="6">
        <v>20182435</v>
      </c>
      <c r="D55" s="5">
        <v>0</v>
      </c>
      <c r="E55" s="141">
        <v>23</v>
      </c>
      <c r="F55" s="126">
        <f t="shared" si="2"/>
        <v>0</v>
      </c>
      <c r="G55" s="5">
        <f t="shared" si="3"/>
        <v>1</v>
      </c>
      <c r="H55" s="5"/>
    </row>
    <row r="56" spans="1:8" s="65" customFormat="1" ht="17.5" x14ac:dyDescent="0.25">
      <c r="A56" s="154"/>
      <c r="B56" s="95">
        <v>54</v>
      </c>
      <c r="C56" s="6">
        <v>20182531</v>
      </c>
      <c r="D56" s="5">
        <v>0</v>
      </c>
      <c r="E56" s="141">
        <v>32</v>
      </c>
      <c r="F56" s="126">
        <f t="shared" si="2"/>
        <v>0</v>
      </c>
      <c r="G56" s="5">
        <f t="shared" si="3"/>
        <v>1</v>
      </c>
      <c r="H56" s="5"/>
    </row>
    <row r="57" spans="1:8" s="65" customFormat="1" ht="17.5" x14ac:dyDescent="0.25">
      <c r="A57" s="154"/>
      <c r="B57" s="95">
        <v>55</v>
      </c>
      <c r="C57" s="6">
        <v>20182532</v>
      </c>
      <c r="D57" s="5">
        <v>0</v>
      </c>
      <c r="E57" s="141">
        <v>32</v>
      </c>
      <c r="F57" s="126">
        <f t="shared" si="2"/>
        <v>0</v>
      </c>
      <c r="G57" s="5">
        <f t="shared" si="3"/>
        <v>1</v>
      </c>
      <c r="H57" s="5"/>
    </row>
    <row r="58" spans="1:8" s="65" customFormat="1" ht="17.5" x14ac:dyDescent="0.25">
      <c r="A58" s="154"/>
      <c r="B58" s="95">
        <v>56</v>
      </c>
      <c r="C58" s="6">
        <v>20182533</v>
      </c>
      <c r="D58" s="5">
        <v>0</v>
      </c>
      <c r="E58" s="141">
        <v>32</v>
      </c>
      <c r="F58" s="126">
        <f t="shared" si="2"/>
        <v>0</v>
      </c>
      <c r="G58" s="5">
        <f t="shared" si="3"/>
        <v>1</v>
      </c>
      <c r="H58" s="5"/>
    </row>
    <row r="59" spans="1:8" s="65" customFormat="1" ht="17.5" x14ac:dyDescent="0.25">
      <c r="A59" s="154"/>
      <c r="B59" s="95">
        <v>57</v>
      </c>
      <c r="C59" s="6">
        <v>20182534</v>
      </c>
      <c r="D59" s="5">
        <v>0</v>
      </c>
      <c r="E59" s="141">
        <v>37</v>
      </c>
      <c r="F59" s="126">
        <f t="shared" si="2"/>
        <v>0</v>
      </c>
      <c r="G59" s="5">
        <f t="shared" si="3"/>
        <v>1</v>
      </c>
      <c r="H59" s="5"/>
    </row>
    <row r="60" spans="1:8" s="65" customFormat="1" ht="17.5" x14ac:dyDescent="0.25">
      <c r="A60" s="154"/>
      <c r="B60" s="95">
        <v>58</v>
      </c>
      <c r="C60" s="6">
        <v>20182535</v>
      </c>
      <c r="D60" s="5">
        <v>0</v>
      </c>
      <c r="E60" s="141">
        <v>37</v>
      </c>
      <c r="F60" s="126">
        <f t="shared" si="2"/>
        <v>0</v>
      </c>
      <c r="G60" s="5">
        <f t="shared" si="3"/>
        <v>1</v>
      </c>
      <c r="H60" s="5"/>
    </row>
    <row r="61" spans="1:8" s="65" customFormat="1" ht="17.5" x14ac:dyDescent="0.25">
      <c r="A61" s="154"/>
      <c r="B61" s="95">
        <v>59</v>
      </c>
      <c r="C61" s="6">
        <v>20182536</v>
      </c>
      <c r="D61" s="5">
        <v>0</v>
      </c>
      <c r="E61" s="141">
        <v>35</v>
      </c>
      <c r="F61" s="126">
        <f t="shared" si="2"/>
        <v>0</v>
      </c>
      <c r="G61" s="5">
        <f t="shared" si="3"/>
        <v>1</v>
      </c>
      <c r="H61" s="5"/>
    </row>
    <row r="62" spans="1:8" s="65" customFormat="1" ht="17.5" x14ac:dyDescent="0.25">
      <c r="A62" s="154"/>
      <c r="B62" s="95">
        <v>60</v>
      </c>
      <c r="C62" s="6">
        <v>20182631</v>
      </c>
      <c r="D62" s="5">
        <v>0</v>
      </c>
      <c r="E62" s="141">
        <v>38</v>
      </c>
      <c r="F62" s="126">
        <f t="shared" si="2"/>
        <v>0</v>
      </c>
      <c r="G62" s="5">
        <f t="shared" si="3"/>
        <v>1</v>
      </c>
      <c r="H62" s="5"/>
    </row>
    <row r="63" spans="1:8" s="65" customFormat="1" ht="17.5" x14ac:dyDescent="0.25">
      <c r="A63" s="154"/>
      <c r="B63" s="95">
        <v>61</v>
      </c>
      <c r="C63" s="6">
        <v>20182632</v>
      </c>
      <c r="D63" s="5">
        <v>0</v>
      </c>
      <c r="E63" s="141">
        <v>37</v>
      </c>
      <c r="F63" s="126">
        <f t="shared" si="2"/>
        <v>0</v>
      </c>
      <c r="G63" s="5">
        <f t="shared" si="3"/>
        <v>1</v>
      </c>
      <c r="H63" s="5"/>
    </row>
    <row r="64" spans="1:8" s="65" customFormat="1" ht="17.5" x14ac:dyDescent="0.25">
      <c r="A64" s="154"/>
      <c r="B64" s="95">
        <v>62</v>
      </c>
      <c r="C64" s="6">
        <v>20182633</v>
      </c>
      <c r="D64" s="5">
        <v>0</v>
      </c>
      <c r="E64" s="141">
        <v>39</v>
      </c>
      <c r="F64" s="126">
        <f t="shared" si="2"/>
        <v>0</v>
      </c>
      <c r="G64" s="5">
        <f t="shared" si="3"/>
        <v>1</v>
      </c>
      <c r="H64" s="5"/>
    </row>
    <row r="65" spans="1:8" s="65" customFormat="1" ht="17.5" x14ac:dyDescent="0.25">
      <c r="A65" s="154"/>
      <c r="B65" s="95">
        <v>63</v>
      </c>
      <c r="C65" s="6">
        <v>20182634</v>
      </c>
      <c r="D65" s="5">
        <v>0</v>
      </c>
      <c r="E65" s="141">
        <v>39</v>
      </c>
      <c r="F65" s="126">
        <f t="shared" si="2"/>
        <v>0</v>
      </c>
      <c r="G65" s="5">
        <f t="shared" si="3"/>
        <v>1</v>
      </c>
      <c r="H65" s="5"/>
    </row>
    <row r="66" spans="1:8" s="65" customFormat="1" ht="17.5" x14ac:dyDescent="0.25">
      <c r="A66" s="154"/>
      <c r="B66" s="95">
        <v>64</v>
      </c>
      <c r="C66" s="6">
        <v>20192431</v>
      </c>
      <c r="D66" s="5">
        <v>0</v>
      </c>
      <c r="E66" s="141">
        <v>36</v>
      </c>
      <c r="F66" s="126">
        <f t="shared" si="2"/>
        <v>0</v>
      </c>
      <c r="G66" s="5">
        <f t="shared" si="3"/>
        <v>1</v>
      </c>
      <c r="H66" s="5"/>
    </row>
    <row r="67" spans="1:8" s="65" customFormat="1" ht="17.5" x14ac:dyDescent="0.25">
      <c r="A67" s="154"/>
      <c r="B67" s="95">
        <v>65</v>
      </c>
      <c r="C67" s="6">
        <v>20192432</v>
      </c>
      <c r="D67" s="5">
        <v>0</v>
      </c>
      <c r="E67" s="141">
        <v>36</v>
      </c>
      <c r="F67" s="126">
        <f t="shared" si="2"/>
        <v>0</v>
      </c>
      <c r="G67" s="5">
        <f t="shared" si="3"/>
        <v>1</v>
      </c>
      <c r="H67" s="5"/>
    </row>
    <row r="68" spans="1:8" s="65" customFormat="1" ht="17.5" x14ac:dyDescent="0.25">
      <c r="A68" s="154"/>
      <c r="B68" s="95">
        <v>66</v>
      </c>
      <c r="C68" s="6">
        <v>20192433</v>
      </c>
      <c r="D68" s="5">
        <v>0</v>
      </c>
      <c r="E68" s="141">
        <v>36</v>
      </c>
      <c r="F68" s="126">
        <f t="shared" si="2"/>
        <v>0</v>
      </c>
      <c r="G68" s="5">
        <f t="shared" si="3"/>
        <v>1</v>
      </c>
      <c r="H68" s="5"/>
    </row>
    <row r="69" spans="1:8" s="65" customFormat="1" ht="17.5" x14ac:dyDescent="0.25">
      <c r="A69" s="154"/>
      <c r="B69" s="95">
        <v>67</v>
      </c>
      <c r="C69" s="6">
        <v>20192434</v>
      </c>
      <c r="D69" s="5">
        <v>0</v>
      </c>
      <c r="E69" s="141">
        <v>35</v>
      </c>
      <c r="F69" s="126">
        <f t="shared" si="2"/>
        <v>0</v>
      </c>
      <c r="G69" s="5">
        <f t="shared" si="3"/>
        <v>1</v>
      </c>
      <c r="H69" s="5"/>
    </row>
    <row r="70" spans="1:8" s="65" customFormat="1" ht="17.5" x14ac:dyDescent="0.25">
      <c r="A70" s="154"/>
      <c r="B70" s="95">
        <v>68</v>
      </c>
      <c r="C70" s="6">
        <v>20192435</v>
      </c>
      <c r="D70" s="5">
        <v>0</v>
      </c>
      <c r="E70" s="141">
        <v>24</v>
      </c>
      <c r="F70" s="126">
        <f t="shared" si="2"/>
        <v>0</v>
      </c>
      <c r="G70" s="5">
        <f t="shared" si="3"/>
        <v>1</v>
      </c>
      <c r="H70" s="5"/>
    </row>
    <row r="71" spans="1:8" s="65" customFormat="1" ht="17.5" x14ac:dyDescent="0.25">
      <c r="A71" s="154"/>
      <c r="B71" s="95">
        <v>69</v>
      </c>
      <c r="C71" s="6">
        <v>20192436</v>
      </c>
      <c r="D71" s="5">
        <v>0</v>
      </c>
      <c r="E71" s="141">
        <v>25</v>
      </c>
      <c r="F71" s="126">
        <f t="shared" si="2"/>
        <v>0</v>
      </c>
      <c r="G71" s="5">
        <f t="shared" si="3"/>
        <v>1</v>
      </c>
      <c r="H71" s="5"/>
    </row>
    <row r="72" spans="1:8" s="65" customFormat="1" ht="17.5" x14ac:dyDescent="0.25">
      <c r="A72" s="154"/>
      <c r="B72" s="95">
        <v>70</v>
      </c>
      <c r="C72" s="6">
        <v>20192437</v>
      </c>
      <c r="D72" s="5">
        <v>0</v>
      </c>
      <c r="E72" s="141">
        <v>28</v>
      </c>
      <c r="F72" s="126">
        <f t="shared" si="2"/>
        <v>0</v>
      </c>
      <c r="G72" s="5">
        <f t="shared" si="3"/>
        <v>1</v>
      </c>
      <c r="H72" s="5"/>
    </row>
    <row r="73" spans="1:8" s="65" customFormat="1" ht="17.5" x14ac:dyDescent="0.25">
      <c r="A73" s="154"/>
      <c r="B73" s="95">
        <v>71</v>
      </c>
      <c r="C73" s="6">
        <v>20192531</v>
      </c>
      <c r="D73" s="5">
        <v>0</v>
      </c>
      <c r="E73" s="141">
        <v>35</v>
      </c>
      <c r="F73" s="126">
        <f t="shared" si="2"/>
        <v>0</v>
      </c>
      <c r="G73" s="5">
        <f t="shared" si="3"/>
        <v>1</v>
      </c>
      <c r="H73" s="5"/>
    </row>
    <row r="74" spans="1:8" s="65" customFormat="1" ht="17.5" x14ac:dyDescent="0.25">
      <c r="A74" s="154"/>
      <c r="B74" s="95">
        <v>72</v>
      </c>
      <c r="C74" s="6">
        <v>20192532</v>
      </c>
      <c r="D74" s="5">
        <v>0</v>
      </c>
      <c r="E74" s="141">
        <v>38</v>
      </c>
      <c r="F74" s="126">
        <f t="shared" si="2"/>
        <v>0</v>
      </c>
      <c r="G74" s="5">
        <f t="shared" si="3"/>
        <v>1</v>
      </c>
      <c r="H74" s="5"/>
    </row>
    <row r="75" spans="1:8" s="65" customFormat="1" ht="17.5" x14ac:dyDescent="0.25">
      <c r="A75" s="154"/>
      <c r="B75" s="95">
        <v>73</v>
      </c>
      <c r="C75" s="6">
        <v>20192533</v>
      </c>
      <c r="D75" s="5">
        <v>0</v>
      </c>
      <c r="E75" s="141">
        <v>37</v>
      </c>
      <c r="F75" s="126">
        <f t="shared" si="2"/>
        <v>0</v>
      </c>
      <c r="G75" s="5">
        <f t="shared" si="3"/>
        <v>1</v>
      </c>
      <c r="H75" s="5"/>
    </row>
    <row r="76" spans="1:8" s="65" customFormat="1" ht="17.5" x14ac:dyDescent="0.25">
      <c r="A76" s="154"/>
      <c r="B76" s="95">
        <v>74</v>
      </c>
      <c r="C76" s="6">
        <v>20192534</v>
      </c>
      <c r="D76" s="5">
        <v>0</v>
      </c>
      <c r="E76" s="141">
        <v>35</v>
      </c>
      <c r="F76" s="126">
        <f t="shared" si="2"/>
        <v>0</v>
      </c>
      <c r="G76" s="5">
        <f t="shared" si="3"/>
        <v>1</v>
      </c>
      <c r="H76" s="5"/>
    </row>
    <row r="77" spans="1:8" s="65" customFormat="1" ht="17.5" x14ac:dyDescent="0.25">
      <c r="A77" s="154"/>
      <c r="B77" s="95">
        <v>75</v>
      </c>
      <c r="C77" s="6">
        <v>20192535</v>
      </c>
      <c r="D77" s="5">
        <v>0</v>
      </c>
      <c r="E77" s="141">
        <v>29</v>
      </c>
      <c r="F77" s="126">
        <f t="shared" si="2"/>
        <v>0</v>
      </c>
      <c r="G77" s="5">
        <f t="shared" si="3"/>
        <v>1</v>
      </c>
      <c r="H77" s="5"/>
    </row>
    <row r="78" spans="1:8" s="65" customFormat="1" ht="17.5" x14ac:dyDescent="0.25">
      <c r="A78" s="154"/>
      <c r="B78" s="95">
        <v>76</v>
      </c>
      <c r="C78" s="6">
        <v>20192536</v>
      </c>
      <c r="D78" s="5">
        <v>0</v>
      </c>
      <c r="E78" s="141">
        <v>29</v>
      </c>
      <c r="F78" s="126">
        <f t="shared" si="2"/>
        <v>0</v>
      </c>
      <c r="G78" s="5">
        <f t="shared" si="3"/>
        <v>1</v>
      </c>
      <c r="H78" s="5"/>
    </row>
    <row r="79" spans="1:8" s="65" customFormat="1" ht="17.5" x14ac:dyDescent="0.25">
      <c r="A79" s="154"/>
      <c r="B79" s="95">
        <v>77</v>
      </c>
      <c r="C79" s="6">
        <v>20192631</v>
      </c>
      <c r="D79" s="5">
        <v>0</v>
      </c>
      <c r="E79" s="141">
        <v>39</v>
      </c>
      <c r="F79" s="126">
        <f t="shared" si="2"/>
        <v>0</v>
      </c>
      <c r="G79" s="5">
        <f t="shared" si="3"/>
        <v>1</v>
      </c>
      <c r="H79" s="5"/>
    </row>
    <row r="80" spans="1:8" s="65" customFormat="1" ht="17.5" x14ac:dyDescent="0.25">
      <c r="A80" s="154"/>
      <c r="B80" s="95">
        <v>78</v>
      </c>
      <c r="C80" s="6">
        <v>20192632</v>
      </c>
      <c r="D80" s="5">
        <v>0</v>
      </c>
      <c r="E80" s="141">
        <v>39</v>
      </c>
      <c r="F80" s="126">
        <f t="shared" si="2"/>
        <v>0</v>
      </c>
      <c r="G80" s="5">
        <f t="shared" si="3"/>
        <v>1</v>
      </c>
      <c r="H80" s="5"/>
    </row>
    <row r="81" spans="1:8" s="65" customFormat="1" ht="17.5" x14ac:dyDescent="0.25">
      <c r="A81" s="154"/>
      <c r="B81" s="95">
        <v>79</v>
      </c>
      <c r="C81" s="6">
        <v>20192633</v>
      </c>
      <c r="D81" s="5">
        <v>0</v>
      </c>
      <c r="E81" s="141">
        <v>36</v>
      </c>
      <c r="F81" s="126">
        <f t="shared" si="2"/>
        <v>0</v>
      </c>
      <c r="G81" s="5">
        <f t="shared" si="3"/>
        <v>1</v>
      </c>
      <c r="H81" s="5"/>
    </row>
    <row r="82" spans="1:8" s="65" customFormat="1" ht="17.5" x14ac:dyDescent="0.25">
      <c r="A82" s="154"/>
      <c r="B82" s="90">
        <v>80</v>
      </c>
      <c r="C82" s="127">
        <v>20192634</v>
      </c>
      <c r="D82" s="66">
        <v>2</v>
      </c>
      <c r="E82" s="66">
        <v>35</v>
      </c>
      <c r="F82" s="128">
        <f t="shared" si="2"/>
        <v>5.7142857142857141E-2</v>
      </c>
      <c r="G82" s="66">
        <f t="shared" si="3"/>
        <v>66</v>
      </c>
      <c r="H82" s="66" t="s">
        <v>68</v>
      </c>
    </row>
    <row r="83" spans="1:8" s="65" customFormat="1" ht="17.5" x14ac:dyDescent="0.25">
      <c r="A83" s="154"/>
      <c r="B83" s="95">
        <v>81</v>
      </c>
      <c r="C83" s="6">
        <v>20202430</v>
      </c>
      <c r="D83" s="5">
        <v>0</v>
      </c>
      <c r="E83" s="141">
        <v>41</v>
      </c>
      <c r="F83" s="126">
        <f t="shared" si="2"/>
        <v>0</v>
      </c>
      <c r="G83" s="5">
        <f t="shared" si="3"/>
        <v>1</v>
      </c>
      <c r="H83" s="5"/>
    </row>
    <row r="84" spans="1:8" s="65" customFormat="1" ht="17.5" x14ac:dyDescent="0.25">
      <c r="A84" s="154"/>
      <c r="B84" s="95">
        <v>82</v>
      </c>
      <c r="C84" s="6">
        <v>20202431</v>
      </c>
      <c r="D84" s="5">
        <v>0</v>
      </c>
      <c r="E84" s="141">
        <v>42</v>
      </c>
      <c r="F84" s="126">
        <f t="shared" si="2"/>
        <v>0</v>
      </c>
      <c r="G84" s="5">
        <f t="shared" si="3"/>
        <v>1</v>
      </c>
      <c r="H84" s="5"/>
    </row>
    <row r="85" spans="1:8" s="65" customFormat="1" ht="17.5" x14ac:dyDescent="0.25">
      <c r="A85" s="154"/>
      <c r="B85" s="95">
        <v>83</v>
      </c>
      <c r="C85" s="6">
        <v>20202432</v>
      </c>
      <c r="D85" s="5">
        <v>0</v>
      </c>
      <c r="E85" s="141">
        <v>40</v>
      </c>
      <c r="F85" s="126">
        <f t="shared" si="2"/>
        <v>0</v>
      </c>
      <c r="G85" s="5">
        <f t="shared" si="3"/>
        <v>1</v>
      </c>
      <c r="H85" s="5"/>
    </row>
    <row r="86" spans="1:8" s="65" customFormat="1" ht="17.5" x14ac:dyDescent="0.25">
      <c r="A86" s="154"/>
      <c r="B86" s="95">
        <v>84</v>
      </c>
      <c r="C86" s="6">
        <v>20202433</v>
      </c>
      <c r="D86" s="5">
        <v>0</v>
      </c>
      <c r="E86" s="141">
        <v>40</v>
      </c>
      <c r="F86" s="126">
        <f t="shared" si="2"/>
        <v>0</v>
      </c>
      <c r="G86" s="5">
        <f t="shared" si="3"/>
        <v>1</v>
      </c>
      <c r="H86" s="5"/>
    </row>
    <row r="87" spans="1:8" s="65" customFormat="1" ht="17.5" x14ac:dyDescent="0.25">
      <c r="A87" s="154"/>
      <c r="B87" s="95">
        <v>85</v>
      </c>
      <c r="C87" s="6">
        <v>20202434</v>
      </c>
      <c r="D87" s="5">
        <v>0</v>
      </c>
      <c r="E87" s="141">
        <v>42</v>
      </c>
      <c r="F87" s="126">
        <f t="shared" si="2"/>
        <v>0</v>
      </c>
      <c r="G87" s="5">
        <f t="shared" si="3"/>
        <v>1</v>
      </c>
      <c r="H87" s="5"/>
    </row>
    <row r="88" spans="1:8" s="65" customFormat="1" ht="17.5" x14ac:dyDescent="0.25">
      <c r="A88" s="154"/>
      <c r="B88" s="95">
        <v>86</v>
      </c>
      <c r="C88" s="6">
        <v>20202435</v>
      </c>
      <c r="D88" s="5">
        <v>0</v>
      </c>
      <c r="E88" s="141">
        <v>50</v>
      </c>
      <c r="F88" s="126">
        <f t="shared" si="2"/>
        <v>0</v>
      </c>
      <c r="G88" s="5">
        <f t="shared" si="3"/>
        <v>1</v>
      </c>
      <c r="H88" s="5"/>
    </row>
    <row r="89" spans="1:8" s="65" customFormat="1" ht="17.5" x14ac:dyDescent="0.25">
      <c r="A89" s="154"/>
      <c r="B89" s="95">
        <v>87</v>
      </c>
      <c r="C89" s="6">
        <v>20202531</v>
      </c>
      <c r="D89" s="5">
        <v>0</v>
      </c>
      <c r="E89" s="141">
        <v>39</v>
      </c>
      <c r="F89" s="126">
        <f t="shared" si="2"/>
        <v>0</v>
      </c>
      <c r="G89" s="5">
        <f t="shared" si="3"/>
        <v>1</v>
      </c>
      <c r="H89" s="5"/>
    </row>
    <row r="90" spans="1:8" s="65" customFormat="1" ht="17.5" x14ac:dyDescent="0.25">
      <c r="A90" s="154"/>
      <c r="B90" s="95">
        <v>88</v>
      </c>
      <c r="C90" s="6">
        <v>20202532</v>
      </c>
      <c r="D90" s="5">
        <v>0</v>
      </c>
      <c r="E90" s="141">
        <v>34</v>
      </c>
      <c r="F90" s="126">
        <f t="shared" si="2"/>
        <v>0</v>
      </c>
      <c r="G90" s="5">
        <f t="shared" si="3"/>
        <v>1</v>
      </c>
      <c r="H90" s="5"/>
    </row>
    <row r="91" spans="1:8" s="65" customFormat="1" ht="17.5" x14ac:dyDescent="0.25">
      <c r="A91" s="154"/>
      <c r="B91" s="95">
        <v>89</v>
      </c>
      <c r="C91" s="6">
        <v>20202533</v>
      </c>
      <c r="D91" s="5">
        <v>0</v>
      </c>
      <c r="E91" s="141">
        <v>40</v>
      </c>
      <c r="F91" s="126">
        <f t="shared" si="2"/>
        <v>0</v>
      </c>
      <c r="G91" s="5">
        <f t="shared" si="3"/>
        <v>1</v>
      </c>
      <c r="H91" s="5"/>
    </row>
    <row r="92" spans="1:8" s="65" customFormat="1" ht="17.5" x14ac:dyDescent="0.25">
      <c r="A92" s="154"/>
      <c r="B92" s="95">
        <v>90</v>
      </c>
      <c r="C92" s="6">
        <v>20202534</v>
      </c>
      <c r="D92" s="5">
        <v>0</v>
      </c>
      <c r="E92" s="141">
        <v>36</v>
      </c>
      <c r="F92" s="126">
        <f t="shared" si="2"/>
        <v>0</v>
      </c>
      <c r="G92" s="5">
        <f t="shared" si="3"/>
        <v>1</v>
      </c>
      <c r="H92" s="5"/>
    </row>
    <row r="93" spans="1:8" s="65" customFormat="1" ht="17.5" x14ac:dyDescent="0.25">
      <c r="A93" s="154"/>
      <c r="B93" s="95">
        <v>91</v>
      </c>
      <c r="C93" s="6">
        <v>20202535</v>
      </c>
      <c r="D93" s="5">
        <v>0</v>
      </c>
      <c r="E93" s="141">
        <v>26</v>
      </c>
      <c r="F93" s="126">
        <f t="shared" si="2"/>
        <v>0</v>
      </c>
      <c r="G93" s="5">
        <f t="shared" si="3"/>
        <v>1</v>
      </c>
      <c r="H93" s="5"/>
    </row>
    <row r="94" spans="1:8" s="65" customFormat="1" ht="17.5" x14ac:dyDescent="0.25">
      <c r="A94" s="154"/>
      <c r="B94" s="95">
        <v>92</v>
      </c>
      <c r="C94" s="6">
        <v>20202536</v>
      </c>
      <c r="D94" s="5">
        <v>0</v>
      </c>
      <c r="E94" s="141">
        <v>26</v>
      </c>
      <c r="F94" s="126">
        <f t="shared" si="2"/>
        <v>0</v>
      </c>
      <c r="G94" s="5">
        <f t="shared" si="3"/>
        <v>1</v>
      </c>
      <c r="H94" s="5"/>
    </row>
    <row r="95" spans="1:8" s="65" customFormat="1" ht="17.5" x14ac:dyDescent="0.25">
      <c r="A95" s="154"/>
      <c r="B95" s="95">
        <v>93</v>
      </c>
      <c r="C95" s="6">
        <v>20202631</v>
      </c>
      <c r="D95" s="5">
        <v>0</v>
      </c>
      <c r="E95" s="141">
        <v>46</v>
      </c>
      <c r="F95" s="126">
        <f t="shared" si="2"/>
        <v>0</v>
      </c>
      <c r="G95" s="5">
        <f t="shared" si="3"/>
        <v>1</v>
      </c>
      <c r="H95" s="5"/>
    </row>
    <row r="96" spans="1:8" s="65" customFormat="1" ht="17.5" x14ac:dyDescent="0.25">
      <c r="A96" s="154"/>
      <c r="B96" s="95">
        <v>94</v>
      </c>
      <c r="C96" s="6">
        <v>20202632</v>
      </c>
      <c r="D96" s="5">
        <v>0</v>
      </c>
      <c r="E96" s="141">
        <v>45</v>
      </c>
      <c r="F96" s="126">
        <f t="shared" si="2"/>
        <v>0</v>
      </c>
      <c r="G96" s="5">
        <f t="shared" si="3"/>
        <v>1</v>
      </c>
      <c r="H96" s="5"/>
    </row>
    <row r="97" spans="1:8" s="65" customFormat="1" ht="17.5" x14ac:dyDescent="0.25">
      <c r="A97" s="154"/>
      <c r="B97" s="95">
        <v>95</v>
      </c>
      <c r="C97" s="6">
        <v>20202633</v>
      </c>
      <c r="D97" s="5">
        <v>0</v>
      </c>
      <c r="E97" s="141">
        <v>35</v>
      </c>
      <c r="F97" s="126">
        <f t="shared" si="2"/>
        <v>0</v>
      </c>
      <c r="G97" s="5">
        <f t="shared" si="3"/>
        <v>1</v>
      </c>
      <c r="H97" s="5"/>
    </row>
    <row r="98" spans="1:8" s="65" customFormat="1" ht="17.5" x14ac:dyDescent="0.25">
      <c r="A98" s="154"/>
      <c r="B98" s="95">
        <v>96</v>
      </c>
      <c r="C98" s="6">
        <v>20202634</v>
      </c>
      <c r="D98" s="5">
        <v>0</v>
      </c>
      <c r="E98" s="141">
        <v>32</v>
      </c>
      <c r="F98" s="126">
        <f t="shared" si="2"/>
        <v>0</v>
      </c>
      <c r="G98" s="5">
        <f t="shared" si="3"/>
        <v>1</v>
      </c>
      <c r="H98" s="5"/>
    </row>
    <row r="99" spans="1:8" s="65" customFormat="1" ht="17.5" x14ac:dyDescent="0.25">
      <c r="A99" s="154"/>
      <c r="B99" s="95">
        <v>97</v>
      </c>
      <c r="C99" s="6">
        <v>20202641</v>
      </c>
      <c r="D99" s="5">
        <v>0</v>
      </c>
      <c r="E99" s="141">
        <v>47</v>
      </c>
      <c r="F99" s="126">
        <f t="shared" si="2"/>
        <v>0</v>
      </c>
      <c r="G99" s="5">
        <f t="shared" si="3"/>
        <v>1</v>
      </c>
      <c r="H99" s="5"/>
    </row>
    <row r="100" spans="1:8" s="65" customFormat="1" ht="17.5" x14ac:dyDescent="0.25">
      <c r="A100" s="154"/>
      <c r="B100" s="95">
        <v>98</v>
      </c>
      <c r="C100" s="6">
        <v>20202642</v>
      </c>
      <c r="D100" s="5">
        <v>0</v>
      </c>
      <c r="E100" s="141">
        <v>44</v>
      </c>
      <c r="F100" s="126">
        <f t="shared" si="2"/>
        <v>0</v>
      </c>
      <c r="G100" s="5">
        <f t="shared" si="3"/>
        <v>1</v>
      </c>
      <c r="H100" s="5"/>
    </row>
    <row r="101" spans="1:8" s="65" customFormat="1" ht="17.5" x14ac:dyDescent="0.25">
      <c r="A101" s="154"/>
      <c r="B101" s="95">
        <v>99</v>
      </c>
      <c r="C101" s="6">
        <v>20202643</v>
      </c>
      <c r="D101" s="5">
        <v>0</v>
      </c>
      <c r="E101" s="141">
        <v>41</v>
      </c>
      <c r="F101" s="126">
        <f t="shared" si="2"/>
        <v>0</v>
      </c>
      <c r="G101" s="5">
        <f t="shared" si="3"/>
        <v>1</v>
      </c>
      <c r="H101" s="5"/>
    </row>
    <row r="102" spans="1:8" s="65" customFormat="1" ht="17.5" x14ac:dyDescent="0.25">
      <c r="A102" s="154"/>
      <c r="B102" s="95">
        <v>100</v>
      </c>
      <c r="C102" s="6">
        <v>20212431</v>
      </c>
      <c r="D102" s="5">
        <v>0</v>
      </c>
      <c r="E102" s="141">
        <v>46</v>
      </c>
      <c r="F102" s="126">
        <f t="shared" si="2"/>
        <v>0</v>
      </c>
      <c r="G102" s="5">
        <f t="shared" si="3"/>
        <v>1</v>
      </c>
      <c r="H102" s="5"/>
    </row>
    <row r="103" spans="1:8" s="65" customFormat="1" ht="17.5" x14ac:dyDescent="0.25">
      <c r="A103" s="154"/>
      <c r="B103" s="95">
        <v>101</v>
      </c>
      <c r="C103" s="6">
        <v>20212432</v>
      </c>
      <c r="D103" s="5">
        <v>0</v>
      </c>
      <c r="E103" s="141">
        <v>44</v>
      </c>
      <c r="F103" s="126">
        <f t="shared" si="2"/>
        <v>0</v>
      </c>
      <c r="G103" s="5">
        <f t="shared" si="3"/>
        <v>1</v>
      </c>
      <c r="H103" s="5"/>
    </row>
    <row r="104" spans="1:8" s="65" customFormat="1" ht="17.5" x14ac:dyDescent="0.25">
      <c r="A104" s="154"/>
      <c r="B104" s="95">
        <v>102</v>
      </c>
      <c r="C104" s="6">
        <v>20212433</v>
      </c>
      <c r="D104" s="5">
        <v>0</v>
      </c>
      <c r="E104" s="141">
        <v>45</v>
      </c>
      <c r="F104" s="126">
        <f t="shared" si="2"/>
        <v>0</v>
      </c>
      <c r="G104" s="5">
        <f t="shared" si="3"/>
        <v>1</v>
      </c>
      <c r="H104" s="5"/>
    </row>
    <row r="105" spans="1:8" s="65" customFormat="1" ht="17.5" x14ac:dyDescent="0.25">
      <c r="A105" s="154"/>
      <c r="B105" s="95">
        <v>103</v>
      </c>
      <c r="C105" s="6">
        <v>20212434</v>
      </c>
      <c r="D105" s="5">
        <v>0</v>
      </c>
      <c r="E105" s="141">
        <v>45</v>
      </c>
      <c r="F105" s="126">
        <f t="shared" si="2"/>
        <v>0</v>
      </c>
      <c r="G105" s="5">
        <f t="shared" si="3"/>
        <v>1</v>
      </c>
      <c r="H105" s="5"/>
    </row>
    <row r="106" spans="1:8" s="65" customFormat="1" ht="17.5" x14ac:dyDescent="0.25">
      <c r="A106" s="154"/>
      <c r="B106" s="95">
        <v>104</v>
      </c>
      <c r="C106" s="6">
        <v>20212435</v>
      </c>
      <c r="D106" s="5">
        <v>0</v>
      </c>
      <c r="E106" s="141">
        <v>45</v>
      </c>
      <c r="F106" s="126">
        <f t="shared" si="2"/>
        <v>0</v>
      </c>
      <c r="G106" s="5">
        <f t="shared" si="3"/>
        <v>1</v>
      </c>
      <c r="H106" s="5"/>
    </row>
    <row r="107" spans="1:8" s="65" customFormat="1" ht="17.5" x14ac:dyDescent="0.25">
      <c r="A107" s="154"/>
      <c r="B107" s="95">
        <v>105</v>
      </c>
      <c r="C107" s="6">
        <v>20212531</v>
      </c>
      <c r="D107" s="5">
        <v>0</v>
      </c>
      <c r="E107" s="141">
        <v>35</v>
      </c>
      <c r="F107" s="126">
        <f t="shared" si="2"/>
        <v>0</v>
      </c>
      <c r="G107" s="5">
        <f t="shared" si="3"/>
        <v>1</v>
      </c>
      <c r="H107" s="5"/>
    </row>
    <row r="108" spans="1:8" s="65" customFormat="1" ht="17.5" x14ac:dyDescent="0.25">
      <c r="A108" s="154"/>
      <c r="B108" s="95">
        <v>106</v>
      </c>
      <c r="C108" s="6">
        <v>20212532</v>
      </c>
      <c r="D108" s="5">
        <v>0</v>
      </c>
      <c r="E108" s="141">
        <v>35</v>
      </c>
      <c r="F108" s="126">
        <f t="shared" si="2"/>
        <v>0</v>
      </c>
      <c r="G108" s="5">
        <f t="shared" si="3"/>
        <v>1</v>
      </c>
      <c r="H108" s="5"/>
    </row>
    <row r="109" spans="1:8" s="65" customFormat="1" ht="17.5" x14ac:dyDescent="0.25">
      <c r="A109" s="154"/>
      <c r="B109" s="95">
        <v>107</v>
      </c>
      <c r="C109" s="6">
        <v>20212533</v>
      </c>
      <c r="D109" s="5">
        <v>0</v>
      </c>
      <c r="E109" s="141">
        <v>33</v>
      </c>
      <c r="F109" s="126">
        <f t="shared" si="2"/>
        <v>0</v>
      </c>
      <c r="G109" s="5">
        <f t="shared" si="3"/>
        <v>1</v>
      </c>
      <c r="H109" s="5"/>
    </row>
    <row r="110" spans="1:8" s="65" customFormat="1" ht="17.5" x14ac:dyDescent="0.25">
      <c r="A110" s="154"/>
      <c r="B110" s="95">
        <v>108</v>
      </c>
      <c r="C110" s="6">
        <v>20212534</v>
      </c>
      <c r="D110" s="5">
        <v>0</v>
      </c>
      <c r="E110" s="141">
        <v>40</v>
      </c>
      <c r="F110" s="126">
        <f t="shared" si="2"/>
        <v>0</v>
      </c>
      <c r="G110" s="5">
        <f t="shared" si="3"/>
        <v>1</v>
      </c>
      <c r="H110" s="5"/>
    </row>
    <row r="111" spans="1:8" s="65" customFormat="1" ht="17.5" x14ac:dyDescent="0.25">
      <c r="A111" s="154"/>
      <c r="B111" s="95">
        <v>109</v>
      </c>
      <c r="C111" s="6">
        <v>20212535</v>
      </c>
      <c r="D111" s="5">
        <v>0</v>
      </c>
      <c r="E111" s="141">
        <v>35</v>
      </c>
      <c r="F111" s="126">
        <f t="shared" si="2"/>
        <v>0</v>
      </c>
      <c r="G111" s="5">
        <f t="shared" si="3"/>
        <v>1</v>
      </c>
      <c r="H111" s="5"/>
    </row>
    <row r="112" spans="1:8" s="65" customFormat="1" ht="17.5" x14ac:dyDescent="0.25">
      <c r="A112" s="154"/>
      <c r="B112" s="95">
        <v>110</v>
      </c>
      <c r="C112" s="6">
        <v>20212631</v>
      </c>
      <c r="D112" s="5">
        <v>0</v>
      </c>
      <c r="E112" s="141">
        <v>39</v>
      </c>
      <c r="F112" s="126">
        <f t="shared" si="2"/>
        <v>0</v>
      </c>
      <c r="G112" s="5">
        <f t="shared" si="3"/>
        <v>1</v>
      </c>
      <c r="H112" s="5"/>
    </row>
    <row r="113" spans="1:10" s="65" customFormat="1" ht="17.5" x14ac:dyDescent="0.25">
      <c r="A113" s="154"/>
      <c r="B113" s="95">
        <v>111</v>
      </c>
      <c r="C113" s="6">
        <v>20212632</v>
      </c>
      <c r="D113" s="5">
        <v>0</v>
      </c>
      <c r="E113" s="141">
        <v>40</v>
      </c>
      <c r="F113" s="126">
        <f t="shared" si="2"/>
        <v>0</v>
      </c>
      <c r="G113" s="5">
        <f t="shared" si="3"/>
        <v>1</v>
      </c>
      <c r="H113" s="129"/>
    </row>
    <row r="114" spans="1:10" s="65" customFormat="1" ht="17.5" x14ac:dyDescent="0.25">
      <c r="A114" s="154"/>
      <c r="B114" s="95">
        <v>112</v>
      </c>
      <c r="C114" s="6">
        <v>20212633</v>
      </c>
      <c r="D114" s="5">
        <v>0</v>
      </c>
      <c r="E114" s="141">
        <v>41</v>
      </c>
      <c r="F114" s="126">
        <f t="shared" si="2"/>
        <v>0</v>
      </c>
      <c r="G114" s="5">
        <f t="shared" si="3"/>
        <v>1</v>
      </c>
      <c r="H114" s="129"/>
    </row>
    <row r="115" spans="1:10" s="65" customFormat="1" ht="17.5" x14ac:dyDescent="0.25">
      <c r="A115" s="154"/>
      <c r="B115" s="95">
        <v>113</v>
      </c>
      <c r="C115" s="6">
        <v>20212634</v>
      </c>
      <c r="D115" s="5">
        <v>0</v>
      </c>
      <c r="E115" s="141">
        <v>40</v>
      </c>
      <c r="F115" s="126">
        <f t="shared" ref="F115" si="4">D115/E115</f>
        <v>0</v>
      </c>
      <c r="G115" s="5">
        <f t="shared" ref="G115" si="5">RANK(F115,$F$50:$F$115,1)</f>
        <v>1</v>
      </c>
      <c r="H115" s="129"/>
    </row>
    <row r="116" spans="1:10" s="65" customFormat="1" ht="17.5" x14ac:dyDescent="0.25">
      <c r="A116" s="155" t="s">
        <v>3</v>
      </c>
      <c r="B116" s="95">
        <v>114</v>
      </c>
      <c r="C116" s="129">
        <v>20182731</v>
      </c>
      <c r="D116" s="129">
        <v>0</v>
      </c>
      <c r="E116" s="130">
        <v>30</v>
      </c>
      <c r="F116" s="126">
        <f t="shared" ref="F116:F180" si="6">D116/(E116*5)</f>
        <v>0</v>
      </c>
      <c r="G116" s="5">
        <f t="shared" ref="G116:G121" si="7">RANK(F116,$F$116:$F$196,1)</f>
        <v>1</v>
      </c>
      <c r="H116" s="129"/>
    </row>
    <row r="117" spans="1:10" s="65" customFormat="1" ht="17.5" x14ac:dyDescent="0.25">
      <c r="A117" s="156"/>
      <c r="B117" s="95">
        <v>115</v>
      </c>
      <c r="C117" s="129">
        <v>20182831</v>
      </c>
      <c r="D117" s="129">
        <v>0</v>
      </c>
      <c r="E117" s="130">
        <v>51</v>
      </c>
      <c r="F117" s="126">
        <f t="shared" si="6"/>
        <v>0</v>
      </c>
      <c r="G117" s="5">
        <f t="shared" si="7"/>
        <v>1</v>
      </c>
      <c r="H117" s="129"/>
    </row>
    <row r="118" spans="1:10" s="65" customFormat="1" ht="17.5" x14ac:dyDescent="0.25">
      <c r="A118" s="156"/>
      <c r="B118" s="95">
        <v>116</v>
      </c>
      <c r="C118" s="129">
        <v>20182832</v>
      </c>
      <c r="D118" s="129">
        <v>0</v>
      </c>
      <c r="E118" s="130">
        <v>29</v>
      </c>
      <c r="F118" s="126">
        <f t="shared" si="6"/>
        <v>0</v>
      </c>
      <c r="G118" s="5">
        <f t="shared" si="7"/>
        <v>1</v>
      </c>
      <c r="H118" s="129"/>
    </row>
    <row r="119" spans="1:10" s="65" customFormat="1" ht="17.5" x14ac:dyDescent="0.25">
      <c r="A119" s="156"/>
      <c r="B119" s="95">
        <v>117</v>
      </c>
      <c r="C119" s="129">
        <v>20182833</v>
      </c>
      <c r="D119" s="129">
        <v>0</v>
      </c>
      <c r="E119" s="130">
        <v>31</v>
      </c>
      <c r="F119" s="126">
        <f t="shared" si="6"/>
        <v>0</v>
      </c>
      <c r="G119" s="5">
        <f t="shared" si="7"/>
        <v>1</v>
      </c>
      <c r="H119" s="129"/>
    </row>
    <row r="120" spans="1:10" s="65" customFormat="1" ht="17.5" x14ac:dyDescent="0.25">
      <c r="A120" s="156"/>
      <c r="B120" s="95">
        <v>118</v>
      </c>
      <c r="C120" s="129">
        <v>20182931</v>
      </c>
      <c r="D120" s="129">
        <v>0</v>
      </c>
      <c r="E120" s="130">
        <v>30</v>
      </c>
      <c r="F120" s="126">
        <f t="shared" si="6"/>
        <v>0</v>
      </c>
      <c r="G120" s="5">
        <f t="shared" si="7"/>
        <v>1</v>
      </c>
      <c r="H120" s="129"/>
      <c r="J120" s="68"/>
    </row>
    <row r="121" spans="1:10" s="65" customFormat="1" ht="17.5" x14ac:dyDescent="0.25">
      <c r="A121" s="156"/>
      <c r="B121" s="95">
        <v>119</v>
      </c>
      <c r="C121" s="129">
        <v>20182932</v>
      </c>
      <c r="D121" s="129">
        <v>0</v>
      </c>
      <c r="E121" s="130">
        <v>31</v>
      </c>
      <c r="F121" s="126">
        <f>D121/(E121*5)</f>
        <v>0</v>
      </c>
      <c r="G121" s="5">
        <f t="shared" si="7"/>
        <v>1</v>
      </c>
      <c r="H121" s="129"/>
    </row>
    <row r="122" spans="1:10" s="65" customFormat="1" ht="17.5" x14ac:dyDescent="0.25">
      <c r="A122" s="156"/>
      <c r="B122" s="95">
        <v>120</v>
      </c>
      <c r="C122" s="129">
        <v>20183031</v>
      </c>
      <c r="D122" s="129"/>
      <c r="E122" s="130">
        <v>44</v>
      </c>
      <c r="F122" s="126"/>
      <c r="G122" s="5"/>
      <c r="H122" s="129" t="s">
        <v>259</v>
      </c>
    </row>
    <row r="123" spans="1:10" s="65" customFormat="1" ht="17.5" x14ac:dyDescent="0.25">
      <c r="A123" s="156"/>
      <c r="B123" s="95">
        <v>121</v>
      </c>
      <c r="C123" s="129">
        <v>20183032</v>
      </c>
      <c r="D123" s="129"/>
      <c r="E123" s="130">
        <v>44</v>
      </c>
      <c r="F123" s="126"/>
      <c r="G123" s="5"/>
      <c r="H123" s="129" t="s">
        <v>259</v>
      </c>
    </row>
    <row r="124" spans="1:10" s="65" customFormat="1" ht="17.5" x14ac:dyDescent="0.25">
      <c r="A124" s="156"/>
      <c r="B124" s="95">
        <v>122</v>
      </c>
      <c r="C124" s="129">
        <v>20183033</v>
      </c>
      <c r="D124" s="129"/>
      <c r="E124" s="130">
        <v>43</v>
      </c>
      <c r="F124" s="126"/>
      <c r="G124" s="5"/>
      <c r="H124" s="129" t="s">
        <v>259</v>
      </c>
    </row>
    <row r="125" spans="1:10" s="65" customFormat="1" ht="17.5" x14ac:dyDescent="0.25">
      <c r="A125" s="156"/>
      <c r="B125" s="95">
        <v>123</v>
      </c>
      <c r="C125" s="129">
        <v>20183034</v>
      </c>
      <c r="D125" s="129"/>
      <c r="E125" s="130">
        <v>44</v>
      </c>
      <c r="F125" s="126"/>
      <c r="G125" s="5"/>
      <c r="H125" s="129" t="s">
        <v>259</v>
      </c>
    </row>
    <row r="126" spans="1:10" s="65" customFormat="1" ht="17.5" x14ac:dyDescent="0.25">
      <c r="A126" s="156"/>
      <c r="B126" s="95">
        <v>124</v>
      </c>
      <c r="C126" s="129">
        <v>20183035</v>
      </c>
      <c r="D126" s="129"/>
      <c r="E126" s="130">
        <v>48</v>
      </c>
      <c r="F126" s="126"/>
      <c r="G126" s="5"/>
      <c r="H126" s="129" t="s">
        <v>259</v>
      </c>
    </row>
    <row r="127" spans="1:10" s="65" customFormat="1" ht="17.5" x14ac:dyDescent="0.25">
      <c r="A127" s="156"/>
      <c r="B127" s="95">
        <v>125</v>
      </c>
      <c r="C127" s="129">
        <v>20183036</v>
      </c>
      <c r="D127" s="129"/>
      <c r="E127" s="130">
        <v>45</v>
      </c>
      <c r="F127" s="126"/>
      <c r="G127" s="5"/>
      <c r="H127" s="129" t="s">
        <v>259</v>
      </c>
    </row>
    <row r="128" spans="1:10" s="65" customFormat="1" ht="17.5" x14ac:dyDescent="0.25">
      <c r="A128" s="156"/>
      <c r="B128" s="95">
        <v>126</v>
      </c>
      <c r="C128" s="129">
        <v>20183037</v>
      </c>
      <c r="D128" s="129"/>
      <c r="E128" s="130">
        <v>45</v>
      </c>
      <c r="F128" s="126"/>
      <c r="G128" s="5"/>
      <c r="H128" s="129" t="s">
        <v>259</v>
      </c>
    </row>
    <row r="129" spans="1:8" s="65" customFormat="1" ht="17.5" x14ac:dyDescent="0.25">
      <c r="A129" s="156"/>
      <c r="B129" s="95">
        <v>127</v>
      </c>
      <c r="C129" s="129">
        <v>20183038</v>
      </c>
      <c r="D129" s="129"/>
      <c r="E129" s="130">
        <v>44</v>
      </c>
      <c r="F129" s="126"/>
      <c r="G129" s="5"/>
      <c r="H129" s="129" t="s">
        <v>259</v>
      </c>
    </row>
    <row r="130" spans="1:8" s="65" customFormat="1" ht="17.5" x14ac:dyDescent="0.25">
      <c r="A130" s="156"/>
      <c r="B130" s="95">
        <v>128</v>
      </c>
      <c r="C130" s="129">
        <v>20183631</v>
      </c>
      <c r="D130" s="129">
        <v>0</v>
      </c>
      <c r="E130" s="130">
        <v>32</v>
      </c>
      <c r="F130" s="126">
        <f t="shared" si="6"/>
        <v>0</v>
      </c>
      <c r="G130" s="5">
        <f t="shared" ref="G130:G176" si="8">RANK(F130,$F$116:$F$196,1)</f>
        <v>1</v>
      </c>
      <c r="H130" s="129"/>
    </row>
    <row r="131" spans="1:8" s="65" customFormat="1" ht="17.5" x14ac:dyDescent="0.25">
      <c r="A131" s="156"/>
      <c r="B131" s="95">
        <v>129</v>
      </c>
      <c r="C131" s="129">
        <v>20183632</v>
      </c>
      <c r="D131" s="129">
        <v>0</v>
      </c>
      <c r="E131" s="130">
        <v>30</v>
      </c>
      <c r="F131" s="126">
        <f t="shared" si="6"/>
        <v>0</v>
      </c>
      <c r="G131" s="5">
        <f t="shared" si="8"/>
        <v>1</v>
      </c>
      <c r="H131" s="129"/>
    </row>
    <row r="132" spans="1:8" s="65" customFormat="1" ht="17.5" x14ac:dyDescent="0.25">
      <c r="A132" s="156"/>
      <c r="B132" s="95">
        <v>130</v>
      </c>
      <c r="C132" s="129">
        <v>20183633</v>
      </c>
      <c r="D132" s="129">
        <v>0</v>
      </c>
      <c r="E132" s="130">
        <v>35</v>
      </c>
      <c r="F132" s="126">
        <f t="shared" si="6"/>
        <v>0</v>
      </c>
      <c r="G132" s="5">
        <f t="shared" si="8"/>
        <v>1</v>
      </c>
      <c r="H132" s="129"/>
    </row>
    <row r="133" spans="1:8" s="65" customFormat="1" ht="17.5" x14ac:dyDescent="0.25">
      <c r="A133" s="156"/>
      <c r="B133" s="95">
        <v>131</v>
      </c>
      <c r="C133" s="129">
        <v>20183634</v>
      </c>
      <c r="D133" s="129">
        <v>0</v>
      </c>
      <c r="E133" s="130">
        <v>38</v>
      </c>
      <c r="F133" s="126">
        <f t="shared" si="6"/>
        <v>0</v>
      </c>
      <c r="G133" s="5">
        <f t="shared" si="8"/>
        <v>1</v>
      </c>
      <c r="H133" s="129"/>
    </row>
    <row r="134" spans="1:8" s="65" customFormat="1" ht="17.5" x14ac:dyDescent="0.25">
      <c r="A134" s="156"/>
      <c r="B134" s="95">
        <v>132</v>
      </c>
      <c r="C134" s="129">
        <v>20183635</v>
      </c>
      <c r="D134" s="129">
        <v>0</v>
      </c>
      <c r="E134" s="130">
        <v>31</v>
      </c>
      <c r="F134" s="126">
        <f t="shared" si="6"/>
        <v>0</v>
      </c>
      <c r="G134" s="5">
        <f t="shared" si="8"/>
        <v>1</v>
      </c>
      <c r="H134" s="129"/>
    </row>
    <row r="135" spans="1:8" s="65" customFormat="1" ht="17.5" x14ac:dyDescent="0.25">
      <c r="A135" s="156"/>
      <c r="B135" s="95">
        <v>133</v>
      </c>
      <c r="C135" s="129">
        <v>20192731</v>
      </c>
      <c r="D135" s="129">
        <v>0</v>
      </c>
      <c r="E135" s="130">
        <v>30</v>
      </c>
      <c r="F135" s="126">
        <f t="shared" si="6"/>
        <v>0</v>
      </c>
      <c r="G135" s="5">
        <f t="shared" si="8"/>
        <v>1</v>
      </c>
      <c r="H135" s="129"/>
    </row>
    <row r="136" spans="1:8" s="65" customFormat="1" ht="17.5" x14ac:dyDescent="0.25">
      <c r="A136" s="156"/>
      <c r="B136" s="95">
        <v>134</v>
      </c>
      <c r="C136" s="129">
        <v>20192831</v>
      </c>
      <c r="D136" s="129">
        <v>0</v>
      </c>
      <c r="E136" s="130">
        <v>47</v>
      </c>
      <c r="F136" s="126">
        <f t="shared" si="6"/>
        <v>0</v>
      </c>
      <c r="G136" s="5">
        <f t="shared" si="8"/>
        <v>1</v>
      </c>
      <c r="H136" s="129"/>
    </row>
    <row r="137" spans="1:8" s="65" customFormat="1" ht="17.5" x14ac:dyDescent="0.25">
      <c r="A137" s="156"/>
      <c r="B137" s="95">
        <v>135</v>
      </c>
      <c r="C137" s="129">
        <v>20192832</v>
      </c>
      <c r="D137" s="129">
        <v>0</v>
      </c>
      <c r="E137" s="130">
        <v>29</v>
      </c>
      <c r="F137" s="126">
        <f t="shared" si="6"/>
        <v>0</v>
      </c>
      <c r="G137" s="5">
        <f t="shared" si="8"/>
        <v>1</v>
      </c>
      <c r="H137" s="129"/>
    </row>
    <row r="138" spans="1:8" s="65" customFormat="1" ht="17.5" x14ac:dyDescent="0.25">
      <c r="A138" s="156"/>
      <c r="B138" s="95">
        <v>136</v>
      </c>
      <c r="C138" s="129">
        <v>20192833</v>
      </c>
      <c r="D138" s="129">
        <v>0</v>
      </c>
      <c r="E138" s="130">
        <v>32</v>
      </c>
      <c r="F138" s="126">
        <f t="shared" si="6"/>
        <v>0</v>
      </c>
      <c r="G138" s="5">
        <f t="shared" si="8"/>
        <v>1</v>
      </c>
      <c r="H138" s="129"/>
    </row>
    <row r="139" spans="1:8" s="65" customFormat="1" ht="17.5" x14ac:dyDescent="0.25">
      <c r="A139" s="156"/>
      <c r="B139" s="95">
        <v>137</v>
      </c>
      <c r="C139" s="129">
        <v>20192931</v>
      </c>
      <c r="D139" s="129">
        <v>0</v>
      </c>
      <c r="E139" s="130">
        <v>31</v>
      </c>
      <c r="F139" s="126">
        <f t="shared" si="6"/>
        <v>0</v>
      </c>
      <c r="G139" s="5">
        <f t="shared" si="8"/>
        <v>1</v>
      </c>
      <c r="H139" s="129"/>
    </row>
    <row r="140" spans="1:8" s="65" customFormat="1" ht="17.5" x14ac:dyDescent="0.25">
      <c r="A140" s="156"/>
      <c r="B140" s="95">
        <v>138</v>
      </c>
      <c r="C140" s="129">
        <v>20192932</v>
      </c>
      <c r="D140" s="129">
        <v>0</v>
      </c>
      <c r="E140" s="130">
        <v>29</v>
      </c>
      <c r="F140" s="126">
        <f t="shared" si="6"/>
        <v>0</v>
      </c>
      <c r="G140" s="5">
        <f t="shared" si="8"/>
        <v>1</v>
      </c>
      <c r="H140" s="129"/>
    </row>
    <row r="141" spans="1:8" s="65" customFormat="1" ht="17.5" x14ac:dyDescent="0.25">
      <c r="A141" s="156"/>
      <c r="B141" s="95">
        <v>139</v>
      </c>
      <c r="C141" s="129">
        <v>20193031</v>
      </c>
      <c r="D141" s="129">
        <v>0</v>
      </c>
      <c r="E141" s="130">
        <v>45</v>
      </c>
      <c r="F141" s="126">
        <f t="shared" si="6"/>
        <v>0</v>
      </c>
      <c r="G141" s="5">
        <f t="shared" si="8"/>
        <v>1</v>
      </c>
      <c r="H141" s="129"/>
    </row>
    <row r="142" spans="1:8" s="65" customFormat="1" ht="17.5" x14ac:dyDescent="0.25">
      <c r="A142" s="156"/>
      <c r="B142" s="95">
        <v>140</v>
      </c>
      <c r="C142" s="129">
        <v>20193032</v>
      </c>
      <c r="D142" s="129">
        <v>0</v>
      </c>
      <c r="E142" s="130">
        <v>47</v>
      </c>
      <c r="F142" s="126">
        <f t="shared" si="6"/>
        <v>0</v>
      </c>
      <c r="G142" s="5">
        <f t="shared" si="8"/>
        <v>1</v>
      </c>
      <c r="H142" s="129"/>
    </row>
    <row r="143" spans="1:8" s="65" customFormat="1" ht="17.5" x14ac:dyDescent="0.25">
      <c r="A143" s="156"/>
      <c r="B143" s="95">
        <v>141</v>
      </c>
      <c r="C143" s="129">
        <v>20193033</v>
      </c>
      <c r="D143" s="129">
        <v>0</v>
      </c>
      <c r="E143" s="130">
        <v>46</v>
      </c>
      <c r="F143" s="126">
        <f t="shared" si="6"/>
        <v>0</v>
      </c>
      <c r="G143" s="5">
        <f t="shared" si="8"/>
        <v>1</v>
      </c>
      <c r="H143" s="129"/>
    </row>
    <row r="144" spans="1:8" s="65" customFormat="1" ht="17.5" x14ac:dyDescent="0.25">
      <c r="A144" s="156"/>
      <c r="B144" s="95">
        <v>142</v>
      </c>
      <c r="C144" s="129">
        <v>20193034</v>
      </c>
      <c r="D144" s="129">
        <v>0</v>
      </c>
      <c r="E144" s="130">
        <v>43</v>
      </c>
      <c r="F144" s="126">
        <f t="shared" si="6"/>
        <v>0</v>
      </c>
      <c r="G144" s="5">
        <f t="shared" si="8"/>
        <v>1</v>
      </c>
      <c r="H144" s="129"/>
    </row>
    <row r="145" spans="1:8" s="65" customFormat="1" ht="17.5" x14ac:dyDescent="0.25">
      <c r="A145" s="156"/>
      <c r="B145" s="95">
        <v>143</v>
      </c>
      <c r="C145" s="129">
        <v>20193035</v>
      </c>
      <c r="D145" s="129">
        <v>0</v>
      </c>
      <c r="E145" s="130">
        <v>43</v>
      </c>
      <c r="F145" s="126">
        <f t="shared" si="6"/>
        <v>0</v>
      </c>
      <c r="G145" s="5">
        <f t="shared" si="8"/>
        <v>1</v>
      </c>
      <c r="H145" s="129"/>
    </row>
    <row r="146" spans="1:8" s="65" customFormat="1" ht="17.5" x14ac:dyDescent="0.25">
      <c r="A146" s="156"/>
      <c r="B146" s="95">
        <v>144</v>
      </c>
      <c r="C146" s="129">
        <v>20193036</v>
      </c>
      <c r="D146" s="129">
        <v>0</v>
      </c>
      <c r="E146" s="130">
        <v>46</v>
      </c>
      <c r="F146" s="126">
        <f t="shared" si="6"/>
        <v>0</v>
      </c>
      <c r="G146" s="5">
        <f t="shared" si="8"/>
        <v>1</v>
      </c>
      <c r="H146" s="129"/>
    </row>
    <row r="147" spans="1:8" s="65" customFormat="1" ht="17.5" x14ac:dyDescent="0.25">
      <c r="A147" s="156"/>
      <c r="B147" s="95">
        <v>145</v>
      </c>
      <c r="C147" s="129">
        <v>20193037</v>
      </c>
      <c r="D147" s="129">
        <v>0</v>
      </c>
      <c r="E147" s="130">
        <v>43</v>
      </c>
      <c r="F147" s="126">
        <f t="shared" si="6"/>
        <v>0</v>
      </c>
      <c r="G147" s="5">
        <f t="shared" si="8"/>
        <v>1</v>
      </c>
      <c r="H147" s="129"/>
    </row>
    <row r="148" spans="1:8" s="65" customFormat="1" ht="17.5" x14ac:dyDescent="0.25">
      <c r="A148" s="156"/>
      <c r="B148" s="95">
        <v>146</v>
      </c>
      <c r="C148" s="129">
        <v>20193038</v>
      </c>
      <c r="D148" s="129">
        <v>0</v>
      </c>
      <c r="E148" s="130">
        <v>43</v>
      </c>
      <c r="F148" s="126">
        <f t="shared" si="6"/>
        <v>0</v>
      </c>
      <c r="G148" s="5">
        <f t="shared" si="8"/>
        <v>1</v>
      </c>
      <c r="H148" s="129"/>
    </row>
    <row r="149" spans="1:8" s="65" customFormat="1" ht="17.5" x14ac:dyDescent="0.25">
      <c r="A149" s="156"/>
      <c r="B149" s="95">
        <v>147</v>
      </c>
      <c r="C149" s="129">
        <v>20193631</v>
      </c>
      <c r="D149" s="129">
        <v>0</v>
      </c>
      <c r="E149" s="130">
        <v>30</v>
      </c>
      <c r="F149" s="126">
        <f t="shared" si="6"/>
        <v>0</v>
      </c>
      <c r="G149" s="5">
        <f t="shared" si="8"/>
        <v>1</v>
      </c>
      <c r="H149" s="129"/>
    </row>
    <row r="150" spans="1:8" s="65" customFormat="1" ht="17.5" x14ac:dyDescent="0.25">
      <c r="A150" s="156"/>
      <c r="B150" s="95">
        <v>148</v>
      </c>
      <c r="C150" s="129">
        <v>20193632</v>
      </c>
      <c r="D150" s="129">
        <v>0</v>
      </c>
      <c r="E150" s="130">
        <v>32</v>
      </c>
      <c r="F150" s="126">
        <f t="shared" si="6"/>
        <v>0</v>
      </c>
      <c r="G150" s="5">
        <f t="shared" si="8"/>
        <v>1</v>
      </c>
      <c r="H150" s="129"/>
    </row>
    <row r="151" spans="1:8" s="65" customFormat="1" ht="17.5" x14ac:dyDescent="0.25">
      <c r="A151" s="156"/>
      <c r="B151" s="95">
        <v>149</v>
      </c>
      <c r="C151" s="129">
        <v>20193633</v>
      </c>
      <c r="D151" s="129">
        <v>0</v>
      </c>
      <c r="E151" s="130">
        <v>37</v>
      </c>
      <c r="F151" s="126">
        <f t="shared" si="6"/>
        <v>0</v>
      </c>
      <c r="G151" s="5">
        <f t="shared" si="8"/>
        <v>1</v>
      </c>
      <c r="H151" s="129"/>
    </row>
    <row r="152" spans="1:8" s="65" customFormat="1" ht="17.5" x14ac:dyDescent="0.25">
      <c r="A152" s="156"/>
      <c r="B152" s="95">
        <v>150</v>
      </c>
      <c r="C152" s="129">
        <v>20193634</v>
      </c>
      <c r="D152" s="129">
        <v>0</v>
      </c>
      <c r="E152" s="130">
        <v>38</v>
      </c>
      <c r="F152" s="126">
        <f t="shared" si="6"/>
        <v>0</v>
      </c>
      <c r="G152" s="5">
        <f t="shared" si="8"/>
        <v>1</v>
      </c>
      <c r="H152" s="129"/>
    </row>
    <row r="153" spans="1:8" s="65" customFormat="1" ht="17.5" x14ac:dyDescent="0.25">
      <c r="A153" s="156"/>
      <c r="B153" s="95">
        <v>151</v>
      </c>
      <c r="C153" s="129">
        <v>20193635</v>
      </c>
      <c r="D153" s="129">
        <v>0</v>
      </c>
      <c r="E153" s="130">
        <v>32</v>
      </c>
      <c r="F153" s="126">
        <f t="shared" si="6"/>
        <v>0</v>
      </c>
      <c r="G153" s="5">
        <f t="shared" si="8"/>
        <v>1</v>
      </c>
      <c r="H153" s="129"/>
    </row>
    <row r="154" spans="1:8" s="65" customFormat="1" ht="17.5" x14ac:dyDescent="0.25">
      <c r="A154" s="156"/>
      <c r="B154" s="95">
        <v>152</v>
      </c>
      <c r="C154" s="129">
        <v>20202731</v>
      </c>
      <c r="D154" s="129">
        <v>0</v>
      </c>
      <c r="E154" s="130">
        <v>27</v>
      </c>
      <c r="F154" s="126">
        <f t="shared" si="6"/>
        <v>0</v>
      </c>
      <c r="G154" s="5">
        <f t="shared" si="8"/>
        <v>1</v>
      </c>
      <c r="H154" s="129"/>
    </row>
    <row r="155" spans="1:8" s="65" customFormat="1" ht="17.5" x14ac:dyDescent="0.25">
      <c r="A155" s="156"/>
      <c r="B155" s="95">
        <v>153</v>
      </c>
      <c r="C155" s="129">
        <v>20202831</v>
      </c>
      <c r="D155" s="129">
        <v>0</v>
      </c>
      <c r="E155" s="130">
        <v>47</v>
      </c>
      <c r="F155" s="126">
        <f t="shared" si="6"/>
        <v>0</v>
      </c>
      <c r="G155" s="5">
        <f t="shared" si="8"/>
        <v>1</v>
      </c>
      <c r="H155" s="129"/>
    </row>
    <row r="156" spans="1:8" s="65" customFormat="1" ht="17.5" x14ac:dyDescent="0.25">
      <c r="A156" s="156"/>
      <c r="B156" s="95">
        <v>154</v>
      </c>
      <c r="C156" s="129">
        <v>20202832</v>
      </c>
      <c r="D156" s="129">
        <v>0</v>
      </c>
      <c r="E156" s="130">
        <v>27</v>
      </c>
      <c r="F156" s="126">
        <f t="shared" si="6"/>
        <v>0</v>
      </c>
      <c r="G156" s="5">
        <f t="shared" si="8"/>
        <v>1</v>
      </c>
      <c r="H156" s="129"/>
    </row>
    <row r="157" spans="1:8" s="65" customFormat="1" ht="17.5" x14ac:dyDescent="0.25">
      <c r="A157" s="156"/>
      <c r="B157" s="90">
        <v>155</v>
      </c>
      <c r="C157" s="140">
        <v>20202833</v>
      </c>
      <c r="D157" s="140">
        <v>1</v>
      </c>
      <c r="E157" s="238">
        <v>23</v>
      </c>
      <c r="F157" s="128">
        <f t="shared" si="6"/>
        <v>8.6956521739130436E-3</v>
      </c>
      <c r="G157" s="66">
        <f t="shared" si="8"/>
        <v>59</v>
      </c>
      <c r="H157" s="140" t="s">
        <v>68</v>
      </c>
    </row>
    <row r="158" spans="1:8" s="65" customFormat="1" ht="17.5" x14ac:dyDescent="0.25">
      <c r="A158" s="156"/>
      <c r="B158" s="95">
        <v>156</v>
      </c>
      <c r="C158" s="129">
        <v>20202841</v>
      </c>
      <c r="D158" s="129">
        <v>0</v>
      </c>
      <c r="E158" s="130">
        <v>30</v>
      </c>
      <c r="F158" s="126">
        <f t="shared" si="6"/>
        <v>0</v>
      </c>
      <c r="G158" s="5">
        <f t="shared" si="8"/>
        <v>1</v>
      </c>
      <c r="H158" s="129"/>
    </row>
    <row r="159" spans="1:8" s="65" customFormat="1" ht="17.5" x14ac:dyDescent="0.25">
      <c r="A159" s="156"/>
      <c r="B159" s="95">
        <v>157</v>
      </c>
      <c r="C159" s="129">
        <v>20202842</v>
      </c>
      <c r="D159" s="129">
        <v>0</v>
      </c>
      <c r="E159" s="130">
        <v>32</v>
      </c>
      <c r="F159" s="126">
        <f t="shared" si="6"/>
        <v>0</v>
      </c>
      <c r="G159" s="5">
        <f t="shared" si="8"/>
        <v>1</v>
      </c>
      <c r="H159" s="129"/>
    </row>
    <row r="160" spans="1:8" s="65" customFormat="1" ht="17.5" x14ac:dyDescent="0.25">
      <c r="A160" s="156"/>
      <c r="B160" s="95">
        <v>158</v>
      </c>
      <c r="C160" s="129">
        <v>20202843</v>
      </c>
      <c r="D160" s="129">
        <v>0</v>
      </c>
      <c r="E160" s="130">
        <v>31</v>
      </c>
      <c r="F160" s="126">
        <f t="shared" si="6"/>
        <v>0</v>
      </c>
      <c r="G160" s="5">
        <f t="shared" si="8"/>
        <v>1</v>
      </c>
      <c r="H160" s="129"/>
    </row>
    <row r="161" spans="1:8" s="65" customFormat="1" ht="17.5" x14ac:dyDescent="0.25">
      <c r="A161" s="156"/>
      <c r="B161" s="95">
        <v>159</v>
      </c>
      <c r="C161" s="129">
        <v>20202844</v>
      </c>
      <c r="D161" s="129">
        <v>0</v>
      </c>
      <c r="E161" s="130">
        <v>29</v>
      </c>
      <c r="F161" s="126">
        <f t="shared" si="6"/>
        <v>0</v>
      </c>
      <c r="G161" s="5">
        <f t="shared" si="8"/>
        <v>1</v>
      </c>
      <c r="H161" s="129"/>
    </row>
    <row r="162" spans="1:8" s="65" customFormat="1" ht="17.5" x14ac:dyDescent="0.25">
      <c r="A162" s="156"/>
      <c r="B162" s="95">
        <v>160</v>
      </c>
      <c r="C162" s="129">
        <v>20202931</v>
      </c>
      <c r="D162" s="129">
        <v>0</v>
      </c>
      <c r="E162" s="130">
        <v>31</v>
      </c>
      <c r="F162" s="126">
        <f t="shared" si="6"/>
        <v>0</v>
      </c>
      <c r="G162" s="5">
        <f t="shared" si="8"/>
        <v>1</v>
      </c>
      <c r="H162" s="129"/>
    </row>
    <row r="163" spans="1:8" s="65" customFormat="1" ht="17.5" x14ac:dyDescent="0.25">
      <c r="A163" s="156"/>
      <c r="B163" s="95">
        <v>161</v>
      </c>
      <c r="C163" s="129">
        <v>20202932</v>
      </c>
      <c r="D163" s="129">
        <v>0</v>
      </c>
      <c r="E163" s="130">
        <v>24</v>
      </c>
      <c r="F163" s="126">
        <f t="shared" si="6"/>
        <v>0</v>
      </c>
      <c r="G163" s="5">
        <f t="shared" si="8"/>
        <v>1</v>
      </c>
      <c r="H163" s="129"/>
    </row>
    <row r="164" spans="1:8" s="65" customFormat="1" ht="17.5" x14ac:dyDescent="0.25">
      <c r="A164" s="156"/>
      <c r="B164" s="95">
        <v>162</v>
      </c>
      <c r="C164" s="129">
        <v>20202933</v>
      </c>
      <c r="D164" s="129">
        <v>0</v>
      </c>
      <c r="E164" s="130">
        <v>29</v>
      </c>
      <c r="F164" s="126">
        <f t="shared" si="6"/>
        <v>0</v>
      </c>
      <c r="G164" s="5">
        <f t="shared" si="8"/>
        <v>1</v>
      </c>
      <c r="H164" s="129"/>
    </row>
    <row r="165" spans="1:8" s="65" customFormat="1" ht="17.5" x14ac:dyDescent="0.25">
      <c r="A165" s="156"/>
      <c r="B165" s="95">
        <v>163</v>
      </c>
      <c r="C165" s="129">
        <v>20203031</v>
      </c>
      <c r="D165" s="129">
        <v>0</v>
      </c>
      <c r="E165" s="130">
        <v>51</v>
      </c>
      <c r="F165" s="126">
        <f t="shared" si="6"/>
        <v>0</v>
      </c>
      <c r="G165" s="5">
        <f t="shared" si="8"/>
        <v>1</v>
      </c>
      <c r="H165" s="129"/>
    </row>
    <row r="166" spans="1:8" s="65" customFormat="1" ht="17.5" x14ac:dyDescent="0.25">
      <c r="A166" s="156"/>
      <c r="B166" s="95">
        <v>164</v>
      </c>
      <c r="C166" s="129">
        <v>20203032</v>
      </c>
      <c r="D166" s="129">
        <v>0</v>
      </c>
      <c r="E166" s="130">
        <v>52</v>
      </c>
      <c r="F166" s="126">
        <f t="shared" si="6"/>
        <v>0</v>
      </c>
      <c r="G166" s="5">
        <f t="shared" si="8"/>
        <v>1</v>
      </c>
      <c r="H166" s="129"/>
    </row>
    <row r="167" spans="1:8" s="65" customFormat="1" ht="17.5" x14ac:dyDescent="0.25">
      <c r="A167" s="156"/>
      <c r="B167" s="95">
        <v>165</v>
      </c>
      <c r="C167" s="129">
        <v>20203033</v>
      </c>
      <c r="D167" s="129">
        <v>0</v>
      </c>
      <c r="E167" s="130">
        <v>48</v>
      </c>
      <c r="F167" s="126">
        <f t="shared" si="6"/>
        <v>0</v>
      </c>
      <c r="G167" s="5">
        <f t="shared" si="8"/>
        <v>1</v>
      </c>
      <c r="H167" s="129"/>
    </row>
    <row r="168" spans="1:8" s="65" customFormat="1" ht="17.5" x14ac:dyDescent="0.25">
      <c r="A168" s="156"/>
      <c r="B168" s="95">
        <v>166</v>
      </c>
      <c r="C168" s="129">
        <v>20203034</v>
      </c>
      <c r="D168" s="129">
        <v>0</v>
      </c>
      <c r="E168" s="130">
        <v>49</v>
      </c>
      <c r="F168" s="126">
        <f t="shared" si="6"/>
        <v>0</v>
      </c>
      <c r="G168" s="5">
        <f t="shared" si="8"/>
        <v>1</v>
      </c>
      <c r="H168" s="129"/>
    </row>
    <row r="169" spans="1:8" s="65" customFormat="1" ht="17.5" x14ac:dyDescent="0.25">
      <c r="A169" s="156"/>
      <c r="B169" s="95">
        <v>167</v>
      </c>
      <c r="C169" s="129">
        <v>20203035</v>
      </c>
      <c r="D169" s="129">
        <v>0</v>
      </c>
      <c r="E169" s="130">
        <v>50</v>
      </c>
      <c r="F169" s="126">
        <f t="shared" si="6"/>
        <v>0</v>
      </c>
      <c r="G169" s="5">
        <f t="shared" si="8"/>
        <v>1</v>
      </c>
      <c r="H169" s="129"/>
    </row>
    <row r="170" spans="1:8" s="65" customFormat="1" ht="17.5" x14ac:dyDescent="0.25">
      <c r="A170" s="156"/>
      <c r="B170" s="95">
        <v>168</v>
      </c>
      <c r="C170" s="129">
        <v>20203036</v>
      </c>
      <c r="D170" s="129">
        <v>0</v>
      </c>
      <c r="E170" s="130">
        <v>51</v>
      </c>
      <c r="F170" s="126">
        <f t="shared" si="6"/>
        <v>0</v>
      </c>
      <c r="G170" s="5">
        <f t="shared" si="8"/>
        <v>1</v>
      </c>
      <c r="H170" s="129"/>
    </row>
    <row r="171" spans="1:8" s="65" customFormat="1" ht="17.5" x14ac:dyDescent="0.25">
      <c r="A171" s="156"/>
      <c r="B171" s="95">
        <v>169</v>
      </c>
      <c r="C171" s="129">
        <v>20203631</v>
      </c>
      <c r="D171" s="129">
        <v>0</v>
      </c>
      <c r="E171" s="130">
        <v>32</v>
      </c>
      <c r="F171" s="126">
        <f t="shared" si="6"/>
        <v>0</v>
      </c>
      <c r="G171" s="5">
        <f t="shared" si="8"/>
        <v>1</v>
      </c>
      <c r="H171" s="129"/>
    </row>
    <row r="172" spans="1:8" s="65" customFormat="1" ht="17.5" x14ac:dyDescent="0.25">
      <c r="A172" s="156"/>
      <c r="B172" s="95">
        <v>170</v>
      </c>
      <c r="C172" s="129">
        <v>20203632</v>
      </c>
      <c r="D172" s="129">
        <v>0</v>
      </c>
      <c r="E172" s="130">
        <v>32</v>
      </c>
      <c r="F172" s="126">
        <f t="shared" si="6"/>
        <v>0</v>
      </c>
      <c r="G172" s="5">
        <f t="shared" si="8"/>
        <v>1</v>
      </c>
      <c r="H172" s="129"/>
    </row>
    <row r="173" spans="1:8" s="65" customFormat="1" ht="17.5" x14ac:dyDescent="0.25">
      <c r="A173" s="156"/>
      <c r="B173" s="95">
        <v>171</v>
      </c>
      <c r="C173" s="129">
        <v>20203633</v>
      </c>
      <c r="D173" s="129">
        <v>0</v>
      </c>
      <c r="E173" s="130">
        <v>33</v>
      </c>
      <c r="F173" s="126">
        <f t="shared" si="6"/>
        <v>0</v>
      </c>
      <c r="G173" s="5">
        <f t="shared" si="8"/>
        <v>1</v>
      </c>
      <c r="H173" s="129"/>
    </row>
    <row r="174" spans="1:8" s="65" customFormat="1" ht="17.5" x14ac:dyDescent="0.25">
      <c r="A174" s="156"/>
      <c r="B174" s="95">
        <v>172</v>
      </c>
      <c r="C174" s="129">
        <v>20203634</v>
      </c>
      <c r="D174" s="129">
        <v>0</v>
      </c>
      <c r="E174" s="130">
        <v>30</v>
      </c>
      <c r="F174" s="126">
        <f t="shared" si="6"/>
        <v>0</v>
      </c>
      <c r="G174" s="5">
        <f t="shared" si="8"/>
        <v>1</v>
      </c>
      <c r="H174" s="129"/>
    </row>
    <row r="175" spans="1:8" s="65" customFormat="1" ht="17.5" x14ac:dyDescent="0.25">
      <c r="A175" s="156"/>
      <c r="B175" s="95">
        <v>173</v>
      </c>
      <c r="C175" s="129">
        <v>20203635</v>
      </c>
      <c r="D175" s="129">
        <v>0</v>
      </c>
      <c r="E175" s="130">
        <v>35</v>
      </c>
      <c r="F175" s="126">
        <f t="shared" si="6"/>
        <v>0</v>
      </c>
      <c r="G175" s="5">
        <f t="shared" si="8"/>
        <v>1</v>
      </c>
      <c r="H175" s="129"/>
    </row>
    <row r="176" spans="1:8" s="65" customFormat="1" ht="17.5" x14ac:dyDescent="0.25">
      <c r="A176" s="156"/>
      <c r="B176" s="95">
        <v>174</v>
      </c>
      <c r="C176" s="129">
        <v>20203641</v>
      </c>
      <c r="D176" s="129">
        <v>0</v>
      </c>
      <c r="E176" s="130">
        <v>42</v>
      </c>
      <c r="F176" s="126">
        <f t="shared" si="6"/>
        <v>0</v>
      </c>
      <c r="G176" s="5">
        <f t="shared" si="8"/>
        <v>1</v>
      </c>
      <c r="H176" s="129"/>
    </row>
    <row r="177" spans="1:8" s="65" customFormat="1" ht="17.5" x14ac:dyDescent="0.25">
      <c r="A177" s="156"/>
      <c r="B177" s="95">
        <v>175</v>
      </c>
      <c r="C177" s="129">
        <v>20212731</v>
      </c>
      <c r="D177" s="129"/>
      <c r="E177" s="130">
        <v>40</v>
      </c>
      <c r="F177" s="126"/>
      <c r="G177" s="5"/>
      <c r="H177" s="129" t="s">
        <v>26</v>
      </c>
    </row>
    <row r="178" spans="1:8" s="65" customFormat="1" ht="17.5" x14ac:dyDescent="0.25">
      <c r="A178" s="156"/>
      <c r="B178" s="95">
        <v>176</v>
      </c>
      <c r="C178" s="129">
        <v>20212831</v>
      </c>
      <c r="D178" s="129"/>
      <c r="E178" s="130">
        <v>42</v>
      </c>
      <c r="F178" s="126"/>
      <c r="G178" s="5"/>
      <c r="H178" s="129" t="s">
        <v>26</v>
      </c>
    </row>
    <row r="179" spans="1:8" s="65" customFormat="1" ht="17.5" x14ac:dyDescent="0.25">
      <c r="A179" s="156"/>
      <c r="B179" s="95">
        <v>177</v>
      </c>
      <c r="C179" s="129">
        <v>20212832</v>
      </c>
      <c r="D179" s="129"/>
      <c r="E179" s="130">
        <v>40</v>
      </c>
      <c r="F179" s="126"/>
      <c r="G179" s="5"/>
      <c r="H179" s="129" t="s">
        <v>26</v>
      </c>
    </row>
    <row r="180" spans="1:8" s="65" customFormat="1" ht="17.5" x14ac:dyDescent="0.25">
      <c r="A180" s="156"/>
      <c r="B180" s="95">
        <v>178</v>
      </c>
      <c r="C180" s="129">
        <v>20212841</v>
      </c>
      <c r="D180" s="129">
        <v>0</v>
      </c>
      <c r="E180" s="130">
        <v>45</v>
      </c>
      <c r="F180" s="126">
        <f t="shared" si="6"/>
        <v>0</v>
      </c>
      <c r="G180" s="5">
        <f>RANK(F180,$F$116:$F$196,1)</f>
        <v>1</v>
      </c>
      <c r="H180" s="129"/>
    </row>
    <row r="181" spans="1:8" s="65" customFormat="1" ht="17.5" x14ac:dyDescent="0.25">
      <c r="A181" s="156"/>
      <c r="B181" s="95">
        <v>179</v>
      </c>
      <c r="C181" s="129">
        <v>20212842</v>
      </c>
      <c r="D181" s="129">
        <v>0</v>
      </c>
      <c r="E181" s="130">
        <v>45</v>
      </c>
      <c r="F181" s="126">
        <f t="shared" ref="F181:F196" si="9">D181/(E181*5)</f>
        <v>0</v>
      </c>
      <c r="G181" s="5">
        <f>RANK(F181,$F$116:$F$196,1)</f>
        <v>1</v>
      </c>
      <c r="H181" s="129"/>
    </row>
    <row r="182" spans="1:8" s="65" customFormat="1" ht="17.5" x14ac:dyDescent="0.25">
      <c r="A182" s="156"/>
      <c r="B182" s="95">
        <v>180</v>
      </c>
      <c r="C182" s="129">
        <v>20212843</v>
      </c>
      <c r="D182" s="129">
        <v>0</v>
      </c>
      <c r="E182" s="130">
        <v>44</v>
      </c>
      <c r="F182" s="126">
        <f t="shared" si="9"/>
        <v>0</v>
      </c>
      <c r="G182" s="5">
        <f>RANK(F182,$F$116:$F$196,1)</f>
        <v>1</v>
      </c>
      <c r="H182" s="129"/>
    </row>
    <row r="183" spans="1:8" s="65" customFormat="1" ht="17.5" x14ac:dyDescent="0.25">
      <c r="A183" s="156"/>
      <c r="B183" s="95">
        <v>181</v>
      </c>
      <c r="C183" s="129">
        <v>20212931</v>
      </c>
      <c r="D183" s="129"/>
      <c r="E183" s="130">
        <v>46</v>
      </c>
      <c r="F183" s="126"/>
      <c r="G183" s="5"/>
      <c r="H183" s="129" t="s">
        <v>26</v>
      </c>
    </row>
    <row r="184" spans="1:8" s="65" customFormat="1" ht="17.5" x14ac:dyDescent="0.25">
      <c r="A184" s="156"/>
      <c r="B184" s="95">
        <v>182</v>
      </c>
      <c r="C184" s="129">
        <v>20212932</v>
      </c>
      <c r="D184" s="129"/>
      <c r="E184" s="130">
        <v>43</v>
      </c>
      <c r="F184" s="126"/>
      <c r="G184" s="5"/>
      <c r="H184" s="129" t="s">
        <v>26</v>
      </c>
    </row>
    <row r="185" spans="1:8" s="65" customFormat="1" ht="17.5" x14ac:dyDescent="0.25">
      <c r="A185" s="156"/>
      <c r="B185" s="95">
        <v>183</v>
      </c>
      <c r="C185" s="129">
        <v>20212933</v>
      </c>
      <c r="D185" s="129"/>
      <c r="E185" s="130">
        <v>40</v>
      </c>
      <c r="F185" s="126"/>
      <c r="G185" s="5"/>
      <c r="H185" s="129" t="s">
        <v>26</v>
      </c>
    </row>
    <row r="186" spans="1:8" s="65" customFormat="1" ht="17.5" x14ac:dyDescent="0.25">
      <c r="A186" s="156"/>
      <c r="B186" s="95">
        <v>184</v>
      </c>
      <c r="C186" s="129">
        <v>20212941</v>
      </c>
      <c r="D186" s="129">
        <v>0</v>
      </c>
      <c r="E186" s="130">
        <v>40</v>
      </c>
      <c r="F186" s="126">
        <f t="shared" si="9"/>
        <v>0</v>
      </c>
      <c r="G186" s="5">
        <f>RANK(F186,$F$116:$F$196,1)</f>
        <v>1</v>
      </c>
      <c r="H186" s="129"/>
    </row>
    <row r="187" spans="1:8" s="65" customFormat="1" ht="17.5" x14ac:dyDescent="0.25">
      <c r="A187" s="156"/>
      <c r="B187" s="95">
        <v>185</v>
      </c>
      <c r="C187" s="129">
        <v>20213031</v>
      </c>
      <c r="D187" s="129"/>
      <c r="E187" s="130">
        <v>46</v>
      </c>
      <c r="F187" s="126"/>
      <c r="G187" s="5"/>
      <c r="H187" s="129" t="s">
        <v>26</v>
      </c>
    </row>
    <row r="188" spans="1:8" s="65" customFormat="1" ht="17.5" x14ac:dyDescent="0.25">
      <c r="A188" s="156"/>
      <c r="B188" s="95">
        <v>186</v>
      </c>
      <c r="C188" s="129">
        <v>20213032</v>
      </c>
      <c r="D188" s="129"/>
      <c r="E188" s="130">
        <v>35</v>
      </c>
      <c r="F188" s="126"/>
      <c r="G188" s="5"/>
      <c r="H188" s="129" t="s">
        <v>26</v>
      </c>
    </row>
    <row r="189" spans="1:8" s="65" customFormat="1" ht="17.5" x14ac:dyDescent="0.25">
      <c r="A189" s="156"/>
      <c r="B189" s="95">
        <v>187</v>
      </c>
      <c r="C189" s="129">
        <v>20213033</v>
      </c>
      <c r="D189" s="129"/>
      <c r="E189" s="130">
        <v>35</v>
      </c>
      <c r="F189" s="126"/>
      <c r="G189" s="5"/>
      <c r="H189" s="129" t="s">
        <v>26</v>
      </c>
    </row>
    <row r="190" spans="1:8" s="65" customFormat="1" ht="17.5" x14ac:dyDescent="0.25">
      <c r="A190" s="156"/>
      <c r="B190" s="95">
        <v>188</v>
      </c>
      <c r="C190" s="129">
        <v>20213631</v>
      </c>
      <c r="D190" s="129"/>
      <c r="E190" s="130">
        <v>44</v>
      </c>
      <c r="F190" s="126"/>
      <c r="G190" s="5"/>
      <c r="H190" s="129" t="s">
        <v>26</v>
      </c>
    </row>
    <row r="191" spans="1:8" s="65" customFormat="1" ht="17.5" x14ac:dyDescent="0.25">
      <c r="A191" s="156"/>
      <c r="B191" s="95">
        <v>189</v>
      </c>
      <c r="C191" s="129">
        <v>20213632</v>
      </c>
      <c r="D191" s="129"/>
      <c r="E191" s="130">
        <v>44</v>
      </c>
      <c r="F191" s="126"/>
      <c r="G191" s="5"/>
      <c r="H191" s="129" t="s">
        <v>26</v>
      </c>
    </row>
    <row r="192" spans="1:8" s="65" customFormat="1" ht="17.5" x14ac:dyDescent="0.25">
      <c r="A192" s="156"/>
      <c r="B192" s="95">
        <v>190</v>
      </c>
      <c r="C192" s="129">
        <v>20213633</v>
      </c>
      <c r="D192" s="129"/>
      <c r="E192" s="130">
        <v>43</v>
      </c>
      <c r="F192" s="126"/>
      <c r="G192" s="5"/>
      <c r="H192" s="129" t="s">
        <v>26</v>
      </c>
    </row>
    <row r="193" spans="1:8" s="65" customFormat="1" ht="17.5" x14ac:dyDescent="0.25">
      <c r="A193" s="156"/>
      <c r="B193" s="95">
        <v>191</v>
      </c>
      <c r="C193" s="129">
        <v>20213634</v>
      </c>
      <c r="D193" s="129"/>
      <c r="E193" s="130">
        <v>36</v>
      </c>
      <c r="F193" s="126"/>
      <c r="G193" s="5"/>
      <c r="H193" s="129" t="s">
        <v>26</v>
      </c>
    </row>
    <row r="194" spans="1:8" s="65" customFormat="1" ht="17.5" x14ac:dyDescent="0.25">
      <c r="A194" s="156"/>
      <c r="B194" s="95">
        <v>192</v>
      </c>
      <c r="C194" s="129">
        <v>20213635</v>
      </c>
      <c r="D194" s="129"/>
      <c r="E194" s="130">
        <v>39</v>
      </c>
      <c r="F194" s="126"/>
      <c r="G194" s="5"/>
      <c r="H194" s="129" t="s">
        <v>26</v>
      </c>
    </row>
    <row r="195" spans="1:8" s="65" customFormat="1" ht="17.5" x14ac:dyDescent="0.25">
      <c r="A195" s="156"/>
      <c r="B195" s="95">
        <v>193</v>
      </c>
      <c r="C195" s="129">
        <v>20213641</v>
      </c>
      <c r="D195" s="129">
        <v>0</v>
      </c>
      <c r="E195" s="130">
        <v>41</v>
      </c>
      <c r="F195" s="126">
        <f t="shared" si="9"/>
        <v>0</v>
      </c>
      <c r="G195" s="5">
        <f>RANK(F195,$F$116:$F$196,1)</f>
        <v>1</v>
      </c>
      <c r="H195" s="129"/>
    </row>
    <row r="196" spans="1:8" s="65" customFormat="1" ht="17.5" x14ac:dyDescent="0.25">
      <c r="A196" s="156"/>
      <c r="B196" s="95">
        <v>194</v>
      </c>
      <c r="C196" s="129">
        <v>20213642</v>
      </c>
      <c r="D196" s="129">
        <v>0</v>
      </c>
      <c r="E196" s="130">
        <v>45</v>
      </c>
      <c r="F196" s="126">
        <f t="shared" si="9"/>
        <v>0</v>
      </c>
      <c r="G196" s="5">
        <f>RANK(F196,$F$116:$F$196,1)</f>
        <v>1</v>
      </c>
      <c r="H196" s="129"/>
    </row>
    <row r="197" spans="1:8" s="65" customFormat="1" ht="17.5" x14ac:dyDescent="0.25">
      <c r="A197" s="157" t="s">
        <v>4</v>
      </c>
      <c r="B197" s="95">
        <v>195</v>
      </c>
      <c r="C197" s="129">
        <v>20182331</v>
      </c>
      <c r="D197" s="129">
        <v>0</v>
      </c>
      <c r="E197" s="141">
        <v>43</v>
      </c>
      <c r="F197" s="126">
        <v>0</v>
      </c>
      <c r="G197" s="5">
        <f t="shared" ref="G197:G202" si="10">RANK(F197,$F$197:$F$205,1)</f>
        <v>1</v>
      </c>
      <c r="H197" s="129"/>
    </row>
    <row r="198" spans="1:8" s="65" customFormat="1" ht="17.5" x14ac:dyDescent="0.25">
      <c r="A198" s="153"/>
      <c r="B198" s="95">
        <v>196</v>
      </c>
      <c r="C198" s="129">
        <v>20182332</v>
      </c>
      <c r="D198" s="129">
        <v>0</v>
      </c>
      <c r="E198" s="141">
        <v>36</v>
      </c>
      <c r="F198" s="126">
        <v>0</v>
      </c>
      <c r="G198" s="5">
        <f t="shared" si="10"/>
        <v>1</v>
      </c>
      <c r="H198" s="129"/>
    </row>
    <row r="199" spans="1:8" s="55" customFormat="1" ht="17.5" x14ac:dyDescent="0.25">
      <c r="A199" s="153"/>
      <c r="B199" s="95">
        <v>197</v>
      </c>
      <c r="C199" s="129">
        <v>20192331</v>
      </c>
      <c r="D199" s="129">
        <v>0</v>
      </c>
      <c r="E199" s="141">
        <v>38</v>
      </c>
      <c r="F199" s="126">
        <f t="shared" ref="F199:F202" si="11">D199/E199</f>
        <v>0</v>
      </c>
      <c r="G199" s="5">
        <f t="shared" si="10"/>
        <v>1</v>
      </c>
      <c r="H199" s="129"/>
    </row>
    <row r="200" spans="1:8" s="55" customFormat="1" ht="17.5" x14ac:dyDescent="0.25">
      <c r="A200" s="153"/>
      <c r="B200" s="95">
        <v>198</v>
      </c>
      <c r="C200" s="129">
        <v>20192332</v>
      </c>
      <c r="D200" s="129">
        <v>0</v>
      </c>
      <c r="E200" s="141">
        <v>34</v>
      </c>
      <c r="F200" s="126">
        <f t="shared" si="11"/>
        <v>0</v>
      </c>
      <c r="G200" s="5">
        <f t="shared" si="10"/>
        <v>1</v>
      </c>
      <c r="H200" s="129"/>
    </row>
    <row r="201" spans="1:8" s="55" customFormat="1" ht="17.5" x14ac:dyDescent="0.25">
      <c r="A201" s="153"/>
      <c r="B201" s="95">
        <v>199</v>
      </c>
      <c r="C201" s="5">
        <v>20202331</v>
      </c>
      <c r="D201" s="5">
        <v>0</v>
      </c>
      <c r="E201" s="141">
        <v>38</v>
      </c>
      <c r="F201" s="126">
        <f t="shared" si="11"/>
        <v>0</v>
      </c>
      <c r="G201" s="5">
        <f t="shared" si="10"/>
        <v>1</v>
      </c>
      <c r="H201" s="129"/>
    </row>
    <row r="202" spans="1:8" s="55" customFormat="1" ht="17.5" x14ac:dyDescent="0.25">
      <c r="A202" s="153"/>
      <c r="B202" s="90">
        <v>200</v>
      </c>
      <c r="C202" s="66">
        <v>20202332</v>
      </c>
      <c r="D202" s="66">
        <v>1</v>
      </c>
      <c r="E202" s="66">
        <v>37</v>
      </c>
      <c r="F202" s="128">
        <f t="shared" si="11"/>
        <v>2.7027027027027029E-2</v>
      </c>
      <c r="G202" s="66">
        <f t="shared" si="10"/>
        <v>6</v>
      </c>
      <c r="H202" s="140" t="s">
        <v>68</v>
      </c>
    </row>
    <row r="203" spans="1:8" s="55" customFormat="1" ht="17.5" x14ac:dyDescent="0.25">
      <c r="A203" s="153"/>
      <c r="B203" s="95">
        <v>201</v>
      </c>
      <c r="C203" s="5">
        <v>20212331</v>
      </c>
      <c r="D203" s="5"/>
      <c r="E203" s="141">
        <v>32</v>
      </c>
      <c r="F203" s="126"/>
      <c r="G203" s="5"/>
      <c r="H203" s="129" t="s">
        <v>26</v>
      </c>
    </row>
    <row r="204" spans="1:8" s="55" customFormat="1" ht="17.5" x14ac:dyDescent="0.25">
      <c r="A204" s="153"/>
      <c r="B204" s="95">
        <v>202</v>
      </c>
      <c r="C204" s="5">
        <v>20212332</v>
      </c>
      <c r="D204" s="5"/>
      <c r="E204" s="141">
        <v>32</v>
      </c>
      <c r="F204" s="126"/>
      <c r="G204" s="5"/>
      <c r="H204" s="129" t="s">
        <v>26</v>
      </c>
    </row>
    <row r="205" spans="1:8" s="55" customFormat="1" ht="17.5" x14ac:dyDescent="0.25">
      <c r="A205" s="158"/>
      <c r="B205" s="95">
        <v>203</v>
      </c>
      <c r="C205" s="7">
        <v>20212333</v>
      </c>
      <c r="D205" s="5"/>
      <c r="E205" s="141">
        <v>30</v>
      </c>
      <c r="F205" s="126"/>
      <c r="G205" s="5"/>
      <c r="H205" s="129" t="s">
        <v>26</v>
      </c>
    </row>
    <row r="206" spans="1:8" ht="17.5" x14ac:dyDescent="0.25">
      <c r="A206" s="101"/>
      <c r="B206" s="102"/>
      <c r="C206" s="101"/>
      <c r="D206" s="101"/>
      <c r="E206" s="101"/>
      <c r="F206" s="101"/>
      <c r="G206" s="101"/>
      <c r="H206" s="101"/>
    </row>
    <row r="207" spans="1:8" ht="17.5" x14ac:dyDescent="0.25">
      <c r="A207" s="69"/>
      <c r="B207" s="70"/>
      <c r="C207" s="69"/>
      <c r="D207" s="69"/>
      <c r="E207" s="69"/>
      <c r="F207" s="69"/>
      <c r="G207" s="69"/>
    </row>
    <row r="208" spans="1:8" ht="17.5" x14ac:dyDescent="0.25">
      <c r="A208" s="69"/>
      <c r="B208" s="70"/>
      <c r="C208" s="69"/>
      <c r="D208" s="69"/>
      <c r="E208" s="69"/>
      <c r="F208" s="69"/>
      <c r="G208" s="69"/>
    </row>
    <row r="209" spans="1:7" ht="17.5" x14ac:dyDescent="0.25">
      <c r="A209" s="69"/>
      <c r="B209" s="70"/>
      <c r="C209" s="69"/>
      <c r="D209" s="69"/>
      <c r="E209" s="69"/>
      <c r="F209" s="69"/>
      <c r="G209" s="69"/>
    </row>
    <row r="210" spans="1:7" ht="17.5" x14ac:dyDescent="0.25">
      <c r="A210" s="69"/>
      <c r="B210" s="70"/>
      <c r="C210" s="69"/>
      <c r="D210" s="69"/>
      <c r="E210" s="69"/>
      <c r="F210" s="69"/>
      <c r="G210" s="69"/>
    </row>
    <row r="211" spans="1:7" ht="17.5" x14ac:dyDescent="0.25">
      <c r="A211" s="69"/>
      <c r="B211" s="70"/>
      <c r="C211" s="69"/>
      <c r="D211" s="69"/>
      <c r="E211" s="69"/>
      <c r="F211" s="69"/>
      <c r="G211" s="69"/>
    </row>
    <row r="212" spans="1:7" ht="17.5" x14ac:dyDescent="0.25">
      <c r="A212" s="69"/>
      <c r="B212" s="70"/>
      <c r="C212" s="69"/>
      <c r="D212" s="69"/>
      <c r="E212" s="69"/>
      <c r="F212" s="69"/>
      <c r="G212" s="69"/>
    </row>
    <row r="213" spans="1:7" ht="17.5" x14ac:dyDescent="0.25">
      <c r="A213" s="69"/>
      <c r="B213" s="70"/>
      <c r="C213" s="69"/>
      <c r="D213" s="69"/>
      <c r="E213" s="69"/>
      <c r="F213" s="69"/>
      <c r="G213" s="69"/>
    </row>
    <row r="214" spans="1:7" ht="17.5" x14ac:dyDescent="0.25">
      <c r="A214" s="69"/>
      <c r="B214" s="70"/>
      <c r="C214" s="69"/>
      <c r="D214" s="69"/>
      <c r="E214" s="69"/>
      <c r="F214" s="69"/>
      <c r="G214" s="69"/>
    </row>
    <row r="215" spans="1:7" ht="17.5" x14ac:dyDescent="0.25">
      <c r="A215" s="69"/>
      <c r="B215" s="70"/>
      <c r="C215" s="69"/>
      <c r="D215" s="69"/>
      <c r="E215" s="69"/>
      <c r="F215" s="69"/>
      <c r="G215" s="69"/>
    </row>
    <row r="216" spans="1:7" ht="17.5" x14ac:dyDescent="0.25">
      <c r="A216" s="69"/>
      <c r="B216" s="70"/>
      <c r="C216" s="69"/>
      <c r="D216" s="69"/>
      <c r="E216" s="69"/>
      <c r="F216" s="69"/>
      <c r="G216" s="69"/>
    </row>
    <row r="217" spans="1:7" ht="17.5" x14ac:dyDescent="0.25">
      <c r="A217" s="69"/>
      <c r="B217" s="70"/>
      <c r="C217" s="69"/>
      <c r="D217" s="69"/>
      <c r="E217" s="69"/>
      <c r="F217" s="69"/>
      <c r="G217" s="69"/>
    </row>
    <row r="218" spans="1:7" ht="17.5" x14ac:dyDescent="0.25">
      <c r="A218" s="69"/>
      <c r="B218" s="70"/>
      <c r="C218" s="69"/>
      <c r="D218" s="69"/>
      <c r="E218" s="69"/>
      <c r="F218" s="69"/>
      <c r="G218" s="69"/>
    </row>
    <row r="219" spans="1:7" ht="17.5" x14ac:dyDescent="0.25">
      <c r="A219" s="69"/>
      <c r="B219" s="70"/>
      <c r="C219" s="69"/>
      <c r="D219" s="69"/>
      <c r="E219" s="69"/>
      <c r="F219" s="69"/>
      <c r="G219" s="69"/>
    </row>
    <row r="220" spans="1:7" ht="17.5" x14ac:dyDescent="0.25">
      <c r="A220" s="69"/>
      <c r="B220" s="70"/>
      <c r="C220" s="69"/>
      <c r="D220" s="69"/>
      <c r="E220" s="69"/>
      <c r="F220" s="69"/>
      <c r="G220" s="69"/>
    </row>
    <row r="221" spans="1:7" ht="17.5" x14ac:dyDescent="0.25">
      <c r="A221" s="69"/>
      <c r="B221" s="70"/>
      <c r="C221" s="69"/>
      <c r="D221" s="69"/>
      <c r="E221" s="69"/>
      <c r="F221" s="69"/>
      <c r="G221" s="69"/>
    </row>
    <row r="222" spans="1:7" ht="17.5" x14ac:dyDescent="0.25">
      <c r="A222" s="69"/>
      <c r="B222" s="70"/>
      <c r="C222" s="69"/>
      <c r="D222" s="69"/>
      <c r="E222" s="69"/>
      <c r="F222" s="69"/>
      <c r="G222" s="69"/>
    </row>
    <row r="223" spans="1:7" ht="17.5" x14ac:dyDescent="0.25">
      <c r="A223" s="69"/>
      <c r="B223" s="70"/>
      <c r="C223" s="69"/>
      <c r="D223" s="69"/>
      <c r="E223" s="69"/>
      <c r="F223" s="69"/>
      <c r="G223" s="69"/>
    </row>
    <row r="224" spans="1:7" ht="17.5" x14ac:dyDescent="0.25">
      <c r="A224" s="69"/>
      <c r="B224" s="70"/>
      <c r="C224" s="69"/>
      <c r="D224" s="69"/>
      <c r="E224" s="69"/>
      <c r="F224" s="69"/>
      <c r="G224" s="69"/>
    </row>
    <row r="225" spans="1:7" ht="17.5" x14ac:dyDescent="0.25">
      <c r="A225" s="69"/>
      <c r="B225" s="70"/>
      <c r="C225" s="69"/>
      <c r="D225" s="69"/>
      <c r="E225" s="69"/>
      <c r="F225" s="69"/>
      <c r="G225" s="69"/>
    </row>
    <row r="226" spans="1:7" ht="17.5" x14ac:dyDescent="0.25">
      <c r="A226" s="69"/>
      <c r="B226" s="70"/>
      <c r="C226" s="69"/>
      <c r="D226" s="69"/>
      <c r="E226" s="69"/>
      <c r="F226" s="69"/>
      <c r="G226" s="69"/>
    </row>
    <row r="227" spans="1:7" ht="17.5" x14ac:dyDescent="0.25">
      <c r="A227" s="69"/>
      <c r="B227" s="70"/>
      <c r="C227" s="69"/>
      <c r="D227" s="69"/>
      <c r="E227" s="69"/>
      <c r="F227" s="69"/>
      <c r="G227" s="69"/>
    </row>
    <row r="228" spans="1:7" ht="17.5" x14ac:dyDescent="0.25">
      <c r="A228" s="69"/>
      <c r="B228" s="70"/>
      <c r="C228" s="69"/>
      <c r="D228" s="69"/>
      <c r="E228" s="69"/>
      <c r="F228" s="69"/>
      <c r="G228" s="69"/>
    </row>
    <row r="229" spans="1:7" ht="17.5" x14ac:dyDescent="0.25">
      <c r="A229" s="69"/>
      <c r="B229" s="70"/>
      <c r="C229" s="69"/>
      <c r="D229" s="69"/>
      <c r="E229" s="69"/>
      <c r="F229" s="69"/>
      <c r="G229" s="69"/>
    </row>
    <row r="230" spans="1:7" ht="17.5" x14ac:dyDescent="0.25">
      <c r="A230" s="69"/>
      <c r="B230" s="70"/>
      <c r="C230" s="69"/>
      <c r="D230" s="69"/>
      <c r="E230" s="69"/>
      <c r="F230" s="69"/>
      <c r="G230" s="69"/>
    </row>
    <row r="231" spans="1:7" ht="17.5" x14ac:dyDescent="0.25">
      <c r="A231" s="69"/>
      <c r="B231" s="70"/>
      <c r="C231" s="69"/>
      <c r="D231" s="69"/>
      <c r="E231" s="69"/>
      <c r="F231" s="69"/>
      <c r="G231" s="69"/>
    </row>
    <row r="232" spans="1:7" ht="17.5" x14ac:dyDescent="0.25">
      <c r="A232" s="69"/>
      <c r="B232" s="70"/>
      <c r="C232" s="69"/>
      <c r="D232" s="69"/>
      <c r="E232" s="69"/>
      <c r="F232" s="69"/>
      <c r="G232" s="69"/>
    </row>
    <row r="233" spans="1:7" ht="17.5" x14ac:dyDescent="0.25">
      <c r="A233" s="69"/>
      <c r="B233" s="70"/>
      <c r="C233" s="69"/>
      <c r="D233" s="69"/>
      <c r="E233" s="69"/>
      <c r="F233" s="69"/>
      <c r="G233" s="69"/>
    </row>
    <row r="234" spans="1:7" ht="17.5" x14ac:dyDescent="0.25">
      <c r="A234" s="69"/>
      <c r="B234" s="70"/>
      <c r="C234" s="69"/>
      <c r="D234" s="69"/>
      <c r="E234" s="69"/>
      <c r="F234" s="69"/>
      <c r="G234" s="69"/>
    </row>
    <row r="235" spans="1:7" ht="17.5" x14ac:dyDescent="0.25">
      <c r="A235" s="69"/>
      <c r="B235" s="70"/>
      <c r="C235" s="69"/>
      <c r="D235" s="69"/>
      <c r="E235" s="69"/>
      <c r="F235" s="69"/>
      <c r="G235" s="69"/>
    </row>
    <row r="236" spans="1:7" ht="17.5" x14ac:dyDescent="0.25">
      <c r="A236" s="69"/>
      <c r="B236" s="70"/>
      <c r="C236" s="69"/>
      <c r="D236" s="69"/>
      <c r="E236" s="69"/>
      <c r="F236" s="69"/>
      <c r="G236" s="69"/>
    </row>
    <row r="237" spans="1:7" ht="17.5" x14ac:dyDescent="0.25">
      <c r="A237" s="69"/>
      <c r="B237" s="70"/>
      <c r="C237" s="69"/>
      <c r="D237" s="69"/>
      <c r="E237" s="69"/>
      <c r="F237" s="69"/>
      <c r="G237" s="69"/>
    </row>
    <row r="238" spans="1:7" ht="17.5" x14ac:dyDescent="0.25">
      <c r="A238" s="69"/>
      <c r="B238" s="70"/>
      <c r="C238" s="69"/>
      <c r="D238" s="69"/>
      <c r="E238" s="69"/>
      <c r="F238" s="69"/>
      <c r="G238" s="69"/>
    </row>
    <row r="239" spans="1:7" ht="17.5" x14ac:dyDescent="0.25">
      <c r="A239" s="69"/>
      <c r="B239" s="70"/>
      <c r="C239" s="69"/>
      <c r="D239" s="69"/>
      <c r="E239" s="69"/>
      <c r="F239" s="69"/>
      <c r="G239" s="69"/>
    </row>
    <row r="240" spans="1:7" ht="17.5" x14ac:dyDescent="0.25">
      <c r="A240" s="69"/>
      <c r="B240" s="70"/>
      <c r="C240" s="69"/>
      <c r="D240" s="69"/>
      <c r="E240" s="69"/>
      <c r="F240" s="69"/>
      <c r="G240" s="69"/>
    </row>
    <row r="241" spans="1:7" ht="17.5" x14ac:dyDescent="0.25">
      <c r="A241" s="69"/>
      <c r="B241" s="70"/>
      <c r="C241" s="69"/>
      <c r="D241" s="69"/>
      <c r="E241" s="69"/>
      <c r="F241" s="69"/>
      <c r="G241" s="69"/>
    </row>
    <row r="242" spans="1:7" ht="17.5" x14ac:dyDescent="0.25">
      <c r="A242" s="69"/>
      <c r="B242" s="70"/>
      <c r="C242" s="69"/>
      <c r="D242" s="69"/>
      <c r="E242" s="69"/>
      <c r="F242" s="69"/>
      <c r="G242" s="69"/>
    </row>
    <row r="243" spans="1:7" ht="17.5" x14ac:dyDescent="0.25">
      <c r="A243" s="69"/>
      <c r="B243" s="70"/>
      <c r="C243" s="69"/>
      <c r="D243" s="69"/>
      <c r="E243" s="69"/>
      <c r="F243" s="69"/>
      <c r="G243" s="69"/>
    </row>
    <row r="244" spans="1:7" ht="17.5" x14ac:dyDescent="0.25">
      <c r="A244" s="69"/>
      <c r="B244" s="70"/>
      <c r="C244" s="69"/>
      <c r="D244" s="69"/>
      <c r="E244" s="69"/>
      <c r="F244" s="69"/>
      <c r="G244" s="69"/>
    </row>
    <row r="245" spans="1:7" ht="17.5" x14ac:dyDescent="0.25">
      <c r="A245" s="69"/>
      <c r="B245" s="70"/>
      <c r="C245" s="69"/>
      <c r="D245" s="69"/>
      <c r="E245" s="69"/>
      <c r="F245" s="69"/>
      <c r="G245" s="69"/>
    </row>
    <row r="246" spans="1:7" ht="17.5" x14ac:dyDescent="0.25">
      <c r="A246" s="69"/>
      <c r="B246" s="70"/>
      <c r="C246" s="69"/>
      <c r="D246" s="69"/>
      <c r="E246" s="69"/>
      <c r="F246" s="69"/>
      <c r="G246" s="69"/>
    </row>
    <row r="247" spans="1:7" ht="17.5" x14ac:dyDescent="0.25">
      <c r="A247" s="69"/>
      <c r="B247" s="70"/>
      <c r="C247" s="69"/>
      <c r="D247" s="69"/>
      <c r="E247" s="69"/>
      <c r="F247" s="69"/>
      <c r="G247" s="69"/>
    </row>
    <row r="248" spans="1:7" ht="17.5" x14ac:dyDescent="0.25">
      <c r="A248" s="69"/>
      <c r="B248" s="70"/>
      <c r="C248" s="69"/>
      <c r="D248" s="69"/>
      <c r="E248" s="69"/>
      <c r="F248" s="69"/>
      <c r="G248" s="69"/>
    </row>
    <row r="249" spans="1:7" ht="17.5" x14ac:dyDescent="0.25">
      <c r="A249" s="69"/>
      <c r="B249" s="70"/>
      <c r="C249" s="69"/>
      <c r="D249" s="69"/>
      <c r="E249" s="69"/>
      <c r="F249" s="69"/>
      <c r="G249" s="69"/>
    </row>
    <row r="250" spans="1:7" ht="17.5" x14ac:dyDescent="0.25">
      <c r="A250" s="69"/>
      <c r="B250" s="70"/>
      <c r="C250" s="69"/>
      <c r="D250" s="69"/>
      <c r="E250" s="69"/>
      <c r="F250" s="69"/>
      <c r="G250" s="69"/>
    </row>
    <row r="251" spans="1:7" ht="17.5" x14ac:dyDescent="0.25">
      <c r="A251" s="69"/>
      <c r="B251" s="70"/>
      <c r="C251" s="69"/>
      <c r="D251" s="69"/>
      <c r="E251" s="69"/>
      <c r="F251" s="69"/>
      <c r="G251" s="69"/>
    </row>
    <row r="252" spans="1:7" ht="17.5" x14ac:dyDescent="0.25">
      <c r="A252" s="69"/>
      <c r="B252" s="70"/>
      <c r="C252" s="69"/>
      <c r="D252" s="69"/>
      <c r="E252" s="69"/>
      <c r="F252" s="69"/>
      <c r="G252" s="69"/>
    </row>
    <row r="253" spans="1:7" ht="17.5" x14ac:dyDescent="0.25">
      <c r="A253" s="69"/>
      <c r="B253" s="70"/>
      <c r="C253" s="69"/>
      <c r="D253" s="69"/>
      <c r="E253" s="69"/>
      <c r="F253" s="69"/>
      <c r="G253" s="69"/>
    </row>
    <row r="254" spans="1:7" ht="17.5" x14ac:dyDescent="0.25">
      <c r="A254" s="69"/>
      <c r="B254" s="70"/>
      <c r="C254" s="69"/>
      <c r="D254" s="69"/>
      <c r="E254" s="69"/>
      <c r="F254" s="69"/>
      <c r="G254" s="69"/>
    </row>
    <row r="255" spans="1:7" ht="17.5" x14ac:dyDescent="0.25">
      <c r="A255" s="69"/>
      <c r="B255" s="70"/>
      <c r="C255" s="69"/>
      <c r="D255" s="69"/>
      <c r="E255" s="69"/>
      <c r="F255" s="69"/>
      <c r="G255" s="69"/>
    </row>
    <row r="256" spans="1:7" ht="17.5" x14ac:dyDescent="0.25">
      <c r="A256" s="69"/>
      <c r="B256" s="70"/>
      <c r="C256" s="69"/>
      <c r="D256" s="69"/>
      <c r="E256" s="69"/>
      <c r="F256" s="69"/>
      <c r="G256" s="69"/>
    </row>
    <row r="257" spans="1:7" ht="17.5" x14ac:dyDescent="0.25">
      <c r="A257" s="69"/>
      <c r="B257" s="70"/>
      <c r="C257" s="69"/>
      <c r="D257" s="69"/>
      <c r="E257" s="69"/>
      <c r="F257" s="69"/>
      <c r="G257" s="69"/>
    </row>
    <row r="258" spans="1:7" ht="17.5" x14ac:dyDescent="0.25">
      <c r="A258" s="69"/>
      <c r="B258" s="70"/>
      <c r="C258" s="69"/>
      <c r="D258" s="69"/>
      <c r="E258" s="69"/>
      <c r="F258" s="69"/>
      <c r="G258" s="69"/>
    </row>
    <row r="259" spans="1:7" ht="17.5" x14ac:dyDescent="0.25">
      <c r="A259" s="69"/>
      <c r="B259" s="70"/>
      <c r="C259" s="69"/>
      <c r="D259" s="69"/>
      <c r="E259" s="69"/>
      <c r="F259" s="69"/>
      <c r="G259" s="69"/>
    </row>
    <row r="260" spans="1:7" ht="17.5" x14ac:dyDescent="0.25">
      <c r="A260" s="69"/>
      <c r="B260" s="70"/>
      <c r="C260" s="69"/>
      <c r="D260" s="69"/>
      <c r="E260" s="69"/>
      <c r="F260" s="69"/>
      <c r="G260" s="69"/>
    </row>
    <row r="261" spans="1:7" ht="17.5" x14ac:dyDescent="0.25">
      <c r="A261" s="69"/>
      <c r="B261" s="70"/>
      <c r="C261" s="69"/>
      <c r="D261" s="69"/>
      <c r="E261" s="69"/>
      <c r="F261" s="69"/>
      <c r="G261" s="69"/>
    </row>
    <row r="262" spans="1:7" ht="17.5" x14ac:dyDescent="0.25">
      <c r="A262" s="69"/>
      <c r="B262" s="70"/>
      <c r="C262" s="69"/>
      <c r="D262" s="69"/>
      <c r="E262" s="69"/>
      <c r="F262" s="69"/>
      <c r="G262" s="69"/>
    </row>
    <row r="263" spans="1:7" ht="17.5" x14ac:dyDescent="0.25">
      <c r="A263" s="69"/>
      <c r="B263" s="70"/>
      <c r="C263" s="69"/>
      <c r="D263" s="69"/>
      <c r="E263" s="69"/>
      <c r="F263" s="69"/>
      <c r="G263" s="69"/>
    </row>
    <row r="264" spans="1:7" ht="17.5" x14ac:dyDescent="0.25">
      <c r="A264" s="69"/>
      <c r="B264" s="70"/>
      <c r="C264" s="69"/>
      <c r="D264" s="69"/>
      <c r="E264" s="69"/>
      <c r="F264" s="69"/>
      <c r="G264" s="69"/>
    </row>
    <row r="265" spans="1:7" ht="17.5" x14ac:dyDescent="0.25">
      <c r="A265" s="69"/>
      <c r="B265" s="70"/>
      <c r="C265" s="69"/>
      <c r="D265" s="69"/>
      <c r="E265" s="69"/>
      <c r="F265" s="69"/>
      <c r="G265" s="69"/>
    </row>
    <row r="266" spans="1:7" ht="17.5" x14ac:dyDescent="0.25">
      <c r="A266" s="69"/>
      <c r="B266" s="70"/>
      <c r="C266" s="69"/>
      <c r="D266" s="69"/>
      <c r="E266" s="69"/>
      <c r="F266" s="69"/>
      <c r="G266" s="69"/>
    </row>
    <row r="267" spans="1:7" ht="17.5" x14ac:dyDescent="0.25">
      <c r="A267" s="69"/>
      <c r="B267" s="70"/>
      <c r="C267" s="69"/>
      <c r="D267" s="69"/>
      <c r="E267" s="69"/>
      <c r="F267" s="69"/>
      <c r="G267" s="69"/>
    </row>
    <row r="268" spans="1:7" ht="17.5" x14ac:dyDescent="0.25">
      <c r="A268" s="69"/>
      <c r="B268" s="70"/>
      <c r="C268" s="69"/>
      <c r="D268" s="69"/>
      <c r="E268" s="69"/>
      <c r="F268" s="69"/>
      <c r="G268" s="69"/>
    </row>
    <row r="269" spans="1:7" ht="17.5" x14ac:dyDescent="0.25">
      <c r="A269" s="69"/>
      <c r="B269" s="70"/>
      <c r="C269" s="69"/>
      <c r="D269" s="69"/>
      <c r="E269" s="69"/>
      <c r="F269" s="69"/>
      <c r="G269" s="69"/>
    </row>
    <row r="270" spans="1:7" ht="17.5" x14ac:dyDescent="0.25">
      <c r="A270" s="69"/>
      <c r="B270" s="70"/>
      <c r="C270" s="69"/>
      <c r="D270" s="69"/>
      <c r="E270" s="69"/>
      <c r="F270" s="69"/>
      <c r="G270" s="69"/>
    </row>
  </sheetData>
  <sortState xmlns:xlrd2="http://schemas.microsoft.com/office/spreadsheetml/2017/richdata2" ref="A3:H205">
    <sortCondition ref="C197"/>
  </sortState>
  <mergeCells count="5">
    <mergeCell ref="A1:H1"/>
    <mergeCell ref="A50:A115"/>
    <mergeCell ref="A116:A196"/>
    <mergeCell ref="A197:A205"/>
    <mergeCell ref="A3:A49"/>
  </mergeCells>
  <phoneticPr fontId="37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"/>
  <sheetViews>
    <sheetView workbookViewId="0">
      <selection activeCell="A3" sqref="A3"/>
    </sheetView>
  </sheetViews>
  <sheetFormatPr defaultColWidth="9" defaultRowHeight="14" x14ac:dyDescent="0.25"/>
  <cols>
    <col min="1" max="1" width="21.1796875" customWidth="1"/>
    <col min="2" max="2" width="15" customWidth="1"/>
    <col min="3" max="3" width="15.36328125" customWidth="1"/>
    <col min="4" max="4" width="31.1796875" customWidth="1"/>
    <col min="6" max="6" width="29.1796875" customWidth="1"/>
    <col min="7" max="7" width="20.453125" customWidth="1"/>
    <col min="8" max="8" width="19.81640625" customWidth="1"/>
    <col min="9" max="9" width="27.1796875" customWidth="1"/>
    <col min="10" max="10" width="18.36328125" customWidth="1"/>
  </cols>
  <sheetData>
    <row r="1" spans="1:10" s="55" customFormat="1" ht="23" x14ac:dyDescent="0.25">
      <c r="A1" s="162" t="s">
        <v>27</v>
      </c>
      <c r="B1" s="163"/>
      <c r="C1" s="163"/>
      <c r="D1" s="163"/>
      <c r="E1" s="163"/>
      <c r="F1" s="163"/>
      <c r="G1" s="163"/>
      <c r="H1" s="163"/>
      <c r="I1" s="163"/>
      <c r="J1" s="164"/>
    </row>
    <row r="2" spans="1:10" s="55" customFormat="1" ht="21" x14ac:dyDescent="0.25">
      <c r="A2" s="52" t="s">
        <v>18</v>
      </c>
      <c r="B2" s="18" t="s">
        <v>20</v>
      </c>
      <c r="C2" s="18" t="s">
        <v>28</v>
      </c>
      <c r="D2" s="18" t="s">
        <v>29</v>
      </c>
      <c r="E2" s="18" t="s">
        <v>30</v>
      </c>
      <c r="F2" s="53" t="s">
        <v>31</v>
      </c>
      <c r="G2" s="18" t="s">
        <v>32</v>
      </c>
      <c r="H2" s="62" t="s">
        <v>33</v>
      </c>
      <c r="I2" s="18" t="s">
        <v>34</v>
      </c>
      <c r="J2" s="63" t="s">
        <v>25</v>
      </c>
    </row>
    <row r="3" spans="1:10" s="55" customFormat="1" ht="21" x14ac:dyDescent="0.25">
      <c r="A3" s="119" t="s">
        <v>1</v>
      </c>
      <c r="B3" s="5">
        <v>20202135</v>
      </c>
      <c r="C3" s="5">
        <v>2020213508</v>
      </c>
      <c r="D3" s="5" t="s">
        <v>102</v>
      </c>
      <c r="E3" s="5" t="s">
        <v>103</v>
      </c>
      <c r="F3" s="5" t="s">
        <v>104</v>
      </c>
      <c r="G3" s="5">
        <v>2</v>
      </c>
      <c r="H3" s="98" t="s">
        <v>68</v>
      </c>
      <c r="I3" s="84" t="s">
        <v>97</v>
      </c>
      <c r="J3" s="63"/>
    </row>
    <row r="4" spans="1:10" s="55" customFormat="1" ht="17.5" x14ac:dyDescent="0.25">
      <c r="A4" s="165" t="s">
        <v>2</v>
      </c>
      <c r="B4" s="5">
        <v>20192634</v>
      </c>
      <c r="C4" s="5">
        <v>2019263140</v>
      </c>
      <c r="D4" s="5" t="s">
        <v>186</v>
      </c>
      <c r="E4" s="5" t="s">
        <v>187</v>
      </c>
      <c r="F4" s="5" t="s">
        <v>188</v>
      </c>
      <c r="G4" s="5">
        <v>5</v>
      </c>
      <c r="H4" s="123" t="s">
        <v>68</v>
      </c>
      <c r="I4" s="84" t="s">
        <v>97</v>
      </c>
      <c r="J4" s="5"/>
    </row>
    <row r="5" spans="1:10" s="55" customFormat="1" ht="17.5" x14ac:dyDescent="0.25">
      <c r="A5" s="166"/>
      <c r="B5" s="5">
        <v>20192634</v>
      </c>
      <c r="C5" s="5">
        <v>2019263106</v>
      </c>
      <c r="D5" s="5" t="s">
        <v>186</v>
      </c>
      <c r="E5" s="5" t="s">
        <v>189</v>
      </c>
      <c r="F5" s="5" t="s">
        <v>188</v>
      </c>
      <c r="G5" s="5">
        <v>5</v>
      </c>
      <c r="H5" s="123" t="s">
        <v>68</v>
      </c>
      <c r="I5" s="84" t="s">
        <v>97</v>
      </c>
      <c r="J5" s="5"/>
    </row>
    <row r="6" spans="1:10" s="55" customFormat="1" ht="17.5" x14ac:dyDescent="0.25">
      <c r="A6" s="20" t="s">
        <v>89</v>
      </c>
      <c r="B6" s="129">
        <v>20202833</v>
      </c>
      <c r="C6" s="129">
        <v>2020283305</v>
      </c>
      <c r="D6" s="5" t="s">
        <v>260</v>
      </c>
      <c r="E6" s="134" t="s">
        <v>261</v>
      </c>
      <c r="F6" s="5" t="s">
        <v>124</v>
      </c>
      <c r="G6" s="5">
        <v>3</v>
      </c>
      <c r="H6" s="5" t="s">
        <v>68</v>
      </c>
      <c r="I6" s="84" t="s">
        <v>97</v>
      </c>
      <c r="J6" s="5"/>
    </row>
    <row r="7" spans="1:10" s="14" customFormat="1" ht="17.5" x14ac:dyDescent="0.25">
      <c r="A7" s="20" t="s">
        <v>4</v>
      </c>
      <c r="B7" s="32">
        <v>20202332</v>
      </c>
      <c r="C7" s="32">
        <v>2020233209</v>
      </c>
      <c r="D7" s="32" t="s">
        <v>320</v>
      </c>
      <c r="E7" s="32" t="s">
        <v>321</v>
      </c>
      <c r="F7" s="32" t="s">
        <v>136</v>
      </c>
      <c r="G7" s="32">
        <v>2</v>
      </c>
      <c r="H7" s="5" t="s">
        <v>68</v>
      </c>
      <c r="I7" s="32" t="s">
        <v>322</v>
      </c>
      <c r="J7" s="32"/>
    </row>
  </sheetData>
  <mergeCells count="2">
    <mergeCell ref="A1:J1"/>
    <mergeCell ref="A4:A5"/>
  </mergeCells>
  <phoneticPr fontId="3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8"/>
  <sheetViews>
    <sheetView topLeftCell="A180" zoomScale="85" zoomScaleNormal="85" workbookViewId="0">
      <selection activeCell="A197" sqref="A197:A205"/>
    </sheetView>
  </sheetViews>
  <sheetFormatPr defaultColWidth="9" defaultRowHeight="14" x14ac:dyDescent="0.25"/>
  <cols>
    <col min="1" max="1" width="21.1796875" customWidth="1"/>
    <col min="2" max="2" width="7.36328125" style="3" customWidth="1"/>
    <col min="3" max="3" width="16.08984375" customWidth="1"/>
    <col min="4" max="4" width="15.08984375" customWidth="1"/>
    <col min="5" max="5" width="18.6328125" customWidth="1"/>
    <col min="6" max="6" width="13.1796875" customWidth="1"/>
    <col min="7" max="7" width="18.6328125" customWidth="1"/>
    <col min="8" max="8" width="52.90625" customWidth="1"/>
  </cols>
  <sheetData>
    <row r="1" spans="1:10" s="55" customFormat="1" ht="23" x14ac:dyDescent="0.25">
      <c r="A1" s="151" t="s">
        <v>35</v>
      </c>
      <c r="B1" s="151"/>
      <c r="C1" s="167"/>
      <c r="D1" s="167"/>
      <c r="E1" s="167"/>
      <c r="F1" s="167"/>
      <c r="G1" s="167"/>
      <c r="H1" s="167"/>
    </row>
    <row r="2" spans="1:10" s="55" customFormat="1" ht="21" x14ac:dyDescent="0.25">
      <c r="A2" s="52" t="s">
        <v>18</v>
      </c>
      <c r="B2" s="52" t="s">
        <v>19</v>
      </c>
      <c r="C2" s="52" t="s">
        <v>20</v>
      </c>
      <c r="D2" s="52" t="s">
        <v>36</v>
      </c>
      <c r="E2" s="52" t="s">
        <v>22</v>
      </c>
      <c r="F2" s="58" t="s">
        <v>37</v>
      </c>
      <c r="G2" s="52" t="s">
        <v>38</v>
      </c>
      <c r="H2" s="52" t="s">
        <v>25</v>
      </c>
    </row>
    <row r="3" spans="1:10" s="55" customFormat="1" ht="17.5" x14ac:dyDescent="0.25">
      <c r="A3" s="168" t="s">
        <v>1</v>
      </c>
      <c r="B3" s="100">
        <f>ROW()-2</f>
        <v>1</v>
      </c>
      <c r="C3" s="125">
        <v>20182131</v>
      </c>
      <c r="D3" s="133">
        <v>3</v>
      </c>
      <c r="E3" s="141">
        <v>47</v>
      </c>
      <c r="F3" s="142">
        <f>D3/E3</f>
        <v>6.3829787234042548E-2</v>
      </c>
      <c r="G3" s="133">
        <f>RANK(F3,$F$3:$F$49,1)</f>
        <v>32</v>
      </c>
      <c r="H3" s="133"/>
    </row>
    <row r="4" spans="1:10" s="55" customFormat="1" ht="17.5" x14ac:dyDescent="0.25">
      <c r="A4" s="169"/>
      <c r="B4" s="94">
        <f t="shared" ref="B4:B70" si="0">ROW()-2</f>
        <v>2</v>
      </c>
      <c r="C4" s="125">
        <v>20182132</v>
      </c>
      <c r="D4" s="133">
        <v>0</v>
      </c>
      <c r="E4" s="141">
        <v>29</v>
      </c>
      <c r="F4" s="142">
        <f t="shared" ref="F4:F34" si="1">D4/E4</f>
        <v>0</v>
      </c>
      <c r="G4" s="133">
        <f t="shared" ref="G4:G49" si="2">RANK(F4,$F$3:$F$49,1)</f>
        <v>1</v>
      </c>
      <c r="H4" s="133"/>
    </row>
    <row r="5" spans="1:10" s="55" customFormat="1" ht="17.5" x14ac:dyDescent="0.25">
      <c r="A5" s="169"/>
      <c r="B5" s="94">
        <f t="shared" si="0"/>
        <v>3</v>
      </c>
      <c r="C5" s="125">
        <v>20182133</v>
      </c>
      <c r="D5" s="133">
        <v>0</v>
      </c>
      <c r="E5" s="141">
        <v>45</v>
      </c>
      <c r="F5" s="142">
        <f t="shared" si="1"/>
        <v>0</v>
      </c>
      <c r="G5" s="133">
        <f t="shared" si="2"/>
        <v>1</v>
      </c>
      <c r="H5" s="133"/>
    </row>
    <row r="6" spans="1:10" s="55" customFormat="1" ht="17.5" x14ac:dyDescent="0.25">
      <c r="A6" s="169"/>
      <c r="B6" s="94">
        <f t="shared" si="0"/>
        <v>4</v>
      </c>
      <c r="C6" s="125">
        <v>20182134</v>
      </c>
      <c r="D6" s="133">
        <v>0</v>
      </c>
      <c r="E6" s="141">
        <v>38</v>
      </c>
      <c r="F6" s="142">
        <f t="shared" si="1"/>
        <v>0</v>
      </c>
      <c r="G6" s="133">
        <f t="shared" si="2"/>
        <v>1</v>
      </c>
      <c r="H6" s="133"/>
    </row>
    <row r="7" spans="1:10" s="55" customFormat="1" ht="17.5" x14ac:dyDescent="0.25">
      <c r="A7" s="169"/>
      <c r="B7" s="94">
        <f t="shared" si="0"/>
        <v>5</v>
      </c>
      <c r="C7" s="125">
        <v>20182135</v>
      </c>
      <c r="D7" s="133">
        <v>0</v>
      </c>
      <c r="E7" s="141">
        <v>43</v>
      </c>
      <c r="F7" s="142">
        <f t="shared" si="1"/>
        <v>0</v>
      </c>
      <c r="G7" s="133">
        <f t="shared" si="2"/>
        <v>1</v>
      </c>
      <c r="H7" s="133"/>
    </row>
    <row r="8" spans="1:10" s="55" customFormat="1" ht="17.5" x14ac:dyDescent="0.25">
      <c r="A8" s="169"/>
      <c r="B8" s="94">
        <f t="shared" si="0"/>
        <v>6</v>
      </c>
      <c r="C8" s="125">
        <v>20182136</v>
      </c>
      <c r="D8" s="133">
        <v>1</v>
      </c>
      <c r="E8" s="141">
        <v>40</v>
      </c>
      <c r="F8" s="142">
        <f t="shared" si="1"/>
        <v>2.5000000000000001E-2</v>
      </c>
      <c r="G8" s="133">
        <f t="shared" si="2"/>
        <v>20</v>
      </c>
      <c r="H8" s="133"/>
    </row>
    <row r="9" spans="1:10" s="55" customFormat="1" ht="17.5" x14ac:dyDescent="0.25">
      <c r="A9" s="169"/>
      <c r="B9" s="94">
        <f t="shared" si="0"/>
        <v>7</v>
      </c>
      <c r="C9" s="125">
        <v>20182137</v>
      </c>
      <c r="D9" s="133">
        <v>1</v>
      </c>
      <c r="E9" s="141">
        <v>39</v>
      </c>
      <c r="F9" s="142">
        <f t="shared" si="1"/>
        <v>2.564102564102564E-2</v>
      </c>
      <c r="G9" s="133">
        <f t="shared" si="2"/>
        <v>22</v>
      </c>
      <c r="H9" s="133"/>
      <c r="J9" s="59"/>
    </row>
    <row r="10" spans="1:10" s="55" customFormat="1" ht="17.5" x14ac:dyDescent="0.25">
      <c r="A10" s="169"/>
      <c r="B10" s="94">
        <v>8</v>
      </c>
      <c r="C10" s="125">
        <v>20183131</v>
      </c>
      <c r="D10" s="133"/>
      <c r="E10" s="141">
        <v>45</v>
      </c>
      <c r="F10" s="142"/>
      <c r="G10" s="133"/>
      <c r="H10" s="133" t="s">
        <v>259</v>
      </c>
      <c r="J10" s="59"/>
    </row>
    <row r="11" spans="1:10" s="55" customFormat="1" ht="17.5" x14ac:dyDescent="0.25">
      <c r="A11" s="169"/>
      <c r="B11" s="94">
        <v>9</v>
      </c>
      <c r="C11" s="125">
        <v>20183132</v>
      </c>
      <c r="D11" s="133"/>
      <c r="E11" s="141">
        <v>45</v>
      </c>
      <c r="F11" s="142"/>
      <c r="G11" s="133"/>
      <c r="H11" s="133" t="s">
        <v>259</v>
      </c>
      <c r="J11" s="59"/>
    </row>
    <row r="12" spans="1:10" s="55" customFormat="1" ht="17.5" x14ac:dyDescent="0.25">
      <c r="A12" s="169"/>
      <c r="B12" s="94">
        <f t="shared" si="0"/>
        <v>10</v>
      </c>
      <c r="C12" s="125">
        <v>20192131</v>
      </c>
      <c r="D12" s="133">
        <v>2</v>
      </c>
      <c r="E12" s="141">
        <v>49</v>
      </c>
      <c r="F12" s="142">
        <f t="shared" si="1"/>
        <v>4.0816326530612242E-2</v>
      </c>
      <c r="G12" s="133">
        <f t="shared" si="2"/>
        <v>26</v>
      </c>
      <c r="H12" s="133"/>
      <c r="J12" s="59"/>
    </row>
    <row r="13" spans="1:10" s="55" customFormat="1" ht="17.5" x14ac:dyDescent="0.25">
      <c r="A13" s="169"/>
      <c r="B13" s="94">
        <f t="shared" si="0"/>
        <v>11</v>
      </c>
      <c r="C13" s="125">
        <v>20192132</v>
      </c>
      <c r="D13" s="133">
        <v>0</v>
      </c>
      <c r="E13" s="141">
        <v>23</v>
      </c>
      <c r="F13" s="142">
        <f t="shared" si="1"/>
        <v>0</v>
      </c>
      <c r="G13" s="133">
        <f t="shared" si="2"/>
        <v>1</v>
      </c>
      <c r="H13" s="133"/>
      <c r="J13" s="59"/>
    </row>
    <row r="14" spans="1:10" s="55" customFormat="1" ht="17.5" x14ac:dyDescent="0.25">
      <c r="A14" s="169"/>
      <c r="B14" s="94">
        <f t="shared" si="0"/>
        <v>12</v>
      </c>
      <c r="C14" s="125">
        <v>20192133</v>
      </c>
      <c r="D14" s="133">
        <v>1</v>
      </c>
      <c r="E14" s="141">
        <v>38</v>
      </c>
      <c r="F14" s="142">
        <f t="shared" si="1"/>
        <v>2.6315789473684209E-2</v>
      </c>
      <c r="G14" s="133">
        <f t="shared" si="2"/>
        <v>23</v>
      </c>
      <c r="H14" s="133"/>
      <c r="J14" s="59"/>
    </row>
    <row r="15" spans="1:10" s="55" customFormat="1" ht="17.5" x14ac:dyDescent="0.25">
      <c r="A15" s="169"/>
      <c r="B15" s="94">
        <f t="shared" si="0"/>
        <v>13</v>
      </c>
      <c r="C15" s="125">
        <v>20192134</v>
      </c>
      <c r="D15" s="133">
        <v>2</v>
      </c>
      <c r="E15" s="141">
        <v>35</v>
      </c>
      <c r="F15" s="142">
        <f t="shared" si="1"/>
        <v>5.7142857142857141E-2</v>
      </c>
      <c r="G15" s="133">
        <f t="shared" si="2"/>
        <v>31</v>
      </c>
      <c r="H15" s="133"/>
      <c r="J15" s="59"/>
    </row>
    <row r="16" spans="1:10" s="55" customFormat="1" ht="17.5" x14ac:dyDescent="0.25">
      <c r="A16" s="169"/>
      <c r="B16" s="94">
        <f t="shared" si="0"/>
        <v>14</v>
      </c>
      <c r="C16" s="125">
        <v>20192135</v>
      </c>
      <c r="D16" s="133">
        <v>0</v>
      </c>
      <c r="E16" s="141">
        <v>47</v>
      </c>
      <c r="F16" s="142">
        <f t="shared" si="1"/>
        <v>0</v>
      </c>
      <c r="G16" s="133">
        <f t="shared" si="2"/>
        <v>1</v>
      </c>
      <c r="H16" s="133"/>
      <c r="J16" s="59"/>
    </row>
    <row r="17" spans="1:10" s="55" customFormat="1" ht="17.5" x14ac:dyDescent="0.25">
      <c r="A17" s="169"/>
      <c r="B17" s="94">
        <f t="shared" si="0"/>
        <v>15</v>
      </c>
      <c r="C17" s="125">
        <v>20192136</v>
      </c>
      <c r="D17" s="133">
        <v>1</v>
      </c>
      <c r="E17" s="141">
        <v>40</v>
      </c>
      <c r="F17" s="142">
        <f t="shared" si="1"/>
        <v>2.5000000000000001E-2</v>
      </c>
      <c r="G17" s="133">
        <f t="shared" si="2"/>
        <v>20</v>
      </c>
      <c r="H17" s="133"/>
      <c r="J17" s="59"/>
    </row>
    <row r="18" spans="1:10" s="55" customFormat="1" ht="17.5" x14ac:dyDescent="0.25">
      <c r="A18" s="169"/>
      <c r="B18" s="94">
        <f t="shared" si="0"/>
        <v>16</v>
      </c>
      <c r="C18" s="125">
        <v>20192137</v>
      </c>
      <c r="D18" s="133">
        <v>0</v>
      </c>
      <c r="E18" s="141">
        <v>40</v>
      </c>
      <c r="F18" s="142">
        <f t="shared" si="1"/>
        <v>0</v>
      </c>
      <c r="G18" s="133">
        <f t="shared" si="2"/>
        <v>1</v>
      </c>
      <c r="H18" s="133"/>
    </row>
    <row r="19" spans="1:10" s="55" customFormat="1" ht="17.5" x14ac:dyDescent="0.25">
      <c r="A19" s="169"/>
      <c r="B19" s="94">
        <f t="shared" si="0"/>
        <v>17</v>
      </c>
      <c r="C19" s="125">
        <v>20193131</v>
      </c>
      <c r="D19" s="133">
        <v>0</v>
      </c>
      <c r="E19" s="141">
        <v>47</v>
      </c>
      <c r="F19" s="142">
        <f t="shared" si="1"/>
        <v>0</v>
      </c>
      <c r="G19" s="133">
        <f t="shared" si="2"/>
        <v>1</v>
      </c>
      <c r="H19" s="133"/>
    </row>
    <row r="20" spans="1:10" s="55" customFormat="1" ht="17.5" x14ac:dyDescent="0.25">
      <c r="A20" s="169"/>
      <c r="B20" s="94">
        <f t="shared" si="0"/>
        <v>18</v>
      </c>
      <c r="C20" s="125">
        <v>20193132</v>
      </c>
      <c r="D20" s="133">
        <v>0</v>
      </c>
      <c r="E20" s="141">
        <v>43</v>
      </c>
      <c r="F20" s="142">
        <f t="shared" si="1"/>
        <v>0</v>
      </c>
      <c r="G20" s="133">
        <f t="shared" si="2"/>
        <v>1</v>
      </c>
      <c r="H20" s="133"/>
    </row>
    <row r="21" spans="1:10" s="55" customFormat="1" ht="17.5" x14ac:dyDescent="0.25">
      <c r="A21" s="169"/>
      <c r="B21" s="94">
        <f t="shared" si="0"/>
        <v>19</v>
      </c>
      <c r="C21" s="125">
        <v>20202131</v>
      </c>
      <c r="D21" s="133">
        <v>1</v>
      </c>
      <c r="E21" s="141">
        <v>41</v>
      </c>
      <c r="F21" s="142">
        <f t="shared" si="1"/>
        <v>2.4390243902439025E-2</v>
      </c>
      <c r="G21" s="133">
        <f t="shared" si="2"/>
        <v>18</v>
      </c>
      <c r="H21" s="133"/>
    </row>
    <row r="22" spans="1:10" s="55" customFormat="1" ht="17.5" x14ac:dyDescent="0.25">
      <c r="A22" s="169"/>
      <c r="B22" s="94">
        <f t="shared" si="0"/>
        <v>20</v>
      </c>
      <c r="C22" s="125">
        <v>20202132</v>
      </c>
      <c r="D22" s="133">
        <v>3</v>
      </c>
      <c r="E22" s="141">
        <v>38</v>
      </c>
      <c r="F22" s="142">
        <f t="shared" si="1"/>
        <v>7.8947368421052627E-2</v>
      </c>
      <c r="G22" s="133">
        <f t="shared" si="2"/>
        <v>33</v>
      </c>
      <c r="H22" s="133"/>
    </row>
    <row r="23" spans="1:10" s="55" customFormat="1" ht="17.5" x14ac:dyDescent="0.25">
      <c r="A23" s="169"/>
      <c r="B23" s="94">
        <f t="shared" si="0"/>
        <v>21</v>
      </c>
      <c r="C23" s="125">
        <v>20202133</v>
      </c>
      <c r="D23" s="133">
        <v>4</v>
      </c>
      <c r="E23" s="141">
        <v>35</v>
      </c>
      <c r="F23" s="142">
        <f t="shared" si="1"/>
        <v>0.11428571428571428</v>
      </c>
      <c r="G23" s="133">
        <f t="shared" si="2"/>
        <v>34</v>
      </c>
      <c r="H23" s="133"/>
    </row>
    <row r="24" spans="1:10" s="55" customFormat="1" ht="17.5" x14ac:dyDescent="0.25">
      <c r="A24" s="169"/>
      <c r="B24" s="94">
        <f t="shared" si="0"/>
        <v>22</v>
      </c>
      <c r="C24" s="125">
        <v>20202134</v>
      </c>
      <c r="D24" s="133">
        <v>0</v>
      </c>
      <c r="E24" s="141">
        <v>34</v>
      </c>
      <c r="F24" s="142">
        <f t="shared" si="1"/>
        <v>0</v>
      </c>
      <c r="G24" s="133">
        <f t="shared" si="2"/>
        <v>1</v>
      </c>
      <c r="H24" s="133"/>
    </row>
    <row r="25" spans="1:10" s="55" customFormat="1" ht="17.5" x14ac:dyDescent="0.25">
      <c r="A25" s="169"/>
      <c r="B25" s="94">
        <f t="shared" si="0"/>
        <v>23</v>
      </c>
      <c r="C25" s="125">
        <v>20202135</v>
      </c>
      <c r="D25" s="133">
        <v>0</v>
      </c>
      <c r="E25" s="141">
        <v>54</v>
      </c>
      <c r="F25" s="142">
        <f t="shared" si="1"/>
        <v>0</v>
      </c>
      <c r="G25" s="133">
        <f t="shared" si="2"/>
        <v>1</v>
      </c>
      <c r="H25" s="133"/>
    </row>
    <row r="26" spans="1:10" s="55" customFormat="1" ht="17.5" x14ac:dyDescent="0.25">
      <c r="A26" s="169"/>
      <c r="B26" s="94">
        <f t="shared" si="0"/>
        <v>24</v>
      </c>
      <c r="C26" s="125">
        <v>20202136</v>
      </c>
      <c r="D26" s="133">
        <v>2</v>
      </c>
      <c r="E26" s="141">
        <v>37</v>
      </c>
      <c r="F26" s="142">
        <f t="shared" si="1"/>
        <v>5.4054054054054057E-2</v>
      </c>
      <c r="G26" s="133">
        <f t="shared" si="2"/>
        <v>29</v>
      </c>
      <c r="H26" s="133"/>
    </row>
    <row r="27" spans="1:10" s="55" customFormat="1" ht="17.5" x14ac:dyDescent="0.25">
      <c r="A27" s="169"/>
      <c r="B27" s="94">
        <f t="shared" si="0"/>
        <v>25</v>
      </c>
      <c r="C27" s="125">
        <v>20202137</v>
      </c>
      <c r="D27" s="133">
        <v>0</v>
      </c>
      <c r="E27" s="141">
        <v>33</v>
      </c>
      <c r="F27" s="142">
        <f t="shared" si="1"/>
        <v>0</v>
      </c>
      <c r="G27" s="133">
        <f t="shared" si="2"/>
        <v>1</v>
      </c>
      <c r="H27" s="133"/>
    </row>
    <row r="28" spans="1:10" s="55" customFormat="1" ht="17.5" x14ac:dyDescent="0.25">
      <c r="A28" s="169"/>
      <c r="B28" s="94">
        <f t="shared" si="0"/>
        <v>26</v>
      </c>
      <c r="C28" s="125">
        <v>20202141</v>
      </c>
      <c r="D28" s="133">
        <v>0</v>
      </c>
      <c r="E28" s="141">
        <v>32</v>
      </c>
      <c r="F28" s="142">
        <f t="shared" si="1"/>
        <v>0</v>
      </c>
      <c r="G28" s="133">
        <f t="shared" si="2"/>
        <v>1</v>
      </c>
      <c r="H28" s="133"/>
    </row>
    <row r="29" spans="1:10" s="55" customFormat="1" ht="17.5" x14ac:dyDescent="0.25">
      <c r="A29" s="169"/>
      <c r="B29" s="94">
        <f t="shared" si="0"/>
        <v>27</v>
      </c>
      <c r="C29" s="125">
        <v>20202142</v>
      </c>
      <c r="D29" s="133">
        <v>0</v>
      </c>
      <c r="E29" s="141">
        <v>32</v>
      </c>
      <c r="F29" s="142">
        <f t="shared" si="1"/>
        <v>0</v>
      </c>
      <c r="G29" s="133">
        <f t="shared" si="2"/>
        <v>1</v>
      </c>
      <c r="H29" s="133"/>
    </row>
    <row r="30" spans="1:10" s="55" customFormat="1" ht="17.5" x14ac:dyDescent="0.25">
      <c r="A30" s="169"/>
      <c r="B30" s="94">
        <v>28</v>
      </c>
      <c r="C30" s="125">
        <v>20202143</v>
      </c>
      <c r="D30" s="133">
        <v>1</v>
      </c>
      <c r="E30" s="141">
        <v>34</v>
      </c>
      <c r="F30" s="142">
        <f t="shared" si="1"/>
        <v>2.9411764705882353E-2</v>
      </c>
      <c r="G30" s="133">
        <f t="shared" si="2"/>
        <v>24</v>
      </c>
      <c r="H30" s="133"/>
    </row>
    <row r="31" spans="1:10" s="55" customFormat="1" ht="17.5" x14ac:dyDescent="0.25">
      <c r="A31" s="169"/>
      <c r="B31" s="94">
        <f t="shared" si="0"/>
        <v>29</v>
      </c>
      <c r="C31" s="125">
        <v>20202144</v>
      </c>
      <c r="D31" s="133">
        <v>4</v>
      </c>
      <c r="E31" s="141">
        <v>33</v>
      </c>
      <c r="F31" s="142">
        <f t="shared" si="1"/>
        <v>0.12121212121212122</v>
      </c>
      <c r="G31" s="133">
        <f t="shared" si="2"/>
        <v>35</v>
      </c>
      <c r="H31" s="133"/>
    </row>
    <row r="32" spans="1:10" s="55" customFormat="1" ht="17.5" x14ac:dyDescent="0.25">
      <c r="A32" s="169"/>
      <c r="B32" s="94">
        <f t="shared" si="0"/>
        <v>30</v>
      </c>
      <c r="C32" s="125">
        <v>20202145</v>
      </c>
      <c r="D32" s="133">
        <v>2</v>
      </c>
      <c r="E32" s="141">
        <v>36</v>
      </c>
      <c r="F32" s="142">
        <f t="shared" si="1"/>
        <v>5.5555555555555552E-2</v>
      </c>
      <c r="G32" s="133">
        <f t="shared" si="2"/>
        <v>30</v>
      </c>
      <c r="H32" s="133"/>
    </row>
    <row r="33" spans="1:8" s="55" customFormat="1" ht="17.5" x14ac:dyDescent="0.25">
      <c r="A33" s="169"/>
      <c r="B33" s="94">
        <f t="shared" si="0"/>
        <v>31</v>
      </c>
      <c r="C33" s="125">
        <v>20203131</v>
      </c>
      <c r="D33" s="133">
        <v>1</v>
      </c>
      <c r="E33" s="141">
        <v>30</v>
      </c>
      <c r="F33" s="142">
        <f t="shared" si="1"/>
        <v>3.3333333333333333E-2</v>
      </c>
      <c r="G33" s="133">
        <f t="shared" si="2"/>
        <v>25</v>
      </c>
      <c r="H33" s="133"/>
    </row>
    <row r="34" spans="1:8" s="55" customFormat="1" ht="17.5" x14ac:dyDescent="0.25">
      <c r="A34" s="169"/>
      <c r="B34" s="94">
        <f t="shared" si="0"/>
        <v>32</v>
      </c>
      <c r="C34" s="125">
        <v>20203132</v>
      </c>
      <c r="D34" s="133">
        <v>0</v>
      </c>
      <c r="E34" s="141">
        <v>33</v>
      </c>
      <c r="F34" s="142">
        <f t="shared" si="1"/>
        <v>0</v>
      </c>
      <c r="G34" s="133">
        <f t="shared" si="2"/>
        <v>1</v>
      </c>
      <c r="H34" s="133"/>
    </row>
    <row r="35" spans="1:8" s="55" customFormat="1" ht="17.5" x14ac:dyDescent="0.25">
      <c r="A35" s="169"/>
      <c r="B35" s="94">
        <f t="shared" si="0"/>
        <v>33</v>
      </c>
      <c r="C35" s="133">
        <v>20203141</v>
      </c>
      <c r="D35" s="133"/>
      <c r="E35" s="141">
        <v>47</v>
      </c>
      <c r="F35" s="142"/>
      <c r="G35" s="133"/>
      <c r="H35" s="133" t="s">
        <v>259</v>
      </c>
    </row>
    <row r="36" spans="1:8" s="55" customFormat="1" ht="17.5" x14ac:dyDescent="0.25">
      <c r="A36" s="169"/>
      <c r="B36" s="94">
        <f t="shared" si="0"/>
        <v>34</v>
      </c>
      <c r="C36" s="133">
        <v>20212131</v>
      </c>
      <c r="D36" s="133"/>
      <c r="E36" s="141">
        <v>39</v>
      </c>
      <c r="F36" s="142"/>
      <c r="G36" s="133"/>
      <c r="H36" s="133" t="s">
        <v>26</v>
      </c>
    </row>
    <row r="37" spans="1:8" s="55" customFormat="1" ht="17.5" x14ac:dyDescent="0.25">
      <c r="A37" s="169"/>
      <c r="B37" s="94">
        <f t="shared" si="0"/>
        <v>35</v>
      </c>
      <c r="C37" s="133">
        <v>20212132</v>
      </c>
      <c r="D37" s="133"/>
      <c r="E37" s="141">
        <v>39</v>
      </c>
      <c r="F37" s="142"/>
      <c r="G37" s="133"/>
      <c r="H37" s="133" t="s">
        <v>26</v>
      </c>
    </row>
    <row r="38" spans="1:8" s="55" customFormat="1" ht="17.5" x14ac:dyDescent="0.25">
      <c r="A38" s="169"/>
      <c r="B38" s="94">
        <f t="shared" si="0"/>
        <v>36</v>
      </c>
      <c r="C38" s="133">
        <v>20212133</v>
      </c>
      <c r="D38" s="133"/>
      <c r="E38" s="141">
        <v>39</v>
      </c>
      <c r="F38" s="142"/>
      <c r="G38" s="133"/>
      <c r="H38" s="133" t="s">
        <v>26</v>
      </c>
    </row>
    <row r="39" spans="1:8" s="55" customFormat="1" ht="17.5" x14ac:dyDescent="0.25">
      <c r="A39" s="169"/>
      <c r="B39" s="94">
        <f t="shared" si="0"/>
        <v>37</v>
      </c>
      <c r="C39" s="133">
        <v>20212134</v>
      </c>
      <c r="D39" s="133"/>
      <c r="E39" s="141">
        <v>40</v>
      </c>
      <c r="F39" s="142"/>
      <c r="G39" s="133"/>
      <c r="H39" s="133" t="s">
        <v>26</v>
      </c>
    </row>
    <row r="40" spans="1:8" s="55" customFormat="1" ht="17.5" x14ac:dyDescent="0.25">
      <c r="A40" s="169"/>
      <c r="B40" s="94">
        <f t="shared" si="0"/>
        <v>38</v>
      </c>
      <c r="C40" s="133">
        <v>20212135</v>
      </c>
      <c r="D40" s="133"/>
      <c r="E40" s="10">
        <v>40</v>
      </c>
      <c r="F40" s="142"/>
      <c r="G40" s="133"/>
      <c r="H40" s="133" t="s">
        <v>26</v>
      </c>
    </row>
    <row r="41" spans="1:8" s="55" customFormat="1" ht="17.5" x14ac:dyDescent="0.25">
      <c r="A41" s="169"/>
      <c r="B41" s="94">
        <f t="shared" si="0"/>
        <v>39</v>
      </c>
      <c r="C41" s="133">
        <v>20212136</v>
      </c>
      <c r="D41" s="133"/>
      <c r="E41" s="141">
        <v>40</v>
      </c>
      <c r="F41" s="142"/>
      <c r="G41" s="133"/>
      <c r="H41" s="133" t="s">
        <v>26</v>
      </c>
    </row>
    <row r="42" spans="1:8" s="55" customFormat="1" ht="17.5" x14ac:dyDescent="0.25">
      <c r="A42" s="169"/>
      <c r="B42" s="94">
        <f t="shared" si="0"/>
        <v>40</v>
      </c>
      <c r="C42" s="133">
        <v>20212137</v>
      </c>
      <c r="D42" s="133"/>
      <c r="E42" s="141">
        <v>37</v>
      </c>
      <c r="F42" s="142"/>
      <c r="G42" s="133"/>
      <c r="H42" s="133" t="s">
        <v>26</v>
      </c>
    </row>
    <row r="43" spans="1:8" s="55" customFormat="1" ht="17.5" x14ac:dyDescent="0.25">
      <c r="A43" s="169"/>
      <c r="B43" s="94">
        <f t="shared" si="0"/>
        <v>41</v>
      </c>
      <c r="C43" s="133">
        <v>20212138</v>
      </c>
      <c r="D43" s="133"/>
      <c r="E43" s="141">
        <v>39</v>
      </c>
      <c r="F43" s="142"/>
      <c r="G43" s="133"/>
      <c r="H43" s="133" t="s">
        <v>26</v>
      </c>
    </row>
    <row r="44" spans="1:8" s="55" customFormat="1" ht="17.5" x14ac:dyDescent="0.25">
      <c r="A44" s="169"/>
      <c r="B44" s="94">
        <f t="shared" si="0"/>
        <v>42</v>
      </c>
      <c r="C44" s="133">
        <v>20213131</v>
      </c>
      <c r="D44" s="133"/>
      <c r="E44" s="141">
        <v>43</v>
      </c>
      <c r="F44" s="142"/>
      <c r="G44" s="133"/>
      <c r="H44" s="133" t="s">
        <v>26</v>
      </c>
    </row>
    <row r="45" spans="1:8" s="55" customFormat="1" ht="17.5" x14ac:dyDescent="0.25">
      <c r="A45" s="169"/>
      <c r="B45" s="94">
        <f t="shared" si="0"/>
        <v>43</v>
      </c>
      <c r="C45" s="125">
        <v>20212141</v>
      </c>
      <c r="D45" s="133">
        <v>2</v>
      </c>
      <c r="E45" s="141">
        <v>43</v>
      </c>
      <c r="F45" s="142">
        <f>D45/E45</f>
        <v>4.6511627906976744E-2</v>
      </c>
      <c r="G45" s="133">
        <f t="shared" si="2"/>
        <v>27</v>
      </c>
      <c r="H45" s="133"/>
    </row>
    <row r="46" spans="1:8" s="55" customFormat="1" ht="17.5" x14ac:dyDescent="0.25">
      <c r="A46" s="169"/>
      <c r="B46" s="94">
        <f t="shared" si="0"/>
        <v>44</v>
      </c>
      <c r="C46" s="125">
        <v>20212142</v>
      </c>
      <c r="D46" s="133">
        <v>2</v>
      </c>
      <c r="E46" s="141">
        <v>43</v>
      </c>
      <c r="F46" s="142">
        <f>D46/E46</f>
        <v>4.6511627906976744E-2</v>
      </c>
      <c r="G46" s="133">
        <f t="shared" si="2"/>
        <v>27</v>
      </c>
      <c r="H46" s="133"/>
    </row>
    <row r="47" spans="1:8" s="55" customFormat="1" ht="17.5" x14ac:dyDescent="0.25">
      <c r="A47" s="169"/>
      <c r="B47" s="94">
        <f t="shared" si="0"/>
        <v>45</v>
      </c>
      <c r="C47" s="125">
        <v>20212143</v>
      </c>
      <c r="D47" s="133">
        <v>0</v>
      </c>
      <c r="E47" s="141">
        <v>42</v>
      </c>
      <c r="F47" s="142">
        <f>D47/E47</f>
        <v>0</v>
      </c>
      <c r="G47" s="133">
        <f t="shared" si="2"/>
        <v>1</v>
      </c>
      <c r="H47" s="133"/>
    </row>
    <row r="48" spans="1:8" s="55" customFormat="1" ht="17.5" x14ac:dyDescent="0.25">
      <c r="A48" s="169"/>
      <c r="B48" s="94">
        <f t="shared" si="0"/>
        <v>46</v>
      </c>
      <c r="C48" s="125">
        <v>20212144</v>
      </c>
      <c r="D48" s="133">
        <v>0</v>
      </c>
      <c r="E48" s="141">
        <v>43</v>
      </c>
      <c r="F48" s="142">
        <f>D48/E48</f>
        <v>0</v>
      </c>
      <c r="G48" s="133">
        <f t="shared" si="2"/>
        <v>1</v>
      </c>
      <c r="H48" s="133"/>
    </row>
    <row r="49" spans="1:10" s="55" customFormat="1" ht="17.5" x14ac:dyDescent="0.25">
      <c r="A49" s="170"/>
      <c r="B49" s="94">
        <f t="shared" si="0"/>
        <v>47</v>
      </c>
      <c r="C49" s="125">
        <v>20212145</v>
      </c>
      <c r="D49" s="133">
        <v>1</v>
      </c>
      <c r="E49" s="141">
        <v>41</v>
      </c>
      <c r="F49" s="142">
        <f>D49/E49</f>
        <v>2.4390243902439025E-2</v>
      </c>
      <c r="G49" s="133">
        <f t="shared" si="2"/>
        <v>18</v>
      </c>
      <c r="H49" s="133"/>
    </row>
    <row r="50" spans="1:10" s="55" customFormat="1" ht="17.5" x14ac:dyDescent="0.25">
      <c r="A50" s="157" t="s">
        <v>2</v>
      </c>
      <c r="B50" s="94">
        <f t="shared" si="0"/>
        <v>48</v>
      </c>
      <c r="C50" s="108">
        <v>20182430</v>
      </c>
      <c r="D50" s="5">
        <v>0</v>
      </c>
      <c r="E50" s="141">
        <v>42</v>
      </c>
      <c r="F50" s="92">
        <f t="shared" ref="F50:F70" si="3">D50/E50</f>
        <v>0</v>
      </c>
      <c r="G50" s="89">
        <f>RANK(F50,$F$50:$F$115,1)</f>
        <v>1</v>
      </c>
      <c r="H50" s="107"/>
    </row>
    <row r="51" spans="1:10" s="55" customFormat="1" ht="17.5" x14ac:dyDescent="0.25">
      <c r="A51" s="154"/>
      <c r="B51" s="94">
        <f t="shared" si="0"/>
        <v>49</v>
      </c>
      <c r="C51" s="109">
        <v>20182431</v>
      </c>
      <c r="D51" s="5">
        <v>2</v>
      </c>
      <c r="E51" s="141">
        <v>30</v>
      </c>
      <c r="F51" s="92">
        <f t="shared" si="3"/>
        <v>6.6666666666666666E-2</v>
      </c>
      <c r="G51" s="89">
        <f t="shared" ref="G51:G114" si="4">RANK(F51,$F$50:$F$115,1)</f>
        <v>66</v>
      </c>
      <c r="H51" s="107"/>
    </row>
    <row r="52" spans="1:10" s="55" customFormat="1" ht="17.5" x14ac:dyDescent="0.25">
      <c r="A52" s="154"/>
      <c r="B52" s="94">
        <f t="shared" si="0"/>
        <v>50</v>
      </c>
      <c r="C52" s="109">
        <v>20182432</v>
      </c>
      <c r="D52" s="5">
        <v>0</v>
      </c>
      <c r="E52" s="141">
        <v>44</v>
      </c>
      <c r="F52" s="92">
        <f t="shared" si="3"/>
        <v>0</v>
      </c>
      <c r="G52" s="89">
        <f t="shared" si="4"/>
        <v>1</v>
      </c>
      <c r="H52" s="107"/>
    </row>
    <row r="53" spans="1:10" s="55" customFormat="1" ht="17.5" x14ac:dyDescent="0.25">
      <c r="A53" s="154"/>
      <c r="B53" s="94">
        <f t="shared" si="0"/>
        <v>51</v>
      </c>
      <c r="C53" s="109">
        <v>20182433</v>
      </c>
      <c r="D53" s="5">
        <v>0</v>
      </c>
      <c r="E53" s="141">
        <v>30</v>
      </c>
      <c r="F53" s="92">
        <f t="shared" si="3"/>
        <v>0</v>
      </c>
      <c r="G53" s="89">
        <f t="shared" si="4"/>
        <v>1</v>
      </c>
      <c r="H53" s="9"/>
    </row>
    <row r="54" spans="1:10" s="55" customFormat="1" ht="17.5" x14ac:dyDescent="0.25">
      <c r="A54" s="154"/>
      <c r="B54" s="94">
        <f t="shared" si="0"/>
        <v>52</v>
      </c>
      <c r="C54" s="109">
        <v>20182434</v>
      </c>
      <c r="D54" s="5">
        <v>2</v>
      </c>
      <c r="E54" s="141">
        <v>50</v>
      </c>
      <c r="F54" s="92">
        <f t="shared" si="3"/>
        <v>0.04</v>
      </c>
      <c r="G54" s="89">
        <f t="shared" si="4"/>
        <v>62</v>
      </c>
      <c r="H54" s="9"/>
    </row>
    <row r="55" spans="1:10" s="55" customFormat="1" ht="17.5" x14ac:dyDescent="0.25">
      <c r="A55" s="154"/>
      <c r="B55" s="94">
        <f t="shared" si="0"/>
        <v>53</v>
      </c>
      <c r="C55" s="109">
        <v>20182435</v>
      </c>
      <c r="D55" s="5">
        <v>0</v>
      </c>
      <c r="E55" s="141">
        <v>23</v>
      </c>
      <c r="F55" s="92">
        <f t="shared" si="3"/>
        <v>0</v>
      </c>
      <c r="G55" s="89">
        <f t="shared" si="4"/>
        <v>1</v>
      </c>
      <c r="H55" s="9"/>
    </row>
    <row r="56" spans="1:10" s="55" customFormat="1" ht="17.5" x14ac:dyDescent="0.25">
      <c r="A56" s="154"/>
      <c r="B56" s="94">
        <f t="shared" si="0"/>
        <v>54</v>
      </c>
      <c r="C56" s="109">
        <v>20182531</v>
      </c>
      <c r="D56" s="5">
        <v>0</v>
      </c>
      <c r="E56" s="141">
        <v>32</v>
      </c>
      <c r="F56" s="92">
        <f t="shared" si="3"/>
        <v>0</v>
      </c>
      <c r="G56" s="89">
        <f t="shared" si="4"/>
        <v>1</v>
      </c>
      <c r="H56" s="9"/>
      <c r="J56" s="59"/>
    </row>
    <row r="57" spans="1:10" s="55" customFormat="1" ht="17.5" x14ac:dyDescent="0.25">
      <c r="A57" s="154"/>
      <c r="B57" s="94">
        <f t="shared" si="0"/>
        <v>55</v>
      </c>
      <c r="C57" s="109">
        <v>20182532</v>
      </c>
      <c r="D57" s="5">
        <v>0</v>
      </c>
      <c r="E57" s="141">
        <v>32</v>
      </c>
      <c r="F57" s="92">
        <f t="shared" si="3"/>
        <v>0</v>
      </c>
      <c r="G57" s="89">
        <f t="shared" si="4"/>
        <v>1</v>
      </c>
      <c r="H57" s="9"/>
    </row>
    <row r="58" spans="1:10" s="55" customFormat="1" ht="17.5" x14ac:dyDescent="0.25">
      <c r="A58" s="154"/>
      <c r="B58" s="94">
        <f t="shared" si="0"/>
        <v>56</v>
      </c>
      <c r="C58" s="109">
        <v>20182533</v>
      </c>
      <c r="D58" s="5">
        <v>1</v>
      </c>
      <c r="E58" s="141">
        <v>32</v>
      </c>
      <c r="F58" s="92">
        <f t="shared" si="3"/>
        <v>3.125E-2</v>
      </c>
      <c r="G58" s="89">
        <f t="shared" si="4"/>
        <v>59</v>
      </c>
      <c r="H58" s="9"/>
    </row>
    <row r="59" spans="1:10" s="55" customFormat="1" ht="17.5" x14ac:dyDescent="0.25">
      <c r="A59" s="154"/>
      <c r="B59" s="94">
        <f t="shared" si="0"/>
        <v>57</v>
      </c>
      <c r="C59" s="109">
        <v>20182534</v>
      </c>
      <c r="D59" s="5">
        <v>0</v>
      </c>
      <c r="E59" s="141">
        <v>37</v>
      </c>
      <c r="F59" s="92">
        <f t="shared" si="3"/>
        <v>0</v>
      </c>
      <c r="G59" s="89">
        <f t="shared" si="4"/>
        <v>1</v>
      </c>
      <c r="H59" s="9"/>
    </row>
    <row r="60" spans="1:10" s="55" customFormat="1" ht="17.5" x14ac:dyDescent="0.25">
      <c r="A60" s="154"/>
      <c r="B60" s="94">
        <f t="shared" si="0"/>
        <v>58</v>
      </c>
      <c r="C60" s="109">
        <v>20182535</v>
      </c>
      <c r="D60" s="5">
        <v>1</v>
      </c>
      <c r="E60" s="141">
        <v>37</v>
      </c>
      <c r="F60" s="92">
        <f t="shared" si="3"/>
        <v>2.7027027027027029E-2</v>
      </c>
      <c r="G60" s="89">
        <f t="shared" si="4"/>
        <v>56</v>
      </c>
      <c r="H60" s="9"/>
    </row>
    <row r="61" spans="1:10" s="55" customFormat="1" ht="17.5" x14ac:dyDescent="0.25">
      <c r="A61" s="154"/>
      <c r="B61" s="100">
        <f t="shared" si="0"/>
        <v>59</v>
      </c>
      <c r="C61" s="86">
        <v>20182536</v>
      </c>
      <c r="D61" s="5">
        <v>1</v>
      </c>
      <c r="E61" s="141">
        <v>35</v>
      </c>
      <c r="F61" s="92">
        <f t="shared" si="3"/>
        <v>2.8571428571428571E-2</v>
      </c>
      <c r="G61" s="89">
        <f t="shared" si="4"/>
        <v>57</v>
      </c>
      <c r="H61" s="9"/>
    </row>
    <row r="62" spans="1:10" s="55" customFormat="1" ht="14.5" customHeight="1" x14ac:dyDescent="0.25">
      <c r="A62" s="154"/>
      <c r="B62" s="100">
        <f t="shared" si="0"/>
        <v>60</v>
      </c>
      <c r="C62" s="86">
        <v>20182631</v>
      </c>
      <c r="D62" s="5">
        <v>0</v>
      </c>
      <c r="E62" s="141">
        <v>38</v>
      </c>
      <c r="F62" s="92">
        <f t="shared" si="3"/>
        <v>0</v>
      </c>
      <c r="G62" s="89">
        <f t="shared" si="4"/>
        <v>1</v>
      </c>
      <c r="H62" s="9"/>
    </row>
    <row r="63" spans="1:10" s="55" customFormat="1" ht="17.5" x14ac:dyDescent="0.25">
      <c r="A63" s="154"/>
      <c r="B63" s="100">
        <f t="shared" si="0"/>
        <v>61</v>
      </c>
      <c r="C63" s="86">
        <v>20182632</v>
      </c>
      <c r="D63" s="5">
        <v>0</v>
      </c>
      <c r="E63" s="141">
        <v>37</v>
      </c>
      <c r="F63" s="92">
        <f t="shared" si="3"/>
        <v>0</v>
      </c>
      <c r="G63" s="89">
        <f t="shared" si="4"/>
        <v>1</v>
      </c>
      <c r="H63" s="9"/>
    </row>
    <row r="64" spans="1:10" s="55" customFormat="1" ht="17.5" x14ac:dyDescent="0.25">
      <c r="A64" s="154"/>
      <c r="B64" s="100">
        <f t="shared" si="0"/>
        <v>62</v>
      </c>
      <c r="C64" s="86">
        <v>20182633</v>
      </c>
      <c r="D64" s="5">
        <v>0</v>
      </c>
      <c r="E64" s="141">
        <v>39</v>
      </c>
      <c r="F64" s="92">
        <f t="shared" si="3"/>
        <v>0</v>
      </c>
      <c r="G64" s="89">
        <f t="shared" si="4"/>
        <v>1</v>
      </c>
      <c r="H64" s="9"/>
    </row>
    <row r="65" spans="1:8" s="55" customFormat="1" ht="17.5" x14ac:dyDescent="0.25">
      <c r="A65" s="154"/>
      <c r="B65" s="100">
        <f t="shared" si="0"/>
        <v>63</v>
      </c>
      <c r="C65" s="86">
        <v>20182634</v>
      </c>
      <c r="D65" s="5">
        <v>0</v>
      </c>
      <c r="E65" s="141">
        <v>39</v>
      </c>
      <c r="F65" s="92">
        <f t="shared" si="3"/>
        <v>0</v>
      </c>
      <c r="G65" s="89">
        <f t="shared" si="4"/>
        <v>1</v>
      </c>
      <c r="H65" s="9"/>
    </row>
    <row r="66" spans="1:8" s="55" customFormat="1" ht="17.5" x14ac:dyDescent="0.25">
      <c r="A66" s="154"/>
      <c r="B66" s="100">
        <f t="shared" si="0"/>
        <v>64</v>
      </c>
      <c r="C66" s="86">
        <v>20192431</v>
      </c>
      <c r="D66" s="5">
        <v>0</v>
      </c>
      <c r="E66" s="141">
        <v>36</v>
      </c>
      <c r="F66" s="92">
        <f t="shared" si="3"/>
        <v>0</v>
      </c>
      <c r="G66" s="89">
        <f t="shared" si="4"/>
        <v>1</v>
      </c>
      <c r="H66" s="9"/>
    </row>
    <row r="67" spans="1:8" s="55" customFormat="1" ht="17.5" x14ac:dyDescent="0.25">
      <c r="A67" s="154"/>
      <c r="B67" s="100">
        <f t="shared" si="0"/>
        <v>65</v>
      </c>
      <c r="C67" s="86">
        <v>20192432</v>
      </c>
      <c r="D67" s="5">
        <v>2</v>
      </c>
      <c r="E67" s="141">
        <v>36</v>
      </c>
      <c r="F67" s="92">
        <f t="shared" si="3"/>
        <v>5.5555555555555552E-2</v>
      </c>
      <c r="G67" s="89">
        <f t="shared" si="4"/>
        <v>64</v>
      </c>
      <c r="H67" s="9"/>
    </row>
    <row r="68" spans="1:8" s="55" customFormat="1" ht="17.5" x14ac:dyDescent="0.25">
      <c r="A68" s="154"/>
      <c r="B68" s="100">
        <f t="shared" si="0"/>
        <v>66</v>
      </c>
      <c r="C68" s="86">
        <v>20192433</v>
      </c>
      <c r="D68" s="5">
        <v>0</v>
      </c>
      <c r="E68" s="141">
        <v>36</v>
      </c>
      <c r="F68" s="92">
        <f t="shared" si="3"/>
        <v>0</v>
      </c>
      <c r="G68" s="89">
        <f t="shared" si="4"/>
        <v>1</v>
      </c>
      <c r="H68" s="9"/>
    </row>
    <row r="69" spans="1:8" s="55" customFormat="1" ht="17.5" x14ac:dyDescent="0.25">
      <c r="A69" s="154"/>
      <c r="B69" s="100">
        <f t="shared" si="0"/>
        <v>67</v>
      </c>
      <c r="C69" s="86">
        <v>20192434</v>
      </c>
      <c r="D69" s="5">
        <v>0</v>
      </c>
      <c r="E69" s="141">
        <v>35</v>
      </c>
      <c r="F69" s="92">
        <f t="shared" si="3"/>
        <v>0</v>
      </c>
      <c r="G69" s="89">
        <f t="shared" si="4"/>
        <v>1</v>
      </c>
      <c r="H69" s="9"/>
    </row>
    <row r="70" spans="1:8" s="55" customFormat="1" ht="17.5" x14ac:dyDescent="0.25">
      <c r="A70" s="154"/>
      <c r="B70" s="100">
        <f t="shared" si="0"/>
        <v>68</v>
      </c>
      <c r="C70" s="86">
        <v>20192435</v>
      </c>
      <c r="D70" s="5">
        <v>0</v>
      </c>
      <c r="E70" s="141">
        <v>24</v>
      </c>
      <c r="F70" s="92">
        <f t="shared" si="3"/>
        <v>0</v>
      </c>
      <c r="G70" s="89">
        <f t="shared" si="4"/>
        <v>1</v>
      </c>
      <c r="H70" s="9"/>
    </row>
    <row r="71" spans="1:8" s="55" customFormat="1" ht="17.5" x14ac:dyDescent="0.25">
      <c r="A71" s="154"/>
      <c r="B71" s="100">
        <f t="shared" ref="B71:B134" si="5">ROW()-2</f>
        <v>69</v>
      </c>
      <c r="C71" s="86">
        <v>20192436</v>
      </c>
      <c r="D71" s="5">
        <v>0</v>
      </c>
      <c r="E71" s="141">
        <v>25</v>
      </c>
      <c r="F71" s="92">
        <f t="shared" ref="F71:F115" si="6">D71/E71</f>
        <v>0</v>
      </c>
      <c r="G71" s="89">
        <f t="shared" si="4"/>
        <v>1</v>
      </c>
      <c r="H71" s="9"/>
    </row>
    <row r="72" spans="1:8" s="55" customFormat="1" ht="17.5" x14ac:dyDescent="0.25">
      <c r="A72" s="154"/>
      <c r="B72" s="100">
        <f t="shared" si="5"/>
        <v>70</v>
      </c>
      <c r="C72" s="86">
        <v>20192437</v>
      </c>
      <c r="D72" s="5">
        <v>0</v>
      </c>
      <c r="E72" s="141">
        <v>28</v>
      </c>
      <c r="F72" s="92">
        <f t="shared" si="6"/>
        <v>0</v>
      </c>
      <c r="G72" s="89">
        <f t="shared" si="4"/>
        <v>1</v>
      </c>
      <c r="H72" s="9"/>
    </row>
    <row r="73" spans="1:8" s="55" customFormat="1" ht="17.5" x14ac:dyDescent="0.25">
      <c r="A73" s="154"/>
      <c r="B73" s="100">
        <f t="shared" si="5"/>
        <v>71</v>
      </c>
      <c r="C73" s="86">
        <v>20192531</v>
      </c>
      <c r="D73" s="5">
        <v>0</v>
      </c>
      <c r="E73" s="141">
        <v>35</v>
      </c>
      <c r="F73" s="92">
        <f t="shared" si="6"/>
        <v>0</v>
      </c>
      <c r="G73" s="89">
        <f t="shared" si="4"/>
        <v>1</v>
      </c>
      <c r="H73" s="9"/>
    </row>
    <row r="74" spans="1:8" s="55" customFormat="1" ht="17.5" x14ac:dyDescent="0.25">
      <c r="A74" s="154"/>
      <c r="B74" s="100">
        <f t="shared" si="5"/>
        <v>72</v>
      </c>
      <c r="C74" s="86">
        <v>20192532</v>
      </c>
      <c r="D74" s="5">
        <v>1</v>
      </c>
      <c r="E74" s="141">
        <v>38</v>
      </c>
      <c r="F74" s="92">
        <f t="shared" si="6"/>
        <v>2.6315789473684209E-2</v>
      </c>
      <c r="G74" s="89">
        <f t="shared" si="4"/>
        <v>55</v>
      </c>
      <c r="H74" s="9"/>
    </row>
    <row r="75" spans="1:8" s="55" customFormat="1" ht="17.5" x14ac:dyDescent="0.25">
      <c r="A75" s="154"/>
      <c r="B75" s="100">
        <f t="shared" si="5"/>
        <v>73</v>
      </c>
      <c r="C75" s="86">
        <v>20192533</v>
      </c>
      <c r="D75" s="5">
        <v>0</v>
      </c>
      <c r="E75" s="141">
        <v>37</v>
      </c>
      <c r="F75" s="92">
        <f t="shared" si="6"/>
        <v>0</v>
      </c>
      <c r="G75" s="89">
        <f t="shared" si="4"/>
        <v>1</v>
      </c>
      <c r="H75" s="9"/>
    </row>
    <row r="76" spans="1:8" s="55" customFormat="1" ht="17.5" x14ac:dyDescent="0.25">
      <c r="A76" s="154"/>
      <c r="B76" s="100">
        <f t="shared" si="5"/>
        <v>74</v>
      </c>
      <c r="C76" s="110">
        <v>20192534</v>
      </c>
      <c r="D76" s="5">
        <v>1</v>
      </c>
      <c r="E76" s="141">
        <v>35</v>
      </c>
      <c r="F76" s="92">
        <f t="shared" si="6"/>
        <v>2.8571428571428571E-2</v>
      </c>
      <c r="G76" s="89">
        <f t="shared" si="4"/>
        <v>57</v>
      </c>
      <c r="H76" s="9"/>
    </row>
    <row r="77" spans="1:8" s="55" customFormat="1" ht="17.5" x14ac:dyDescent="0.25">
      <c r="A77" s="154"/>
      <c r="B77" s="100">
        <f t="shared" si="5"/>
        <v>75</v>
      </c>
      <c r="C77" s="110">
        <v>20192535</v>
      </c>
      <c r="D77" s="5">
        <v>1</v>
      </c>
      <c r="E77" s="141">
        <v>29</v>
      </c>
      <c r="F77" s="92">
        <f t="shared" si="6"/>
        <v>3.4482758620689655E-2</v>
      </c>
      <c r="G77" s="89">
        <f t="shared" si="4"/>
        <v>60</v>
      </c>
      <c r="H77" s="9"/>
    </row>
    <row r="78" spans="1:8" s="55" customFormat="1" ht="17.5" x14ac:dyDescent="0.25">
      <c r="A78" s="154"/>
      <c r="B78" s="100">
        <f t="shared" si="5"/>
        <v>76</v>
      </c>
      <c r="C78" s="110">
        <v>20192536</v>
      </c>
      <c r="D78" s="5">
        <v>0</v>
      </c>
      <c r="E78" s="141">
        <v>29</v>
      </c>
      <c r="F78" s="92">
        <f t="shared" si="6"/>
        <v>0</v>
      </c>
      <c r="G78" s="89">
        <f t="shared" si="4"/>
        <v>1</v>
      </c>
      <c r="H78" s="9"/>
    </row>
    <row r="79" spans="1:8" s="55" customFormat="1" ht="17.5" x14ac:dyDescent="0.25">
      <c r="A79" s="154"/>
      <c r="B79" s="100">
        <f t="shared" si="5"/>
        <v>77</v>
      </c>
      <c r="C79" s="110">
        <v>20192631</v>
      </c>
      <c r="D79" s="5">
        <v>0</v>
      </c>
      <c r="E79" s="141">
        <v>39</v>
      </c>
      <c r="F79" s="92">
        <f t="shared" si="6"/>
        <v>0</v>
      </c>
      <c r="G79" s="89">
        <f t="shared" si="4"/>
        <v>1</v>
      </c>
      <c r="H79" s="9"/>
    </row>
    <row r="80" spans="1:8" s="55" customFormat="1" ht="17.5" x14ac:dyDescent="0.25">
      <c r="A80" s="154"/>
      <c r="B80" s="100">
        <f t="shared" si="5"/>
        <v>78</v>
      </c>
      <c r="C80" s="110">
        <v>20192632</v>
      </c>
      <c r="D80" s="5">
        <v>0</v>
      </c>
      <c r="E80" s="141">
        <v>39</v>
      </c>
      <c r="F80" s="92">
        <f t="shared" si="6"/>
        <v>0</v>
      </c>
      <c r="G80" s="89">
        <f t="shared" si="4"/>
        <v>1</v>
      </c>
      <c r="H80" s="9"/>
    </row>
    <row r="81" spans="1:8" s="55" customFormat="1" ht="17.5" x14ac:dyDescent="0.25">
      <c r="A81" s="154"/>
      <c r="B81" s="100">
        <f t="shared" si="5"/>
        <v>79</v>
      </c>
      <c r="C81" s="110">
        <v>20192633</v>
      </c>
      <c r="D81" s="5">
        <v>0</v>
      </c>
      <c r="E81" s="141">
        <v>36</v>
      </c>
      <c r="F81" s="92">
        <f t="shared" si="6"/>
        <v>0</v>
      </c>
      <c r="G81" s="89">
        <f t="shared" si="4"/>
        <v>1</v>
      </c>
      <c r="H81" s="9"/>
    </row>
    <row r="82" spans="1:8" s="55" customFormat="1" ht="17.5" x14ac:dyDescent="0.25">
      <c r="A82" s="154"/>
      <c r="B82" s="100">
        <f t="shared" si="5"/>
        <v>80</v>
      </c>
      <c r="C82" s="110">
        <v>20192634</v>
      </c>
      <c r="D82" s="5">
        <v>0</v>
      </c>
      <c r="E82" s="10">
        <v>35</v>
      </c>
      <c r="F82" s="92">
        <f t="shared" si="6"/>
        <v>0</v>
      </c>
      <c r="G82" s="89">
        <f t="shared" si="4"/>
        <v>1</v>
      </c>
      <c r="H82" s="9"/>
    </row>
    <row r="83" spans="1:8" s="55" customFormat="1" ht="17.5" x14ac:dyDescent="0.25">
      <c r="A83" s="154"/>
      <c r="B83" s="100">
        <f t="shared" si="5"/>
        <v>81</v>
      </c>
      <c r="C83" s="110">
        <v>20202430</v>
      </c>
      <c r="D83" s="5">
        <v>1</v>
      </c>
      <c r="E83" s="141">
        <v>41</v>
      </c>
      <c r="F83" s="92">
        <f t="shared" si="6"/>
        <v>2.4390243902439025E-2</v>
      </c>
      <c r="G83" s="89">
        <f t="shared" si="4"/>
        <v>52</v>
      </c>
      <c r="H83" s="9"/>
    </row>
    <row r="84" spans="1:8" s="55" customFormat="1" ht="17.5" x14ac:dyDescent="0.25">
      <c r="A84" s="154"/>
      <c r="B84" s="100">
        <f t="shared" si="5"/>
        <v>82</v>
      </c>
      <c r="C84" s="110">
        <v>20202431</v>
      </c>
      <c r="D84" s="5">
        <v>1</v>
      </c>
      <c r="E84" s="141">
        <v>42</v>
      </c>
      <c r="F84" s="92">
        <f t="shared" si="6"/>
        <v>2.3809523809523808E-2</v>
      </c>
      <c r="G84" s="89">
        <f t="shared" si="4"/>
        <v>51</v>
      </c>
      <c r="H84" s="9"/>
    </row>
    <row r="85" spans="1:8" s="55" customFormat="1" ht="17.5" x14ac:dyDescent="0.25">
      <c r="A85" s="154"/>
      <c r="B85" s="100">
        <f t="shared" si="5"/>
        <v>83</v>
      </c>
      <c r="C85" s="110">
        <v>20202432</v>
      </c>
      <c r="D85" s="5">
        <v>0</v>
      </c>
      <c r="E85" s="141">
        <v>40</v>
      </c>
      <c r="F85" s="92">
        <f t="shared" si="6"/>
        <v>0</v>
      </c>
      <c r="G85" s="89">
        <f t="shared" si="4"/>
        <v>1</v>
      </c>
      <c r="H85" s="9"/>
    </row>
    <row r="86" spans="1:8" s="55" customFormat="1" ht="17.5" x14ac:dyDescent="0.25">
      <c r="A86" s="154"/>
      <c r="B86" s="100">
        <f t="shared" si="5"/>
        <v>84</v>
      </c>
      <c r="C86" s="110">
        <v>20202433</v>
      </c>
      <c r="D86" s="5">
        <v>1</v>
      </c>
      <c r="E86" s="141">
        <v>40</v>
      </c>
      <c r="F86" s="92">
        <f t="shared" si="6"/>
        <v>2.5000000000000001E-2</v>
      </c>
      <c r="G86" s="89">
        <f t="shared" si="4"/>
        <v>53</v>
      </c>
      <c r="H86" s="9"/>
    </row>
    <row r="87" spans="1:8" s="55" customFormat="1" ht="17.5" x14ac:dyDescent="0.25">
      <c r="A87" s="154"/>
      <c r="B87" s="100">
        <f t="shared" si="5"/>
        <v>85</v>
      </c>
      <c r="C87" s="110">
        <v>20202434</v>
      </c>
      <c r="D87" s="5">
        <v>0</v>
      </c>
      <c r="E87" s="141">
        <v>42</v>
      </c>
      <c r="F87" s="92">
        <f t="shared" si="6"/>
        <v>0</v>
      </c>
      <c r="G87" s="89">
        <f t="shared" si="4"/>
        <v>1</v>
      </c>
      <c r="H87" s="9"/>
    </row>
    <row r="88" spans="1:8" s="55" customFormat="1" ht="17.5" x14ac:dyDescent="0.25">
      <c r="A88" s="154"/>
      <c r="B88" s="100">
        <f t="shared" si="5"/>
        <v>86</v>
      </c>
      <c r="C88" s="110">
        <v>20202435</v>
      </c>
      <c r="D88" s="5">
        <v>0</v>
      </c>
      <c r="E88" s="141">
        <v>50</v>
      </c>
      <c r="F88" s="92">
        <f t="shared" si="6"/>
        <v>0</v>
      </c>
      <c r="G88" s="89">
        <f t="shared" si="4"/>
        <v>1</v>
      </c>
      <c r="H88" s="9"/>
    </row>
    <row r="89" spans="1:8" s="55" customFormat="1" ht="17.5" x14ac:dyDescent="0.25">
      <c r="A89" s="154"/>
      <c r="B89" s="100">
        <f t="shared" si="5"/>
        <v>87</v>
      </c>
      <c r="C89" s="110">
        <v>20202531</v>
      </c>
      <c r="D89" s="5">
        <v>0</v>
      </c>
      <c r="E89" s="141">
        <v>39</v>
      </c>
      <c r="F89" s="92">
        <f t="shared" si="6"/>
        <v>0</v>
      </c>
      <c r="G89" s="89">
        <f t="shared" si="4"/>
        <v>1</v>
      </c>
      <c r="H89" s="9"/>
    </row>
    <row r="90" spans="1:8" s="55" customFormat="1" ht="17.5" x14ac:dyDescent="0.25">
      <c r="A90" s="154"/>
      <c r="B90" s="100">
        <f t="shared" si="5"/>
        <v>88</v>
      </c>
      <c r="C90" s="110">
        <v>20202532</v>
      </c>
      <c r="D90" s="5">
        <v>2</v>
      </c>
      <c r="E90" s="141">
        <v>34</v>
      </c>
      <c r="F90" s="92">
        <f t="shared" si="6"/>
        <v>5.8823529411764705E-2</v>
      </c>
      <c r="G90" s="89">
        <f t="shared" si="4"/>
        <v>65</v>
      </c>
      <c r="H90" s="9"/>
    </row>
    <row r="91" spans="1:8" s="55" customFormat="1" ht="17.5" x14ac:dyDescent="0.25">
      <c r="A91" s="154"/>
      <c r="B91" s="100">
        <f t="shared" si="5"/>
        <v>89</v>
      </c>
      <c r="C91" s="110">
        <v>20202533</v>
      </c>
      <c r="D91" s="5">
        <v>1</v>
      </c>
      <c r="E91" s="141">
        <v>40</v>
      </c>
      <c r="F91" s="92">
        <f t="shared" si="6"/>
        <v>2.5000000000000001E-2</v>
      </c>
      <c r="G91" s="89">
        <f t="shared" si="4"/>
        <v>53</v>
      </c>
      <c r="H91" s="9"/>
    </row>
    <row r="92" spans="1:8" s="55" customFormat="1" ht="17.5" x14ac:dyDescent="0.25">
      <c r="A92" s="154"/>
      <c r="B92" s="100">
        <f t="shared" si="5"/>
        <v>90</v>
      </c>
      <c r="C92" s="110">
        <v>20202534</v>
      </c>
      <c r="D92" s="5">
        <v>0</v>
      </c>
      <c r="E92" s="141">
        <v>36</v>
      </c>
      <c r="F92" s="92">
        <f t="shared" si="6"/>
        <v>0</v>
      </c>
      <c r="G92" s="89">
        <f t="shared" si="4"/>
        <v>1</v>
      </c>
      <c r="H92" s="9"/>
    </row>
    <row r="93" spans="1:8" s="55" customFormat="1" ht="17.5" x14ac:dyDescent="0.25">
      <c r="A93" s="154"/>
      <c r="B93" s="100">
        <f t="shared" si="5"/>
        <v>91</v>
      </c>
      <c r="C93" s="110">
        <v>20202535</v>
      </c>
      <c r="D93" s="5">
        <v>1</v>
      </c>
      <c r="E93" s="141">
        <v>26</v>
      </c>
      <c r="F93" s="92">
        <f t="shared" si="6"/>
        <v>3.8461538461538464E-2</v>
      </c>
      <c r="G93" s="89">
        <f t="shared" si="4"/>
        <v>61</v>
      </c>
      <c r="H93" s="9"/>
    </row>
    <row r="94" spans="1:8" s="55" customFormat="1" ht="17.5" x14ac:dyDescent="0.25">
      <c r="A94" s="154"/>
      <c r="B94" s="100">
        <f t="shared" si="5"/>
        <v>92</v>
      </c>
      <c r="C94" s="110">
        <v>20202536</v>
      </c>
      <c r="D94" s="5">
        <v>0</v>
      </c>
      <c r="E94" s="141">
        <v>26</v>
      </c>
      <c r="F94" s="92">
        <f t="shared" si="6"/>
        <v>0</v>
      </c>
      <c r="G94" s="89">
        <f t="shared" si="4"/>
        <v>1</v>
      </c>
      <c r="H94" s="9"/>
    </row>
    <row r="95" spans="1:8" s="55" customFormat="1" ht="17.5" x14ac:dyDescent="0.25">
      <c r="A95" s="154"/>
      <c r="B95" s="100">
        <f t="shared" si="5"/>
        <v>93</v>
      </c>
      <c r="C95" s="110">
        <v>20202631</v>
      </c>
      <c r="D95" s="5">
        <v>2</v>
      </c>
      <c r="E95" s="141">
        <v>46</v>
      </c>
      <c r="F95" s="92">
        <f t="shared" si="6"/>
        <v>4.3478260869565216E-2</v>
      </c>
      <c r="G95" s="89">
        <f t="shared" si="4"/>
        <v>63</v>
      </c>
      <c r="H95" s="9"/>
    </row>
    <row r="96" spans="1:8" s="55" customFormat="1" ht="17.5" x14ac:dyDescent="0.25">
      <c r="A96" s="154"/>
      <c r="B96" s="100">
        <f t="shared" si="5"/>
        <v>94</v>
      </c>
      <c r="C96" s="110">
        <v>20202632</v>
      </c>
      <c r="D96" s="5">
        <v>0</v>
      </c>
      <c r="E96" s="141">
        <v>45</v>
      </c>
      <c r="F96" s="92">
        <f t="shared" si="6"/>
        <v>0</v>
      </c>
      <c r="G96" s="89">
        <f t="shared" si="4"/>
        <v>1</v>
      </c>
      <c r="H96" s="9"/>
    </row>
    <row r="97" spans="1:8" s="55" customFormat="1" ht="17.5" x14ac:dyDescent="0.25">
      <c r="A97" s="154"/>
      <c r="B97" s="100">
        <f t="shared" si="5"/>
        <v>95</v>
      </c>
      <c r="C97" s="110">
        <v>20202633</v>
      </c>
      <c r="D97" s="5">
        <v>0</v>
      </c>
      <c r="E97" s="141">
        <v>35</v>
      </c>
      <c r="F97" s="92">
        <f t="shared" si="6"/>
        <v>0</v>
      </c>
      <c r="G97" s="89">
        <f t="shared" si="4"/>
        <v>1</v>
      </c>
      <c r="H97" s="9"/>
    </row>
    <row r="98" spans="1:8" s="55" customFormat="1" ht="17.5" x14ac:dyDescent="0.25">
      <c r="A98" s="154"/>
      <c r="B98" s="100">
        <f t="shared" si="5"/>
        <v>96</v>
      </c>
      <c r="C98" s="110">
        <v>20202634</v>
      </c>
      <c r="D98" s="5">
        <v>0</v>
      </c>
      <c r="E98" s="141">
        <v>32</v>
      </c>
      <c r="F98" s="92">
        <f t="shared" si="6"/>
        <v>0</v>
      </c>
      <c r="G98" s="89">
        <f t="shared" si="4"/>
        <v>1</v>
      </c>
      <c r="H98" s="9"/>
    </row>
    <row r="99" spans="1:8" s="55" customFormat="1" ht="17.5" x14ac:dyDescent="0.25">
      <c r="A99" s="154"/>
      <c r="B99" s="100">
        <f t="shared" si="5"/>
        <v>97</v>
      </c>
      <c r="C99" s="110">
        <v>20202641</v>
      </c>
      <c r="D99" s="5">
        <v>0</v>
      </c>
      <c r="E99" s="141">
        <v>47</v>
      </c>
      <c r="F99" s="92">
        <f t="shared" si="6"/>
        <v>0</v>
      </c>
      <c r="G99" s="89">
        <f t="shared" si="4"/>
        <v>1</v>
      </c>
      <c r="H99" s="9"/>
    </row>
    <row r="100" spans="1:8" s="55" customFormat="1" ht="17.5" x14ac:dyDescent="0.25">
      <c r="A100" s="154"/>
      <c r="B100" s="100">
        <f t="shared" si="5"/>
        <v>98</v>
      </c>
      <c r="C100" s="110">
        <v>20202642</v>
      </c>
      <c r="D100" s="5">
        <v>0</v>
      </c>
      <c r="E100" s="141">
        <v>44</v>
      </c>
      <c r="F100" s="92">
        <f t="shared" si="6"/>
        <v>0</v>
      </c>
      <c r="G100" s="89">
        <f t="shared" si="4"/>
        <v>1</v>
      </c>
      <c r="H100" s="9"/>
    </row>
    <row r="101" spans="1:8" s="55" customFormat="1" ht="17.5" x14ac:dyDescent="0.25">
      <c r="A101" s="154"/>
      <c r="B101" s="100">
        <f t="shared" si="5"/>
        <v>99</v>
      </c>
      <c r="C101" s="110">
        <v>20202643</v>
      </c>
      <c r="D101" s="5">
        <v>0</v>
      </c>
      <c r="E101" s="141">
        <v>41</v>
      </c>
      <c r="F101" s="92">
        <f t="shared" si="6"/>
        <v>0</v>
      </c>
      <c r="G101" s="89">
        <f t="shared" si="4"/>
        <v>1</v>
      </c>
      <c r="H101" s="9"/>
    </row>
    <row r="102" spans="1:8" s="55" customFormat="1" ht="17.5" x14ac:dyDescent="0.25">
      <c r="A102" s="154"/>
      <c r="B102" s="100">
        <f t="shared" si="5"/>
        <v>100</v>
      </c>
      <c r="C102" s="110">
        <v>20212431</v>
      </c>
      <c r="D102" s="5">
        <v>0</v>
      </c>
      <c r="E102" s="141">
        <v>46</v>
      </c>
      <c r="F102" s="92">
        <f t="shared" si="6"/>
        <v>0</v>
      </c>
      <c r="G102" s="89">
        <f t="shared" si="4"/>
        <v>1</v>
      </c>
      <c r="H102" s="9"/>
    </row>
    <row r="103" spans="1:8" s="55" customFormat="1" ht="17.5" x14ac:dyDescent="0.25">
      <c r="A103" s="154"/>
      <c r="B103" s="100">
        <f t="shared" si="5"/>
        <v>101</v>
      </c>
      <c r="C103" s="110">
        <v>20212432</v>
      </c>
      <c r="D103" s="5">
        <v>0</v>
      </c>
      <c r="E103" s="141">
        <v>44</v>
      </c>
      <c r="F103" s="92">
        <f t="shared" si="6"/>
        <v>0</v>
      </c>
      <c r="G103" s="89">
        <f t="shared" si="4"/>
        <v>1</v>
      </c>
      <c r="H103" s="9"/>
    </row>
    <row r="104" spans="1:8" s="55" customFormat="1" ht="17.5" x14ac:dyDescent="0.25">
      <c r="A104" s="154"/>
      <c r="B104" s="100">
        <f t="shared" si="5"/>
        <v>102</v>
      </c>
      <c r="C104" s="110">
        <v>20212433</v>
      </c>
      <c r="D104" s="5">
        <v>0</v>
      </c>
      <c r="E104" s="141">
        <v>45</v>
      </c>
      <c r="F104" s="92">
        <f t="shared" si="6"/>
        <v>0</v>
      </c>
      <c r="G104" s="89">
        <f t="shared" si="4"/>
        <v>1</v>
      </c>
      <c r="H104" s="9"/>
    </row>
    <row r="105" spans="1:8" s="55" customFormat="1" ht="17.5" x14ac:dyDescent="0.25">
      <c r="A105" s="154"/>
      <c r="B105" s="100">
        <f t="shared" si="5"/>
        <v>103</v>
      </c>
      <c r="C105" s="110">
        <v>20212434</v>
      </c>
      <c r="D105" s="5">
        <v>0</v>
      </c>
      <c r="E105" s="141">
        <v>45</v>
      </c>
      <c r="F105" s="92">
        <f t="shared" si="6"/>
        <v>0</v>
      </c>
      <c r="G105" s="89">
        <f t="shared" si="4"/>
        <v>1</v>
      </c>
      <c r="H105" s="9"/>
    </row>
    <row r="106" spans="1:8" s="55" customFormat="1" ht="17.5" x14ac:dyDescent="0.25">
      <c r="A106" s="154"/>
      <c r="B106" s="100">
        <f t="shared" si="5"/>
        <v>104</v>
      </c>
      <c r="C106" s="110">
        <v>20212435</v>
      </c>
      <c r="D106" s="5">
        <v>0</v>
      </c>
      <c r="E106" s="141">
        <v>45</v>
      </c>
      <c r="F106" s="92">
        <f t="shared" si="6"/>
        <v>0</v>
      </c>
      <c r="G106" s="89">
        <f t="shared" si="4"/>
        <v>1</v>
      </c>
      <c r="H106" s="9"/>
    </row>
    <row r="107" spans="1:8" s="55" customFormat="1" ht="17.5" x14ac:dyDescent="0.25">
      <c r="A107" s="154"/>
      <c r="B107" s="100">
        <f t="shared" si="5"/>
        <v>105</v>
      </c>
      <c r="C107" s="110">
        <v>20212531</v>
      </c>
      <c r="D107" s="5">
        <v>0</v>
      </c>
      <c r="E107" s="141">
        <v>35</v>
      </c>
      <c r="F107" s="92">
        <f t="shared" si="6"/>
        <v>0</v>
      </c>
      <c r="G107" s="89">
        <f t="shared" si="4"/>
        <v>1</v>
      </c>
      <c r="H107" s="9"/>
    </row>
    <row r="108" spans="1:8" s="55" customFormat="1" ht="17.5" x14ac:dyDescent="0.25">
      <c r="A108" s="154"/>
      <c r="B108" s="100">
        <f t="shared" si="5"/>
        <v>106</v>
      </c>
      <c r="C108" s="110">
        <v>20212532</v>
      </c>
      <c r="D108" s="5">
        <v>0</v>
      </c>
      <c r="E108" s="141">
        <v>35</v>
      </c>
      <c r="F108" s="92">
        <f t="shared" si="6"/>
        <v>0</v>
      </c>
      <c r="G108" s="89">
        <f t="shared" si="4"/>
        <v>1</v>
      </c>
      <c r="H108" s="9"/>
    </row>
    <row r="109" spans="1:8" s="55" customFormat="1" ht="17.5" x14ac:dyDescent="0.25">
      <c r="A109" s="154"/>
      <c r="B109" s="100">
        <f t="shared" si="5"/>
        <v>107</v>
      </c>
      <c r="C109" s="110">
        <v>20212533</v>
      </c>
      <c r="D109" s="5">
        <v>0</v>
      </c>
      <c r="E109" s="141">
        <v>33</v>
      </c>
      <c r="F109" s="92">
        <f t="shared" si="6"/>
        <v>0</v>
      </c>
      <c r="G109" s="89">
        <f t="shared" si="4"/>
        <v>1</v>
      </c>
      <c r="H109" s="9"/>
    </row>
    <row r="110" spans="1:8" s="55" customFormat="1" ht="17.5" x14ac:dyDescent="0.25">
      <c r="A110" s="154"/>
      <c r="B110" s="100">
        <f t="shared" si="5"/>
        <v>108</v>
      </c>
      <c r="C110" s="110">
        <v>20212534</v>
      </c>
      <c r="D110" s="5">
        <v>0</v>
      </c>
      <c r="E110" s="141">
        <v>40</v>
      </c>
      <c r="F110" s="92">
        <f t="shared" si="6"/>
        <v>0</v>
      </c>
      <c r="G110" s="89">
        <f t="shared" si="4"/>
        <v>1</v>
      </c>
      <c r="H110" s="9"/>
    </row>
    <row r="111" spans="1:8" s="55" customFormat="1" ht="17.5" x14ac:dyDescent="0.25">
      <c r="A111" s="154"/>
      <c r="B111" s="100">
        <f t="shared" si="5"/>
        <v>109</v>
      </c>
      <c r="C111" s="110">
        <v>20212535</v>
      </c>
      <c r="D111" s="5">
        <v>0</v>
      </c>
      <c r="E111" s="141">
        <v>35</v>
      </c>
      <c r="F111" s="92">
        <f t="shared" si="6"/>
        <v>0</v>
      </c>
      <c r="G111" s="89">
        <f t="shared" si="4"/>
        <v>1</v>
      </c>
      <c r="H111" s="9"/>
    </row>
    <row r="112" spans="1:8" s="55" customFormat="1" ht="17.5" x14ac:dyDescent="0.25">
      <c r="A112" s="154"/>
      <c r="B112" s="100">
        <f t="shared" si="5"/>
        <v>110</v>
      </c>
      <c r="C112" s="110">
        <v>20212631</v>
      </c>
      <c r="D112" s="5">
        <v>0</v>
      </c>
      <c r="E112" s="141">
        <v>39</v>
      </c>
      <c r="F112" s="92">
        <f t="shared" si="6"/>
        <v>0</v>
      </c>
      <c r="G112" s="89">
        <f t="shared" si="4"/>
        <v>1</v>
      </c>
      <c r="H112" s="9"/>
    </row>
    <row r="113" spans="1:10" s="55" customFormat="1" ht="17.5" x14ac:dyDescent="0.25">
      <c r="A113" s="154"/>
      <c r="B113" s="100">
        <f t="shared" si="5"/>
        <v>111</v>
      </c>
      <c r="C113" s="110">
        <v>20212632</v>
      </c>
      <c r="D113" s="5">
        <v>0</v>
      </c>
      <c r="E113" s="141">
        <v>40</v>
      </c>
      <c r="F113" s="92">
        <f t="shared" si="6"/>
        <v>0</v>
      </c>
      <c r="G113" s="89">
        <f t="shared" si="4"/>
        <v>1</v>
      </c>
      <c r="H113" s="9"/>
    </row>
    <row r="114" spans="1:10" s="55" customFormat="1" ht="17.5" x14ac:dyDescent="0.25">
      <c r="A114" s="154"/>
      <c r="B114" s="100">
        <f t="shared" si="5"/>
        <v>112</v>
      </c>
      <c r="C114" s="110">
        <v>20212633</v>
      </c>
      <c r="D114" s="5">
        <v>0</v>
      </c>
      <c r="E114" s="141">
        <v>41</v>
      </c>
      <c r="F114" s="92">
        <f t="shared" si="6"/>
        <v>0</v>
      </c>
      <c r="G114" s="89">
        <f t="shared" si="4"/>
        <v>1</v>
      </c>
      <c r="H114" s="9"/>
    </row>
    <row r="115" spans="1:10" s="55" customFormat="1" ht="17.5" x14ac:dyDescent="0.25">
      <c r="A115" s="154"/>
      <c r="B115" s="100">
        <f t="shared" si="5"/>
        <v>113</v>
      </c>
      <c r="C115" s="110">
        <v>20212634</v>
      </c>
      <c r="D115" s="5">
        <v>0</v>
      </c>
      <c r="E115" s="141">
        <v>40</v>
      </c>
      <c r="F115" s="92">
        <f t="shared" si="6"/>
        <v>0</v>
      </c>
      <c r="G115" s="89">
        <f t="shared" ref="G115" si="7">RANK(F115,$F$50:$F$115,1)</f>
        <v>1</v>
      </c>
      <c r="H115" s="9"/>
    </row>
    <row r="116" spans="1:10" ht="17.5" x14ac:dyDescent="0.25">
      <c r="A116" s="155" t="s">
        <v>3</v>
      </c>
      <c r="B116" s="100">
        <f t="shared" si="5"/>
        <v>114</v>
      </c>
      <c r="C116" s="129">
        <v>20182731</v>
      </c>
      <c r="D116" s="129">
        <v>0</v>
      </c>
      <c r="E116" s="130">
        <v>30</v>
      </c>
      <c r="F116" s="126">
        <f>D116/E116</f>
        <v>0</v>
      </c>
      <c r="G116" s="5">
        <f>RANK(F116,$F$116:$F$196,1)</f>
        <v>1</v>
      </c>
      <c r="H116" s="129"/>
    </row>
    <row r="117" spans="1:10" ht="17.5" x14ac:dyDescent="0.25">
      <c r="A117" s="156"/>
      <c r="B117" s="100">
        <f t="shared" si="5"/>
        <v>115</v>
      </c>
      <c r="C117" s="129">
        <v>20182831</v>
      </c>
      <c r="D117" s="129">
        <v>0</v>
      </c>
      <c r="E117" s="130">
        <v>51</v>
      </c>
      <c r="F117" s="126">
        <f t="shared" ref="F117:F180" si="8">D117/E117</f>
        <v>0</v>
      </c>
      <c r="G117" s="5">
        <f t="shared" ref="G117:G180" si="9">RANK(F117,$F$116:$F$196,1)</f>
        <v>1</v>
      </c>
      <c r="H117" s="129"/>
    </row>
    <row r="118" spans="1:10" ht="17.5" x14ac:dyDescent="0.25">
      <c r="A118" s="156"/>
      <c r="B118" s="100">
        <f t="shared" si="5"/>
        <v>116</v>
      </c>
      <c r="C118" s="129">
        <v>20182832</v>
      </c>
      <c r="D118" s="129">
        <v>0</v>
      </c>
      <c r="E118" s="130">
        <v>29</v>
      </c>
      <c r="F118" s="126">
        <f t="shared" si="8"/>
        <v>0</v>
      </c>
      <c r="G118" s="5">
        <f t="shared" si="9"/>
        <v>1</v>
      </c>
      <c r="H118" s="129"/>
    </row>
    <row r="119" spans="1:10" ht="17.5" x14ac:dyDescent="0.25">
      <c r="A119" s="156"/>
      <c r="B119" s="100">
        <f t="shared" si="5"/>
        <v>117</v>
      </c>
      <c r="C119" s="129">
        <v>20182833</v>
      </c>
      <c r="D119" s="129">
        <v>0</v>
      </c>
      <c r="E119" s="130">
        <v>31</v>
      </c>
      <c r="F119" s="126">
        <f t="shared" si="8"/>
        <v>0</v>
      </c>
      <c r="G119" s="5">
        <f t="shared" si="9"/>
        <v>1</v>
      </c>
      <c r="H119" s="129"/>
    </row>
    <row r="120" spans="1:10" ht="17.5" x14ac:dyDescent="0.25">
      <c r="A120" s="156"/>
      <c r="B120" s="100">
        <f t="shared" si="5"/>
        <v>118</v>
      </c>
      <c r="C120" s="129">
        <v>20182931</v>
      </c>
      <c r="D120" s="129">
        <v>0</v>
      </c>
      <c r="E120" s="130">
        <v>30</v>
      </c>
      <c r="F120" s="126">
        <f t="shared" si="8"/>
        <v>0</v>
      </c>
      <c r="G120" s="5">
        <f t="shared" si="9"/>
        <v>1</v>
      </c>
      <c r="H120" s="129"/>
    </row>
    <row r="121" spans="1:10" ht="17.5" x14ac:dyDescent="0.25">
      <c r="A121" s="156"/>
      <c r="B121" s="100">
        <f t="shared" si="5"/>
        <v>119</v>
      </c>
      <c r="C121" s="129">
        <v>20183031</v>
      </c>
      <c r="D121" s="129"/>
      <c r="E121" s="130">
        <v>31</v>
      </c>
      <c r="F121" s="126"/>
      <c r="G121" s="5"/>
      <c r="H121" s="129" t="s">
        <v>259</v>
      </c>
    </row>
    <row r="122" spans="1:10" ht="17.5" x14ac:dyDescent="0.25">
      <c r="A122" s="156"/>
      <c r="B122" s="100">
        <f t="shared" si="5"/>
        <v>120</v>
      </c>
      <c r="C122" s="129">
        <v>20183032</v>
      </c>
      <c r="D122" s="129"/>
      <c r="E122" s="130">
        <v>44</v>
      </c>
      <c r="F122" s="126"/>
      <c r="G122" s="5"/>
      <c r="H122" s="129" t="s">
        <v>259</v>
      </c>
    </row>
    <row r="123" spans="1:10" ht="17.5" x14ac:dyDescent="0.25">
      <c r="A123" s="156"/>
      <c r="B123" s="100">
        <f t="shared" si="5"/>
        <v>121</v>
      </c>
      <c r="C123" s="129">
        <v>20183033</v>
      </c>
      <c r="D123" s="129"/>
      <c r="E123" s="130">
        <v>44</v>
      </c>
      <c r="F123" s="126"/>
      <c r="G123" s="5"/>
      <c r="H123" s="129" t="s">
        <v>259</v>
      </c>
    </row>
    <row r="124" spans="1:10" ht="17.5" x14ac:dyDescent="0.25">
      <c r="A124" s="156"/>
      <c r="B124" s="100">
        <f t="shared" si="5"/>
        <v>122</v>
      </c>
      <c r="C124" s="129">
        <v>20183034</v>
      </c>
      <c r="D124" s="129"/>
      <c r="E124" s="130">
        <v>43</v>
      </c>
      <c r="F124" s="126"/>
      <c r="G124" s="5"/>
      <c r="H124" s="129" t="s">
        <v>259</v>
      </c>
      <c r="J124" s="60"/>
    </row>
    <row r="125" spans="1:10" ht="17.5" x14ac:dyDescent="0.25">
      <c r="A125" s="156"/>
      <c r="B125" s="100">
        <f t="shared" si="5"/>
        <v>123</v>
      </c>
      <c r="C125" s="129">
        <v>20183035</v>
      </c>
      <c r="D125" s="129"/>
      <c r="E125" s="130">
        <v>44</v>
      </c>
      <c r="F125" s="126"/>
      <c r="G125" s="5"/>
      <c r="H125" s="129" t="s">
        <v>259</v>
      </c>
    </row>
    <row r="126" spans="1:10" ht="17.5" x14ac:dyDescent="0.25">
      <c r="A126" s="156"/>
      <c r="B126" s="100">
        <f t="shared" si="5"/>
        <v>124</v>
      </c>
      <c r="C126" s="129">
        <v>20183036</v>
      </c>
      <c r="D126" s="129"/>
      <c r="E126" s="130">
        <v>48</v>
      </c>
      <c r="F126" s="126"/>
      <c r="G126" s="5"/>
      <c r="H126" s="129" t="s">
        <v>259</v>
      </c>
    </row>
    <row r="127" spans="1:10" ht="17.5" x14ac:dyDescent="0.25">
      <c r="A127" s="156"/>
      <c r="B127" s="100">
        <f t="shared" si="5"/>
        <v>125</v>
      </c>
      <c r="C127" s="129">
        <v>20183037</v>
      </c>
      <c r="D127" s="129"/>
      <c r="E127" s="130">
        <v>45</v>
      </c>
      <c r="F127" s="126"/>
      <c r="G127" s="5"/>
      <c r="H127" s="129" t="s">
        <v>259</v>
      </c>
    </row>
    <row r="128" spans="1:10" ht="17.5" x14ac:dyDescent="0.25">
      <c r="A128" s="156"/>
      <c r="B128" s="100">
        <f t="shared" si="5"/>
        <v>126</v>
      </c>
      <c r="C128" s="129">
        <v>20183038</v>
      </c>
      <c r="D128" s="129"/>
      <c r="E128" s="130">
        <v>45</v>
      </c>
      <c r="F128" s="126"/>
      <c r="G128" s="5"/>
      <c r="H128" s="129" t="s">
        <v>259</v>
      </c>
    </row>
    <row r="129" spans="1:8" ht="17.5" x14ac:dyDescent="0.25">
      <c r="A129" s="156"/>
      <c r="B129" s="100">
        <f t="shared" si="5"/>
        <v>127</v>
      </c>
      <c r="C129" s="129">
        <v>20183631</v>
      </c>
      <c r="D129" s="129">
        <v>0</v>
      </c>
      <c r="E129" s="130">
        <v>44</v>
      </c>
      <c r="F129" s="126">
        <f t="shared" si="8"/>
        <v>0</v>
      </c>
      <c r="G129" s="5">
        <f t="shared" si="9"/>
        <v>1</v>
      </c>
      <c r="H129" s="129"/>
    </row>
    <row r="130" spans="1:8" ht="17.5" x14ac:dyDescent="0.25">
      <c r="A130" s="156"/>
      <c r="B130" s="100">
        <f t="shared" si="5"/>
        <v>128</v>
      </c>
      <c r="C130" s="129">
        <v>20183632</v>
      </c>
      <c r="D130" s="129">
        <v>0</v>
      </c>
      <c r="E130" s="130">
        <v>32</v>
      </c>
      <c r="F130" s="126">
        <f t="shared" si="8"/>
        <v>0</v>
      </c>
      <c r="G130" s="5">
        <f t="shared" si="9"/>
        <v>1</v>
      </c>
      <c r="H130" s="129"/>
    </row>
    <row r="131" spans="1:8" ht="17.5" x14ac:dyDescent="0.25">
      <c r="A131" s="156"/>
      <c r="B131" s="100">
        <f t="shared" si="5"/>
        <v>129</v>
      </c>
      <c r="C131" s="129">
        <v>20183634</v>
      </c>
      <c r="D131" s="129">
        <v>0</v>
      </c>
      <c r="E131" s="130">
        <v>30</v>
      </c>
      <c r="F131" s="126">
        <f t="shared" si="8"/>
        <v>0</v>
      </c>
      <c r="G131" s="5">
        <f t="shared" si="9"/>
        <v>1</v>
      </c>
      <c r="H131" s="129"/>
    </row>
    <row r="132" spans="1:8" ht="17.5" x14ac:dyDescent="0.25">
      <c r="A132" s="156"/>
      <c r="B132" s="100">
        <f t="shared" si="5"/>
        <v>130</v>
      </c>
      <c r="C132" s="129">
        <v>20183635</v>
      </c>
      <c r="D132" s="129">
        <v>0</v>
      </c>
      <c r="E132" s="130">
        <v>35</v>
      </c>
      <c r="F132" s="126">
        <f t="shared" si="8"/>
        <v>0</v>
      </c>
      <c r="G132" s="5">
        <f t="shared" si="9"/>
        <v>1</v>
      </c>
      <c r="H132" s="129"/>
    </row>
    <row r="133" spans="1:8" ht="17.5" x14ac:dyDescent="0.25">
      <c r="A133" s="156"/>
      <c r="B133" s="100">
        <f t="shared" si="5"/>
        <v>131</v>
      </c>
      <c r="C133" s="129">
        <v>20192831</v>
      </c>
      <c r="D133" s="129">
        <v>0</v>
      </c>
      <c r="E133" s="130">
        <v>38</v>
      </c>
      <c r="F133" s="126">
        <f t="shared" si="8"/>
        <v>0</v>
      </c>
      <c r="G133" s="5">
        <f t="shared" si="9"/>
        <v>1</v>
      </c>
      <c r="H133" s="129"/>
    </row>
    <row r="134" spans="1:8" ht="17.5" x14ac:dyDescent="0.25">
      <c r="A134" s="156"/>
      <c r="B134" s="100">
        <f t="shared" si="5"/>
        <v>132</v>
      </c>
      <c r="C134" s="129">
        <v>20192832</v>
      </c>
      <c r="D134" s="129">
        <v>0</v>
      </c>
      <c r="E134" s="130">
        <v>31</v>
      </c>
      <c r="F134" s="126">
        <f t="shared" si="8"/>
        <v>0</v>
      </c>
      <c r="G134" s="5">
        <f t="shared" si="9"/>
        <v>1</v>
      </c>
      <c r="H134" s="129"/>
    </row>
    <row r="135" spans="1:8" ht="17.5" x14ac:dyDescent="0.25">
      <c r="A135" s="156"/>
      <c r="B135" s="100">
        <f t="shared" ref="B135:B198" si="10">ROW()-2</f>
        <v>133</v>
      </c>
      <c r="C135" s="129">
        <v>20192833</v>
      </c>
      <c r="D135" s="129">
        <v>0</v>
      </c>
      <c r="E135" s="130">
        <v>30</v>
      </c>
      <c r="F135" s="126">
        <f t="shared" si="8"/>
        <v>0</v>
      </c>
      <c r="G135" s="5">
        <f t="shared" si="9"/>
        <v>1</v>
      </c>
      <c r="H135" s="129"/>
    </row>
    <row r="136" spans="1:8" ht="17.5" x14ac:dyDescent="0.25">
      <c r="A136" s="156"/>
      <c r="B136" s="100">
        <f t="shared" si="10"/>
        <v>134</v>
      </c>
      <c r="C136" s="129">
        <v>20192931</v>
      </c>
      <c r="D136" s="129">
        <v>0</v>
      </c>
      <c r="E136" s="130">
        <v>47</v>
      </c>
      <c r="F136" s="126">
        <f t="shared" si="8"/>
        <v>0</v>
      </c>
      <c r="G136" s="5">
        <f t="shared" si="9"/>
        <v>1</v>
      </c>
      <c r="H136" s="129"/>
    </row>
    <row r="137" spans="1:8" ht="17.5" x14ac:dyDescent="0.25">
      <c r="A137" s="156"/>
      <c r="B137" s="100">
        <f t="shared" si="10"/>
        <v>135</v>
      </c>
      <c r="C137" s="129">
        <v>20192932</v>
      </c>
      <c r="D137" s="129">
        <v>0</v>
      </c>
      <c r="E137" s="130">
        <v>29</v>
      </c>
      <c r="F137" s="126">
        <f t="shared" si="8"/>
        <v>0</v>
      </c>
      <c r="G137" s="5">
        <f t="shared" si="9"/>
        <v>1</v>
      </c>
      <c r="H137" s="129"/>
    </row>
    <row r="138" spans="1:8" ht="17.5" x14ac:dyDescent="0.25">
      <c r="A138" s="156"/>
      <c r="B138" s="100">
        <f t="shared" si="10"/>
        <v>136</v>
      </c>
      <c r="C138" s="129">
        <v>20193032</v>
      </c>
      <c r="D138" s="129">
        <v>0</v>
      </c>
      <c r="E138" s="130">
        <v>32</v>
      </c>
      <c r="F138" s="126">
        <f t="shared" si="8"/>
        <v>0</v>
      </c>
      <c r="G138" s="5">
        <f t="shared" si="9"/>
        <v>1</v>
      </c>
      <c r="H138" s="129"/>
    </row>
    <row r="139" spans="1:8" ht="17.5" x14ac:dyDescent="0.25">
      <c r="A139" s="156"/>
      <c r="B139" s="100">
        <f t="shared" si="10"/>
        <v>137</v>
      </c>
      <c r="C139" s="129">
        <v>20193034</v>
      </c>
      <c r="D139" s="129">
        <v>0</v>
      </c>
      <c r="E139" s="130">
        <v>31</v>
      </c>
      <c r="F139" s="126">
        <f t="shared" si="8"/>
        <v>0</v>
      </c>
      <c r="G139" s="5">
        <f t="shared" si="9"/>
        <v>1</v>
      </c>
      <c r="H139" s="129"/>
    </row>
    <row r="140" spans="1:8" ht="17.5" x14ac:dyDescent="0.25">
      <c r="A140" s="156"/>
      <c r="B140" s="100">
        <f t="shared" si="10"/>
        <v>138</v>
      </c>
      <c r="C140" s="129">
        <v>20193036</v>
      </c>
      <c r="D140" s="129">
        <v>0</v>
      </c>
      <c r="E140" s="130">
        <v>29</v>
      </c>
      <c r="F140" s="126">
        <f t="shared" si="8"/>
        <v>0</v>
      </c>
      <c r="G140" s="5">
        <f t="shared" si="9"/>
        <v>1</v>
      </c>
      <c r="H140" s="129"/>
    </row>
    <row r="141" spans="1:8" ht="17.5" x14ac:dyDescent="0.25">
      <c r="A141" s="156"/>
      <c r="B141" s="100">
        <f t="shared" si="10"/>
        <v>139</v>
      </c>
      <c r="C141" s="129">
        <v>20193632</v>
      </c>
      <c r="D141" s="129">
        <v>0</v>
      </c>
      <c r="E141" s="130">
        <v>45</v>
      </c>
      <c r="F141" s="126">
        <f t="shared" si="8"/>
        <v>0</v>
      </c>
      <c r="G141" s="5">
        <f t="shared" si="9"/>
        <v>1</v>
      </c>
      <c r="H141" s="129"/>
    </row>
    <row r="142" spans="1:8" ht="17.5" x14ac:dyDescent="0.25">
      <c r="A142" s="156"/>
      <c r="B142" s="100">
        <f t="shared" si="10"/>
        <v>140</v>
      </c>
      <c r="C142" s="129">
        <v>20193633</v>
      </c>
      <c r="D142" s="129">
        <v>0</v>
      </c>
      <c r="E142" s="130">
        <v>47</v>
      </c>
      <c r="F142" s="126">
        <f t="shared" si="8"/>
        <v>0</v>
      </c>
      <c r="G142" s="5">
        <f t="shared" si="9"/>
        <v>1</v>
      </c>
      <c r="H142" s="129"/>
    </row>
    <row r="143" spans="1:8" ht="17.5" x14ac:dyDescent="0.25">
      <c r="A143" s="156"/>
      <c r="B143" s="100">
        <f t="shared" si="10"/>
        <v>141</v>
      </c>
      <c r="C143" s="129">
        <v>20202731</v>
      </c>
      <c r="D143" s="129">
        <v>0</v>
      </c>
      <c r="E143" s="130">
        <v>46</v>
      </c>
      <c r="F143" s="126">
        <f t="shared" si="8"/>
        <v>0</v>
      </c>
      <c r="G143" s="5">
        <f t="shared" si="9"/>
        <v>1</v>
      </c>
      <c r="H143" s="129"/>
    </row>
    <row r="144" spans="1:8" ht="17.5" x14ac:dyDescent="0.25">
      <c r="A144" s="156"/>
      <c r="B144" s="100">
        <f t="shared" si="10"/>
        <v>142</v>
      </c>
      <c r="C144" s="129">
        <v>20202831</v>
      </c>
      <c r="D144" s="129">
        <v>0</v>
      </c>
      <c r="E144" s="130">
        <v>43</v>
      </c>
      <c r="F144" s="126">
        <f t="shared" si="8"/>
        <v>0</v>
      </c>
      <c r="G144" s="5">
        <f t="shared" si="9"/>
        <v>1</v>
      </c>
      <c r="H144" s="129"/>
    </row>
    <row r="145" spans="1:8" ht="17.5" x14ac:dyDescent="0.25">
      <c r="A145" s="156"/>
      <c r="B145" s="100">
        <f t="shared" si="10"/>
        <v>143</v>
      </c>
      <c r="C145" s="129">
        <v>20202832</v>
      </c>
      <c r="D145" s="129">
        <v>0</v>
      </c>
      <c r="E145" s="130">
        <v>43</v>
      </c>
      <c r="F145" s="126">
        <f t="shared" si="8"/>
        <v>0</v>
      </c>
      <c r="G145" s="5">
        <f t="shared" si="9"/>
        <v>1</v>
      </c>
      <c r="H145" s="129"/>
    </row>
    <row r="146" spans="1:8" ht="17.5" x14ac:dyDescent="0.25">
      <c r="A146" s="156"/>
      <c r="B146" s="100">
        <f t="shared" si="10"/>
        <v>144</v>
      </c>
      <c r="C146" s="129">
        <v>20202842</v>
      </c>
      <c r="D146" s="129">
        <v>0</v>
      </c>
      <c r="E146" s="130">
        <v>46</v>
      </c>
      <c r="F146" s="126">
        <f t="shared" si="8"/>
        <v>0</v>
      </c>
      <c r="G146" s="5">
        <f t="shared" si="9"/>
        <v>1</v>
      </c>
      <c r="H146" s="129"/>
    </row>
    <row r="147" spans="1:8" ht="17.5" x14ac:dyDescent="0.25">
      <c r="A147" s="156"/>
      <c r="B147" s="100">
        <f t="shared" si="10"/>
        <v>145</v>
      </c>
      <c r="C147" s="129">
        <v>20202843</v>
      </c>
      <c r="D147" s="129">
        <v>0</v>
      </c>
      <c r="E147" s="130">
        <v>43</v>
      </c>
      <c r="F147" s="126">
        <f t="shared" si="8"/>
        <v>0</v>
      </c>
      <c r="G147" s="5">
        <f t="shared" si="9"/>
        <v>1</v>
      </c>
      <c r="H147" s="129"/>
    </row>
    <row r="148" spans="1:8" ht="17.5" x14ac:dyDescent="0.25">
      <c r="A148" s="156"/>
      <c r="B148" s="100">
        <f t="shared" si="10"/>
        <v>146</v>
      </c>
      <c r="C148" s="129">
        <v>20202931</v>
      </c>
      <c r="D148" s="129">
        <v>0</v>
      </c>
      <c r="E148" s="130">
        <v>43</v>
      </c>
      <c r="F148" s="126">
        <f t="shared" si="8"/>
        <v>0</v>
      </c>
      <c r="G148" s="5">
        <f t="shared" si="9"/>
        <v>1</v>
      </c>
      <c r="H148" s="129"/>
    </row>
    <row r="149" spans="1:8" ht="17.5" x14ac:dyDescent="0.25">
      <c r="A149" s="156"/>
      <c r="B149" s="100">
        <f t="shared" si="10"/>
        <v>147</v>
      </c>
      <c r="C149" s="129">
        <v>20202932</v>
      </c>
      <c r="D149" s="129">
        <v>0</v>
      </c>
      <c r="E149" s="130">
        <v>30</v>
      </c>
      <c r="F149" s="126">
        <f t="shared" si="8"/>
        <v>0</v>
      </c>
      <c r="G149" s="5">
        <f t="shared" si="9"/>
        <v>1</v>
      </c>
      <c r="H149" s="129"/>
    </row>
    <row r="150" spans="1:8" ht="17.5" x14ac:dyDescent="0.25">
      <c r="A150" s="156"/>
      <c r="B150" s="100">
        <f t="shared" si="10"/>
        <v>148</v>
      </c>
      <c r="C150" s="129">
        <v>20202933</v>
      </c>
      <c r="D150" s="129">
        <v>0</v>
      </c>
      <c r="E150" s="130">
        <v>32</v>
      </c>
      <c r="F150" s="126">
        <f t="shared" si="8"/>
        <v>0</v>
      </c>
      <c r="G150" s="5">
        <f t="shared" si="9"/>
        <v>1</v>
      </c>
      <c r="H150" s="129"/>
    </row>
    <row r="151" spans="1:8" ht="17.5" x14ac:dyDescent="0.25">
      <c r="A151" s="156"/>
      <c r="B151" s="94">
        <f t="shared" si="10"/>
        <v>149</v>
      </c>
      <c r="C151" s="129">
        <v>20203033</v>
      </c>
      <c r="D151" s="129">
        <v>0</v>
      </c>
      <c r="E151" s="130">
        <v>37</v>
      </c>
      <c r="F151" s="126">
        <f t="shared" si="8"/>
        <v>0</v>
      </c>
      <c r="G151" s="5">
        <f t="shared" si="9"/>
        <v>1</v>
      </c>
      <c r="H151" s="129"/>
    </row>
    <row r="152" spans="1:8" ht="17.5" x14ac:dyDescent="0.25">
      <c r="A152" s="156"/>
      <c r="B152" s="100">
        <f t="shared" si="10"/>
        <v>150</v>
      </c>
      <c r="C152" s="129">
        <v>20203034</v>
      </c>
      <c r="D152" s="129">
        <v>0</v>
      </c>
      <c r="E152" s="130">
        <v>38</v>
      </c>
      <c r="F152" s="126">
        <f t="shared" si="8"/>
        <v>0</v>
      </c>
      <c r="G152" s="5">
        <f t="shared" si="9"/>
        <v>1</v>
      </c>
      <c r="H152" s="129"/>
    </row>
    <row r="153" spans="1:8" ht="17.5" x14ac:dyDescent="0.25">
      <c r="A153" s="156"/>
      <c r="B153" s="100">
        <f t="shared" si="10"/>
        <v>151</v>
      </c>
      <c r="C153" s="129">
        <v>20203035</v>
      </c>
      <c r="D153" s="129">
        <v>0</v>
      </c>
      <c r="E153" s="130">
        <v>32</v>
      </c>
      <c r="F153" s="126">
        <f t="shared" si="8"/>
        <v>0</v>
      </c>
      <c r="G153" s="5">
        <f t="shared" si="9"/>
        <v>1</v>
      </c>
      <c r="H153" s="129"/>
    </row>
    <row r="154" spans="1:8" ht="17.5" x14ac:dyDescent="0.25">
      <c r="A154" s="156"/>
      <c r="B154" s="100">
        <f t="shared" si="10"/>
        <v>152</v>
      </c>
      <c r="C154" s="129">
        <v>20203036</v>
      </c>
      <c r="D154" s="129">
        <v>0</v>
      </c>
      <c r="E154" s="130">
        <v>27</v>
      </c>
      <c r="F154" s="126">
        <f t="shared" si="8"/>
        <v>0</v>
      </c>
      <c r="G154" s="5">
        <f t="shared" si="9"/>
        <v>1</v>
      </c>
      <c r="H154" s="129"/>
    </row>
    <row r="155" spans="1:8" ht="17.5" x14ac:dyDescent="0.25">
      <c r="A155" s="156"/>
      <c r="B155" s="100">
        <f t="shared" si="10"/>
        <v>153</v>
      </c>
      <c r="C155" s="129">
        <v>20203631</v>
      </c>
      <c r="D155" s="129">
        <v>0</v>
      </c>
      <c r="E155" s="130">
        <v>47</v>
      </c>
      <c r="F155" s="126">
        <f t="shared" si="8"/>
        <v>0</v>
      </c>
      <c r="G155" s="5">
        <f t="shared" si="9"/>
        <v>1</v>
      </c>
      <c r="H155" s="129"/>
    </row>
    <row r="156" spans="1:8" ht="17.5" x14ac:dyDescent="0.25">
      <c r="A156" s="156"/>
      <c r="B156" s="100">
        <f t="shared" si="10"/>
        <v>154</v>
      </c>
      <c r="C156" s="129">
        <v>20203633</v>
      </c>
      <c r="D156" s="129">
        <v>0</v>
      </c>
      <c r="E156" s="130">
        <v>27</v>
      </c>
      <c r="F156" s="126">
        <f t="shared" si="8"/>
        <v>0</v>
      </c>
      <c r="G156" s="5">
        <f t="shared" si="9"/>
        <v>1</v>
      </c>
      <c r="H156" s="129"/>
    </row>
    <row r="157" spans="1:8" ht="17.5" x14ac:dyDescent="0.25">
      <c r="A157" s="156"/>
      <c r="B157" s="100">
        <f t="shared" si="10"/>
        <v>155</v>
      </c>
      <c r="C157" s="129">
        <v>20203634</v>
      </c>
      <c r="D157" s="129">
        <v>0</v>
      </c>
      <c r="E157" s="239">
        <v>23</v>
      </c>
      <c r="F157" s="126">
        <f t="shared" si="8"/>
        <v>0</v>
      </c>
      <c r="G157" s="5">
        <f t="shared" si="9"/>
        <v>1</v>
      </c>
      <c r="H157" s="129"/>
    </row>
    <row r="158" spans="1:8" ht="17.5" x14ac:dyDescent="0.25">
      <c r="A158" s="156"/>
      <c r="B158" s="100">
        <f t="shared" si="10"/>
        <v>156</v>
      </c>
      <c r="C158" s="129">
        <v>20203635</v>
      </c>
      <c r="D158" s="129">
        <v>0</v>
      </c>
      <c r="E158" s="130">
        <v>30</v>
      </c>
      <c r="F158" s="126">
        <f t="shared" si="8"/>
        <v>0</v>
      </c>
      <c r="G158" s="5">
        <f t="shared" si="9"/>
        <v>1</v>
      </c>
      <c r="H158" s="129"/>
    </row>
    <row r="159" spans="1:8" ht="17.5" x14ac:dyDescent="0.25">
      <c r="A159" s="156"/>
      <c r="B159" s="100">
        <f t="shared" si="10"/>
        <v>157</v>
      </c>
      <c r="C159" s="129">
        <v>20203641</v>
      </c>
      <c r="D159" s="129">
        <v>0</v>
      </c>
      <c r="E159" s="130">
        <v>32</v>
      </c>
      <c r="F159" s="126">
        <f t="shared" si="8"/>
        <v>0</v>
      </c>
      <c r="G159" s="5">
        <f t="shared" si="9"/>
        <v>1</v>
      </c>
      <c r="H159" s="129"/>
    </row>
    <row r="160" spans="1:8" ht="17.5" x14ac:dyDescent="0.25">
      <c r="A160" s="156"/>
      <c r="B160" s="100">
        <f t="shared" si="10"/>
        <v>158</v>
      </c>
      <c r="C160" s="129">
        <v>20212731</v>
      </c>
      <c r="D160" s="129"/>
      <c r="E160" s="130">
        <v>31</v>
      </c>
      <c r="F160" s="126"/>
      <c r="G160" s="5"/>
      <c r="H160" s="129" t="s">
        <v>26</v>
      </c>
    </row>
    <row r="161" spans="1:8" ht="17.5" x14ac:dyDescent="0.25">
      <c r="A161" s="156"/>
      <c r="B161" s="100">
        <f t="shared" si="10"/>
        <v>159</v>
      </c>
      <c r="C161" s="129">
        <v>20212831</v>
      </c>
      <c r="D161" s="129"/>
      <c r="E161" s="130">
        <v>29</v>
      </c>
      <c r="F161" s="126"/>
      <c r="G161" s="5"/>
      <c r="H161" s="129" t="s">
        <v>26</v>
      </c>
    </row>
    <row r="162" spans="1:8" ht="17.5" x14ac:dyDescent="0.25">
      <c r="A162" s="156"/>
      <c r="B162" s="100">
        <f t="shared" si="10"/>
        <v>160</v>
      </c>
      <c r="C162" s="129">
        <v>20212832</v>
      </c>
      <c r="D162" s="129"/>
      <c r="E162" s="130">
        <v>31</v>
      </c>
      <c r="F162" s="126"/>
      <c r="G162" s="5"/>
      <c r="H162" s="129" t="s">
        <v>26</v>
      </c>
    </row>
    <row r="163" spans="1:8" ht="17.5" x14ac:dyDescent="0.25">
      <c r="A163" s="156"/>
      <c r="B163" s="100">
        <f t="shared" si="10"/>
        <v>161</v>
      </c>
      <c r="C163" s="129">
        <v>20212841</v>
      </c>
      <c r="D163" s="129">
        <v>0</v>
      </c>
      <c r="E163" s="130">
        <v>24</v>
      </c>
      <c r="F163" s="126">
        <f t="shared" si="8"/>
        <v>0</v>
      </c>
      <c r="G163" s="5">
        <f t="shared" si="9"/>
        <v>1</v>
      </c>
      <c r="H163" s="129"/>
    </row>
    <row r="164" spans="1:8" ht="17.5" x14ac:dyDescent="0.25">
      <c r="A164" s="156"/>
      <c r="B164" s="100">
        <f t="shared" si="10"/>
        <v>162</v>
      </c>
      <c r="C164" s="129">
        <v>20212842</v>
      </c>
      <c r="D164" s="129">
        <v>0</v>
      </c>
      <c r="E164" s="130">
        <v>29</v>
      </c>
      <c r="F164" s="126">
        <f t="shared" si="8"/>
        <v>0</v>
      </c>
      <c r="G164" s="5">
        <f t="shared" si="9"/>
        <v>1</v>
      </c>
      <c r="H164" s="129"/>
    </row>
    <row r="165" spans="1:8" ht="17.5" x14ac:dyDescent="0.25">
      <c r="A165" s="156"/>
      <c r="B165" s="100">
        <f t="shared" si="10"/>
        <v>163</v>
      </c>
      <c r="C165" s="129">
        <v>20212843</v>
      </c>
      <c r="D165" s="129">
        <v>0</v>
      </c>
      <c r="E165" s="130">
        <v>51</v>
      </c>
      <c r="F165" s="126">
        <f t="shared" si="8"/>
        <v>0</v>
      </c>
      <c r="G165" s="5">
        <f t="shared" si="9"/>
        <v>1</v>
      </c>
      <c r="H165" s="129"/>
    </row>
    <row r="166" spans="1:8" ht="17.5" x14ac:dyDescent="0.25">
      <c r="A166" s="156"/>
      <c r="B166" s="100">
        <f t="shared" si="10"/>
        <v>164</v>
      </c>
      <c r="C166" s="129">
        <v>20212931</v>
      </c>
      <c r="D166" s="129"/>
      <c r="E166" s="130">
        <v>52</v>
      </c>
      <c r="F166" s="126"/>
      <c r="G166" s="5"/>
      <c r="H166" s="129" t="s">
        <v>26</v>
      </c>
    </row>
    <row r="167" spans="1:8" ht="17.5" x14ac:dyDescent="0.25">
      <c r="A167" s="156"/>
      <c r="B167" s="100">
        <f t="shared" si="10"/>
        <v>165</v>
      </c>
      <c r="C167" s="129">
        <v>20212932</v>
      </c>
      <c r="D167" s="129"/>
      <c r="E167" s="130">
        <v>48</v>
      </c>
      <c r="F167" s="126"/>
      <c r="G167" s="5"/>
      <c r="H167" s="129" t="s">
        <v>26</v>
      </c>
    </row>
    <row r="168" spans="1:8" ht="17.5" x14ac:dyDescent="0.25">
      <c r="A168" s="156"/>
      <c r="B168" s="100">
        <f t="shared" si="10"/>
        <v>166</v>
      </c>
      <c r="C168" s="129">
        <v>20212933</v>
      </c>
      <c r="D168" s="129"/>
      <c r="E168" s="130">
        <v>49</v>
      </c>
      <c r="F168" s="126"/>
      <c r="G168" s="5"/>
      <c r="H168" s="129" t="s">
        <v>26</v>
      </c>
    </row>
    <row r="169" spans="1:8" ht="17.5" x14ac:dyDescent="0.25">
      <c r="A169" s="156"/>
      <c r="B169" s="100">
        <f t="shared" si="10"/>
        <v>167</v>
      </c>
      <c r="C169" s="129">
        <v>20213031</v>
      </c>
      <c r="D169" s="129"/>
      <c r="E169" s="130">
        <v>50</v>
      </c>
      <c r="F169" s="126"/>
      <c r="G169" s="5"/>
      <c r="H169" s="129" t="s">
        <v>26</v>
      </c>
    </row>
    <row r="170" spans="1:8" ht="17.5" x14ac:dyDescent="0.25">
      <c r="A170" s="156"/>
      <c r="B170" s="100">
        <f t="shared" si="10"/>
        <v>168</v>
      </c>
      <c r="C170" s="129">
        <v>20213032</v>
      </c>
      <c r="D170" s="129"/>
      <c r="E170" s="130">
        <v>51</v>
      </c>
      <c r="F170" s="126"/>
      <c r="G170" s="5"/>
      <c r="H170" s="129" t="s">
        <v>26</v>
      </c>
    </row>
    <row r="171" spans="1:8" ht="17.5" x14ac:dyDescent="0.25">
      <c r="A171" s="156"/>
      <c r="B171" s="100">
        <f t="shared" si="10"/>
        <v>169</v>
      </c>
      <c r="C171" s="129">
        <v>20213033</v>
      </c>
      <c r="D171" s="129"/>
      <c r="E171" s="130">
        <v>32</v>
      </c>
      <c r="F171" s="126"/>
      <c r="G171" s="5"/>
      <c r="H171" s="129" t="s">
        <v>26</v>
      </c>
    </row>
    <row r="172" spans="1:8" ht="17.5" x14ac:dyDescent="0.25">
      <c r="A172" s="156"/>
      <c r="B172" s="100">
        <f t="shared" si="10"/>
        <v>170</v>
      </c>
      <c r="C172" s="129">
        <v>20213631</v>
      </c>
      <c r="D172" s="129"/>
      <c r="E172" s="130">
        <v>32</v>
      </c>
      <c r="F172" s="126"/>
      <c r="G172" s="5"/>
      <c r="H172" s="129" t="s">
        <v>26</v>
      </c>
    </row>
    <row r="173" spans="1:8" ht="17.5" x14ac:dyDescent="0.25">
      <c r="A173" s="156"/>
      <c r="B173" s="100">
        <f t="shared" si="10"/>
        <v>171</v>
      </c>
      <c r="C173" s="129">
        <v>20213632</v>
      </c>
      <c r="D173" s="129"/>
      <c r="E173" s="130">
        <v>33</v>
      </c>
      <c r="F173" s="126"/>
      <c r="G173" s="5"/>
      <c r="H173" s="129" t="s">
        <v>26</v>
      </c>
    </row>
    <row r="174" spans="1:8" ht="17.5" x14ac:dyDescent="0.25">
      <c r="A174" s="156"/>
      <c r="B174" s="100">
        <f t="shared" si="10"/>
        <v>172</v>
      </c>
      <c r="C174" s="129">
        <v>20213633</v>
      </c>
      <c r="D174" s="129"/>
      <c r="E174" s="130">
        <v>30</v>
      </c>
      <c r="F174" s="126"/>
      <c r="G174" s="5"/>
      <c r="H174" s="129" t="s">
        <v>26</v>
      </c>
    </row>
    <row r="175" spans="1:8" ht="17.5" x14ac:dyDescent="0.25">
      <c r="A175" s="156"/>
      <c r="B175" s="100">
        <f t="shared" si="10"/>
        <v>173</v>
      </c>
      <c r="C175" s="129">
        <v>20213634</v>
      </c>
      <c r="D175" s="129"/>
      <c r="E175" s="130">
        <v>35</v>
      </c>
      <c r="F175" s="126"/>
      <c r="G175" s="5"/>
      <c r="H175" s="129" t="s">
        <v>26</v>
      </c>
    </row>
    <row r="176" spans="1:8" ht="17.5" x14ac:dyDescent="0.25">
      <c r="A176" s="156"/>
      <c r="B176" s="100">
        <f t="shared" si="10"/>
        <v>174</v>
      </c>
      <c r="C176" s="129">
        <v>20213635</v>
      </c>
      <c r="D176" s="129"/>
      <c r="E176" s="130">
        <v>42</v>
      </c>
      <c r="F176" s="126"/>
      <c r="G176" s="5"/>
      <c r="H176" s="129" t="s">
        <v>26</v>
      </c>
    </row>
    <row r="177" spans="1:8" ht="17.5" x14ac:dyDescent="0.25">
      <c r="A177" s="156"/>
      <c r="B177" s="100">
        <f t="shared" si="10"/>
        <v>175</v>
      </c>
      <c r="C177" s="129">
        <v>20213641</v>
      </c>
      <c r="D177" s="129">
        <v>0</v>
      </c>
      <c r="E177" s="130">
        <v>40</v>
      </c>
      <c r="F177" s="126">
        <f t="shared" si="8"/>
        <v>0</v>
      </c>
      <c r="G177" s="5">
        <f t="shared" si="9"/>
        <v>1</v>
      </c>
      <c r="H177" s="129"/>
    </row>
    <row r="178" spans="1:8" ht="17.5" x14ac:dyDescent="0.25">
      <c r="A178" s="156"/>
      <c r="B178" s="100">
        <f t="shared" si="10"/>
        <v>176</v>
      </c>
      <c r="C178" s="129">
        <v>20213642</v>
      </c>
      <c r="D178" s="129">
        <v>0</v>
      </c>
      <c r="E178" s="130">
        <v>42</v>
      </c>
      <c r="F178" s="126">
        <f t="shared" si="8"/>
        <v>0</v>
      </c>
      <c r="G178" s="5">
        <f t="shared" si="9"/>
        <v>1</v>
      </c>
      <c r="H178" s="129"/>
    </row>
    <row r="179" spans="1:8" ht="17.5" x14ac:dyDescent="0.25">
      <c r="A179" s="156"/>
      <c r="B179" s="100">
        <f t="shared" si="10"/>
        <v>177</v>
      </c>
      <c r="C179" s="129">
        <v>20193634</v>
      </c>
      <c r="D179" s="129">
        <v>1</v>
      </c>
      <c r="E179" s="130">
        <v>40</v>
      </c>
      <c r="F179" s="126">
        <f t="shared" si="8"/>
        <v>2.5000000000000001E-2</v>
      </c>
      <c r="G179" s="5">
        <f t="shared" si="9"/>
        <v>46</v>
      </c>
      <c r="H179" s="129"/>
    </row>
    <row r="180" spans="1:8" ht="17.5" x14ac:dyDescent="0.25">
      <c r="A180" s="156"/>
      <c r="B180" s="100">
        <f t="shared" si="10"/>
        <v>178</v>
      </c>
      <c r="C180" s="129">
        <v>20203632</v>
      </c>
      <c r="D180" s="129">
        <v>1</v>
      </c>
      <c r="E180" s="130">
        <v>45</v>
      </c>
      <c r="F180" s="126">
        <f t="shared" si="8"/>
        <v>2.2222222222222223E-2</v>
      </c>
      <c r="G180" s="5">
        <f t="shared" si="9"/>
        <v>43</v>
      </c>
      <c r="H180" s="129"/>
    </row>
    <row r="181" spans="1:8" ht="17.5" x14ac:dyDescent="0.25">
      <c r="A181" s="156"/>
      <c r="B181" s="100">
        <f t="shared" si="10"/>
        <v>179</v>
      </c>
      <c r="C181" s="129">
        <v>20192731</v>
      </c>
      <c r="D181" s="129">
        <v>1</v>
      </c>
      <c r="E181" s="130">
        <v>45</v>
      </c>
      <c r="F181" s="126">
        <f t="shared" ref="F181:F196" si="11">D181/E181</f>
        <v>2.2222222222222223E-2</v>
      </c>
      <c r="G181" s="5">
        <f t="shared" ref="G181:G196" si="12">RANK(F181,$F$116:$F$196,1)</f>
        <v>43</v>
      </c>
      <c r="H181" s="129"/>
    </row>
    <row r="182" spans="1:8" ht="17.5" x14ac:dyDescent="0.25">
      <c r="A182" s="156"/>
      <c r="B182" s="100">
        <f t="shared" si="10"/>
        <v>180</v>
      </c>
      <c r="C182" s="129">
        <v>20193631</v>
      </c>
      <c r="D182" s="129">
        <v>1</v>
      </c>
      <c r="E182" s="130">
        <v>44</v>
      </c>
      <c r="F182" s="126">
        <f t="shared" si="11"/>
        <v>2.2727272727272728E-2</v>
      </c>
      <c r="G182" s="5">
        <f t="shared" si="12"/>
        <v>45</v>
      </c>
      <c r="H182" s="129"/>
    </row>
    <row r="183" spans="1:8" ht="17.5" x14ac:dyDescent="0.25">
      <c r="A183" s="156"/>
      <c r="B183" s="100">
        <f t="shared" si="10"/>
        <v>181</v>
      </c>
      <c r="C183" s="129">
        <v>20202844</v>
      </c>
      <c r="D183" s="129">
        <v>1</v>
      </c>
      <c r="E183" s="130">
        <v>46</v>
      </c>
      <c r="F183" s="126">
        <f t="shared" si="11"/>
        <v>2.1739130434782608E-2</v>
      </c>
      <c r="G183" s="5">
        <f t="shared" si="12"/>
        <v>42</v>
      </c>
      <c r="H183" s="129"/>
    </row>
    <row r="184" spans="1:8" ht="17.5" x14ac:dyDescent="0.25">
      <c r="A184" s="156"/>
      <c r="B184" s="100">
        <f t="shared" si="10"/>
        <v>182</v>
      </c>
      <c r="C184" s="129">
        <v>20203032</v>
      </c>
      <c r="D184" s="129">
        <v>2</v>
      </c>
      <c r="E184" s="130">
        <v>43</v>
      </c>
      <c r="F184" s="126">
        <f t="shared" si="11"/>
        <v>4.6511627906976744E-2</v>
      </c>
      <c r="G184" s="5">
        <f t="shared" si="12"/>
        <v>48</v>
      </c>
      <c r="H184" s="129"/>
    </row>
    <row r="185" spans="1:8" ht="17.5" x14ac:dyDescent="0.25">
      <c r="A185" s="156"/>
      <c r="B185" s="100">
        <f t="shared" si="10"/>
        <v>183</v>
      </c>
      <c r="C185" s="129">
        <v>20193037</v>
      </c>
      <c r="D185" s="129">
        <v>2</v>
      </c>
      <c r="E185" s="130">
        <v>40</v>
      </c>
      <c r="F185" s="126">
        <f t="shared" si="11"/>
        <v>0.05</v>
      </c>
      <c r="G185" s="5">
        <f t="shared" si="12"/>
        <v>49</v>
      </c>
      <c r="H185" s="129"/>
    </row>
    <row r="186" spans="1:8" ht="17.5" x14ac:dyDescent="0.25">
      <c r="A186" s="156"/>
      <c r="B186" s="100">
        <f t="shared" si="10"/>
        <v>184</v>
      </c>
      <c r="C186" s="129">
        <v>20183633</v>
      </c>
      <c r="D186" s="129">
        <v>2</v>
      </c>
      <c r="E186" s="130">
        <v>40</v>
      </c>
      <c r="F186" s="126">
        <f t="shared" si="11"/>
        <v>0.05</v>
      </c>
      <c r="G186" s="5">
        <f t="shared" si="12"/>
        <v>49</v>
      </c>
      <c r="H186" s="129"/>
    </row>
    <row r="187" spans="1:8" ht="17.5" x14ac:dyDescent="0.25">
      <c r="A187" s="156"/>
      <c r="B187" s="100">
        <f t="shared" si="10"/>
        <v>185</v>
      </c>
      <c r="C187" s="129">
        <v>20202841</v>
      </c>
      <c r="D187" s="129">
        <v>2</v>
      </c>
      <c r="E187" s="130">
        <v>46</v>
      </c>
      <c r="F187" s="126">
        <f t="shared" si="11"/>
        <v>4.3478260869565216E-2</v>
      </c>
      <c r="G187" s="5">
        <f t="shared" si="12"/>
        <v>47</v>
      </c>
      <c r="H187" s="129"/>
    </row>
    <row r="188" spans="1:8" ht="17.5" x14ac:dyDescent="0.25">
      <c r="A188" s="156"/>
      <c r="B188" s="100">
        <f t="shared" si="10"/>
        <v>186</v>
      </c>
      <c r="C188" s="129">
        <v>20193033</v>
      </c>
      <c r="D188" s="129">
        <v>4</v>
      </c>
      <c r="E188" s="130">
        <v>35</v>
      </c>
      <c r="F188" s="126">
        <f t="shared" si="11"/>
        <v>0.11428571428571428</v>
      </c>
      <c r="G188" s="5">
        <f t="shared" si="12"/>
        <v>54</v>
      </c>
      <c r="H188" s="129"/>
    </row>
    <row r="189" spans="1:8" ht="17.5" x14ac:dyDescent="0.25">
      <c r="A189" s="156"/>
      <c r="B189" s="100">
        <f t="shared" si="10"/>
        <v>187</v>
      </c>
      <c r="C189" s="129">
        <v>20182932</v>
      </c>
      <c r="D189" s="129">
        <v>3</v>
      </c>
      <c r="E189" s="130">
        <v>35</v>
      </c>
      <c r="F189" s="126">
        <f t="shared" si="11"/>
        <v>8.5714285714285715E-2</v>
      </c>
      <c r="G189" s="5">
        <f t="shared" si="12"/>
        <v>52</v>
      </c>
      <c r="H189" s="129"/>
    </row>
    <row r="190" spans="1:8" ht="17.5" x14ac:dyDescent="0.25">
      <c r="A190" s="156"/>
      <c r="B190" s="100">
        <f t="shared" si="10"/>
        <v>188</v>
      </c>
      <c r="C190" s="129">
        <v>20193038</v>
      </c>
      <c r="D190" s="129">
        <v>5</v>
      </c>
      <c r="E190" s="130">
        <v>44</v>
      </c>
      <c r="F190" s="126">
        <f t="shared" si="11"/>
        <v>0.11363636363636363</v>
      </c>
      <c r="G190" s="5">
        <f t="shared" si="12"/>
        <v>53</v>
      </c>
      <c r="H190" s="129"/>
    </row>
    <row r="191" spans="1:8" ht="17.5" x14ac:dyDescent="0.25">
      <c r="A191" s="156"/>
      <c r="B191" s="100">
        <f t="shared" si="10"/>
        <v>189</v>
      </c>
      <c r="C191" s="129">
        <v>20202833</v>
      </c>
      <c r="D191" s="129">
        <v>3</v>
      </c>
      <c r="E191" s="130">
        <v>44</v>
      </c>
      <c r="F191" s="126">
        <f t="shared" si="11"/>
        <v>6.8181818181818177E-2</v>
      </c>
      <c r="G191" s="5">
        <f t="shared" si="12"/>
        <v>51</v>
      </c>
      <c r="H191" s="129"/>
    </row>
    <row r="192" spans="1:8" ht="17.5" x14ac:dyDescent="0.25">
      <c r="A192" s="156"/>
      <c r="B192" s="100">
        <f t="shared" si="10"/>
        <v>190</v>
      </c>
      <c r="C192" s="129">
        <v>20193031</v>
      </c>
      <c r="D192" s="129">
        <v>6</v>
      </c>
      <c r="E192" s="130">
        <v>43</v>
      </c>
      <c r="F192" s="126">
        <f t="shared" si="11"/>
        <v>0.13953488372093023</v>
      </c>
      <c r="G192" s="5">
        <f t="shared" si="12"/>
        <v>56</v>
      </c>
      <c r="H192" s="129"/>
    </row>
    <row r="193" spans="1:8" ht="17.5" x14ac:dyDescent="0.25">
      <c r="A193" s="156"/>
      <c r="B193" s="100">
        <f t="shared" si="10"/>
        <v>191</v>
      </c>
      <c r="C193" s="129">
        <v>20193635</v>
      </c>
      <c r="D193" s="129">
        <v>5</v>
      </c>
      <c r="E193" s="130">
        <v>36</v>
      </c>
      <c r="F193" s="126">
        <f t="shared" si="11"/>
        <v>0.1388888888888889</v>
      </c>
      <c r="G193" s="5">
        <f t="shared" si="12"/>
        <v>55</v>
      </c>
      <c r="H193" s="129"/>
    </row>
    <row r="194" spans="1:8" ht="17.5" x14ac:dyDescent="0.25">
      <c r="A194" s="156"/>
      <c r="B194" s="100">
        <f t="shared" si="10"/>
        <v>192</v>
      </c>
      <c r="C194" s="129">
        <v>20193035</v>
      </c>
      <c r="D194" s="129">
        <v>7</v>
      </c>
      <c r="E194" s="130">
        <v>39</v>
      </c>
      <c r="F194" s="126">
        <f t="shared" si="11"/>
        <v>0.17948717948717949</v>
      </c>
      <c r="G194" s="5">
        <f t="shared" si="12"/>
        <v>58</v>
      </c>
      <c r="H194" s="129"/>
    </row>
    <row r="195" spans="1:8" ht="17.5" x14ac:dyDescent="0.25">
      <c r="A195" s="156"/>
      <c r="B195" s="100">
        <f t="shared" si="10"/>
        <v>193</v>
      </c>
      <c r="C195" s="129">
        <v>20212941</v>
      </c>
      <c r="D195" s="129">
        <v>7</v>
      </c>
      <c r="E195" s="130">
        <v>41</v>
      </c>
      <c r="F195" s="126">
        <f t="shared" si="11"/>
        <v>0.17073170731707318</v>
      </c>
      <c r="G195" s="5">
        <f t="shared" si="12"/>
        <v>57</v>
      </c>
      <c r="H195" s="129"/>
    </row>
    <row r="196" spans="1:8" ht="17.5" x14ac:dyDescent="0.25">
      <c r="A196" s="156"/>
      <c r="B196" s="100">
        <f t="shared" si="10"/>
        <v>194</v>
      </c>
      <c r="C196" s="129">
        <v>20203031</v>
      </c>
      <c r="D196" s="129">
        <v>13</v>
      </c>
      <c r="E196" s="130">
        <v>45</v>
      </c>
      <c r="F196" s="126">
        <f t="shared" si="11"/>
        <v>0.28888888888888886</v>
      </c>
      <c r="G196" s="5">
        <f t="shared" si="12"/>
        <v>59</v>
      </c>
      <c r="H196" s="129"/>
    </row>
    <row r="197" spans="1:8" ht="17.5" x14ac:dyDescent="0.25">
      <c r="A197" s="159" t="s">
        <v>4</v>
      </c>
      <c r="B197" s="100">
        <f t="shared" si="10"/>
        <v>195</v>
      </c>
      <c r="C197" s="129">
        <v>20182331</v>
      </c>
      <c r="D197" s="129">
        <v>0</v>
      </c>
      <c r="E197" s="141">
        <v>43</v>
      </c>
      <c r="F197" s="136">
        <v>0</v>
      </c>
      <c r="G197" s="129">
        <v>1</v>
      </c>
      <c r="H197" s="129"/>
    </row>
    <row r="198" spans="1:8" ht="17.5" x14ac:dyDescent="0.25">
      <c r="A198" s="160"/>
      <c r="B198" s="100">
        <f t="shared" si="10"/>
        <v>196</v>
      </c>
      <c r="C198" s="129">
        <v>20182332</v>
      </c>
      <c r="D198" s="129">
        <v>0</v>
      </c>
      <c r="E198" s="141">
        <v>36</v>
      </c>
      <c r="F198" s="136">
        <v>0</v>
      </c>
      <c r="G198" s="129">
        <v>1</v>
      </c>
      <c r="H198" s="129"/>
    </row>
    <row r="199" spans="1:8" ht="17.5" x14ac:dyDescent="0.25">
      <c r="A199" s="160"/>
      <c r="B199" s="100">
        <f t="shared" ref="B199:B205" si="13">ROW()-2</f>
        <v>197</v>
      </c>
      <c r="C199" s="129">
        <v>20192331</v>
      </c>
      <c r="D199" s="129">
        <v>3</v>
      </c>
      <c r="E199" s="141">
        <v>38</v>
      </c>
      <c r="F199" s="136">
        <v>8.1000000000000003E-2</v>
      </c>
      <c r="G199" s="129">
        <v>7</v>
      </c>
      <c r="H199" s="129"/>
    </row>
    <row r="200" spans="1:8" ht="17.5" x14ac:dyDescent="0.25">
      <c r="A200" s="160"/>
      <c r="B200" s="100">
        <f t="shared" si="13"/>
        <v>198</v>
      </c>
      <c r="C200" s="129">
        <v>20192332</v>
      </c>
      <c r="D200" s="129">
        <v>0</v>
      </c>
      <c r="E200" s="141">
        <v>34</v>
      </c>
      <c r="F200" s="136">
        <v>0</v>
      </c>
      <c r="G200" s="129">
        <v>1</v>
      </c>
      <c r="H200" s="129"/>
    </row>
    <row r="201" spans="1:8" ht="17.5" x14ac:dyDescent="0.25">
      <c r="A201" s="160"/>
      <c r="B201" s="100">
        <f t="shared" si="13"/>
        <v>199</v>
      </c>
      <c r="C201" s="129">
        <v>20202331</v>
      </c>
      <c r="D201" s="129">
        <v>6</v>
      </c>
      <c r="E201" s="141">
        <v>38</v>
      </c>
      <c r="F201" s="136">
        <v>0.157</v>
      </c>
      <c r="G201" s="129">
        <v>9</v>
      </c>
      <c r="H201" s="129"/>
    </row>
    <row r="202" spans="1:8" ht="17.5" x14ac:dyDescent="0.25">
      <c r="A202" s="160"/>
      <c r="B202" s="100">
        <f t="shared" si="13"/>
        <v>200</v>
      </c>
      <c r="C202" s="129">
        <v>20202332</v>
      </c>
      <c r="D202" s="129">
        <v>3</v>
      </c>
      <c r="E202" s="10">
        <v>37</v>
      </c>
      <c r="F202" s="136">
        <v>8.1000000000000003E-2</v>
      </c>
      <c r="G202" s="129">
        <v>7</v>
      </c>
      <c r="H202" s="129"/>
    </row>
    <row r="203" spans="1:8" ht="17.5" x14ac:dyDescent="0.25">
      <c r="A203" s="160"/>
      <c r="B203" s="100">
        <f t="shared" si="13"/>
        <v>201</v>
      </c>
      <c r="C203" s="129">
        <v>20212331</v>
      </c>
      <c r="D203" s="129"/>
      <c r="E203" s="141">
        <v>32</v>
      </c>
      <c r="F203" s="136"/>
      <c r="G203" s="129"/>
      <c r="H203" s="129" t="s">
        <v>26</v>
      </c>
    </row>
    <row r="204" spans="1:8" ht="17.5" x14ac:dyDescent="0.25">
      <c r="A204" s="160"/>
      <c r="B204" s="100">
        <f t="shared" si="13"/>
        <v>202</v>
      </c>
      <c r="C204" s="129">
        <v>20212332</v>
      </c>
      <c r="D204" s="5"/>
      <c r="E204" s="141">
        <v>32</v>
      </c>
      <c r="F204" s="126"/>
      <c r="G204" s="5"/>
      <c r="H204" s="129" t="s">
        <v>26</v>
      </c>
    </row>
    <row r="205" spans="1:8" ht="17.5" x14ac:dyDescent="0.25">
      <c r="A205" s="161"/>
      <c r="B205" s="87">
        <f t="shared" si="13"/>
        <v>203</v>
      </c>
      <c r="C205" s="129">
        <v>20212333</v>
      </c>
      <c r="D205" s="5"/>
      <c r="E205" s="141">
        <v>30</v>
      </c>
      <c r="F205" s="136"/>
      <c r="G205" s="5"/>
      <c r="H205" s="129" t="s">
        <v>26</v>
      </c>
    </row>
    <row r="206" spans="1:8" ht="17.5" x14ac:dyDescent="0.25">
      <c r="A206" s="101"/>
      <c r="B206" s="102"/>
      <c r="C206" s="112"/>
      <c r="D206" s="111"/>
      <c r="E206" s="112"/>
      <c r="F206" s="101"/>
      <c r="G206" s="101"/>
      <c r="H206" s="101"/>
    </row>
    <row r="207" spans="1:8" x14ac:dyDescent="0.25">
      <c r="C207" s="34"/>
      <c r="D207" s="61"/>
      <c r="E207" s="34"/>
    </row>
    <row r="208" spans="1:8" x14ac:dyDescent="0.25">
      <c r="C208" s="34"/>
      <c r="D208" s="34"/>
      <c r="E208" s="34"/>
    </row>
  </sheetData>
  <sortState xmlns:xlrd2="http://schemas.microsoft.com/office/spreadsheetml/2017/richdata2" ref="B197:H205">
    <sortCondition ref="B197"/>
  </sortState>
  <mergeCells count="5">
    <mergeCell ref="A1:H1"/>
    <mergeCell ref="A50:A115"/>
    <mergeCell ref="A116:A196"/>
    <mergeCell ref="A197:A205"/>
    <mergeCell ref="A3:A49"/>
  </mergeCells>
  <phoneticPr fontId="37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4"/>
  <sheetViews>
    <sheetView topLeftCell="A187" zoomScale="90" zoomScaleNormal="90" workbookViewId="0">
      <selection activeCell="E185" sqref="E185:E214"/>
    </sheetView>
  </sheetViews>
  <sheetFormatPr defaultColWidth="9" defaultRowHeight="14" x14ac:dyDescent="0.25"/>
  <cols>
    <col min="1" max="1" width="21.08984375" customWidth="1"/>
    <col min="2" max="2" width="19.90625" customWidth="1"/>
    <col min="3" max="3" width="20.08984375" customWidth="1"/>
    <col min="4" max="4" width="14" customWidth="1"/>
    <col min="5" max="5" width="56.81640625" customWidth="1"/>
    <col min="6" max="6" width="28.81640625" customWidth="1"/>
    <col min="7" max="7" width="18.36328125" customWidth="1"/>
  </cols>
  <sheetData>
    <row r="1" spans="1:7" s="55" customFormat="1" ht="23" x14ac:dyDescent="0.25">
      <c r="A1" s="151" t="s">
        <v>39</v>
      </c>
      <c r="B1" s="167"/>
      <c r="C1" s="167"/>
      <c r="D1" s="167"/>
      <c r="E1" s="167"/>
      <c r="F1" s="167"/>
      <c r="G1" s="167"/>
    </row>
    <row r="2" spans="1:7" s="56" customFormat="1" ht="21" x14ac:dyDescent="0.25">
      <c r="A2" s="18" t="s">
        <v>18</v>
      </c>
      <c r="B2" s="18" t="s">
        <v>20</v>
      </c>
      <c r="C2" s="18" t="s">
        <v>28</v>
      </c>
      <c r="D2" s="18" t="s">
        <v>30</v>
      </c>
      <c r="E2" s="18" t="s">
        <v>29</v>
      </c>
      <c r="F2" s="53" t="s">
        <v>40</v>
      </c>
      <c r="G2" s="18" t="s">
        <v>32</v>
      </c>
    </row>
    <row r="3" spans="1:7" s="55" customFormat="1" ht="17.5" customHeight="1" x14ac:dyDescent="0.25">
      <c r="A3" s="168" t="s">
        <v>83</v>
      </c>
      <c r="B3" s="171">
        <v>20182131</v>
      </c>
      <c r="C3" s="5">
        <v>2018213412</v>
      </c>
      <c r="D3" s="5" t="s">
        <v>105</v>
      </c>
      <c r="E3" s="5" t="s">
        <v>106</v>
      </c>
      <c r="F3" s="5" t="s">
        <v>104</v>
      </c>
      <c r="G3" s="5">
        <v>2</v>
      </c>
    </row>
    <row r="4" spans="1:7" s="55" customFormat="1" ht="17.5" customHeight="1" x14ac:dyDescent="0.25">
      <c r="A4" s="172"/>
      <c r="B4" s="171"/>
      <c r="C4" s="5">
        <v>2018213129</v>
      </c>
      <c r="D4" s="5" t="s">
        <v>107</v>
      </c>
      <c r="E4" s="5" t="s">
        <v>108</v>
      </c>
      <c r="F4" s="5" t="s">
        <v>109</v>
      </c>
      <c r="G4" s="5">
        <v>2</v>
      </c>
    </row>
    <row r="5" spans="1:7" s="55" customFormat="1" ht="17.5" customHeight="1" x14ac:dyDescent="0.25">
      <c r="A5" s="172"/>
      <c r="B5" s="171"/>
      <c r="C5" s="5">
        <v>2018213140</v>
      </c>
      <c r="D5" s="5" t="s">
        <v>110</v>
      </c>
      <c r="E5" s="5" t="s">
        <v>111</v>
      </c>
      <c r="F5" s="5" t="s">
        <v>112</v>
      </c>
      <c r="G5" s="5">
        <v>4</v>
      </c>
    </row>
    <row r="6" spans="1:7" s="55" customFormat="1" ht="17.5" customHeight="1" x14ac:dyDescent="0.25">
      <c r="A6" s="172"/>
      <c r="B6" s="5">
        <v>20182136</v>
      </c>
      <c r="C6" s="5">
        <v>2018213628</v>
      </c>
      <c r="D6" s="5" t="s">
        <v>113</v>
      </c>
      <c r="E6" s="5" t="s">
        <v>114</v>
      </c>
      <c r="F6" s="5" t="s">
        <v>115</v>
      </c>
      <c r="G6" s="5">
        <v>2</v>
      </c>
    </row>
    <row r="7" spans="1:7" s="55" customFormat="1" ht="17.5" customHeight="1" x14ac:dyDescent="0.25">
      <c r="A7" s="172"/>
      <c r="B7" s="171">
        <v>20182137</v>
      </c>
      <c r="C7" s="171">
        <v>2018213417</v>
      </c>
      <c r="D7" s="171" t="s">
        <v>116</v>
      </c>
      <c r="E7" s="5" t="s">
        <v>117</v>
      </c>
      <c r="F7" s="5" t="s">
        <v>109</v>
      </c>
      <c r="G7" s="171">
        <v>4</v>
      </c>
    </row>
    <row r="8" spans="1:7" s="55" customFormat="1" ht="17.5" customHeight="1" x14ac:dyDescent="0.25">
      <c r="A8" s="172"/>
      <c r="B8" s="171"/>
      <c r="C8" s="171"/>
      <c r="D8" s="171"/>
      <c r="E8" s="5" t="s">
        <v>185</v>
      </c>
      <c r="F8" s="5" t="s">
        <v>109</v>
      </c>
      <c r="G8" s="171"/>
    </row>
    <row r="9" spans="1:7" s="55" customFormat="1" ht="17.5" customHeight="1" x14ac:dyDescent="0.25">
      <c r="A9" s="172"/>
      <c r="B9" s="171">
        <v>20192131</v>
      </c>
      <c r="C9" s="171">
        <v>2019213703</v>
      </c>
      <c r="D9" s="171" t="s">
        <v>118</v>
      </c>
      <c r="E9" s="5" t="s">
        <v>119</v>
      </c>
      <c r="F9" s="5" t="s">
        <v>120</v>
      </c>
      <c r="G9" s="171">
        <v>5</v>
      </c>
    </row>
    <row r="10" spans="1:7" s="55" customFormat="1" ht="17.5" customHeight="1" x14ac:dyDescent="0.25">
      <c r="A10" s="172"/>
      <c r="B10" s="171"/>
      <c r="C10" s="171"/>
      <c r="D10" s="171"/>
      <c r="E10" s="5" t="s">
        <v>121</v>
      </c>
      <c r="F10" s="5" t="s">
        <v>122</v>
      </c>
      <c r="G10" s="171"/>
    </row>
    <row r="11" spans="1:7" s="55" customFormat="1" ht="17.5" customHeight="1" x14ac:dyDescent="0.25">
      <c r="A11" s="172"/>
      <c r="B11" s="171"/>
      <c r="C11" s="5">
        <v>2019213814</v>
      </c>
      <c r="D11" s="5" t="s">
        <v>123</v>
      </c>
      <c r="E11" s="5" t="s">
        <v>70</v>
      </c>
      <c r="F11" s="5" t="s">
        <v>124</v>
      </c>
      <c r="G11" s="5">
        <v>3</v>
      </c>
    </row>
    <row r="12" spans="1:7" s="55" customFormat="1" ht="17.5" customHeight="1" x14ac:dyDescent="0.25">
      <c r="A12" s="172"/>
      <c r="B12" s="171">
        <v>20192133</v>
      </c>
      <c r="C12" s="171">
        <v>2019213838</v>
      </c>
      <c r="D12" s="171" t="s">
        <v>125</v>
      </c>
      <c r="E12" s="5" t="s">
        <v>126</v>
      </c>
      <c r="F12" s="5" t="s">
        <v>127</v>
      </c>
      <c r="G12" s="171">
        <v>5</v>
      </c>
    </row>
    <row r="13" spans="1:7" s="55" customFormat="1" ht="17.5" customHeight="1" x14ac:dyDescent="0.25">
      <c r="A13" s="172"/>
      <c r="B13" s="171"/>
      <c r="C13" s="171"/>
      <c r="D13" s="171"/>
      <c r="E13" s="5" t="s">
        <v>119</v>
      </c>
      <c r="F13" s="5" t="s">
        <v>120</v>
      </c>
      <c r="G13" s="171"/>
    </row>
    <row r="14" spans="1:7" s="55" customFormat="1" ht="17.5" customHeight="1" x14ac:dyDescent="0.25">
      <c r="A14" s="172"/>
      <c r="B14" s="171">
        <v>20192134</v>
      </c>
      <c r="C14" s="171">
        <v>2019213524</v>
      </c>
      <c r="D14" s="171" t="s">
        <v>128</v>
      </c>
      <c r="E14" s="5" t="s">
        <v>129</v>
      </c>
      <c r="F14" s="5" t="s">
        <v>104</v>
      </c>
      <c r="G14" s="171">
        <v>22</v>
      </c>
    </row>
    <row r="15" spans="1:7" s="55" customFormat="1" ht="17.5" customHeight="1" x14ac:dyDescent="0.25">
      <c r="A15" s="172"/>
      <c r="B15" s="171"/>
      <c r="C15" s="171"/>
      <c r="D15" s="171"/>
      <c r="E15" s="5" t="s">
        <v>130</v>
      </c>
      <c r="F15" s="5" t="s">
        <v>104</v>
      </c>
      <c r="G15" s="171"/>
    </row>
    <row r="16" spans="1:7" s="55" customFormat="1" ht="17.5" customHeight="1" x14ac:dyDescent="0.25">
      <c r="A16" s="172"/>
      <c r="B16" s="171"/>
      <c r="C16" s="171"/>
      <c r="D16" s="171"/>
      <c r="E16" s="5" t="s">
        <v>131</v>
      </c>
      <c r="F16" s="5" t="s">
        <v>132</v>
      </c>
      <c r="G16" s="171"/>
    </row>
    <row r="17" spans="1:7" s="55" customFormat="1" ht="17.5" customHeight="1" x14ac:dyDescent="0.25">
      <c r="A17" s="172"/>
      <c r="B17" s="171"/>
      <c r="C17" s="171"/>
      <c r="D17" s="171"/>
      <c r="E17" s="5" t="s">
        <v>126</v>
      </c>
      <c r="F17" s="5" t="s">
        <v>127</v>
      </c>
      <c r="G17" s="171"/>
    </row>
    <row r="18" spans="1:7" s="55" customFormat="1" ht="17.5" customHeight="1" x14ac:dyDescent="0.25">
      <c r="A18" s="172"/>
      <c r="B18" s="171"/>
      <c r="C18" s="171"/>
      <c r="D18" s="171"/>
      <c r="E18" s="5" t="s">
        <v>119</v>
      </c>
      <c r="F18" s="5" t="s">
        <v>120</v>
      </c>
      <c r="G18" s="171"/>
    </row>
    <row r="19" spans="1:7" s="55" customFormat="1" ht="17.5" customHeight="1" x14ac:dyDescent="0.25">
      <c r="A19" s="172"/>
      <c r="B19" s="171"/>
      <c r="C19" s="171"/>
      <c r="D19" s="171"/>
      <c r="E19" s="5" t="s">
        <v>133</v>
      </c>
      <c r="F19" s="5" t="s">
        <v>122</v>
      </c>
      <c r="G19" s="171"/>
    </row>
    <row r="20" spans="1:7" s="55" customFormat="1" ht="17.5" customHeight="1" x14ac:dyDescent="0.25">
      <c r="A20" s="172"/>
      <c r="B20" s="171"/>
      <c r="C20" s="171"/>
      <c r="D20" s="171"/>
      <c r="E20" s="5" t="s">
        <v>134</v>
      </c>
      <c r="F20" s="5" t="s">
        <v>122</v>
      </c>
      <c r="G20" s="171"/>
    </row>
    <row r="21" spans="1:7" s="55" customFormat="1" ht="17.5" customHeight="1" x14ac:dyDescent="0.25">
      <c r="A21" s="172"/>
      <c r="B21" s="171"/>
      <c r="C21" s="171"/>
      <c r="D21" s="171"/>
      <c r="E21" s="5" t="s">
        <v>135</v>
      </c>
      <c r="F21" s="5" t="s">
        <v>136</v>
      </c>
      <c r="G21" s="171"/>
    </row>
    <row r="22" spans="1:7" s="55" customFormat="1" ht="17.5" customHeight="1" x14ac:dyDescent="0.25">
      <c r="A22" s="172"/>
      <c r="B22" s="171"/>
      <c r="C22" s="171"/>
      <c r="D22" s="171"/>
      <c r="E22" s="5" t="s">
        <v>137</v>
      </c>
      <c r="F22" s="5" t="s">
        <v>136</v>
      </c>
      <c r="G22" s="171"/>
    </row>
    <row r="23" spans="1:7" s="55" customFormat="1" ht="17.5" customHeight="1" x14ac:dyDescent="0.25">
      <c r="A23" s="172"/>
      <c r="B23" s="171"/>
      <c r="C23" s="171">
        <v>2019213128</v>
      </c>
      <c r="D23" s="171" t="s">
        <v>138</v>
      </c>
      <c r="E23" s="5" t="s">
        <v>131</v>
      </c>
      <c r="F23" s="5" t="s">
        <v>132</v>
      </c>
      <c r="G23" s="171">
        <v>8</v>
      </c>
    </row>
    <row r="24" spans="1:7" s="55" customFormat="1" ht="17.5" customHeight="1" x14ac:dyDescent="0.25">
      <c r="A24" s="172"/>
      <c r="B24" s="171"/>
      <c r="C24" s="171"/>
      <c r="D24" s="171"/>
      <c r="E24" s="5" t="s">
        <v>126</v>
      </c>
      <c r="F24" s="5" t="s">
        <v>127</v>
      </c>
      <c r="G24" s="171"/>
    </row>
    <row r="25" spans="1:7" s="55" customFormat="1" ht="17.5" customHeight="1" x14ac:dyDescent="0.25">
      <c r="A25" s="172"/>
      <c r="B25" s="171"/>
      <c r="C25" s="171"/>
      <c r="D25" s="171"/>
      <c r="E25" s="5" t="s">
        <v>119</v>
      </c>
      <c r="F25" s="5" t="s">
        <v>120</v>
      </c>
      <c r="G25" s="171"/>
    </row>
    <row r="26" spans="1:7" s="55" customFormat="1" ht="17.5" customHeight="1" x14ac:dyDescent="0.25">
      <c r="A26" s="172"/>
      <c r="B26" s="171">
        <v>20192136</v>
      </c>
      <c r="C26" s="171">
        <v>2019213110</v>
      </c>
      <c r="D26" s="171" t="s">
        <v>139</v>
      </c>
      <c r="E26" s="5" t="s">
        <v>140</v>
      </c>
      <c r="F26" s="5" t="s">
        <v>104</v>
      </c>
      <c r="G26" s="171">
        <v>5</v>
      </c>
    </row>
    <row r="27" spans="1:7" s="55" customFormat="1" ht="17.5" customHeight="1" x14ac:dyDescent="0.25">
      <c r="A27" s="172"/>
      <c r="B27" s="171"/>
      <c r="C27" s="171"/>
      <c r="D27" s="171"/>
      <c r="E27" s="5" t="s">
        <v>141</v>
      </c>
      <c r="F27" s="5" t="s">
        <v>132</v>
      </c>
      <c r="G27" s="171"/>
    </row>
    <row r="28" spans="1:7" s="55" customFormat="1" ht="17.5" customHeight="1" x14ac:dyDescent="0.25">
      <c r="A28" s="172"/>
      <c r="B28" s="5">
        <v>20202131</v>
      </c>
      <c r="C28" s="5">
        <v>2018213506</v>
      </c>
      <c r="D28" s="5" t="s">
        <v>142</v>
      </c>
      <c r="E28" s="5" t="s">
        <v>143</v>
      </c>
      <c r="F28" s="5" t="s">
        <v>136</v>
      </c>
      <c r="G28" s="5">
        <v>2</v>
      </c>
    </row>
    <row r="29" spans="1:7" s="55" customFormat="1" ht="17.5" customHeight="1" x14ac:dyDescent="0.25">
      <c r="A29" s="172"/>
      <c r="B29" s="171">
        <v>20202132</v>
      </c>
      <c r="C29" s="171">
        <v>2020213203</v>
      </c>
      <c r="D29" s="171" t="s">
        <v>71</v>
      </c>
      <c r="E29" s="5" t="s">
        <v>134</v>
      </c>
      <c r="F29" s="5" t="s">
        <v>144</v>
      </c>
      <c r="G29" s="171">
        <v>10</v>
      </c>
    </row>
    <row r="30" spans="1:7" s="55" customFormat="1" ht="17.5" customHeight="1" x14ac:dyDescent="0.25">
      <c r="A30" s="172"/>
      <c r="B30" s="171"/>
      <c r="C30" s="171"/>
      <c r="D30" s="171"/>
      <c r="E30" s="5" t="s">
        <v>145</v>
      </c>
      <c r="F30" s="5" t="s">
        <v>144</v>
      </c>
      <c r="G30" s="171"/>
    </row>
    <row r="31" spans="1:7" s="55" customFormat="1" ht="17.5" customHeight="1" x14ac:dyDescent="0.25">
      <c r="A31" s="172"/>
      <c r="B31" s="171"/>
      <c r="C31" s="171"/>
      <c r="D31" s="171"/>
      <c r="E31" s="5" t="s">
        <v>146</v>
      </c>
      <c r="F31" s="5" t="s">
        <v>109</v>
      </c>
      <c r="G31" s="171"/>
    </row>
    <row r="32" spans="1:7" s="55" customFormat="1" ht="17.5" customHeight="1" x14ac:dyDescent="0.25">
      <c r="A32" s="172"/>
      <c r="B32" s="171"/>
      <c r="C32" s="171"/>
      <c r="D32" s="171"/>
      <c r="E32" s="5" t="s">
        <v>147</v>
      </c>
      <c r="F32" s="5" t="s">
        <v>109</v>
      </c>
      <c r="G32" s="171"/>
    </row>
    <row r="33" spans="1:7" s="55" customFormat="1" ht="17.5" customHeight="1" x14ac:dyDescent="0.25">
      <c r="A33" s="172"/>
      <c r="B33" s="171"/>
      <c r="C33" s="171">
        <v>2020213119</v>
      </c>
      <c r="D33" s="171" t="s">
        <v>72</v>
      </c>
      <c r="E33" s="5" t="s">
        <v>134</v>
      </c>
      <c r="F33" s="5" t="s">
        <v>144</v>
      </c>
      <c r="G33" s="171">
        <v>6</v>
      </c>
    </row>
    <row r="34" spans="1:7" s="55" customFormat="1" ht="17.5" customHeight="1" x14ac:dyDescent="0.25">
      <c r="A34" s="172"/>
      <c r="B34" s="171"/>
      <c r="C34" s="171"/>
      <c r="D34" s="171"/>
      <c r="E34" s="5" t="s">
        <v>145</v>
      </c>
      <c r="F34" s="5" t="s">
        <v>144</v>
      </c>
      <c r="G34" s="171"/>
    </row>
    <row r="35" spans="1:7" s="55" customFormat="1" ht="17.5" customHeight="1" x14ac:dyDescent="0.25">
      <c r="A35" s="172"/>
      <c r="B35" s="171"/>
      <c r="C35" s="5">
        <v>2020213202</v>
      </c>
      <c r="D35" s="5" t="s">
        <v>148</v>
      </c>
      <c r="E35" s="5" t="s">
        <v>149</v>
      </c>
      <c r="F35" s="5" t="s">
        <v>136</v>
      </c>
      <c r="G35" s="5">
        <v>2</v>
      </c>
    </row>
    <row r="36" spans="1:7" s="55" customFormat="1" ht="17.5" customHeight="1" x14ac:dyDescent="0.25">
      <c r="A36" s="172"/>
      <c r="B36" s="171">
        <v>20202133</v>
      </c>
      <c r="C36" s="171">
        <v>2020213512</v>
      </c>
      <c r="D36" s="171" t="s">
        <v>150</v>
      </c>
      <c r="E36" s="5" t="s">
        <v>151</v>
      </c>
      <c r="F36" s="5" t="s">
        <v>132</v>
      </c>
      <c r="G36" s="171">
        <v>6</v>
      </c>
    </row>
    <row r="37" spans="1:7" s="55" customFormat="1" ht="17.5" customHeight="1" x14ac:dyDescent="0.25">
      <c r="A37" s="172"/>
      <c r="B37" s="171"/>
      <c r="C37" s="171"/>
      <c r="D37" s="171"/>
      <c r="E37" s="5" t="s">
        <v>147</v>
      </c>
      <c r="F37" s="5" t="s">
        <v>127</v>
      </c>
      <c r="G37" s="171"/>
    </row>
    <row r="38" spans="1:7" s="55" customFormat="1" ht="17.5" customHeight="1" x14ac:dyDescent="0.25">
      <c r="A38" s="172"/>
      <c r="B38" s="171"/>
      <c r="C38" s="5">
        <v>2020213603</v>
      </c>
      <c r="D38" s="5" t="s">
        <v>152</v>
      </c>
      <c r="E38" s="5" t="s">
        <v>41</v>
      </c>
      <c r="F38" s="5" t="s">
        <v>109</v>
      </c>
      <c r="G38" s="5">
        <v>2</v>
      </c>
    </row>
    <row r="39" spans="1:7" s="55" customFormat="1" ht="17.5" customHeight="1" x14ac:dyDescent="0.25">
      <c r="A39" s="172"/>
      <c r="B39" s="171"/>
      <c r="C39" s="5">
        <v>2020213607</v>
      </c>
      <c r="D39" s="5" t="s">
        <v>153</v>
      </c>
      <c r="E39" s="5" t="s">
        <v>41</v>
      </c>
      <c r="F39" s="5" t="s">
        <v>109</v>
      </c>
      <c r="G39" s="5">
        <v>2</v>
      </c>
    </row>
    <row r="40" spans="1:7" s="55" customFormat="1" ht="17.5" customHeight="1" x14ac:dyDescent="0.25">
      <c r="A40" s="172"/>
      <c r="B40" s="171">
        <v>20202134</v>
      </c>
      <c r="C40" s="171">
        <v>2020213804</v>
      </c>
      <c r="D40" s="171" t="s">
        <v>154</v>
      </c>
      <c r="E40" s="5" t="s">
        <v>41</v>
      </c>
      <c r="F40" s="5" t="s">
        <v>109</v>
      </c>
      <c r="G40" s="171">
        <v>4</v>
      </c>
    </row>
    <row r="41" spans="1:7" s="55" customFormat="1" ht="17.5" customHeight="1" x14ac:dyDescent="0.25">
      <c r="A41" s="172"/>
      <c r="B41" s="171"/>
      <c r="C41" s="171"/>
      <c r="D41" s="171"/>
      <c r="E41" s="5" t="s">
        <v>41</v>
      </c>
      <c r="F41" s="5" t="s">
        <v>136</v>
      </c>
      <c r="G41" s="171"/>
    </row>
    <row r="42" spans="1:7" s="55" customFormat="1" ht="17.5" customHeight="1" x14ac:dyDescent="0.25">
      <c r="A42" s="172"/>
      <c r="B42" s="171">
        <v>20202136</v>
      </c>
      <c r="C42" s="171">
        <v>2020213407</v>
      </c>
      <c r="D42" s="171" t="s">
        <v>155</v>
      </c>
      <c r="E42" s="5" t="s">
        <v>145</v>
      </c>
      <c r="F42" s="5" t="s">
        <v>132</v>
      </c>
      <c r="G42" s="171">
        <v>5</v>
      </c>
    </row>
    <row r="43" spans="1:7" s="55" customFormat="1" ht="17.5" customHeight="1" x14ac:dyDescent="0.25">
      <c r="A43" s="172"/>
      <c r="B43" s="171"/>
      <c r="C43" s="171"/>
      <c r="D43" s="171"/>
      <c r="E43" s="5" t="s">
        <v>156</v>
      </c>
      <c r="F43" s="5" t="s">
        <v>109</v>
      </c>
      <c r="G43" s="171"/>
    </row>
    <row r="44" spans="1:7" s="55" customFormat="1" ht="17.5" customHeight="1" x14ac:dyDescent="0.25">
      <c r="A44" s="172"/>
      <c r="B44" s="171"/>
      <c r="C44" s="171">
        <v>2020213232</v>
      </c>
      <c r="D44" s="171" t="s">
        <v>157</v>
      </c>
      <c r="E44" s="5" t="s">
        <v>158</v>
      </c>
      <c r="F44" s="5" t="s">
        <v>115</v>
      </c>
      <c r="G44" s="171">
        <v>7</v>
      </c>
    </row>
    <row r="45" spans="1:7" s="55" customFormat="1" ht="17.5" customHeight="1" x14ac:dyDescent="0.25">
      <c r="A45" s="172"/>
      <c r="B45" s="171"/>
      <c r="C45" s="171"/>
      <c r="D45" s="171"/>
      <c r="E45" s="5" t="s">
        <v>41</v>
      </c>
      <c r="F45" s="5" t="s">
        <v>136</v>
      </c>
      <c r="G45" s="171"/>
    </row>
    <row r="46" spans="1:7" s="55" customFormat="1" ht="17.5" customHeight="1" x14ac:dyDescent="0.25">
      <c r="A46" s="172"/>
      <c r="B46" s="171"/>
      <c r="C46" s="171"/>
      <c r="D46" s="171"/>
      <c r="E46" s="5" t="s">
        <v>73</v>
      </c>
      <c r="F46" s="5" t="s">
        <v>124</v>
      </c>
      <c r="G46" s="171"/>
    </row>
    <row r="47" spans="1:7" s="55" customFormat="1" ht="17.5" customHeight="1" x14ac:dyDescent="0.25">
      <c r="A47" s="172"/>
      <c r="B47" s="171">
        <v>20202143</v>
      </c>
      <c r="C47" s="171">
        <v>2020214309</v>
      </c>
      <c r="D47" s="171" t="s">
        <v>74</v>
      </c>
      <c r="E47" s="5" t="s">
        <v>78</v>
      </c>
      <c r="F47" s="5" t="s">
        <v>104</v>
      </c>
      <c r="G47" s="171">
        <v>16</v>
      </c>
    </row>
    <row r="48" spans="1:7" s="55" customFormat="1" ht="17.5" customHeight="1" x14ac:dyDescent="0.25">
      <c r="A48" s="172"/>
      <c r="B48" s="171"/>
      <c r="C48" s="171"/>
      <c r="D48" s="171"/>
      <c r="E48" s="5" t="s">
        <v>159</v>
      </c>
      <c r="F48" s="5" t="s">
        <v>104</v>
      </c>
      <c r="G48" s="171"/>
    </row>
    <row r="49" spans="1:7" s="55" customFormat="1" ht="17.5" customHeight="1" x14ac:dyDescent="0.25">
      <c r="A49" s="172"/>
      <c r="B49" s="171"/>
      <c r="C49" s="171"/>
      <c r="D49" s="171"/>
      <c r="E49" s="5" t="s">
        <v>160</v>
      </c>
      <c r="F49" s="5" t="s">
        <v>109</v>
      </c>
      <c r="G49" s="171"/>
    </row>
    <row r="50" spans="1:7" s="55" customFormat="1" ht="17.5" customHeight="1" x14ac:dyDescent="0.25">
      <c r="A50" s="172"/>
      <c r="B50" s="171"/>
      <c r="C50" s="171"/>
      <c r="D50" s="171"/>
      <c r="E50" s="5" t="s">
        <v>79</v>
      </c>
      <c r="F50" s="5" t="s">
        <v>120</v>
      </c>
      <c r="G50" s="171"/>
    </row>
    <row r="51" spans="1:7" s="55" customFormat="1" ht="17.5" customHeight="1" x14ac:dyDescent="0.25">
      <c r="A51" s="172"/>
      <c r="B51" s="171"/>
      <c r="C51" s="171"/>
      <c r="D51" s="171"/>
      <c r="E51" s="5" t="s">
        <v>161</v>
      </c>
      <c r="F51" s="5" t="s">
        <v>115</v>
      </c>
      <c r="G51" s="171"/>
    </row>
    <row r="52" spans="1:7" s="55" customFormat="1" ht="17.5" customHeight="1" x14ac:dyDescent="0.25">
      <c r="A52" s="172"/>
      <c r="B52" s="171"/>
      <c r="C52" s="171"/>
      <c r="D52" s="171"/>
      <c r="E52" s="5" t="s">
        <v>77</v>
      </c>
      <c r="F52" s="5" t="s">
        <v>115</v>
      </c>
      <c r="G52" s="171"/>
    </row>
    <row r="53" spans="1:7" s="55" customFormat="1" ht="17.5" customHeight="1" x14ac:dyDescent="0.25">
      <c r="A53" s="172"/>
      <c r="B53" s="171"/>
      <c r="C53" s="171"/>
      <c r="D53" s="171"/>
      <c r="E53" s="5" t="s">
        <v>75</v>
      </c>
      <c r="F53" s="5" t="s">
        <v>136</v>
      </c>
      <c r="G53" s="171"/>
    </row>
    <row r="54" spans="1:7" s="55" customFormat="1" ht="17.5" customHeight="1" x14ac:dyDescent="0.25">
      <c r="A54" s="172"/>
      <c r="B54" s="171"/>
      <c r="C54" s="171"/>
      <c r="D54" s="171"/>
      <c r="E54" s="5" t="s">
        <v>76</v>
      </c>
      <c r="F54" s="5" t="s">
        <v>136</v>
      </c>
      <c r="G54" s="171"/>
    </row>
    <row r="55" spans="1:7" s="55" customFormat="1" ht="17.5" customHeight="1" x14ac:dyDescent="0.25">
      <c r="A55" s="172"/>
      <c r="B55" s="171"/>
      <c r="C55" s="171">
        <v>2020214318</v>
      </c>
      <c r="D55" s="171" t="s">
        <v>162</v>
      </c>
      <c r="E55" s="5" t="s">
        <v>161</v>
      </c>
      <c r="F55" s="5" t="s">
        <v>115</v>
      </c>
      <c r="G55" s="171">
        <v>8</v>
      </c>
    </row>
    <row r="56" spans="1:7" s="55" customFormat="1" ht="17.5" customHeight="1" x14ac:dyDescent="0.25">
      <c r="A56" s="172"/>
      <c r="B56" s="171"/>
      <c r="C56" s="171"/>
      <c r="D56" s="171"/>
      <c r="E56" s="5" t="s">
        <v>77</v>
      </c>
      <c r="F56" s="5" t="s">
        <v>115</v>
      </c>
      <c r="G56" s="171"/>
    </row>
    <row r="57" spans="1:7" s="55" customFormat="1" ht="17.5" customHeight="1" x14ac:dyDescent="0.25">
      <c r="A57" s="172"/>
      <c r="B57" s="171"/>
      <c r="C57" s="171"/>
      <c r="D57" s="171"/>
      <c r="E57" s="5" t="s">
        <v>75</v>
      </c>
      <c r="F57" s="5" t="s">
        <v>136</v>
      </c>
      <c r="G57" s="171"/>
    </row>
    <row r="58" spans="1:7" s="55" customFormat="1" ht="17.5" customHeight="1" x14ac:dyDescent="0.25">
      <c r="A58" s="172"/>
      <c r="B58" s="171"/>
      <c r="C58" s="171"/>
      <c r="D58" s="171"/>
      <c r="E58" s="5" t="s">
        <v>76</v>
      </c>
      <c r="F58" s="5" t="s">
        <v>136</v>
      </c>
      <c r="G58" s="171"/>
    </row>
    <row r="59" spans="1:7" s="55" customFormat="1" ht="17.5" customHeight="1" x14ac:dyDescent="0.25">
      <c r="A59" s="172"/>
      <c r="B59" s="171"/>
      <c r="C59" s="171">
        <v>2020214325</v>
      </c>
      <c r="D59" s="171" t="s">
        <v>163</v>
      </c>
      <c r="E59" s="5" t="s">
        <v>75</v>
      </c>
      <c r="F59" s="5" t="s">
        <v>136</v>
      </c>
      <c r="G59" s="171">
        <v>4</v>
      </c>
    </row>
    <row r="60" spans="1:7" s="55" customFormat="1" ht="17.5" customHeight="1" x14ac:dyDescent="0.25">
      <c r="A60" s="172"/>
      <c r="B60" s="171"/>
      <c r="C60" s="171"/>
      <c r="D60" s="171"/>
      <c r="E60" s="5" t="s">
        <v>76</v>
      </c>
      <c r="F60" s="5" t="s">
        <v>136</v>
      </c>
      <c r="G60" s="171"/>
    </row>
    <row r="61" spans="1:7" s="55" customFormat="1" ht="17.5" customHeight="1" x14ac:dyDescent="0.25">
      <c r="A61" s="172"/>
      <c r="B61" s="171"/>
      <c r="C61" s="5">
        <v>2020214308</v>
      </c>
      <c r="D61" s="5" t="s">
        <v>164</v>
      </c>
      <c r="E61" s="5" t="s">
        <v>78</v>
      </c>
      <c r="F61" s="5" t="s">
        <v>165</v>
      </c>
      <c r="G61" s="5">
        <v>2</v>
      </c>
    </row>
    <row r="62" spans="1:7" s="55" customFormat="1" ht="17.5" customHeight="1" x14ac:dyDescent="0.25">
      <c r="A62" s="172"/>
      <c r="B62" s="171">
        <v>20202145</v>
      </c>
      <c r="C62" s="171">
        <v>2020214526</v>
      </c>
      <c r="D62" s="171" t="s">
        <v>166</v>
      </c>
      <c r="E62" s="5" t="s">
        <v>159</v>
      </c>
      <c r="F62" s="5" t="s">
        <v>104</v>
      </c>
      <c r="G62" s="171">
        <v>16</v>
      </c>
    </row>
    <row r="63" spans="1:7" s="55" customFormat="1" ht="17.5" customHeight="1" x14ac:dyDescent="0.25">
      <c r="A63" s="172"/>
      <c r="B63" s="171"/>
      <c r="C63" s="171"/>
      <c r="D63" s="171"/>
      <c r="E63" s="5" t="s">
        <v>167</v>
      </c>
      <c r="F63" s="5" t="s">
        <v>104</v>
      </c>
      <c r="G63" s="171"/>
    </row>
    <row r="64" spans="1:7" s="55" customFormat="1" ht="17.5" customHeight="1" x14ac:dyDescent="0.25">
      <c r="A64" s="172"/>
      <c r="B64" s="171"/>
      <c r="C64" s="171"/>
      <c r="D64" s="171"/>
      <c r="E64" s="5" t="s">
        <v>161</v>
      </c>
      <c r="F64" s="5" t="s">
        <v>104</v>
      </c>
      <c r="G64" s="171"/>
    </row>
    <row r="65" spans="1:7" s="55" customFormat="1" ht="17.5" customHeight="1" x14ac:dyDescent="0.25">
      <c r="A65" s="172"/>
      <c r="B65" s="171"/>
      <c r="C65" s="171"/>
      <c r="D65" s="171"/>
      <c r="E65" s="5" t="s">
        <v>75</v>
      </c>
      <c r="F65" s="5" t="s">
        <v>109</v>
      </c>
      <c r="G65" s="171"/>
    </row>
    <row r="66" spans="1:7" s="55" customFormat="1" ht="17.5" customHeight="1" x14ac:dyDescent="0.25">
      <c r="A66" s="172"/>
      <c r="B66" s="171"/>
      <c r="C66" s="171"/>
      <c r="D66" s="171"/>
      <c r="E66" s="5" t="s">
        <v>79</v>
      </c>
      <c r="F66" s="5" t="s">
        <v>115</v>
      </c>
      <c r="G66" s="171"/>
    </row>
    <row r="67" spans="1:7" s="55" customFormat="1" ht="17.5" customHeight="1" x14ac:dyDescent="0.25">
      <c r="A67" s="172"/>
      <c r="B67" s="171"/>
      <c r="C67" s="171"/>
      <c r="D67" s="171"/>
      <c r="E67" s="5" t="s">
        <v>76</v>
      </c>
      <c r="F67" s="5" t="s">
        <v>115</v>
      </c>
      <c r="G67" s="171"/>
    </row>
    <row r="68" spans="1:7" s="55" customFormat="1" ht="17.5" customHeight="1" x14ac:dyDescent="0.25">
      <c r="A68" s="172"/>
      <c r="B68" s="171"/>
      <c r="C68" s="171"/>
      <c r="D68" s="171"/>
      <c r="E68" s="5" t="s">
        <v>79</v>
      </c>
      <c r="F68" s="5" t="s">
        <v>136</v>
      </c>
      <c r="G68" s="171"/>
    </row>
    <row r="69" spans="1:7" s="55" customFormat="1" ht="17.5" customHeight="1" x14ac:dyDescent="0.25">
      <c r="A69" s="172"/>
      <c r="B69" s="171"/>
      <c r="C69" s="171"/>
      <c r="D69" s="171"/>
      <c r="E69" s="5" t="s">
        <v>77</v>
      </c>
      <c r="F69" s="5" t="s">
        <v>136</v>
      </c>
      <c r="G69" s="171"/>
    </row>
    <row r="70" spans="1:7" s="55" customFormat="1" ht="17.5" customHeight="1" x14ac:dyDescent="0.25">
      <c r="A70" s="172"/>
      <c r="B70" s="171"/>
      <c r="C70" s="171">
        <v>2020214512</v>
      </c>
      <c r="D70" s="171" t="s">
        <v>168</v>
      </c>
      <c r="E70" s="5" t="s">
        <v>79</v>
      </c>
      <c r="F70" s="5" t="s">
        <v>136</v>
      </c>
      <c r="G70" s="171">
        <v>4</v>
      </c>
    </row>
    <row r="71" spans="1:7" s="55" customFormat="1" ht="17.5" customHeight="1" x14ac:dyDescent="0.25">
      <c r="A71" s="172"/>
      <c r="B71" s="171"/>
      <c r="C71" s="171"/>
      <c r="D71" s="171"/>
      <c r="E71" s="5" t="s">
        <v>77</v>
      </c>
      <c r="F71" s="5" t="s">
        <v>136</v>
      </c>
      <c r="G71" s="171"/>
    </row>
    <row r="72" spans="1:7" s="55" customFormat="1" ht="17.5" customHeight="1" x14ac:dyDescent="0.25">
      <c r="A72" s="172"/>
      <c r="B72" s="171">
        <v>20203131</v>
      </c>
      <c r="C72" s="171">
        <v>2020313140</v>
      </c>
      <c r="D72" s="171" t="s">
        <v>169</v>
      </c>
      <c r="E72" s="5" t="s">
        <v>170</v>
      </c>
      <c r="F72" s="5" t="s">
        <v>120</v>
      </c>
      <c r="G72" s="171">
        <v>8</v>
      </c>
    </row>
    <row r="73" spans="1:7" s="55" customFormat="1" ht="17.5" customHeight="1" x14ac:dyDescent="0.25">
      <c r="A73" s="172"/>
      <c r="B73" s="171"/>
      <c r="C73" s="171"/>
      <c r="D73" s="171"/>
      <c r="E73" s="5" t="s">
        <v>171</v>
      </c>
      <c r="F73" s="5" t="s">
        <v>120</v>
      </c>
      <c r="G73" s="171"/>
    </row>
    <row r="74" spans="1:7" s="55" customFormat="1" ht="17.5" customHeight="1" x14ac:dyDescent="0.25">
      <c r="A74" s="172"/>
      <c r="B74" s="171"/>
      <c r="C74" s="171"/>
      <c r="D74" s="171"/>
      <c r="E74" s="5" t="s">
        <v>172</v>
      </c>
      <c r="F74" s="5" t="s">
        <v>115</v>
      </c>
      <c r="G74" s="171"/>
    </row>
    <row r="75" spans="1:7" s="55" customFormat="1" ht="17.5" customHeight="1" x14ac:dyDescent="0.25">
      <c r="A75" s="172"/>
      <c r="B75" s="171"/>
      <c r="C75" s="171"/>
      <c r="D75" s="171"/>
      <c r="E75" s="5" t="s">
        <v>69</v>
      </c>
      <c r="F75" s="5" t="s">
        <v>115</v>
      </c>
      <c r="G75" s="171"/>
    </row>
    <row r="76" spans="1:7" s="55" customFormat="1" ht="17.5" customHeight="1" x14ac:dyDescent="0.25">
      <c r="A76" s="172"/>
      <c r="B76" s="171">
        <v>20212141</v>
      </c>
      <c r="C76" s="171">
        <v>2021214112</v>
      </c>
      <c r="D76" s="171" t="s">
        <v>80</v>
      </c>
      <c r="E76" s="5" t="s">
        <v>173</v>
      </c>
      <c r="F76" s="5" t="s">
        <v>165</v>
      </c>
      <c r="G76" s="171">
        <v>21</v>
      </c>
    </row>
    <row r="77" spans="1:7" s="55" customFormat="1" ht="17.5" customHeight="1" x14ac:dyDescent="0.25">
      <c r="A77" s="172"/>
      <c r="B77" s="171"/>
      <c r="C77" s="171"/>
      <c r="D77" s="171"/>
      <c r="E77" s="5" t="s">
        <v>174</v>
      </c>
      <c r="F77" s="5" t="s">
        <v>144</v>
      </c>
      <c r="G77" s="171"/>
    </row>
    <row r="78" spans="1:7" s="55" customFormat="1" ht="17.5" customHeight="1" x14ac:dyDescent="0.25">
      <c r="A78" s="172"/>
      <c r="B78" s="171"/>
      <c r="C78" s="171"/>
      <c r="D78" s="171"/>
      <c r="E78" s="5" t="s">
        <v>41</v>
      </c>
      <c r="F78" s="5" t="s">
        <v>165</v>
      </c>
      <c r="G78" s="171"/>
    </row>
    <row r="79" spans="1:7" s="55" customFormat="1" ht="17.5" customHeight="1" x14ac:dyDescent="0.25">
      <c r="A79" s="172"/>
      <c r="B79" s="171"/>
      <c r="C79" s="171"/>
      <c r="D79" s="171"/>
      <c r="E79" s="5" t="s">
        <v>175</v>
      </c>
      <c r="F79" s="5" t="s">
        <v>109</v>
      </c>
      <c r="G79" s="171"/>
    </row>
    <row r="80" spans="1:7" s="55" customFormat="1" ht="17.5" customHeight="1" x14ac:dyDescent="0.25">
      <c r="A80" s="172"/>
      <c r="B80" s="171"/>
      <c r="C80" s="171"/>
      <c r="D80" s="171"/>
      <c r="E80" s="5" t="s">
        <v>176</v>
      </c>
      <c r="F80" s="5" t="s">
        <v>132</v>
      </c>
      <c r="G80" s="171"/>
    </row>
    <row r="81" spans="1:7" s="55" customFormat="1" ht="17.5" customHeight="1" x14ac:dyDescent="0.25">
      <c r="A81" s="172"/>
      <c r="B81" s="171"/>
      <c r="C81" s="171"/>
      <c r="D81" s="171"/>
      <c r="E81" s="5" t="s">
        <v>177</v>
      </c>
      <c r="F81" s="5" t="s">
        <v>132</v>
      </c>
      <c r="G81" s="171"/>
    </row>
    <row r="82" spans="1:7" s="55" customFormat="1" ht="17.5" customHeight="1" x14ac:dyDescent="0.25">
      <c r="A82" s="172"/>
      <c r="B82" s="171"/>
      <c r="C82" s="171"/>
      <c r="D82" s="171"/>
      <c r="E82" s="5" t="s">
        <v>178</v>
      </c>
      <c r="F82" s="5" t="s">
        <v>127</v>
      </c>
      <c r="G82" s="171"/>
    </row>
    <row r="83" spans="1:7" s="55" customFormat="1" ht="17.5" customHeight="1" x14ac:dyDescent="0.25">
      <c r="A83" s="172"/>
      <c r="B83" s="171"/>
      <c r="C83" s="171"/>
      <c r="D83" s="171"/>
      <c r="E83" s="5" t="s">
        <v>81</v>
      </c>
      <c r="F83" s="5" t="s">
        <v>122</v>
      </c>
      <c r="G83" s="171"/>
    </row>
    <row r="84" spans="1:7" s="55" customFormat="1" ht="17.5" customHeight="1" x14ac:dyDescent="0.25">
      <c r="A84" s="172"/>
      <c r="B84" s="171"/>
      <c r="C84" s="5">
        <v>2021214116</v>
      </c>
      <c r="D84" s="5" t="s">
        <v>179</v>
      </c>
      <c r="E84" s="5" t="s">
        <v>81</v>
      </c>
      <c r="F84" s="5" t="s">
        <v>122</v>
      </c>
      <c r="G84" s="5">
        <v>3</v>
      </c>
    </row>
    <row r="85" spans="1:7" s="55" customFormat="1" ht="17.5" customHeight="1" x14ac:dyDescent="0.25">
      <c r="A85" s="172"/>
      <c r="B85" s="171">
        <v>20212142</v>
      </c>
      <c r="C85" s="5">
        <v>2021214242</v>
      </c>
      <c r="D85" s="5" t="s">
        <v>180</v>
      </c>
      <c r="E85" s="5" t="s">
        <v>178</v>
      </c>
      <c r="F85" s="5" t="s">
        <v>127</v>
      </c>
      <c r="G85" s="5">
        <v>3</v>
      </c>
    </row>
    <row r="86" spans="1:7" s="55" customFormat="1" ht="17.5" customHeight="1" x14ac:dyDescent="0.25">
      <c r="A86" s="172"/>
      <c r="B86" s="171"/>
      <c r="C86" s="5">
        <v>2021214233</v>
      </c>
      <c r="D86" s="5" t="s">
        <v>181</v>
      </c>
      <c r="E86" s="5" t="s">
        <v>81</v>
      </c>
      <c r="F86" s="5" t="s">
        <v>122</v>
      </c>
      <c r="G86" s="5">
        <v>3</v>
      </c>
    </row>
    <row r="87" spans="1:7" s="55" customFormat="1" ht="17.5" customHeight="1" x14ac:dyDescent="0.25">
      <c r="A87" s="172"/>
      <c r="B87" s="171">
        <v>20212145</v>
      </c>
      <c r="C87" s="171">
        <v>2021214517</v>
      </c>
      <c r="D87" s="171" t="s">
        <v>82</v>
      </c>
      <c r="E87" s="5" t="s">
        <v>182</v>
      </c>
      <c r="F87" s="5" t="s">
        <v>144</v>
      </c>
      <c r="G87" s="171">
        <v>16</v>
      </c>
    </row>
    <row r="88" spans="1:7" s="55" customFormat="1" ht="17.5" customHeight="1" x14ac:dyDescent="0.25">
      <c r="A88" s="172"/>
      <c r="B88" s="171"/>
      <c r="C88" s="171"/>
      <c r="D88" s="171"/>
      <c r="E88" s="5" t="s">
        <v>183</v>
      </c>
      <c r="F88" s="5" t="s">
        <v>109</v>
      </c>
      <c r="G88" s="171"/>
    </row>
    <row r="89" spans="1:7" s="55" customFormat="1" ht="17.5" customHeight="1" x14ac:dyDescent="0.25">
      <c r="A89" s="172"/>
      <c r="B89" s="171"/>
      <c r="C89" s="171"/>
      <c r="D89" s="171"/>
      <c r="E89" s="5" t="s">
        <v>178</v>
      </c>
      <c r="F89" s="5" t="s">
        <v>132</v>
      </c>
      <c r="G89" s="171"/>
    </row>
    <row r="90" spans="1:7" s="55" customFormat="1" ht="17.5" customHeight="1" x14ac:dyDescent="0.25">
      <c r="A90" s="172"/>
      <c r="B90" s="171"/>
      <c r="C90" s="171"/>
      <c r="D90" s="171"/>
      <c r="E90" s="5" t="s">
        <v>175</v>
      </c>
      <c r="F90" s="5" t="s">
        <v>109</v>
      </c>
      <c r="G90" s="171"/>
    </row>
    <row r="91" spans="1:7" s="55" customFormat="1" ht="17.5" customHeight="1" x14ac:dyDescent="0.25">
      <c r="A91" s="172"/>
      <c r="B91" s="171"/>
      <c r="C91" s="171"/>
      <c r="D91" s="171"/>
      <c r="E91" s="5" t="s">
        <v>81</v>
      </c>
      <c r="F91" s="5" t="s">
        <v>127</v>
      </c>
      <c r="G91" s="171"/>
    </row>
    <row r="92" spans="1:7" s="55" customFormat="1" ht="17.5" customHeight="1" x14ac:dyDescent="0.25">
      <c r="A92" s="172"/>
      <c r="B92" s="171"/>
      <c r="C92" s="171"/>
      <c r="D92" s="171"/>
      <c r="E92" s="5" t="s">
        <v>176</v>
      </c>
      <c r="F92" s="5" t="s">
        <v>122</v>
      </c>
      <c r="G92" s="171"/>
    </row>
    <row r="93" spans="1:7" s="55" customFormat="1" ht="17.5" customHeight="1" x14ac:dyDescent="0.25">
      <c r="A93" s="172"/>
      <c r="B93" s="171"/>
      <c r="C93" s="171"/>
      <c r="D93" s="171"/>
      <c r="E93" s="5" t="s">
        <v>184</v>
      </c>
      <c r="F93" s="5" t="s">
        <v>122</v>
      </c>
      <c r="G93" s="171"/>
    </row>
    <row r="94" spans="1:7" s="55" customFormat="1" ht="17.5" customHeight="1" x14ac:dyDescent="0.25">
      <c r="A94" s="173" t="s">
        <v>84</v>
      </c>
      <c r="B94" s="184">
        <v>20202631</v>
      </c>
      <c r="C94" s="5">
        <v>2020263332</v>
      </c>
      <c r="D94" s="5" t="s">
        <v>190</v>
      </c>
      <c r="E94" s="5" t="s">
        <v>191</v>
      </c>
      <c r="F94" s="5" t="s">
        <v>192</v>
      </c>
      <c r="G94" s="5">
        <v>2</v>
      </c>
    </row>
    <row r="95" spans="1:7" s="55" customFormat="1" ht="17.5" customHeight="1" x14ac:dyDescent="0.25">
      <c r="A95" s="172"/>
      <c r="B95" s="184"/>
      <c r="C95" s="5">
        <v>2020263337</v>
      </c>
      <c r="D95" s="5" t="s">
        <v>193</v>
      </c>
      <c r="E95" s="5" t="s">
        <v>194</v>
      </c>
      <c r="F95" s="5" t="s">
        <v>195</v>
      </c>
      <c r="G95" s="5">
        <v>5</v>
      </c>
    </row>
    <row r="96" spans="1:7" s="55" customFormat="1" ht="17.5" customHeight="1" x14ac:dyDescent="0.25">
      <c r="A96" s="172"/>
      <c r="B96" s="7">
        <v>20202535</v>
      </c>
      <c r="C96" s="5">
        <v>2020253503</v>
      </c>
      <c r="D96" s="5" t="s">
        <v>196</v>
      </c>
      <c r="E96" s="5" t="s">
        <v>197</v>
      </c>
      <c r="F96" s="5" t="s">
        <v>198</v>
      </c>
      <c r="G96" s="5">
        <v>4</v>
      </c>
    </row>
    <row r="97" spans="1:7" s="55" customFormat="1" ht="17.5" customHeight="1" x14ac:dyDescent="0.25">
      <c r="A97" s="172"/>
      <c r="B97" s="184">
        <v>20202532</v>
      </c>
      <c r="C97" s="5">
        <v>2020253223</v>
      </c>
      <c r="D97" s="5" t="s">
        <v>199</v>
      </c>
      <c r="E97" s="5" t="s">
        <v>200</v>
      </c>
      <c r="F97" s="5" t="s">
        <v>217</v>
      </c>
      <c r="G97" s="5">
        <v>2</v>
      </c>
    </row>
    <row r="98" spans="1:7" s="55" customFormat="1" ht="17.5" customHeight="1" x14ac:dyDescent="0.25">
      <c r="A98" s="172"/>
      <c r="B98" s="184"/>
      <c r="C98" s="5">
        <v>2020273123</v>
      </c>
      <c r="D98" s="5" t="s">
        <v>201</v>
      </c>
      <c r="E98" s="5" t="s">
        <v>200</v>
      </c>
      <c r="F98" s="5" t="s">
        <v>217</v>
      </c>
      <c r="G98" s="5">
        <v>2</v>
      </c>
    </row>
    <row r="99" spans="1:7" s="55" customFormat="1" ht="17.5" customHeight="1" x14ac:dyDescent="0.25">
      <c r="A99" s="172"/>
      <c r="B99" s="7">
        <v>20202433</v>
      </c>
      <c r="C99" s="5">
        <v>2020243320</v>
      </c>
      <c r="D99" s="5" t="s">
        <v>202</v>
      </c>
      <c r="E99" s="5" t="s">
        <v>203</v>
      </c>
      <c r="F99" s="5" t="s">
        <v>204</v>
      </c>
      <c r="G99" s="5">
        <v>2</v>
      </c>
    </row>
    <row r="100" spans="1:7" s="55" customFormat="1" ht="17.5" customHeight="1" x14ac:dyDescent="0.25">
      <c r="A100" s="172"/>
      <c r="B100" s="7">
        <v>20202430</v>
      </c>
      <c r="C100" s="5">
        <v>2020253627</v>
      </c>
      <c r="D100" s="5" t="s">
        <v>205</v>
      </c>
      <c r="E100" s="5" t="s">
        <v>206</v>
      </c>
      <c r="F100" s="5" t="s">
        <v>207</v>
      </c>
      <c r="G100" s="5">
        <v>2</v>
      </c>
    </row>
    <row r="101" spans="1:7" s="55" customFormat="1" ht="17.5" customHeight="1" x14ac:dyDescent="0.25">
      <c r="A101" s="172"/>
      <c r="B101" s="7">
        <v>20182533</v>
      </c>
      <c r="C101" s="5">
        <v>2018253325</v>
      </c>
      <c r="D101" s="5" t="s">
        <v>208</v>
      </c>
      <c r="E101" s="5" t="s">
        <v>209</v>
      </c>
      <c r="F101" s="5" t="s">
        <v>204</v>
      </c>
      <c r="G101" s="5">
        <v>2</v>
      </c>
    </row>
    <row r="102" spans="1:7" s="55" customFormat="1" ht="17.5" customHeight="1" x14ac:dyDescent="0.25">
      <c r="A102" s="172"/>
      <c r="B102" s="7">
        <v>20202431</v>
      </c>
      <c r="C102" s="5">
        <v>2020243132</v>
      </c>
      <c r="D102" s="5" t="s">
        <v>210</v>
      </c>
      <c r="E102" s="5" t="s">
        <v>211</v>
      </c>
      <c r="F102" s="5" t="s">
        <v>212</v>
      </c>
      <c r="G102" s="5">
        <v>2</v>
      </c>
    </row>
    <row r="103" spans="1:7" s="55" customFormat="1" ht="17.5" customHeight="1" x14ac:dyDescent="0.25">
      <c r="A103" s="172"/>
      <c r="B103" s="174">
        <v>20202533</v>
      </c>
      <c r="C103" s="177">
        <v>2020253330</v>
      </c>
      <c r="D103" s="177" t="s">
        <v>213</v>
      </c>
      <c r="E103" s="5" t="s">
        <v>214</v>
      </c>
      <c r="F103" s="5" t="s">
        <v>204</v>
      </c>
      <c r="G103" s="177">
        <v>8</v>
      </c>
    </row>
    <row r="104" spans="1:7" s="55" customFormat="1" ht="17.5" customHeight="1" x14ac:dyDescent="0.25">
      <c r="A104" s="172"/>
      <c r="B104" s="175"/>
      <c r="C104" s="178"/>
      <c r="D104" s="178"/>
      <c r="E104" s="5" t="s">
        <v>200</v>
      </c>
      <c r="F104" s="5" t="s">
        <v>204</v>
      </c>
      <c r="G104" s="178"/>
    </row>
    <row r="105" spans="1:7" s="55" customFormat="1" ht="17.5" customHeight="1" x14ac:dyDescent="0.25">
      <c r="A105" s="172"/>
      <c r="B105" s="175"/>
      <c r="C105" s="178"/>
      <c r="D105" s="178"/>
      <c r="E105" s="5" t="s">
        <v>215</v>
      </c>
      <c r="F105" s="5" t="s">
        <v>212</v>
      </c>
      <c r="G105" s="178"/>
    </row>
    <row r="106" spans="1:7" s="55" customFormat="1" ht="17.5" customHeight="1" x14ac:dyDescent="0.25">
      <c r="A106" s="172"/>
      <c r="B106" s="176"/>
      <c r="C106" s="180"/>
      <c r="D106" s="179"/>
      <c r="E106" s="5" t="s">
        <v>216</v>
      </c>
      <c r="F106" s="5" t="s">
        <v>217</v>
      </c>
      <c r="G106" s="179"/>
    </row>
    <row r="107" spans="1:7" s="55" customFormat="1" ht="17.5" customHeight="1" x14ac:dyDescent="0.25">
      <c r="A107" s="172"/>
      <c r="B107" s="7">
        <v>20192535</v>
      </c>
      <c r="C107" s="130">
        <v>2018213335</v>
      </c>
      <c r="D107" s="5" t="s">
        <v>218</v>
      </c>
      <c r="E107" s="5" t="s">
        <v>219</v>
      </c>
      <c r="F107" s="5" t="s">
        <v>217</v>
      </c>
      <c r="G107" s="5">
        <v>2</v>
      </c>
    </row>
    <row r="108" spans="1:7" s="55" customFormat="1" ht="17.5" customHeight="1" x14ac:dyDescent="0.25">
      <c r="A108" s="172"/>
      <c r="B108" s="7">
        <v>20182536</v>
      </c>
      <c r="C108" s="5">
        <v>2018253608</v>
      </c>
      <c r="D108" s="5" t="s">
        <v>85</v>
      </c>
      <c r="E108" s="5" t="s">
        <v>220</v>
      </c>
      <c r="F108" s="5" t="s">
        <v>221</v>
      </c>
      <c r="G108" s="5">
        <v>2</v>
      </c>
    </row>
    <row r="109" spans="1:7" s="55" customFormat="1" ht="17.5" customHeight="1" x14ac:dyDescent="0.25">
      <c r="A109" s="172"/>
      <c r="B109" s="7">
        <v>20182535</v>
      </c>
      <c r="C109" s="5">
        <v>2018253502</v>
      </c>
      <c r="D109" s="5" t="s">
        <v>222</v>
      </c>
      <c r="E109" s="5" t="s">
        <v>223</v>
      </c>
      <c r="F109" s="5" t="s">
        <v>221</v>
      </c>
      <c r="G109" s="5">
        <v>2</v>
      </c>
    </row>
    <row r="110" spans="1:7" s="55" customFormat="1" ht="17.5" customHeight="1" x14ac:dyDescent="0.25">
      <c r="A110" s="172"/>
      <c r="B110" s="174">
        <v>20192432</v>
      </c>
      <c r="C110" s="5">
        <v>2019243211</v>
      </c>
      <c r="D110" s="5" t="s">
        <v>224</v>
      </c>
      <c r="E110" s="5" t="s">
        <v>225</v>
      </c>
      <c r="F110" s="5" t="s">
        <v>221</v>
      </c>
      <c r="G110" s="5">
        <v>2</v>
      </c>
    </row>
    <row r="111" spans="1:7" s="55" customFormat="1" ht="17.5" customHeight="1" x14ac:dyDescent="0.25">
      <c r="A111" s="172"/>
      <c r="B111" s="176"/>
      <c r="C111" s="5">
        <v>2019243225</v>
      </c>
      <c r="D111" s="5" t="s">
        <v>226</v>
      </c>
      <c r="E111" s="5" t="s">
        <v>227</v>
      </c>
      <c r="F111" s="5" t="s">
        <v>212</v>
      </c>
      <c r="G111" s="5">
        <v>2</v>
      </c>
    </row>
    <row r="112" spans="1:7" s="55" customFormat="1" ht="17.5" customHeight="1" x14ac:dyDescent="0.25">
      <c r="A112" s="172"/>
      <c r="B112" s="7">
        <v>20192532</v>
      </c>
      <c r="C112" s="5">
        <v>2014253201</v>
      </c>
      <c r="D112" s="5" t="s">
        <v>228</v>
      </c>
      <c r="E112" s="5" t="s">
        <v>229</v>
      </c>
      <c r="F112" s="5" t="s">
        <v>207</v>
      </c>
      <c r="G112" s="5">
        <v>2</v>
      </c>
    </row>
    <row r="113" spans="1:7" s="55" customFormat="1" ht="17.5" customHeight="1" x14ac:dyDescent="0.25">
      <c r="A113" s="172"/>
      <c r="B113" s="174">
        <v>20182434</v>
      </c>
      <c r="C113" s="5">
        <v>2018243428</v>
      </c>
      <c r="D113" s="5" t="s">
        <v>230</v>
      </c>
      <c r="E113" s="5" t="s">
        <v>231</v>
      </c>
      <c r="F113" s="5" t="s">
        <v>221</v>
      </c>
      <c r="G113" s="5">
        <v>2</v>
      </c>
    </row>
    <row r="114" spans="1:7" s="55" customFormat="1" ht="17.5" customHeight="1" x14ac:dyDescent="0.25">
      <c r="A114" s="172"/>
      <c r="B114" s="176"/>
      <c r="C114" s="5">
        <v>2018243410</v>
      </c>
      <c r="D114" s="5" t="s">
        <v>232</v>
      </c>
      <c r="E114" s="5" t="s">
        <v>231</v>
      </c>
      <c r="F114" s="5" t="s">
        <v>221</v>
      </c>
      <c r="G114" s="5">
        <v>2</v>
      </c>
    </row>
    <row r="115" spans="1:7" s="55" customFormat="1" ht="17.5" customHeight="1" x14ac:dyDescent="0.25">
      <c r="A115" s="172"/>
      <c r="B115" s="7">
        <v>20192534</v>
      </c>
      <c r="C115" s="5">
        <v>2019253416</v>
      </c>
      <c r="D115" s="5" t="s">
        <v>233</v>
      </c>
      <c r="E115" s="5" t="s">
        <v>234</v>
      </c>
      <c r="F115" s="5" t="s">
        <v>221</v>
      </c>
      <c r="G115" s="5">
        <v>2</v>
      </c>
    </row>
    <row r="116" spans="1:7" s="55" customFormat="1" ht="17.5" customHeight="1" x14ac:dyDescent="0.25">
      <c r="A116" s="172"/>
      <c r="B116" s="174">
        <v>20182431</v>
      </c>
      <c r="C116" s="5">
        <v>2018243107</v>
      </c>
      <c r="D116" s="5" t="s">
        <v>235</v>
      </c>
      <c r="E116" s="5" t="s">
        <v>86</v>
      </c>
      <c r="F116" s="5" t="s">
        <v>221</v>
      </c>
      <c r="G116" s="5">
        <v>2</v>
      </c>
    </row>
    <row r="117" spans="1:7" s="55" customFormat="1" ht="17.5" customHeight="1" x14ac:dyDescent="0.25">
      <c r="A117" s="172"/>
      <c r="B117" s="175"/>
      <c r="C117" s="177">
        <v>2016313305</v>
      </c>
      <c r="D117" s="177" t="s">
        <v>236</v>
      </c>
      <c r="E117" s="5" t="s">
        <v>237</v>
      </c>
      <c r="F117" s="5" t="s">
        <v>212</v>
      </c>
      <c r="G117" s="177">
        <v>4</v>
      </c>
    </row>
    <row r="118" spans="1:7" s="55" customFormat="1" ht="17.5" customHeight="1" x14ac:dyDescent="0.25">
      <c r="A118" s="172"/>
      <c r="B118" s="176"/>
      <c r="C118" s="179"/>
      <c r="D118" s="179"/>
      <c r="E118" s="5" t="s">
        <v>86</v>
      </c>
      <c r="F118" s="5" t="s">
        <v>136</v>
      </c>
      <c r="G118" s="179"/>
    </row>
    <row r="119" spans="1:7" s="55" customFormat="1" ht="17.5" customHeight="1" x14ac:dyDescent="0.25">
      <c r="A119" s="168" t="s">
        <v>89</v>
      </c>
      <c r="B119" s="183">
        <v>20182932</v>
      </c>
      <c r="C119" s="183">
        <v>2018293214</v>
      </c>
      <c r="D119" s="183" t="s">
        <v>91</v>
      </c>
      <c r="E119" s="5" t="s">
        <v>262</v>
      </c>
      <c r="F119" s="132" t="s">
        <v>104</v>
      </c>
      <c r="G119" s="183">
        <v>4</v>
      </c>
    </row>
    <row r="120" spans="1:7" s="55" customFormat="1" ht="17.5" customHeight="1" x14ac:dyDescent="0.25">
      <c r="A120" s="172"/>
      <c r="B120" s="183"/>
      <c r="C120" s="183"/>
      <c r="D120" s="183"/>
      <c r="E120" s="5" t="s">
        <v>263</v>
      </c>
      <c r="F120" s="132" t="s">
        <v>104</v>
      </c>
      <c r="G120" s="183"/>
    </row>
    <row r="121" spans="1:7" s="55" customFormat="1" ht="17.5" customHeight="1" x14ac:dyDescent="0.25">
      <c r="A121" s="172"/>
      <c r="B121" s="183"/>
      <c r="C121" s="129">
        <v>2018293217</v>
      </c>
      <c r="D121" s="134" t="s">
        <v>264</v>
      </c>
      <c r="E121" s="5" t="s">
        <v>92</v>
      </c>
      <c r="F121" s="132" t="s">
        <v>109</v>
      </c>
      <c r="G121" s="32">
        <v>2</v>
      </c>
    </row>
    <row r="122" spans="1:7" s="55" customFormat="1" ht="17.5" customHeight="1" x14ac:dyDescent="0.25">
      <c r="A122" s="172"/>
      <c r="B122" s="181">
        <v>20183633</v>
      </c>
      <c r="C122" s="181">
        <v>2018363324</v>
      </c>
      <c r="D122" s="182" t="s">
        <v>265</v>
      </c>
      <c r="E122" s="5" t="s">
        <v>266</v>
      </c>
      <c r="F122" s="5" t="s">
        <v>120</v>
      </c>
      <c r="G122" s="171">
        <v>4</v>
      </c>
    </row>
    <row r="123" spans="1:7" s="55" customFormat="1" ht="17.5" customHeight="1" x14ac:dyDescent="0.25">
      <c r="A123" s="172"/>
      <c r="B123" s="181"/>
      <c r="C123" s="181"/>
      <c r="D123" s="181"/>
      <c r="E123" s="5" t="s">
        <v>267</v>
      </c>
      <c r="F123" s="5" t="s">
        <v>120</v>
      </c>
      <c r="G123" s="171"/>
    </row>
    <row r="124" spans="1:7" s="55" customFormat="1" ht="17.5" customHeight="1" x14ac:dyDescent="0.25">
      <c r="A124" s="172"/>
      <c r="B124" s="129">
        <v>20192731</v>
      </c>
      <c r="C124" s="129">
        <v>2019273101</v>
      </c>
      <c r="D124" s="134" t="s">
        <v>268</v>
      </c>
      <c r="E124" s="5" t="s">
        <v>119</v>
      </c>
      <c r="F124" s="5" t="s">
        <v>120</v>
      </c>
      <c r="G124" s="5">
        <v>2</v>
      </c>
    </row>
    <row r="125" spans="1:7" s="55" customFormat="1" ht="17.5" customHeight="1" x14ac:dyDescent="0.25">
      <c r="A125" s="172"/>
      <c r="B125" s="181">
        <v>20193031</v>
      </c>
      <c r="C125" s="181">
        <v>2019303110</v>
      </c>
      <c r="D125" s="182" t="s">
        <v>269</v>
      </c>
      <c r="E125" s="32" t="s">
        <v>270</v>
      </c>
      <c r="F125" s="132" t="s">
        <v>136</v>
      </c>
      <c r="G125" s="171">
        <v>4</v>
      </c>
    </row>
    <row r="126" spans="1:7" s="55" customFormat="1" ht="17.5" customHeight="1" x14ac:dyDescent="0.25">
      <c r="A126" s="172"/>
      <c r="B126" s="181"/>
      <c r="C126" s="181"/>
      <c r="D126" s="181"/>
      <c r="E126" s="32" t="s">
        <v>271</v>
      </c>
      <c r="F126" s="132" t="s">
        <v>136</v>
      </c>
      <c r="G126" s="171"/>
    </row>
    <row r="127" spans="1:7" s="55" customFormat="1" ht="17.5" customHeight="1" x14ac:dyDescent="0.25">
      <c r="A127" s="172"/>
      <c r="B127" s="181"/>
      <c r="C127" s="129">
        <v>2019303126</v>
      </c>
      <c r="D127" s="134" t="s">
        <v>272</v>
      </c>
      <c r="E127" s="5" t="s">
        <v>273</v>
      </c>
      <c r="F127" s="132" t="s">
        <v>115</v>
      </c>
      <c r="G127" s="5">
        <v>2</v>
      </c>
    </row>
    <row r="128" spans="1:7" s="55" customFormat="1" ht="17.5" customHeight="1" x14ac:dyDescent="0.25">
      <c r="A128" s="172"/>
      <c r="B128" s="181"/>
      <c r="C128" s="129">
        <v>2019303117</v>
      </c>
      <c r="D128" s="134" t="s">
        <v>274</v>
      </c>
      <c r="E128" s="5" t="s">
        <v>273</v>
      </c>
      <c r="F128" s="132" t="s">
        <v>115</v>
      </c>
      <c r="G128" s="5">
        <v>2</v>
      </c>
    </row>
    <row r="129" spans="1:7" s="55" customFormat="1" ht="17.5" customHeight="1" x14ac:dyDescent="0.25">
      <c r="A129" s="172"/>
      <c r="B129" s="181"/>
      <c r="C129" s="129">
        <v>2019303102</v>
      </c>
      <c r="D129" s="134" t="s">
        <v>275</v>
      </c>
      <c r="E129" s="5" t="s">
        <v>273</v>
      </c>
      <c r="F129" s="132" t="s">
        <v>115</v>
      </c>
      <c r="G129" s="5">
        <v>2</v>
      </c>
    </row>
    <row r="130" spans="1:7" s="55" customFormat="1" ht="17.5" customHeight="1" x14ac:dyDescent="0.25">
      <c r="A130" s="172"/>
      <c r="B130" s="181"/>
      <c r="C130" s="129">
        <v>2019303131</v>
      </c>
      <c r="D130" s="135" t="s">
        <v>276</v>
      </c>
      <c r="E130" s="32" t="s">
        <v>273</v>
      </c>
      <c r="F130" s="132" t="s">
        <v>115</v>
      </c>
      <c r="G130" s="32">
        <v>2</v>
      </c>
    </row>
    <row r="131" spans="1:7" s="55" customFormat="1" ht="17.5" customHeight="1" x14ac:dyDescent="0.25">
      <c r="A131" s="172"/>
      <c r="B131" s="171">
        <v>20193033</v>
      </c>
      <c r="C131" s="181">
        <v>2019303328</v>
      </c>
      <c r="D131" s="182" t="s">
        <v>277</v>
      </c>
      <c r="E131" s="5" t="s">
        <v>278</v>
      </c>
      <c r="F131" s="5" t="s">
        <v>109</v>
      </c>
      <c r="G131" s="171">
        <v>8</v>
      </c>
    </row>
    <row r="132" spans="1:7" s="55" customFormat="1" ht="17.5" customHeight="1" x14ac:dyDescent="0.25">
      <c r="A132" s="172"/>
      <c r="B132" s="171"/>
      <c r="C132" s="181"/>
      <c r="D132" s="181"/>
      <c r="E132" s="5" t="s">
        <v>279</v>
      </c>
      <c r="F132" s="5" t="s">
        <v>109</v>
      </c>
      <c r="G132" s="171"/>
    </row>
    <row r="133" spans="1:7" s="55" customFormat="1" ht="17.5" customHeight="1" x14ac:dyDescent="0.25">
      <c r="A133" s="172"/>
      <c r="B133" s="171"/>
      <c r="C133" s="181"/>
      <c r="D133" s="181"/>
      <c r="E133" s="5" t="s">
        <v>280</v>
      </c>
      <c r="F133" s="5" t="s">
        <v>109</v>
      </c>
      <c r="G133" s="171"/>
    </row>
    <row r="134" spans="1:7" s="55" customFormat="1" ht="17.5" customHeight="1" x14ac:dyDescent="0.25">
      <c r="A134" s="172"/>
      <c r="B134" s="171"/>
      <c r="C134" s="181"/>
      <c r="D134" s="181"/>
      <c r="E134" s="5" t="s">
        <v>281</v>
      </c>
      <c r="F134" s="5" t="s">
        <v>109</v>
      </c>
      <c r="G134" s="171"/>
    </row>
    <row r="135" spans="1:7" s="55" customFormat="1" ht="17.5" customHeight="1" x14ac:dyDescent="0.25">
      <c r="A135" s="172"/>
      <c r="B135" s="181">
        <v>20193035</v>
      </c>
      <c r="C135" s="181">
        <v>2019303514</v>
      </c>
      <c r="D135" s="185" t="s">
        <v>282</v>
      </c>
      <c r="E135" s="32" t="s">
        <v>271</v>
      </c>
      <c r="F135" s="132" t="s">
        <v>115</v>
      </c>
      <c r="G135" s="183">
        <v>4</v>
      </c>
    </row>
    <row r="136" spans="1:7" s="55" customFormat="1" ht="17.5" customHeight="1" x14ac:dyDescent="0.25">
      <c r="A136" s="172"/>
      <c r="B136" s="181"/>
      <c r="C136" s="181"/>
      <c r="D136" s="171"/>
      <c r="E136" s="32" t="s">
        <v>283</v>
      </c>
      <c r="F136" s="132" t="s">
        <v>115</v>
      </c>
      <c r="G136" s="183"/>
    </row>
    <row r="137" spans="1:7" s="55" customFormat="1" ht="17.5" customHeight="1" x14ac:dyDescent="0.25">
      <c r="A137" s="172"/>
      <c r="B137" s="181"/>
      <c r="C137" s="181">
        <v>2019303509</v>
      </c>
      <c r="D137" s="182" t="s">
        <v>93</v>
      </c>
      <c r="E137" s="5" t="s">
        <v>284</v>
      </c>
      <c r="F137" s="5" t="s">
        <v>104</v>
      </c>
      <c r="G137" s="171">
        <v>6</v>
      </c>
    </row>
    <row r="138" spans="1:7" s="55" customFormat="1" ht="17.5" customHeight="1" x14ac:dyDescent="0.25">
      <c r="A138" s="172"/>
      <c r="B138" s="181"/>
      <c r="C138" s="181"/>
      <c r="D138" s="181"/>
      <c r="E138" s="5" t="s">
        <v>270</v>
      </c>
      <c r="F138" s="5" t="s">
        <v>104</v>
      </c>
      <c r="G138" s="171"/>
    </row>
    <row r="139" spans="1:7" s="55" customFormat="1" ht="17.5" customHeight="1" x14ac:dyDescent="0.25">
      <c r="A139" s="172"/>
      <c r="B139" s="181"/>
      <c r="C139" s="181"/>
      <c r="D139" s="181"/>
      <c r="E139" s="5" t="s">
        <v>278</v>
      </c>
      <c r="F139" s="5" t="s">
        <v>104</v>
      </c>
      <c r="G139" s="171"/>
    </row>
    <row r="140" spans="1:7" s="55" customFormat="1" ht="17.5" customHeight="1" x14ac:dyDescent="0.25">
      <c r="A140" s="172"/>
      <c r="B140" s="181"/>
      <c r="C140" s="181">
        <v>2019303504</v>
      </c>
      <c r="D140" s="182" t="s">
        <v>285</v>
      </c>
      <c r="E140" s="5" t="s">
        <v>286</v>
      </c>
      <c r="F140" s="5" t="s">
        <v>120</v>
      </c>
      <c r="G140" s="171">
        <v>4</v>
      </c>
    </row>
    <row r="141" spans="1:7" s="55" customFormat="1" ht="17.5" customHeight="1" x14ac:dyDescent="0.25">
      <c r="A141" s="172"/>
      <c r="B141" s="181"/>
      <c r="C141" s="181"/>
      <c r="D141" s="181"/>
      <c r="E141" s="5" t="s">
        <v>271</v>
      </c>
      <c r="F141" s="5" t="s">
        <v>120</v>
      </c>
      <c r="G141" s="171"/>
    </row>
    <row r="142" spans="1:7" s="55" customFormat="1" ht="17.5" customHeight="1" x14ac:dyDescent="0.25">
      <c r="A142" s="172"/>
      <c r="B142" s="181">
        <v>20193037</v>
      </c>
      <c r="C142" s="129">
        <v>2019303731</v>
      </c>
      <c r="D142" s="134" t="s">
        <v>246</v>
      </c>
      <c r="E142" s="5" t="s">
        <v>284</v>
      </c>
      <c r="F142" s="5" t="s">
        <v>104</v>
      </c>
      <c r="G142" s="5">
        <v>2</v>
      </c>
    </row>
    <row r="143" spans="1:7" s="55" customFormat="1" ht="17.5" customHeight="1" x14ac:dyDescent="0.25">
      <c r="A143" s="172"/>
      <c r="B143" s="181"/>
      <c r="C143" s="129">
        <v>2019303726</v>
      </c>
      <c r="D143" s="134" t="s">
        <v>243</v>
      </c>
      <c r="E143" s="5" t="s">
        <v>284</v>
      </c>
      <c r="F143" s="5" t="s">
        <v>104</v>
      </c>
      <c r="G143" s="5">
        <v>2</v>
      </c>
    </row>
    <row r="144" spans="1:7" s="55" customFormat="1" ht="17.5" customHeight="1" x14ac:dyDescent="0.25">
      <c r="A144" s="172"/>
      <c r="B144" s="181">
        <v>20193038</v>
      </c>
      <c r="C144" s="181">
        <v>2019303819</v>
      </c>
      <c r="D144" s="182" t="s">
        <v>287</v>
      </c>
      <c r="E144" s="5" t="s">
        <v>284</v>
      </c>
      <c r="F144" s="5" t="s">
        <v>104</v>
      </c>
      <c r="G144" s="171">
        <v>8</v>
      </c>
    </row>
    <row r="145" spans="1:7" s="55" customFormat="1" ht="17.5" customHeight="1" x14ac:dyDescent="0.25">
      <c r="A145" s="172"/>
      <c r="B145" s="181"/>
      <c r="C145" s="181"/>
      <c r="D145" s="181"/>
      <c r="E145" s="5" t="s">
        <v>271</v>
      </c>
      <c r="F145" s="5" t="s">
        <v>104</v>
      </c>
      <c r="G145" s="171"/>
    </row>
    <row r="146" spans="1:7" s="55" customFormat="1" ht="17.5" customHeight="1" x14ac:dyDescent="0.25">
      <c r="A146" s="172"/>
      <c r="B146" s="181"/>
      <c r="C146" s="181"/>
      <c r="D146" s="181"/>
      <c r="E146" s="5" t="s">
        <v>270</v>
      </c>
      <c r="F146" s="5" t="s">
        <v>104</v>
      </c>
      <c r="G146" s="171"/>
    </row>
    <row r="147" spans="1:7" s="55" customFormat="1" ht="17.5" customHeight="1" x14ac:dyDescent="0.25">
      <c r="A147" s="172"/>
      <c r="B147" s="181"/>
      <c r="C147" s="181"/>
      <c r="D147" s="181"/>
      <c r="E147" s="5" t="s">
        <v>281</v>
      </c>
      <c r="F147" s="5" t="s">
        <v>104</v>
      </c>
      <c r="G147" s="171"/>
    </row>
    <row r="148" spans="1:7" s="55" customFormat="1" ht="17.5" customHeight="1" x14ac:dyDescent="0.25">
      <c r="A148" s="172"/>
      <c r="B148" s="181"/>
      <c r="C148" s="129">
        <v>2019303825</v>
      </c>
      <c r="D148" s="134" t="s">
        <v>288</v>
      </c>
      <c r="E148" s="5" t="s">
        <v>286</v>
      </c>
      <c r="F148" s="5" t="s">
        <v>109</v>
      </c>
      <c r="G148" s="5">
        <v>2</v>
      </c>
    </row>
    <row r="149" spans="1:7" s="55" customFormat="1" ht="17.5" customHeight="1" x14ac:dyDescent="0.25">
      <c r="A149" s="172"/>
      <c r="B149" s="129">
        <v>20193631</v>
      </c>
      <c r="C149" s="129">
        <v>2019363127</v>
      </c>
      <c r="D149" s="134" t="s">
        <v>289</v>
      </c>
      <c r="E149" s="5" t="s">
        <v>290</v>
      </c>
      <c r="F149" s="5" t="s">
        <v>104</v>
      </c>
      <c r="G149" s="5">
        <v>2</v>
      </c>
    </row>
    <row r="150" spans="1:7" s="55" customFormat="1" ht="17.5" customHeight="1" x14ac:dyDescent="0.25">
      <c r="A150" s="172"/>
      <c r="B150" s="129">
        <v>20193634</v>
      </c>
      <c r="C150" s="129">
        <v>2019363405</v>
      </c>
      <c r="D150" s="134" t="s">
        <v>291</v>
      </c>
      <c r="E150" s="5" t="s">
        <v>292</v>
      </c>
      <c r="F150" s="5" t="s">
        <v>120</v>
      </c>
      <c r="G150" s="5">
        <v>2</v>
      </c>
    </row>
    <row r="151" spans="1:7" s="55" customFormat="1" ht="17.5" customHeight="1" x14ac:dyDescent="0.25">
      <c r="A151" s="172"/>
      <c r="B151" s="171">
        <v>20193635</v>
      </c>
      <c r="C151" s="171">
        <v>2019363532</v>
      </c>
      <c r="D151" s="171" t="s">
        <v>293</v>
      </c>
      <c r="E151" s="5" t="s">
        <v>294</v>
      </c>
      <c r="F151" s="5" t="s">
        <v>104</v>
      </c>
      <c r="G151" s="171">
        <v>10</v>
      </c>
    </row>
    <row r="152" spans="1:7" s="55" customFormat="1" ht="17.5" customHeight="1" x14ac:dyDescent="0.25">
      <c r="A152" s="172"/>
      <c r="B152" s="171"/>
      <c r="C152" s="171"/>
      <c r="D152" s="171"/>
      <c r="E152" s="5" t="s">
        <v>295</v>
      </c>
      <c r="F152" s="5" t="s">
        <v>109</v>
      </c>
      <c r="G152" s="171"/>
    </row>
    <row r="153" spans="1:7" s="55" customFormat="1" ht="17.5" customHeight="1" x14ac:dyDescent="0.25">
      <c r="A153" s="172"/>
      <c r="B153" s="171"/>
      <c r="C153" s="171"/>
      <c r="D153" s="171"/>
      <c r="E153" s="5" t="s">
        <v>296</v>
      </c>
      <c r="F153" s="5" t="s">
        <v>120</v>
      </c>
      <c r="G153" s="171"/>
    </row>
    <row r="154" spans="1:7" s="55" customFormat="1" ht="17.5" customHeight="1" x14ac:dyDescent="0.25">
      <c r="A154" s="172"/>
      <c r="B154" s="171"/>
      <c r="C154" s="171"/>
      <c r="D154" s="171"/>
      <c r="E154" s="5" t="s">
        <v>119</v>
      </c>
      <c r="F154" s="5" t="s">
        <v>120</v>
      </c>
      <c r="G154" s="171"/>
    </row>
    <row r="155" spans="1:7" s="55" customFormat="1" ht="17.5" customHeight="1" x14ac:dyDescent="0.25">
      <c r="A155" s="172"/>
      <c r="B155" s="171"/>
      <c r="C155" s="171"/>
      <c r="D155" s="171"/>
      <c r="E155" s="5" t="s">
        <v>297</v>
      </c>
      <c r="F155" s="5" t="s">
        <v>115</v>
      </c>
      <c r="G155" s="171"/>
    </row>
    <row r="156" spans="1:7" s="55" customFormat="1" ht="17.5" customHeight="1" x14ac:dyDescent="0.25">
      <c r="A156" s="172"/>
      <c r="B156" s="171">
        <v>20202833</v>
      </c>
      <c r="C156" s="5">
        <v>2020283305</v>
      </c>
      <c r="D156" s="5" t="s">
        <v>298</v>
      </c>
      <c r="E156" s="5" t="s">
        <v>260</v>
      </c>
      <c r="F156" s="5" t="s">
        <v>124</v>
      </c>
      <c r="G156" s="5">
        <v>3</v>
      </c>
    </row>
    <row r="157" spans="1:7" s="55" customFormat="1" ht="17.5" customHeight="1" x14ac:dyDescent="0.25">
      <c r="A157" s="172"/>
      <c r="B157" s="171"/>
      <c r="C157" s="181">
        <v>2020283308</v>
      </c>
      <c r="D157" s="182" t="s">
        <v>299</v>
      </c>
      <c r="E157" s="5" t="s">
        <v>300</v>
      </c>
      <c r="F157" s="5" t="s">
        <v>109</v>
      </c>
      <c r="G157" s="171">
        <v>5</v>
      </c>
    </row>
    <row r="158" spans="1:7" s="55" customFormat="1" ht="17.5" customHeight="1" x14ac:dyDescent="0.25">
      <c r="A158" s="172"/>
      <c r="B158" s="171"/>
      <c r="C158" s="181"/>
      <c r="D158" s="181"/>
      <c r="E158" s="5" t="s">
        <v>301</v>
      </c>
      <c r="F158" s="5" t="s">
        <v>132</v>
      </c>
      <c r="G158" s="171"/>
    </row>
    <row r="159" spans="1:7" s="55" customFormat="1" ht="17.5" customHeight="1" x14ac:dyDescent="0.25">
      <c r="A159" s="172"/>
      <c r="B159" s="183">
        <v>20202841</v>
      </c>
      <c r="C159" s="32">
        <v>2020284103</v>
      </c>
      <c r="D159" s="32" t="s">
        <v>302</v>
      </c>
      <c r="E159" s="5" t="s">
        <v>303</v>
      </c>
      <c r="F159" s="132" t="s">
        <v>136</v>
      </c>
      <c r="G159" s="32">
        <v>2</v>
      </c>
    </row>
    <row r="160" spans="1:7" s="55" customFormat="1" ht="17.5" customHeight="1" x14ac:dyDescent="0.25">
      <c r="A160" s="172"/>
      <c r="B160" s="183"/>
      <c r="C160" s="32">
        <v>2020284127</v>
      </c>
      <c r="D160" s="32" t="s">
        <v>304</v>
      </c>
      <c r="E160" s="5" t="s">
        <v>303</v>
      </c>
      <c r="F160" s="132" t="s">
        <v>136</v>
      </c>
      <c r="G160" s="32">
        <v>2</v>
      </c>
    </row>
    <row r="161" spans="1:7" s="55" customFormat="1" ht="17.5" customHeight="1" x14ac:dyDescent="0.25">
      <c r="A161" s="172"/>
      <c r="B161" s="5">
        <v>20202844</v>
      </c>
      <c r="C161" s="5">
        <v>2020284428</v>
      </c>
      <c r="D161" s="5" t="s">
        <v>305</v>
      </c>
      <c r="E161" s="5" t="s">
        <v>303</v>
      </c>
      <c r="F161" s="5" t="s">
        <v>109</v>
      </c>
      <c r="G161" s="5">
        <v>2</v>
      </c>
    </row>
    <row r="162" spans="1:7" s="55" customFormat="1" ht="17.5" customHeight="1" x14ac:dyDescent="0.25">
      <c r="A162" s="172"/>
      <c r="B162" s="171">
        <v>20203031</v>
      </c>
      <c r="C162" s="171">
        <v>2020303137</v>
      </c>
      <c r="D162" s="171" t="s">
        <v>94</v>
      </c>
      <c r="E162" s="5" t="s">
        <v>300</v>
      </c>
      <c r="F162" s="5" t="s">
        <v>104</v>
      </c>
      <c r="G162" s="171">
        <v>27</v>
      </c>
    </row>
    <row r="163" spans="1:7" s="55" customFormat="1" ht="17.5" customHeight="1" x14ac:dyDescent="0.25">
      <c r="A163" s="172"/>
      <c r="B163" s="171"/>
      <c r="C163" s="171"/>
      <c r="D163" s="171"/>
      <c r="E163" s="5" t="s">
        <v>306</v>
      </c>
      <c r="F163" s="5" t="s">
        <v>144</v>
      </c>
      <c r="G163" s="171"/>
    </row>
    <row r="164" spans="1:7" s="55" customFormat="1" ht="17.5" customHeight="1" x14ac:dyDescent="0.25">
      <c r="A164" s="172"/>
      <c r="B164" s="171"/>
      <c r="C164" s="171"/>
      <c r="D164" s="171"/>
      <c r="E164" s="5" t="s">
        <v>307</v>
      </c>
      <c r="F164" s="5" t="s">
        <v>104</v>
      </c>
      <c r="G164" s="171"/>
    </row>
    <row r="165" spans="1:7" s="55" customFormat="1" ht="17.5" customHeight="1" x14ac:dyDescent="0.25">
      <c r="A165" s="172"/>
      <c r="B165" s="171"/>
      <c r="C165" s="171"/>
      <c r="D165" s="171"/>
      <c r="E165" s="5" t="s">
        <v>308</v>
      </c>
      <c r="F165" s="5" t="s">
        <v>109</v>
      </c>
      <c r="G165" s="171"/>
    </row>
    <row r="166" spans="1:7" s="55" customFormat="1" ht="17.5" customHeight="1" x14ac:dyDescent="0.25">
      <c r="A166" s="172"/>
      <c r="B166" s="171"/>
      <c r="C166" s="171"/>
      <c r="D166" s="171"/>
      <c r="E166" s="5" t="s">
        <v>309</v>
      </c>
      <c r="F166" s="5" t="s">
        <v>109</v>
      </c>
      <c r="G166" s="171"/>
    </row>
    <row r="167" spans="1:7" s="55" customFormat="1" ht="17.5" customHeight="1" x14ac:dyDescent="0.25">
      <c r="A167" s="172"/>
      <c r="B167" s="171"/>
      <c r="C167" s="171"/>
      <c r="D167" s="171"/>
      <c r="E167" s="5" t="s">
        <v>310</v>
      </c>
      <c r="F167" s="5" t="s">
        <v>109</v>
      </c>
      <c r="G167" s="171"/>
    </row>
    <row r="168" spans="1:7" s="55" customFormat="1" ht="17.5" customHeight="1" x14ac:dyDescent="0.25">
      <c r="A168" s="172"/>
      <c r="B168" s="171"/>
      <c r="C168" s="171"/>
      <c r="D168" s="171"/>
      <c r="E168" s="5" t="s">
        <v>300</v>
      </c>
      <c r="F168" s="5" t="s">
        <v>120</v>
      </c>
      <c r="G168" s="171"/>
    </row>
    <row r="169" spans="1:7" s="55" customFormat="1" ht="17.5" customHeight="1" x14ac:dyDescent="0.25">
      <c r="A169" s="172"/>
      <c r="B169" s="171"/>
      <c r="C169" s="171"/>
      <c r="D169" s="171"/>
      <c r="E169" s="5" t="s">
        <v>311</v>
      </c>
      <c r="F169" s="5" t="s">
        <v>120</v>
      </c>
      <c r="G169" s="171"/>
    </row>
    <row r="170" spans="1:7" s="55" customFormat="1" ht="17.5" customHeight="1" x14ac:dyDescent="0.25">
      <c r="A170" s="172"/>
      <c r="B170" s="171"/>
      <c r="C170" s="171"/>
      <c r="D170" s="171"/>
      <c r="E170" s="5" t="s">
        <v>306</v>
      </c>
      <c r="F170" s="5" t="s">
        <v>120</v>
      </c>
      <c r="G170" s="171"/>
    </row>
    <row r="171" spans="1:7" s="55" customFormat="1" ht="17.5" customHeight="1" x14ac:dyDescent="0.25">
      <c r="A171" s="172"/>
      <c r="B171" s="171"/>
      <c r="C171" s="171"/>
      <c r="D171" s="171"/>
      <c r="E171" s="5" t="s">
        <v>306</v>
      </c>
      <c r="F171" s="5" t="s">
        <v>115</v>
      </c>
      <c r="G171" s="171"/>
    </row>
    <row r="172" spans="1:7" s="55" customFormat="1" ht="17.5" customHeight="1" x14ac:dyDescent="0.25">
      <c r="A172" s="172"/>
      <c r="B172" s="171"/>
      <c r="C172" s="171"/>
      <c r="D172" s="171"/>
      <c r="E172" s="5" t="s">
        <v>307</v>
      </c>
      <c r="F172" s="5" t="s">
        <v>115</v>
      </c>
      <c r="G172" s="171"/>
    </row>
    <row r="173" spans="1:7" s="55" customFormat="1" ht="17.5" customHeight="1" x14ac:dyDescent="0.25">
      <c r="A173" s="172"/>
      <c r="B173" s="171"/>
      <c r="C173" s="171"/>
      <c r="D173" s="171"/>
      <c r="E173" s="5" t="s">
        <v>308</v>
      </c>
      <c r="F173" s="5" t="s">
        <v>115</v>
      </c>
      <c r="G173" s="171"/>
    </row>
    <row r="174" spans="1:7" s="55" customFormat="1" ht="17.5" customHeight="1" x14ac:dyDescent="0.25">
      <c r="A174" s="172"/>
      <c r="B174" s="171"/>
      <c r="C174" s="171"/>
      <c r="D174" s="171"/>
      <c r="E174" s="5" t="s">
        <v>309</v>
      </c>
      <c r="F174" s="5" t="s">
        <v>136</v>
      </c>
      <c r="G174" s="171"/>
    </row>
    <row r="175" spans="1:7" s="55" customFormat="1" ht="17.5" customHeight="1" x14ac:dyDescent="0.25">
      <c r="A175" s="172"/>
      <c r="B175" s="171">
        <v>20203032</v>
      </c>
      <c r="C175" s="171">
        <v>2020303220</v>
      </c>
      <c r="D175" s="171" t="s">
        <v>312</v>
      </c>
      <c r="E175" s="5" t="s">
        <v>308</v>
      </c>
      <c r="F175" s="5" t="s">
        <v>104</v>
      </c>
      <c r="G175" s="171">
        <v>5</v>
      </c>
    </row>
    <row r="176" spans="1:7" s="55" customFormat="1" ht="17.5" customHeight="1" x14ac:dyDescent="0.25">
      <c r="A176" s="172"/>
      <c r="B176" s="171"/>
      <c r="C176" s="171"/>
      <c r="D176" s="171"/>
      <c r="E176" s="5" t="s">
        <v>306</v>
      </c>
      <c r="F176" s="5" t="s">
        <v>144</v>
      </c>
      <c r="G176" s="171"/>
    </row>
    <row r="177" spans="1:7" s="55" customFormat="1" ht="17.5" customHeight="1" x14ac:dyDescent="0.25">
      <c r="A177" s="172"/>
      <c r="B177" s="5">
        <v>20203632</v>
      </c>
      <c r="C177" s="5">
        <v>2020363228</v>
      </c>
      <c r="D177" s="5" t="s">
        <v>313</v>
      </c>
      <c r="E177" s="5" t="s">
        <v>314</v>
      </c>
      <c r="F177" s="5" t="s">
        <v>104</v>
      </c>
      <c r="G177" s="5">
        <v>2</v>
      </c>
    </row>
    <row r="178" spans="1:7" s="55" customFormat="1" ht="17.5" customHeight="1" x14ac:dyDescent="0.25">
      <c r="A178" s="172"/>
      <c r="B178" s="171">
        <v>20212941</v>
      </c>
      <c r="C178" s="171">
        <v>2021294106</v>
      </c>
      <c r="D178" s="171" t="s">
        <v>95</v>
      </c>
      <c r="E178" s="5" t="s">
        <v>297</v>
      </c>
      <c r="F178" s="5" t="s">
        <v>104</v>
      </c>
      <c r="G178" s="177">
        <v>17</v>
      </c>
    </row>
    <row r="179" spans="1:7" s="55" customFormat="1" ht="17.5" customHeight="1" x14ac:dyDescent="0.25">
      <c r="A179" s="172"/>
      <c r="B179" s="171"/>
      <c r="C179" s="171"/>
      <c r="D179" s="171"/>
      <c r="E179" s="5" t="s">
        <v>315</v>
      </c>
      <c r="F179" s="5" t="s">
        <v>144</v>
      </c>
      <c r="G179" s="186"/>
    </row>
    <row r="180" spans="1:7" s="55" customFormat="1" ht="17.5" customHeight="1" x14ac:dyDescent="0.25">
      <c r="A180" s="172"/>
      <c r="B180" s="171"/>
      <c r="C180" s="171"/>
      <c r="D180" s="171"/>
      <c r="E180" s="5" t="s">
        <v>316</v>
      </c>
      <c r="F180" s="5" t="s">
        <v>109</v>
      </c>
      <c r="G180" s="186"/>
    </row>
    <row r="181" spans="1:7" s="55" customFormat="1" ht="17.5" customHeight="1" x14ac:dyDescent="0.25">
      <c r="A181" s="172"/>
      <c r="B181" s="171"/>
      <c r="C181" s="171"/>
      <c r="D181" s="171"/>
      <c r="E181" s="5" t="s">
        <v>317</v>
      </c>
      <c r="F181" s="5" t="s">
        <v>132</v>
      </c>
      <c r="G181" s="186"/>
    </row>
    <row r="182" spans="1:7" s="55" customFormat="1" ht="17.5" customHeight="1" x14ac:dyDescent="0.25">
      <c r="A182" s="172"/>
      <c r="B182" s="171"/>
      <c r="C182" s="171"/>
      <c r="D182" s="171"/>
      <c r="E182" s="5" t="s">
        <v>318</v>
      </c>
      <c r="F182" s="5" t="s">
        <v>127</v>
      </c>
      <c r="G182" s="186"/>
    </row>
    <row r="183" spans="1:7" s="55" customFormat="1" ht="17.5" customHeight="1" x14ac:dyDescent="0.25">
      <c r="A183" s="172"/>
      <c r="B183" s="171"/>
      <c r="C183" s="171"/>
      <c r="D183" s="171"/>
      <c r="E183" s="5" t="s">
        <v>319</v>
      </c>
      <c r="F183" s="5" t="s">
        <v>115</v>
      </c>
      <c r="G183" s="186"/>
    </row>
    <row r="184" spans="1:7" s="55" customFormat="1" ht="17.5" customHeight="1" x14ac:dyDescent="0.25">
      <c r="A184" s="172"/>
      <c r="B184" s="177"/>
      <c r="C184" s="177"/>
      <c r="D184" s="177"/>
      <c r="E184" s="131" t="s">
        <v>41</v>
      </c>
      <c r="F184" s="131" t="s">
        <v>136</v>
      </c>
      <c r="G184" s="186"/>
    </row>
    <row r="185" spans="1:7" s="55" customFormat="1" ht="17.5" customHeight="1" x14ac:dyDescent="0.25">
      <c r="A185" s="187" t="s">
        <v>90</v>
      </c>
      <c r="B185" s="183">
        <v>20192331</v>
      </c>
      <c r="C185" s="183">
        <v>2019233121</v>
      </c>
      <c r="D185" s="183" t="s">
        <v>323</v>
      </c>
      <c r="E185" s="5" t="s">
        <v>324</v>
      </c>
      <c r="F185" s="5" t="s">
        <v>136</v>
      </c>
      <c r="G185" s="183">
        <v>6</v>
      </c>
    </row>
    <row r="186" spans="1:7" s="55" customFormat="1" ht="17.5" customHeight="1" x14ac:dyDescent="0.25">
      <c r="A186" s="188"/>
      <c r="B186" s="183"/>
      <c r="C186" s="183"/>
      <c r="D186" s="183"/>
      <c r="E186" s="5" t="s">
        <v>325</v>
      </c>
      <c r="F186" s="5" t="s">
        <v>136</v>
      </c>
      <c r="G186" s="183"/>
    </row>
    <row r="187" spans="1:7" s="55" customFormat="1" ht="17.5" customHeight="1" x14ac:dyDescent="0.25">
      <c r="A187" s="188"/>
      <c r="B187" s="183"/>
      <c r="C187" s="183"/>
      <c r="D187" s="183"/>
      <c r="E187" s="5" t="s">
        <v>326</v>
      </c>
      <c r="F187" s="5" t="s">
        <v>136</v>
      </c>
      <c r="G187" s="183"/>
    </row>
    <row r="188" spans="1:7" s="55" customFormat="1" ht="17.5" customHeight="1" x14ac:dyDescent="0.25">
      <c r="A188" s="188"/>
      <c r="B188" s="171">
        <v>20192331</v>
      </c>
      <c r="C188" s="171">
        <v>2019233123</v>
      </c>
      <c r="D188" s="171" t="s">
        <v>327</v>
      </c>
      <c r="E188" s="5" t="s">
        <v>324</v>
      </c>
      <c r="F188" s="5" t="s">
        <v>136</v>
      </c>
      <c r="G188" s="171">
        <v>6</v>
      </c>
    </row>
    <row r="189" spans="1:7" s="55" customFormat="1" ht="17.5" customHeight="1" x14ac:dyDescent="0.25">
      <c r="A189" s="188"/>
      <c r="B189" s="171"/>
      <c r="C189" s="171"/>
      <c r="D189" s="171"/>
      <c r="E189" s="5" t="s">
        <v>325</v>
      </c>
      <c r="F189" s="5" t="s">
        <v>136</v>
      </c>
      <c r="G189" s="171"/>
    </row>
    <row r="190" spans="1:7" s="55" customFormat="1" ht="17.5" customHeight="1" x14ac:dyDescent="0.25">
      <c r="A190" s="188"/>
      <c r="B190" s="171"/>
      <c r="C190" s="171"/>
      <c r="D190" s="171"/>
      <c r="E190" s="5" t="s">
        <v>326</v>
      </c>
      <c r="F190" s="5" t="s">
        <v>136</v>
      </c>
      <c r="G190" s="171"/>
    </row>
    <row r="191" spans="1:7" s="55" customFormat="1" ht="17.5" customHeight="1" x14ac:dyDescent="0.25">
      <c r="A191" s="188"/>
      <c r="B191" s="171">
        <v>20192331</v>
      </c>
      <c r="C191" s="171">
        <v>2019233105</v>
      </c>
      <c r="D191" s="171" t="s">
        <v>328</v>
      </c>
      <c r="E191" s="5" t="s">
        <v>324</v>
      </c>
      <c r="F191" s="5" t="s">
        <v>136</v>
      </c>
      <c r="G191" s="171">
        <v>6</v>
      </c>
    </row>
    <row r="192" spans="1:7" ht="17.5" x14ac:dyDescent="0.25">
      <c r="A192" s="189"/>
      <c r="B192" s="171"/>
      <c r="C192" s="171"/>
      <c r="D192" s="171"/>
      <c r="E192" s="5" t="s">
        <v>325</v>
      </c>
      <c r="F192" s="5" t="s">
        <v>136</v>
      </c>
      <c r="G192" s="171"/>
    </row>
    <row r="193" spans="1:7" ht="17.5" x14ac:dyDescent="0.25">
      <c r="A193" s="189"/>
      <c r="B193" s="171"/>
      <c r="C193" s="171"/>
      <c r="D193" s="171"/>
      <c r="E193" s="5" t="s">
        <v>326</v>
      </c>
      <c r="F193" s="5" t="s">
        <v>136</v>
      </c>
      <c r="G193" s="171"/>
    </row>
    <row r="194" spans="1:7" ht="17.5" x14ac:dyDescent="0.25">
      <c r="A194" s="189"/>
      <c r="B194" s="171">
        <v>20202331</v>
      </c>
      <c r="C194" s="171">
        <v>2018233103</v>
      </c>
      <c r="D194" s="171" t="s">
        <v>329</v>
      </c>
      <c r="E194" s="5" t="s">
        <v>330</v>
      </c>
      <c r="F194" s="5" t="s">
        <v>104</v>
      </c>
      <c r="G194" s="171">
        <v>8</v>
      </c>
    </row>
    <row r="195" spans="1:7" ht="17.5" x14ac:dyDescent="0.25">
      <c r="A195" s="189"/>
      <c r="B195" s="171"/>
      <c r="C195" s="171"/>
      <c r="D195" s="171"/>
      <c r="E195" s="5" t="s">
        <v>300</v>
      </c>
      <c r="F195" s="5" t="s">
        <v>136</v>
      </c>
      <c r="G195" s="171"/>
    </row>
    <row r="196" spans="1:7" ht="17.5" x14ac:dyDescent="0.25">
      <c r="A196" s="189"/>
      <c r="B196" s="171"/>
      <c r="C196" s="171"/>
      <c r="D196" s="171"/>
      <c r="E196" s="5" t="s">
        <v>320</v>
      </c>
      <c r="F196" s="5" t="s">
        <v>136</v>
      </c>
      <c r="G196" s="171"/>
    </row>
    <row r="197" spans="1:7" ht="17.5" x14ac:dyDescent="0.25">
      <c r="A197" s="189"/>
      <c r="B197" s="171"/>
      <c r="C197" s="171"/>
      <c r="D197" s="171"/>
      <c r="E197" s="5" t="s">
        <v>331</v>
      </c>
      <c r="F197" s="5" t="s">
        <v>136</v>
      </c>
      <c r="G197" s="171"/>
    </row>
    <row r="198" spans="1:7" ht="17.5" x14ac:dyDescent="0.25">
      <c r="A198" s="189"/>
      <c r="B198" s="171">
        <v>20202331</v>
      </c>
      <c r="C198" s="171">
        <v>2018233108</v>
      </c>
      <c r="D198" s="171" t="s">
        <v>332</v>
      </c>
      <c r="E198" s="5" t="s">
        <v>300</v>
      </c>
      <c r="F198" s="5" t="s">
        <v>136</v>
      </c>
      <c r="G198" s="171">
        <v>6</v>
      </c>
    </row>
    <row r="199" spans="1:7" ht="17.5" x14ac:dyDescent="0.25">
      <c r="A199" s="189"/>
      <c r="B199" s="171"/>
      <c r="C199" s="171"/>
      <c r="D199" s="171"/>
      <c r="E199" s="5" t="s">
        <v>320</v>
      </c>
      <c r="F199" s="5" t="s">
        <v>136</v>
      </c>
      <c r="G199" s="171"/>
    </row>
    <row r="200" spans="1:7" ht="17.5" x14ac:dyDescent="0.25">
      <c r="A200" s="189"/>
      <c r="B200" s="171"/>
      <c r="C200" s="171"/>
      <c r="D200" s="171"/>
      <c r="E200" s="5" t="s">
        <v>331</v>
      </c>
      <c r="F200" s="5" t="s">
        <v>136</v>
      </c>
      <c r="G200" s="171"/>
    </row>
    <row r="201" spans="1:7" ht="17.5" x14ac:dyDescent="0.25">
      <c r="A201" s="189"/>
      <c r="B201" s="32">
        <v>20202331</v>
      </c>
      <c r="C201" s="32">
        <v>2020233114</v>
      </c>
      <c r="D201" s="32" t="s">
        <v>333</v>
      </c>
      <c r="E201" s="5" t="s">
        <v>334</v>
      </c>
      <c r="F201" s="5" t="s">
        <v>120</v>
      </c>
      <c r="G201" s="32">
        <v>2</v>
      </c>
    </row>
    <row r="202" spans="1:7" ht="17.5" x14ac:dyDescent="0.25">
      <c r="A202" s="189"/>
      <c r="B202" s="32">
        <v>20202331</v>
      </c>
      <c r="C202" s="32">
        <v>2020233131</v>
      </c>
      <c r="D202" s="32" t="s">
        <v>335</v>
      </c>
      <c r="E202" s="5" t="s">
        <v>334</v>
      </c>
      <c r="F202" s="5" t="s">
        <v>120</v>
      </c>
      <c r="G202" s="32">
        <v>2</v>
      </c>
    </row>
    <row r="203" spans="1:7" ht="17.5" x14ac:dyDescent="0.25">
      <c r="A203" s="189"/>
      <c r="B203" s="183">
        <v>20202331</v>
      </c>
      <c r="C203" s="183">
        <v>2020233121</v>
      </c>
      <c r="D203" s="183" t="s">
        <v>336</v>
      </c>
      <c r="E203" s="5" t="s">
        <v>300</v>
      </c>
      <c r="F203" s="5" t="s">
        <v>136</v>
      </c>
      <c r="G203" s="183">
        <v>6</v>
      </c>
    </row>
    <row r="204" spans="1:7" ht="17.5" x14ac:dyDescent="0.25">
      <c r="A204" s="189"/>
      <c r="B204" s="183"/>
      <c r="C204" s="183"/>
      <c r="D204" s="183"/>
      <c r="E204" s="5" t="s">
        <v>320</v>
      </c>
      <c r="F204" s="5" t="s">
        <v>136</v>
      </c>
      <c r="G204" s="183"/>
    </row>
    <row r="205" spans="1:7" ht="17.5" x14ac:dyDescent="0.25">
      <c r="A205" s="189"/>
      <c r="B205" s="183"/>
      <c r="C205" s="183"/>
      <c r="D205" s="183"/>
      <c r="E205" s="5" t="s">
        <v>331</v>
      </c>
      <c r="F205" s="5" t="s">
        <v>136</v>
      </c>
      <c r="G205" s="183"/>
    </row>
    <row r="206" spans="1:7" ht="17.5" x14ac:dyDescent="0.25">
      <c r="A206" s="189"/>
      <c r="B206" s="183">
        <v>20202331</v>
      </c>
      <c r="C206" s="171">
        <v>2020233102</v>
      </c>
      <c r="D206" s="183" t="s">
        <v>337</v>
      </c>
      <c r="E206" s="5" t="s">
        <v>320</v>
      </c>
      <c r="F206" s="5" t="s">
        <v>136</v>
      </c>
      <c r="G206" s="171">
        <v>4</v>
      </c>
    </row>
    <row r="207" spans="1:7" ht="17.5" x14ac:dyDescent="0.25">
      <c r="A207" s="189"/>
      <c r="B207" s="183"/>
      <c r="C207" s="171"/>
      <c r="D207" s="183"/>
      <c r="E207" s="5" t="s">
        <v>331</v>
      </c>
      <c r="F207" s="5" t="s">
        <v>136</v>
      </c>
      <c r="G207" s="171"/>
    </row>
    <row r="208" spans="1:7" ht="17.5" x14ac:dyDescent="0.25">
      <c r="A208" s="189"/>
      <c r="B208" s="183">
        <v>20202332</v>
      </c>
      <c r="C208" s="171">
        <v>2020233208</v>
      </c>
      <c r="D208" s="171" t="s">
        <v>338</v>
      </c>
      <c r="E208" s="5" t="s">
        <v>339</v>
      </c>
      <c r="F208" s="5" t="s">
        <v>115</v>
      </c>
      <c r="G208" s="171">
        <v>6</v>
      </c>
    </row>
    <row r="209" spans="1:7" ht="17.5" x14ac:dyDescent="0.25">
      <c r="A209" s="189"/>
      <c r="B209" s="183"/>
      <c r="C209" s="171"/>
      <c r="D209" s="171"/>
      <c r="E209" s="5" t="s">
        <v>331</v>
      </c>
      <c r="F209" s="5" t="s">
        <v>136</v>
      </c>
      <c r="G209" s="171"/>
    </row>
    <row r="210" spans="1:7" ht="17.5" x14ac:dyDescent="0.25">
      <c r="A210" s="189"/>
      <c r="B210" s="183"/>
      <c r="C210" s="171"/>
      <c r="D210" s="171"/>
      <c r="E210" s="5" t="s">
        <v>320</v>
      </c>
      <c r="F210" s="5" t="s">
        <v>136</v>
      </c>
      <c r="G210" s="171"/>
    </row>
    <row r="211" spans="1:7" ht="17.5" x14ac:dyDescent="0.25">
      <c r="A211" s="189"/>
      <c r="B211" s="183">
        <v>20202332</v>
      </c>
      <c r="C211" s="171">
        <v>2020233231</v>
      </c>
      <c r="D211" s="171" t="s">
        <v>340</v>
      </c>
      <c r="E211" s="5" t="s">
        <v>331</v>
      </c>
      <c r="F211" s="5" t="s">
        <v>136</v>
      </c>
      <c r="G211" s="171">
        <v>4</v>
      </c>
    </row>
    <row r="212" spans="1:7" ht="17.5" x14ac:dyDescent="0.25">
      <c r="A212" s="189"/>
      <c r="B212" s="183"/>
      <c r="C212" s="171"/>
      <c r="D212" s="171"/>
      <c r="E212" s="5" t="s">
        <v>320</v>
      </c>
      <c r="F212" s="5" t="s">
        <v>136</v>
      </c>
      <c r="G212" s="171"/>
    </row>
    <row r="213" spans="1:7" ht="17.5" x14ac:dyDescent="0.25">
      <c r="A213" s="189"/>
      <c r="B213" s="183">
        <v>20202332</v>
      </c>
      <c r="C213" s="171">
        <v>2020233226</v>
      </c>
      <c r="D213" s="171" t="s">
        <v>341</v>
      </c>
      <c r="E213" s="5" t="s">
        <v>331</v>
      </c>
      <c r="F213" s="5" t="s">
        <v>136</v>
      </c>
      <c r="G213" s="171">
        <v>4</v>
      </c>
    </row>
    <row r="214" spans="1:7" ht="17.5" x14ac:dyDescent="0.25">
      <c r="A214" s="189"/>
      <c r="B214" s="183"/>
      <c r="C214" s="171"/>
      <c r="D214" s="171"/>
      <c r="E214" s="5" t="s">
        <v>320</v>
      </c>
      <c r="F214" s="5" t="s">
        <v>136</v>
      </c>
      <c r="G214" s="171"/>
    </row>
    <row r="215" spans="1:7" ht="17.5" x14ac:dyDescent="0.25">
      <c r="A215" s="137"/>
      <c r="B215" s="138"/>
      <c r="C215" s="137"/>
      <c r="D215" s="137"/>
      <c r="E215" s="137"/>
      <c r="F215" s="137"/>
      <c r="G215" s="137"/>
    </row>
    <row r="216" spans="1:7" ht="17.5" x14ac:dyDescent="0.25">
      <c r="A216" s="137"/>
      <c r="B216" s="138"/>
      <c r="C216" s="137"/>
      <c r="D216" s="137"/>
      <c r="E216" s="137"/>
      <c r="F216" s="137"/>
      <c r="G216" s="137"/>
    </row>
    <row r="217" spans="1:7" ht="17.5" x14ac:dyDescent="0.25">
      <c r="A217" s="57"/>
      <c r="B217" s="57"/>
      <c r="C217" s="57"/>
      <c r="D217" s="57"/>
      <c r="E217" s="57"/>
      <c r="F217" s="57"/>
    </row>
    <row r="218" spans="1:7" ht="17.5" x14ac:dyDescent="0.25">
      <c r="A218" s="57"/>
      <c r="B218" s="57"/>
      <c r="C218" s="57"/>
      <c r="D218" s="57"/>
      <c r="E218" s="57"/>
      <c r="F218" s="57"/>
    </row>
    <row r="219" spans="1:7" ht="17.5" x14ac:dyDescent="0.25">
      <c r="A219" s="57"/>
      <c r="B219" s="57"/>
      <c r="C219" s="57"/>
      <c r="D219" s="57"/>
      <c r="E219" s="57"/>
      <c r="F219" s="57"/>
    </row>
    <row r="220" spans="1:7" ht="17.5" x14ac:dyDescent="0.25">
      <c r="A220" s="57"/>
      <c r="B220" s="57"/>
      <c r="C220" s="57"/>
      <c r="D220" s="57"/>
      <c r="E220" s="57"/>
      <c r="F220" s="57"/>
    </row>
    <row r="221" spans="1:7" ht="17.5" x14ac:dyDescent="0.25">
      <c r="A221" s="57"/>
      <c r="B221" s="57"/>
      <c r="C221" s="57"/>
      <c r="D221" s="57"/>
      <c r="E221" s="57"/>
      <c r="F221" s="57"/>
    </row>
    <row r="222" spans="1:7" ht="17.5" x14ac:dyDescent="0.25">
      <c r="A222" s="57"/>
      <c r="B222" s="57"/>
      <c r="C222" s="57"/>
      <c r="D222" s="57"/>
      <c r="E222" s="57"/>
      <c r="F222" s="57"/>
    </row>
    <row r="223" spans="1:7" ht="17.5" x14ac:dyDescent="0.25">
      <c r="A223" s="57"/>
      <c r="B223" s="57"/>
      <c r="C223" s="57"/>
      <c r="D223" s="57"/>
      <c r="E223" s="57"/>
      <c r="F223" s="57"/>
    </row>
    <row r="224" spans="1:7" ht="17.5" x14ac:dyDescent="0.25">
      <c r="A224" s="57"/>
      <c r="B224" s="57"/>
      <c r="C224" s="57"/>
      <c r="D224" s="57"/>
      <c r="E224" s="57"/>
      <c r="F224" s="57"/>
    </row>
    <row r="225" spans="1:6" ht="17.5" x14ac:dyDescent="0.25">
      <c r="A225" s="57"/>
      <c r="B225" s="57"/>
      <c r="C225" s="57"/>
      <c r="D225" s="57"/>
      <c r="E225" s="57"/>
      <c r="F225" s="57"/>
    </row>
    <row r="226" spans="1:6" ht="17.5" x14ac:dyDescent="0.25">
      <c r="A226" s="57"/>
      <c r="B226" s="57"/>
      <c r="C226" s="57"/>
      <c r="D226" s="57"/>
      <c r="E226" s="57"/>
      <c r="F226" s="57"/>
    </row>
    <row r="227" spans="1:6" ht="17.5" x14ac:dyDescent="0.25">
      <c r="A227" s="57"/>
      <c r="B227" s="57"/>
      <c r="C227" s="57"/>
      <c r="D227" s="57"/>
      <c r="E227" s="57"/>
      <c r="F227" s="57"/>
    </row>
    <row r="228" spans="1:6" ht="17.5" x14ac:dyDescent="0.25">
      <c r="A228" s="57"/>
      <c r="B228" s="57"/>
      <c r="C228" s="57"/>
      <c r="D228" s="57"/>
      <c r="E228" s="57"/>
      <c r="F228" s="57"/>
    </row>
    <row r="229" spans="1:6" ht="17.5" x14ac:dyDescent="0.25">
      <c r="A229" s="57"/>
      <c r="B229" s="57"/>
      <c r="C229" s="57"/>
      <c r="D229" s="57"/>
      <c r="E229" s="57"/>
      <c r="F229" s="57"/>
    </row>
    <row r="230" spans="1:6" ht="17.5" x14ac:dyDescent="0.25">
      <c r="A230" s="57"/>
      <c r="B230" s="57"/>
      <c r="C230" s="57"/>
      <c r="D230" s="57"/>
      <c r="E230" s="57"/>
      <c r="F230" s="57"/>
    </row>
    <row r="231" spans="1:6" ht="17.5" x14ac:dyDescent="0.25">
      <c r="A231" s="57"/>
      <c r="B231" s="57"/>
      <c r="C231" s="57"/>
      <c r="D231" s="57"/>
      <c r="E231" s="57"/>
      <c r="F231" s="57"/>
    </row>
    <row r="232" spans="1:6" ht="17.5" x14ac:dyDescent="0.25">
      <c r="A232" s="57"/>
      <c r="B232" s="57"/>
      <c r="C232" s="57"/>
      <c r="D232" s="57"/>
      <c r="E232" s="57"/>
      <c r="F232" s="57"/>
    </row>
    <row r="233" spans="1:6" ht="17.5" x14ac:dyDescent="0.25">
      <c r="A233" s="57"/>
      <c r="B233" s="57"/>
      <c r="C233" s="57"/>
      <c r="D233" s="57"/>
      <c r="E233" s="57"/>
      <c r="F233" s="57"/>
    </row>
    <row r="234" spans="1:6" ht="17.5" x14ac:dyDescent="0.25">
      <c r="A234" s="57"/>
      <c r="B234" s="57"/>
      <c r="C234" s="57"/>
      <c r="D234" s="57"/>
      <c r="E234" s="57"/>
      <c r="F234" s="57"/>
    </row>
    <row r="235" spans="1:6" ht="17.5" x14ac:dyDescent="0.25">
      <c r="A235" s="57"/>
      <c r="B235" s="57"/>
      <c r="C235" s="57"/>
      <c r="D235" s="57"/>
      <c r="E235" s="57"/>
      <c r="F235" s="57"/>
    </row>
    <row r="236" spans="1:6" ht="17.5" x14ac:dyDescent="0.25">
      <c r="A236" s="57"/>
      <c r="B236" s="57"/>
      <c r="C236" s="57"/>
      <c r="D236" s="57"/>
      <c r="E236" s="57"/>
      <c r="F236" s="57"/>
    </row>
    <row r="237" spans="1:6" ht="17.5" x14ac:dyDescent="0.25">
      <c r="A237" s="57"/>
      <c r="B237" s="57"/>
      <c r="C237" s="57"/>
      <c r="D237" s="57"/>
      <c r="E237" s="57"/>
      <c r="F237" s="57"/>
    </row>
    <row r="238" spans="1:6" ht="17.5" x14ac:dyDescent="0.25">
      <c r="A238" s="57"/>
      <c r="B238" s="57"/>
      <c r="C238" s="57"/>
      <c r="D238" s="57"/>
      <c r="E238" s="57"/>
      <c r="F238" s="57"/>
    </row>
    <row r="239" spans="1:6" ht="17.5" x14ac:dyDescent="0.25">
      <c r="A239" s="57"/>
      <c r="B239" s="57"/>
      <c r="C239" s="57"/>
      <c r="D239" s="57"/>
      <c r="E239" s="57"/>
      <c r="F239" s="57"/>
    </row>
    <row r="240" spans="1:6" ht="17.5" x14ac:dyDescent="0.25">
      <c r="A240" s="57"/>
      <c r="B240" s="57"/>
      <c r="C240" s="57"/>
      <c r="D240" s="57"/>
      <c r="E240" s="57"/>
      <c r="F240" s="57"/>
    </row>
    <row r="241" spans="1:6" ht="17.5" x14ac:dyDescent="0.25">
      <c r="A241" s="57"/>
      <c r="B241" s="57"/>
      <c r="C241" s="57"/>
      <c r="D241" s="57"/>
      <c r="E241" s="57"/>
      <c r="F241" s="57"/>
    </row>
    <row r="242" spans="1:6" ht="17.5" x14ac:dyDescent="0.25">
      <c r="A242" s="57"/>
      <c r="B242" s="57"/>
      <c r="C242" s="57"/>
      <c r="D242" s="57"/>
      <c r="E242" s="57"/>
      <c r="F242" s="57"/>
    </row>
    <row r="243" spans="1:6" ht="17.5" x14ac:dyDescent="0.25">
      <c r="A243" s="57"/>
      <c r="B243" s="57"/>
      <c r="C243" s="57"/>
      <c r="D243" s="57"/>
      <c r="E243" s="57"/>
      <c r="F243" s="57"/>
    </row>
    <row r="244" spans="1:6" ht="17.5" x14ac:dyDescent="0.25">
      <c r="A244" s="57"/>
      <c r="B244" s="57"/>
      <c r="C244" s="57"/>
      <c r="D244" s="57"/>
      <c r="E244" s="57"/>
      <c r="F244" s="57"/>
    </row>
    <row r="245" spans="1:6" ht="17.5" x14ac:dyDescent="0.25">
      <c r="A245" s="57"/>
      <c r="B245" s="57"/>
      <c r="C245" s="57"/>
      <c r="D245" s="57"/>
      <c r="E245" s="57"/>
      <c r="F245" s="57"/>
    </row>
    <row r="246" spans="1:6" ht="17.5" x14ac:dyDescent="0.25">
      <c r="A246" s="57"/>
      <c r="B246" s="57"/>
      <c r="C246" s="57"/>
      <c r="D246" s="57"/>
      <c r="E246" s="57"/>
      <c r="F246" s="57"/>
    </row>
    <row r="247" spans="1:6" ht="17.5" x14ac:dyDescent="0.25">
      <c r="A247" s="57"/>
      <c r="B247" s="57"/>
      <c r="C247" s="57"/>
      <c r="D247" s="57"/>
      <c r="E247" s="57"/>
      <c r="F247" s="57"/>
    </row>
    <row r="248" spans="1:6" ht="17.5" x14ac:dyDescent="0.25">
      <c r="A248" s="57"/>
      <c r="B248" s="57"/>
      <c r="C248" s="57"/>
      <c r="D248" s="57"/>
      <c r="E248" s="57"/>
      <c r="F248" s="57"/>
    </row>
    <row r="249" spans="1:6" ht="17.5" x14ac:dyDescent="0.25">
      <c r="A249" s="57"/>
      <c r="B249" s="57"/>
      <c r="C249" s="57"/>
      <c r="D249" s="57"/>
      <c r="E249" s="57"/>
      <c r="F249" s="57"/>
    </row>
    <row r="250" spans="1:6" ht="17.5" x14ac:dyDescent="0.25">
      <c r="A250" s="57"/>
      <c r="B250" s="57"/>
      <c r="C250" s="57"/>
      <c r="D250" s="57"/>
      <c r="E250" s="57"/>
      <c r="F250" s="57"/>
    </row>
    <row r="251" spans="1:6" ht="17.5" x14ac:dyDescent="0.25">
      <c r="A251" s="57"/>
      <c r="B251" s="57"/>
      <c r="C251" s="57"/>
      <c r="D251" s="57"/>
      <c r="E251" s="57"/>
      <c r="F251" s="57"/>
    </row>
    <row r="252" spans="1:6" ht="17.5" x14ac:dyDescent="0.25">
      <c r="A252" s="57"/>
      <c r="B252" s="57"/>
      <c r="C252" s="57"/>
      <c r="D252" s="57"/>
      <c r="E252" s="57"/>
      <c r="F252" s="57"/>
    </row>
    <row r="253" spans="1:6" ht="17.5" x14ac:dyDescent="0.25">
      <c r="A253" s="57"/>
      <c r="B253" s="57"/>
      <c r="C253" s="57"/>
      <c r="D253" s="57"/>
      <c r="E253" s="57"/>
      <c r="F253" s="57"/>
    </row>
    <row r="254" spans="1:6" ht="17.5" x14ac:dyDescent="0.25">
      <c r="A254" s="57"/>
      <c r="B254" s="57"/>
      <c r="C254" s="57"/>
      <c r="D254" s="57"/>
      <c r="E254" s="57"/>
      <c r="F254" s="57"/>
    </row>
    <row r="255" spans="1:6" ht="17.5" x14ac:dyDescent="0.25">
      <c r="A255" s="57"/>
      <c r="B255" s="57"/>
      <c r="C255" s="57"/>
      <c r="D255" s="57"/>
      <c r="E255" s="57"/>
      <c r="F255" s="57"/>
    </row>
    <row r="256" spans="1:6" ht="17.5" x14ac:dyDescent="0.25">
      <c r="A256" s="57"/>
      <c r="B256" s="57"/>
      <c r="C256" s="57"/>
      <c r="D256" s="57"/>
      <c r="E256" s="57"/>
      <c r="F256" s="57"/>
    </row>
    <row r="257" spans="1:6" ht="17.5" x14ac:dyDescent="0.25">
      <c r="A257" s="57"/>
      <c r="B257" s="57"/>
      <c r="C257" s="57"/>
      <c r="D257" s="57"/>
      <c r="E257" s="57"/>
      <c r="F257" s="57"/>
    </row>
    <row r="258" spans="1:6" ht="17.5" x14ac:dyDescent="0.25">
      <c r="A258" s="57"/>
      <c r="B258" s="57"/>
      <c r="C258" s="57"/>
      <c r="D258" s="57"/>
      <c r="E258" s="57"/>
      <c r="F258" s="57"/>
    </row>
    <row r="259" spans="1:6" ht="17.5" x14ac:dyDescent="0.25">
      <c r="A259" s="57"/>
      <c r="B259" s="57"/>
      <c r="C259" s="57"/>
      <c r="D259" s="57"/>
      <c r="E259" s="57"/>
      <c r="F259" s="57"/>
    </row>
    <row r="260" spans="1:6" ht="17.5" x14ac:dyDescent="0.25">
      <c r="A260" s="57"/>
      <c r="B260" s="57"/>
      <c r="C260" s="57"/>
      <c r="D260" s="57"/>
      <c r="E260" s="57"/>
      <c r="F260" s="57"/>
    </row>
    <row r="261" spans="1:6" ht="17.5" x14ac:dyDescent="0.25">
      <c r="A261" s="57"/>
      <c r="B261" s="57"/>
      <c r="C261" s="57"/>
      <c r="D261" s="57"/>
      <c r="E261" s="57"/>
      <c r="F261" s="57"/>
    </row>
    <row r="262" spans="1:6" ht="17.5" x14ac:dyDescent="0.25">
      <c r="A262" s="57"/>
      <c r="B262" s="57"/>
      <c r="C262" s="57"/>
      <c r="D262" s="57"/>
      <c r="E262" s="57"/>
      <c r="F262" s="57"/>
    </row>
    <row r="263" spans="1:6" ht="17.5" x14ac:dyDescent="0.25">
      <c r="A263" s="57"/>
      <c r="B263" s="57"/>
      <c r="C263" s="57"/>
      <c r="D263" s="57"/>
      <c r="E263" s="57"/>
      <c r="F263" s="57"/>
    </row>
    <row r="264" spans="1:6" ht="17.5" x14ac:dyDescent="0.25">
      <c r="A264" s="57"/>
      <c r="B264" s="57"/>
      <c r="C264" s="57"/>
      <c r="D264" s="57"/>
      <c r="E264" s="57"/>
      <c r="F264" s="57"/>
    </row>
    <row r="265" spans="1:6" ht="17.5" x14ac:dyDescent="0.25">
      <c r="A265" s="57"/>
      <c r="B265" s="57"/>
      <c r="C265" s="57"/>
      <c r="D265" s="57"/>
      <c r="E265" s="57"/>
      <c r="F265" s="57"/>
    </row>
    <row r="266" spans="1:6" ht="17.5" x14ac:dyDescent="0.25">
      <c r="A266" s="57"/>
      <c r="B266" s="57"/>
      <c r="C266" s="57"/>
      <c r="D266" s="57"/>
      <c r="E266" s="57"/>
      <c r="F266" s="57"/>
    </row>
    <row r="267" spans="1:6" ht="17.5" x14ac:dyDescent="0.25">
      <c r="A267" s="57"/>
      <c r="B267" s="57"/>
      <c r="C267" s="57"/>
      <c r="D267" s="57"/>
      <c r="E267" s="57"/>
      <c r="F267" s="57"/>
    </row>
    <row r="268" spans="1:6" ht="17.5" x14ac:dyDescent="0.25">
      <c r="A268" s="57"/>
      <c r="B268" s="57"/>
      <c r="C268" s="57"/>
      <c r="D268" s="57"/>
      <c r="E268" s="57"/>
      <c r="F268" s="57"/>
    </row>
    <row r="269" spans="1:6" ht="17.5" x14ac:dyDescent="0.25">
      <c r="A269" s="57"/>
      <c r="B269" s="57"/>
      <c r="C269" s="57"/>
      <c r="D269" s="57"/>
      <c r="E269" s="57"/>
      <c r="F269" s="57"/>
    </row>
    <row r="270" spans="1:6" ht="17.5" x14ac:dyDescent="0.25">
      <c r="A270" s="57"/>
      <c r="B270" s="57"/>
      <c r="C270" s="57"/>
      <c r="D270" s="57"/>
      <c r="E270" s="57"/>
      <c r="F270" s="57"/>
    </row>
    <row r="271" spans="1:6" ht="17.5" x14ac:dyDescent="0.25">
      <c r="A271" s="57"/>
      <c r="B271" s="57"/>
      <c r="C271" s="57"/>
      <c r="D271" s="57"/>
      <c r="E271" s="57"/>
      <c r="F271" s="57"/>
    </row>
    <row r="272" spans="1:6" ht="17.5" x14ac:dyDescent="0.25">
      <c r="A272" s="57"/>
      <c r="B272" s="57"/>
      <c r="C272" s="57"/>
      <c r="D272" s="57"/>
      <c r="E272" s="57"/>
      <c r="F272" s="57"/>
    </row>
    <row r="273" spans="1:6" ht="17.5" x14ac:dyDescent="0.25">
      <c r="A273" s="57"/>
      <c r="B273" s="57"/>
      <c r="C273" s="57"/>
      <c r="D273" s="57"/>
      <c r="E273" s="57"/>
      <c r="F273" s="57"/>
    </row>
    <row r="274" spans="1:6" ht="17.5" x14ac:dyDescent="0.25">
      <c r="A274" s="57"/>
      <c r="B274" s="57"/>
      <c r="C274" s="57"/>
      <c r="D274" s="57"/>
      <c r="E274" s="57"/>
      <c r="F274" s="57"/>
    </row>
    <row r="275" spans="1:6" ht="17.5" x14ac:dyDescent="0.25">
      <c r="A275" s="57"/>
      <c r="B275" s="57"/>
      <c r="C275" s="57"/>
      <c r="D275" s="57"/>
      <c r="E275" s="57"/>
      <c r="F275" s="57"/>
    </row>
    <row r="276" spans="1:6" ht="17.5" x14ac:dyDescent="0.25">
      <c r="A276" s="57"/>
      <c r="B276" s="57"/>
      <c r="C276" s="57"/>
      <c r="D276" s="57"/>
      <c r="E276" s="57"/>
      <c r="F276" s="57"/>
    </row>
    <row r="277" spans="1:6" ht="17.5" x14ac:dyDescent="0.25">
      <c r="A277" s="57"/>
      <c r="B277" s="57"/>
      <c r="C277" s="57"/>
      <c r="D277" s="57"/>
      <c r="E277" s="57"/>
      <c r="F277" s="57"/>
    </row>
    <row r="278" spans="1:6" ht="17.5" x14ac:dyDescent="0.25">
      <c r="A278" s="57"/>
      <c r="B278" s="57"/>
      <c r="C278" s="57"/>
      <c r="D278" s="57"/>
      <c r="E278" s="57"/>
      <c r="F278" s="57"/>
    </row>
    <row r="279" spans="1:6" ht="17.5" x14ac:dyDescent="0.25">
      <c r="A279" s="57"/>
      <c r="B279" s="57"/>
      <c r="C279" s="57"/>
      <c r="D279" s="57"/>
      <c r="E279" s="57"/>
      <c r="F279" s="57"/>
    </row>
    <row r="280" spans="1:6" ht="17.5" x14ac:dyDescent="0.25">
      <c r="A280" s="57"/>
      <c r="B280" s="57"/>
      <c r="C280" s="57"/>
      <c r="D280" s="57"/>
      <c r="E280" s="57"/>
      <c r="F280" s="57"/>
    </row>
    <row r="281" spans="1:6" ht="17.5" x14ac:dyDescent="0.25">
      <c r="A281" s="57"/>
      <c r="B281" s="57"/>
      <c r="C281" s="57"/>
      <c r="D281" s="57"/>
      <c r="E281" s="57"/>
      <c r="F281" s="57"/>
    </row>
    <row r="282" spans="1:6" ht="17.5" x14ac:dyDescent="0.25">
      <c r="A282" s="57"/>
      <c r="B282" s="57"/>
      <c r="C282" s="57"/>
      <c r="D282" s="57"/>
      <c r="E282" s="57"/>
      <c r="F282" s="57"/>
    </row>
    <row r="283" spans="1:6" ht="17.5" x14ac:dyDescent="0.25">
      <c r="A283" s="57"/>
      <c r="B283" s="57"/>
      <c r="C283" s="57"/>
      <c r="D283" s="57"/>
      <c r="E283" s="57"/>
      <c r="F283" s="57"/>
    </row>
    <row r="284" spans="1:6" ht="17.5" x14ac:dyDescent="0.25">
      <c r="A284" s="57"/>
      <c r="B284" s="57"/>
      <c r="C284" s="57"/>
      <c r="D284" s="57"/>
      <c r="E284" s="57"/>
      <c r="F284" s="57"/>
    </row>
    <row r="285" spans="1:6" ht="17.5" x14ac:dyDescent="0.25">
      <c r="A285" s="57"/>
      <c r="B285" s="57"/>
      <c r="C285" s="57"/>
      <c r="D285" s="57"/>
      <c r="E285" s="57"/>
      <c r="F285" s="57"/>
    </row>
    <row r="286" spans="1:6" ht="17.5" x14ac:dyDescent="0.25">
      <c r="A286" s="57"/>
      <c r="B286" s="57"/>
      <c r="C286" s="57"/>
      <c r="D286" s="57"/>
      <c r="E286" s="57"/>
      <c r="F286" s="57"/>
    </row>
    <row r="287" spans="1:6" ht="17.5" x14ac:dyDescent="0.25">
      <c r="A287" s="57"/>
      <c r="B287" s="57"/>
      <c r="C287" s="57"/>
      <c r="D287" s="57"/>
      <c r="E287" s="57"/>
      <c r="F287" s="57"/>
    </row>
    <row r="288" spans="1:6" ht="17.5" x14ac:dyDescent="0.25">
      <c r="A288" s="57"/>
      <c r="B288" s="57"/>
      <c r="C288" s="57"/>
      <c r="D288" s="57"/>
      <c r="E288" s="57"/>
      <c r="F288" s="57"/>
    </row>
    <row r="289" spans="1:6" ht="17.5" x14ac:dyDescent="0.25">
      <c r="A289" s="57"/>
      <c r="B289" s="57"/>
      <c r="C289" s="57"/>
      <c r="D289" s="57"/>
      <c r="E289" s="57"/>
      <c r="F289" s="57"/>
    </row>
    <row r="290" spans="1:6" ht="17.5" x14ac:dyDescent="0.25">
      <c r="A290" s="57"/>
      <c r="B290" s="57"/>
      <c r="C290" s="57"/>
      <c r="D290" s="57"/>
      <c r="E290" s="57"/>
      <c r="F290" s="57"/>
    </row>
    <row r="291" spans="1:6" ht="17.5" x14ac:dyDescent="0.25">
      <c r="A291" s="57"/>
      <c r="B291" s="57"/>
      <c r="C291" s="57"/>
      <c r="D291" s="57"/>
      <c r="E291" s="57"/>
      <c r="F291" s="57"/>
    </row>
    <row r="292" spans="1:6" ht="17.5" x14ac:dyDescent="0.25">
      <c r="A292" s="57"/>
      <c r="B292" s="57"/>
      <c r="C292" s="57"/>
      <c r="D292" s="57"/>
      <c r="E292" s="57"/>
      <c r="F292" s="57"/>
    </row>
    <row r="293" spans="1:6" ht="17.5" x14ac:dyDescent="0.25">
      <c r="A293" s="57"/>
      <c r="B293" s="57"/>
      <c r="C293" s="57"/>
      <c r="D293" s="57"/>
      <c r="E293" s="57"/>
      <c r="F293" s="57"/>
    </row>
    <row r="294" spans="1:6" ht="17.5" x14ac:dyDescent="0.25">
      <c r="A294" s="57"/>
      <c r="B294" s="57"/>
      <c r="C294" s="57"/>
      <c r="D294" s="57"/>
      <c r="E294" s="57"/>
      <c r="F294" s="57"/>
    </row>
    <row r="295" spans="1:6" ht="17.5" x14ac:dyDescent="0.25">
      <c r="A295" s="57"/>
      <c r="B295" s="57"/>
      <c r="C295" s="57"/>
      <c r="D295" s="57"/>
      <c r="E295" s="57"/>
      <c r="F295" s="57"/>
    </row>
    <row r="296" spans="1:6" ht="17.5" x14ac:dyDescent="0.25">
      <c r="A296" s="57"/>
      <c r="B296" s="57"/>
      <c r="C296" s="57"/>
      <c r="D296" s="57"/>
      <c r="E296" s="57"/>
      <c r="F296" s="57"/>
    </row>
    <row r="297" spans="1:6" ht="17.5" x14ac:dyDescent="0.25">
      <c r="A297" s="57"/>
      <c r="B297" s="57"/>
      <c r="C297" s="57"/>
      <c r="D297" s="57"/>
      <c r="E297" s="57"/>
      <c r="F297" s="57"/>
    </row>
    <row r="298" spans="1:6" ht="17.5" x14ac:dyDescent="0.25">
      <c r="A298" s="57"/>
      <c r="B298" s="57"/>
      <c r="C298" s="57"/>
      <c r="D298" s="57"/>
      <c r="E298" s="57"/>
      <c r="F298" s="57"/>
    </row>
    <row r="299" spans="1:6" ht="17.5" x14ac:dyDescent="0.25">
      <c r="A299" s="57"/>
      <c r="B299" s="57"/>
      <c r="C299" s="57"/>
      <c r="D299" s="57"/>
      <c r="E299" s="57"/>
      <c r="F299" s="57"/>
    </row>
    <row r="300" spans="1:6" ht="17.5" x14ac:dyDescent="0.25">
      <c r="A300" s="57"/>
      <c r="B300" s="57"/>
      <c r="C300" s="57"/>
      <c r="D300" s="57"/>
      <c r="E300" s="57"/>
      <c r="F300" s="57"/>
    </row>
    <row r="301" spans="1:6" ht="17.5" x14ac:dyDescent="0.25">
      <c r="A301" s="57"/>
      <c r="B301" s="57"/>
      <c r="C301" s="57"/>
      <c r="D301" s="57"/>
      <c r="E301" s="57"/>
      <c r="F301" s="57"/>
    </row>
    <row r="302" spans="1:6" ht="17.5" x14ac:dyDescent="0.25">
      <c r="A302" s="57"/>
      <c r="B302" s="57"/>
      <c r="C302" s="57"/>
      <c r="D302" s="57"/>
      <c r="E302" s="57"/>
      <c r="F302" s="57"/>
    </row>
    <row r="303" spans="1:6" ht="17.5" x14ac:dyDescent="0.25">
      <c r="A303" s="57"/>
      <c r="B303" s="57"/>
      <c r="C303" s="57"/>
      <c r="D303" s="57"/>
      <c r="E303" s="57"/>
      <c r="F303" s="57"/>
    </row>
    <row r="304" spans="1:6" ht="17.5" x14ac:dyDescent="0.25">
      <c r="A304" s="57"/>
      <c r="B304" s="57"/>
      <c r="C304" s="57"/>
      <c r="D304" s="57"/>
      <c r="E304" s="57"/>
      <c r="F304" s="57"/>
    </row>
    <row r="305" spans="1:6" ht="17.5" x14ac:dyDescent="0.25">
      <c r="A305" s="57"/>
      <c r="B305" s="57"/>
      <c r="C305" s="57"/>
      <c r="D305" s="57"/>
      <c r="E305" s="57"/>
      <c r="F305" s="57"/>
    </row>
    <row r="306" spans="1:6" ht="17.5" x14ac:dyDescent="0.25">
      <c r="A306" s="57"/>
      <c r="B306" s="57"/>
      <c r="C306" s="57"/>
      <c r="D306" s="57"/>
      <c r="E306" s="57"/>
      <c r="F306" s="57"/>
    </row>
    <row r="307" spans="1:6" ht="17.5" x14ac:dyDescent="0.25">
      <c r="A307" s="57"/>
      <c r="B307" s="57"/>
      <c r="C307" s="57"/>
      <c r="D307" s="57"/>
      <c r="E307" s="57"/>
      <c r="F307" s="57"/>
    </row>
    <row r="308" spans="1:6" ht="17.5" x14ac:dyDescent="0.25">
      <c r="A308" s="57"/>
      <c r="B308" s="57"/>
      <c r="C308" s="57"/>
      <c r="D308" s="57"/>
      <c r="E308" s="57"/>
      <c r="F308" s="57"/>
    </row>
    <row r="309" spans="1:6" ht="17.5" x14ac:dyDescent="0.25">
      <c r="A309" s="57"/>
      <c r="B309" s="57"/>
      <c r="C309" s="57"/>
      <c r="D309" s="57"/>
      <c r="E309" s="57"/>
      <c r="F309" s="57"/>
    </row>
    <row r="310" spans="1:6" ht="17.5" x14ac:dyDescent="0.25">
      <c r="A310" s="57"/>
      <c r="B310" s="57"/>
      <c r="C310" s="57"/>
      <c r="D310" s="57"/>
      <c r="E310" s="57"/>
      <c r="F310" s="57"/>
    </row>
    <row r="311" spans="1:6" ht="17.5" x14ac:dyDescent="0.25">
      <c r="A311" s="57"/>
      <c r="B311" s="57"/>
      <c r="C311" s="57"/>
      <c r="D311" s="57"/>
      <c r="E311" s="57"/>
      <c r="F311" s="57"/>
    </row>
    <row r="312" spans="1:6" ht="17.5" x14ac:dyDescent="0.25">
      <c r="A312" s="57"/>
      <c r="B312" s="57"/>
      <c r="C312" s="57"/>
      <c r="D312" s="57"/>
      <c r="E312" s="57"/>
      <c r="F312" s="57"/>
    </row>
    <row r="313" spans="1:6" ht="17.5" x14ac:dyDescent="0.25">
      <c r="A313" s="57"/>
      <c r="B313" s="57"/>
      <c r="C313" s="57"/>
      <c r="D313" s="57"/>
      <c r="E313" s="57"/>
      <c r="F313" s="57"/>
    </row>
    <row r="314" spans="1:6" ht="17.5" x14ac:dyDescent="0.25">
      <c r="A314" s="57"/>
      <c r="B314" s="57"/>
      <c r="C314" s="57"/>
      <c r="D314" s="57"/>
      <c r="E314" s="57"/>
      <c r="F314" s="57"/>
    </row>
  </sheetData>
  <autoFilter ref="A2:I191" xr:uid="{00000000-0009-0000-0000-000004000000}"/>
  <mergeCells count="185">
    <mergeCell ref="A185:A214"/>
    <mergeCell ref="B211:B212"/>
    <mergeCell ref="C211:C212"/>
    <mergeCell ref="D211:D212"/>
    <mergeCell ref="G211:G212"/>
    <mergeCell ref="B213:B214"/>
    <mergeCell ref="C213:C214"/>
    <mergeCell ref="D213:D214"/>
    <mergeCell ref="G213:G214"/>
    <mergeCell ref="B206:B207"/>
    <mergeCell ref="C206:C207"/>
    <mergeCell ref="D206:D207"/>
    <mergeCell ref="G206:G207"/>
    <mergeCell ref="B208:B210"/>
    <mergeCell ref="C208:C210"/>
    <mergeCell ref="D208:D210"/>
    <mergeCell ref="G208:G210"/>
    <mergeCell ref="B198:B200"/>
    <mergeCell ref="C198:C200"/>
    <mergeCell ref="D198:D200"/>
    <mergeCell ref="G198:G200"/>
    <mergeCell ref="B203:B205"/>
    <mergeCell ref="C203:C205"/>
    <mergeCell ref="D203:D205"/>
    <mergeCell ref="G203:G205"/>
    <mergeCell ref="B191:B193"/>
    <mergeCell ref="C191:C193"/>
    <mergeCell ref="D191:D193"/>
    <mergeCell ref="G191:G193"/>
    <mergeCell ref="B194:B197"/>
    <mergeCell ref="C194:C197"/>
    <mergeCell ref="D194:D197"/>
    <mergeCell ref="G194:G197"/>
    <mergeCell ref="B185:B187"/>
    <mergeCell ref="B188:B190"/>
    <mergeCell ref="C188:C190"/>
    <mergeCell ref="D188:D190"/>
    <mergeCell ref="G188:G190"/>
    <mergeCell ref="G144:G147"/>
    <mergeCell ref="G151:G155"/>
    <mergeCell ref="G157:G158"/>
    <mergeCell ref="G162:G174"/>
    <mergeCell ref="G175:G176"/>
    <mergeCell ref="D151:D155"/>
    <mergeCell ref="G137:G139"/>
    <mergeCell ref="G140:G141"/>
    <mergeCell ref="B175:B176"/>
    <mergeCell ref="C175:C176"/>
    <mergeCell ref="D175:D176"/>
    <mergeCell ref="B178:B184"/>
    <mergeCell ref="C178:C184"/>
    <mergeCell ref="D178:D184"/>
    <mergeCell ref="B156:B158"/>
    <mergeCell ref="C157:C158"/>
    <mergeCell ref="D157:D158"/>
    <mergeCell ref="B159:B160"/>
    <mergeCell ref="B162:B174"/>
    <mergeCell ref="C162:C174"/>
    <mergeCell ref="D162:D174"/>
    <mergeCell ref="B142:B143"/>
    <mergeCell ref="B144:B148"/>
    <mergeCell ref="C144:C147"/>
    <mergeCell ref="D144:D147"/>
    <mergeCell ref="B151:B155"/>
    <mergeCell ref="C151:C155"/>
    <mergeCell ref="G178:G184"/>
    <mergeCell ref="G103:G106"/>
    <mergeCell ref="G117:G118"/>
    <mergeCell ref="B119:B121"/>
    <mergeCell ref="C119:C120"/>
    <mergeCell ref="D119:D120"/>
    <mergeCell ref="G119:G120"/>
    <mergeCell ref="B72:B75"/>
    <mergeCell ref="C72:C75"/>
    <mergeCell ref="D72:D75"/>
    <mergeCell ref="G72:G75"/>
    <mergeCell ref="B76:B84"/>
    <mergeCell ref="C76:C83"/>
    <mergeCell ref="D76:D83"/>
    <mergeCell ref="G76:G83"/>
    <mergeCell ref="B94:B95"/>
    <mergeCell ref="B97:B98"/>
    <mergeCell ref="B87:B93"/>
    <mergeCell ref="C87:C93"/>
    <mergeCell ref="D87:D93"/>
    <mergeCell ref="G87:G93"/>
    <mergeCell ref="G40:G41"/>
    <mergeCell ref="B42:B46"/>
    <mergeCell ref="C42:C43"/>
    <mergeCell ref="D42:D43"/>
    <mergeCell ref="G42:G43"/>
    <mergeCell ref="C44:C46"/>
    <mergeCell ref="D44:D46"/>
    <mergeCell ref="G44:G46"/>
    <mergeCell ref="B62:B71"/>
    <mergeCell ref="C62:C69"/>
    <mergeCell ref="D62:D69"/>
    <mergeCell ref="G62:G69"/>
    <mergeCell ref="C70:C71"/>
    <mergeCell ref="D70:D71"/>
    <mergeCell ref="G70:G71"/>
    <mergeCell ref="B47:B61"/>
    <mergeCell ref="C47:C54"/>
    <mergeCell ref="D47:D54"/>
    <mergeCell ref="G47:G54"/>
    <mergeCell ref="C55:C58"/>
    <mergeCell ref="C14:C22"/>
    <mergeCell ref="D14:D22"/>
    <mergeCell ref="G14:G22"/>
    <mergeCell ref="G23:G25"/>
    <mergeCell ref="B26:B27"/>
    <mergeCell ref="C26:C27"/>
    <mergeCell ref="D26:D27"/>
    <mergeCell ref="G26:G27"/>
    <mergeCell ref="B85:B86"/>
    <mergeCell ref="G29:G32"/>
    <mergeCell ref="C33:C34"/>
    <mergeCell ref="D33:D34"/>
    <mergeCell ref="G33:G34"/>
    <mergeCell ref="B36:B39"/>
    <mergeCell ref="C36:C37"/>
    <mergeCell ref="D36:D37"/>
    <mergeCell ref="G36:G37"/>
    <mergeCell ref="D55:D58"/>
    <mergeCell ref="G55:G58"/>
    <mergeCell ref="C59:C60"/>
    <mergeCell ref="D59:D60"/>
    <mergeCell ref="G59:G60"/>
    <mergeCell ref="C122:C123"/>
    <mergeCell ref="D122:D123"/>
    <mergeCell ref="G122:G123"/>
    <mergeCell ref="G185:G187"/>
    <mergeCell ref="A119:A184"/>
    <mergeCell ref="B122:B123"/>
    <mergeCell ref="C185:C187"/>
    <mergeCell ref="D185:D187"/>
    <mergeCell ref="B125:B130"/>
    <mergeCell ref="C125:C126"/>
    <mergeCell ref="D125:D126"/>
    <mergeCell ref="B131:B134"/>
    <mergeCell ref="C131:C134"/>
    <mergeCell ref="D131:D134"/>
    <mergeCell ref="B135:B141"/>
    <mergeCell ref="C135:C136"/>
    <mergeCell ref="D135:D136"/>
    <mergeCell ref="C137:C139"/>
    <mergeCell ref="D137:D139"/>
    <mergeCell ref="C140:C141"/>
    <mergeCell ref="D140:D141"/>
    <mergeCell ref="G125:G126"/>
    <mergeCell ref="G131:G134"/>
    <mergeCell ref="G135:G136"/>
    <mergeCell ref="A94:A118"/>
    <mergeCell ref="B103:B106"/>
    <mergeCell ref="B110:B111"/>
    <mergeCell ref="B113:B114"/>
    <mergeCell ref="B116:B118"/>
    <mergeCell ref="D103:D106"/>
    <mergeCell ref="C103:C106"/>
    <mergeCell ref="C117:C118"/>
    <mergeCell ref="D117:D118"/>
    <mergeCell ref="A1:G1"/>
    <mergeCell ref="G9:G10"/>
    <mergeCell ref="B7:B8"/>
    <mergeCell ref="C7:C8"/>
    <mergeCell ref="D7:D8"/>
    <mergeCell ref="C9:C10"/>
    <mergeCell ref="D9:D10"/>
    <mergeCell ref="A3:A93"/>
    <mergeCell ref="B3:B5"/>
    <mergeCell ref="C23:C25"/>
    <mergeCell ref="D23:D25"/>
    <mergeCell ref="B29:B35"/>
    <mergeCell ref="C29:C32"/>
    <mergeCell ref="D29:D32"/>
    <mergeCell ref="B40:B41"/>
    <mergeCell ref="C40:C41"/>
    <mergeCell ref="D40:D41"/>
    <mergeCell ref="G7:G8"/>
    <mergeCell ref="B9:B11"/>
    <mergeCell ref="B12:B13"/>
    <mergeCell ref="C12:C13"/>
    <mergeCell ref="D12:D13"/>
    <mergeCell ref="G12:G13"/>
    <mergeCell ref="B14:B25"/>
  </mergeCells>
  <phoneticPr fontId="37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3"/>
  <sheetViews>
    <sheetView workbookViewId="0">
      <selection activeCell="E12" sqref="E12:E23"/>
    </sheetView>
  </sheetViews>
  <sheetFormatPr defaultColWidth="9" defaultRowHeight="14" x14ac:dyDescent="0.25"/>
  <cols>
    <col min="1" max="1" width="24" style="28" customWidth="1"/>
    <col min="2" max="2" width="15.1796875" style="28" customWidth="1"/>
    <col min="3" max="3" width="18.6328125" style="28" customWidth="1"/>
    <col min="4" max="4" width="14.453125" style="28" customWidth="1"/>
    <col min="5" max="5" width="35.1796875" style="28" customWidth="1"/>
    <col min="6" max="6" width="21" style="28" customWidth="1"/>
    <col min="7" max="7" width="14.54296875" style="28" customWidth="1"/>
    <col min="8" max="8" width="32.36328125" style="28" bestFit="1" customWidth="1"/>
    <col min="9" max="16384" width="9" style="28"/>
  </cols>
  <sheetData>
    <row r="1" spans="1:8" s="50" customFormat="1" ht="23" x14ac:dyDescent="0.25">
      <c r="A1" s="151" t="s">
        <v>42</v>
      </c>
      <c r="B1" s="192"/>
      <c r="C1" s="192"/>
      <c r="D1" s="192"/>
      <c r="E1" s="192"/>
      <c r="F1" s="192"/>
      <c r="G1" s="192"/>
      <c r="H1" s="192"/>
    </row>
    <row r="2" spans="1:8" s="51" customFormat="1" ht="21" x14ac:dyDescent="0.25">
      <c r="A2" s="52" t="s">
        <v>18</v>
      </c>
      <c r="B2" s="18" t="s">
        <v>20</v>
      </c>
      <c r="C2" s="18" t="s">
        <v>28</v>
      </c>
      <c r="D2" s="18" t="s">
        <v>30</v>
      </c>
      <c r="E2" s="18" t="s">
        <v>29</v>
      </c>
      <c r="F2" s="18" t="s">
        <v>43</v>
      </c>
      <c r="G2" s="53" t="s">
        <v>44</v>
      </c>
      <c r="H2" s="18" t="s">
        <v>25</v>
      </c>
    </row>
    <row r="3" spans="1:8" s="50" customFormat="1" ht="17.5" x14ac:dyDescent="0.25">
      <c r="A3" s="19" t="s">
        <v>1</v>
      </c>
      <c r="B3" s="196" t="s">
        <v>98</v>
      </c>
      <c r="C3" s="197"/>
      <c r="D3" s="197"/>
      <c r="E3" s="197"/>
      <c r="F3" s="197"/>
      <c r="G3" s="197"/>
      <c r="H3" s="198"/>
    </row>
    <row r="4" spans="1:8" s="50" customFormat="1" ht="17.5" x14ac:dyDescent="0.25">
      <c r="A4" s="193" t="s">
        <v>2</v>
      </c>
      <c r="B4" s="165">
        <v>20192634</v>
      </c>
      <c r="C4" s="129">
        <v>2019263134</v>
      </c>
      <c r="D4" s="129" t="s">
        <v>238</v>
      </c>
      <c r="E4" s="129" t="s">
        <v>239</v>
      </c>
      <c r="F4" s="129" t="s">
        <v>87</v>
      </c>
      <c r="G4" s="5">
        <v>10.15</v>
      </c>
      <c r="H4" s="5"/>
    </row>
    <row r="5" spans="1:8" s="2" customFormat="1" ht="17.5" x14ac:dyDescent="0.25">
      <c r="A5" s="194"/>
      <c r="B5" s="195"/>
      <c r="C5" s="129">
        <v>2019263428</v>
      </c>
      <c r="D5" s="129" t="s">
        <v>240</v>
      </c>
      <c r="E5" s="129" t="s">
        <v>239</v>
      </c>
      <c r="F5" s="129" t="s">
        <v>87</v>
      </c>
      <c r="G5" s="5">
        <v>10.15</v>
      </c>
      <c r="H5" s="5"/>
    </row>
    <row r="6" spans="1:8" ht="17.5" x14ac:dyDescent="0.25">
      <c r="A6" s="177" t="s">
        <v>89</v>
      </c>
      <c r="B6" s="165">
        <v>20192832</v>
      </c>
      <c r="C6" s="165">
        <v>2019283120</v>
      </c>
      <c r="D6" s="191" t="s">
        <v>241</v>
      </c>
      <c r="E6" s="129" t="s">
        <v>249</v>
      </c>
      <c r="F6" s="32" t="s">
        <v>242</v>
      </c>
      <c r="G6" s="132" t="s">
        <v>252</v>
      </c>
      <c r="H6" s="32" t="s">
        <v>256</v>
      </c>
    </row>
    <row r="7" spans="1:8" s="124" customFormat="1" ht="17.5" x14ac:dyDescent="0.25">
      <c r="A7" s="186"/>
      <c r="B7" s="186"/>
      <c r="C7" s="186"/>
      <c r="D7" s="186"/>
      <c r="E7" s="129" t="s">
        <v>249</v>
      </c>
      <c r="F7" s="32" t="s">
        <v>242</v>
      </c>
      <c r="G7" s="132" t="s">
        <v>253</v>
      </c>
      <c r="H7" s="32" t="s">
        <v>257</v>
      </c>
    </row>
    <row r="8" spans="1:8" s="124" customFormat="1" ht="17.5" x14ac:dyDescent="0.25">
      <c r="A8" s="186"/>
      <c r="B8" s="190"/>
      <c r="C8" s="190"/>
      <c r="D8" s="190"/>
      <c r="E8" s="129" t="s">
        <v>250</v>
      </c>
      <c r="F8" s="32" t="s">
        <v>242</v>
      </c>
      <c r="G8" s="132" t="s">
        <v>254</v>
      </c>
      <c r="H8" s="32" t="s">
        <v>258</v>
      </c>
    </row>
    <row r="9" spans="1:8" s="124" customFormat="1" ht="17.5" x14ac:dyDescent="0.25">
      <c r="A9" s="186"/>
      <c r="B9" s="181">
        <v>20193037</v>
      </c>
      <c r="C9" s="129">
        <v>2019303726</v>
      </c>
      <c r="D9" s="134" t="s">
        <v>243</v>
      </c>
      <c r="E9" s="129" t="s">
        <v>244</v>
      </c>
      <c r="F9" s="5" t="s">
        <v>242</v>
      </c>
      <c r="G9" s="5">
        <v>10.130000000000001</v>
      </c>
      <c r="H9" s="5" t="s">
        <v>245</v>
      </c>
    </row>
    <row r="10" spans="1:8" s="124" customFormat="1" ht="17.5" x14ac:dyDescent="0.25">
      <c r="A10" s="186"/>
      <c r="B10" s="181"/>
      <c r="C10" s="129">
        <v>2019303731</v>
      </c>
      <c r="D10" s="134" t="s">
        <v>246</v>
      </c>
      <c r="E10" s="129" t="s">
        <v>244</v>
      </c>
      <c r="F10" s="5" t="s">
        <v>242</v>
      </c>
      <c r="G10" s="5">
        <v>10.130000000000001</v>
      </c>
      <c r="H10" s="5" t="s">
        <v>245</v>
      </c>
    </row>
    <row r="11" spans="1:8" s="124" customFormat="1" ht="17.5" x14ac:dyDescent="0.25">
      <c r="A11" s="190"/>
      <c r="B11" s="32">
        <v>20203635</v>
      </c>
      <c r="C11" s="32">
        <v>2020363529</v>
      </c>
      <c r="D11" s="32" t="s">
        <v>247</v>
      </c>
      <c r="E11" s="129" t="s">
        <v>248</v>
      </c>
      <c r="F11" s="5" t="s">
        <v>242</v>
      </c>
      <c r="G11" s="32">
        <v>10.119999999999999</v>
      </c>
      <c r="H11" s="5" t="s">
        <v>245</v>
      </c>
    </row>
    <row r="12" spans="1:8" s="50" customFormat="1" ht="17.5" x14ac:dyDescent="0.25">
      <c r="A12" s="199" t="s">
        <v>4</v>
      </c>
      <c r="B12" s="200">
        <v>20202331</v>
      </c>
      <c r="C12" s="32">
        <v>2020233124</v>
      </c>
      <c r="D12" s="32" t="s">
        <v>342</v>
      </c>
      <c r="E12" s="129" t="s">
        <v>334</v>
      </c>
      <c r="F12" s="5" t="s">
        <v>242</v>
      </c>
      <c r="G12" s="5">
        <v>10.11</v>
      </c>
      <c r="H12" s="5" t="s">
        <v>256</v>
      </c>
    </row>
    <row r="13" spans="1:8" s="50" customFormat="1" ht="14.4" customHeight="1" x14ac:dyDescent="0.25">
      <c r="A13" s="171"/>
      <c r="B13" s="178"/>
      <c r="C13" s="32">
        <v>2020233116</v>
      </c>
      <c r="D13" s="32" t="s">
        <v>343</v>
      </c>
      <c r="E13" s="129" t="s">
        <v>300</v>
      </c>
      <c r="F13" s="5" t="s">
        <v>242</v>
      </c>
      <c r="G13" s="5">
        <v>10.15</v>
      </c>
      <c r="H13" s="5" t="s">
        <v>344</v>
      </c>
    </row>
    <row r="14" spans="1:8" s="50" customFormat="1" ht="14.4" customHeight="1" x14ac:dyDescent="0.25">
      <c r="A14" s="171"/>
      <c r="B14" s="178"/>
      <c r="C14" s="32">
        <v>2020233118</v>
      </c>
      <c r="D14" s="32" t="s">
        <v>345</v>
      </c>
      <c r="E14" s="129" t="s">
        <v>300</v>
      </c>
      <c r="F14" s="5" t="s">
        <v>242</v>
      </c>
      <c r="G14" s="5">
        <v>10.15</v>
      </c>
      <c r="H14" s="5" t="s">
        <v>255</v>
      </c>
    </row>
    <row r="15" spans="1:8" s="50" customFormat="1" ht="14.4" customHeight="1" x14ac:dyDescent="0.25">
      <c r="A15" s="171"/>
      <c r="B15" s="179"/>
      <c r="C15" s="32">
        <v>2020233124</v>
      </c>
      <c r="D15" s="32" t="s">
        <v>342</v>
      </c>
      <c r="E15" s="129" t="s">
        <v>300</v>
      </c>
      <c r="F15" s="5" t="s">
        <v>242</v>
      </c>
      <c r="G15" s="5">
        <v>10.15</v>
      </c>
      <c r="H15" s="5" t="s">
        <v>344</v>
      </c>
    </row>
    <row r="16" spans="1:8" ht="14.4" customHeight="1" x14ac:dyDescent="0.25">
      <c r="A16" s="171"/>
      <c r="B16" s="177">
        <v>20202332</v>
      </c>
      <c r="C16" s="32">
        <v>2020233232</v>
      </c>
      <c r="D16" s="32" t="s">
        <v>346</v>
      </c>
      <c r="E16" s="129" t="s">
        <v>300</v>
      </c>
      <c r="F16" s="5" t="s">
        <v>242</v>
      </c>
      <c r="G16" s="132" t="s">
        <v>251</v>
      </c>
      <c r="H16" s="32" t="s">
        <v>347</v>
      </c>
    </row>
    <row r="17" spans="1:8" ht="14.4" customHeight="1" x14ac:dyDescent="0.25">
      <c r="A17" s="171"/>
      <c r="B17" s="178"/>
      <c r="C17" s="32">
        <v>2020233216</v>
      </c>
      <c r="D17" s="32" t="s">
        <v>348</v>
      </c>
      <c r="E17" s="129" t="s">
        <v>300</v>
      </c>
      <c r="F17" s="5" t="s">
        <v>242</v>
      </c>
      <c r="G17" s="139" t="s">
        <v>251</v>
      </c>
      <c r="H17" s="5" t="s">
        <v>344</v>
      </c>
    </row>
    <row r="18" spans="1:8" ht="14.4" customHeight="1" x14ac:dyDescent="0.25">
      <c r="A18" s="171"/>
      <c r="B18" s="178"/>
      <c r="C18" s="32">
        <v>2020233211</v>
      </c>
      <c r="D18" s="32" t="s">
        <v>349</v>
      </c>
      <c r="E18" s="129" t="s">
        <v>300</v>
      </c>
      <c r="F18" s="5" t="s">
        <v>242</v>
      </c>
      <c r="G18" s="139" t="s">
        <v>251</v>
      </c>
      <c r="H18" s="5" t="s">
        <v>344</v>
      </c>
    </row>
    <row r="19" spans="1:8" ht="14.4" customHeight="1" x14ac:dyDescent="0.25">
      <c r="A19" s="171"/>
      <c r="B19" s="178"/>
      <c r="C19" s="32">
        <v>2020233209</v>
      </c>
      <c r="D19" s="32" t="s">
        <v>321</v>
      </c>
      <c r="E19" s="129" t="s">
        <v>334</v>
      </c>
      <c r="F19" s="5" t="s">
        <v>242</v>
      </c>
      <c r="G19" s="139" t="s">
        <v>251</v>
      </c>
      <c r="H19" s="5" t="s">
        <v>245</v>
      </c>
    </row>
    <row r="20" spans="1:8" ht="14.4" customHeight="1" x14ac:dyDescent="0.25">
      <c r="A20" s="171"/>
      <c r="B20" s="178"/>
      <c r="C20" s="32">
        <v>2020233223</v>
      </c>
      <c r="D20" s="32" t="s">
        <v>350</v>
      </c>
      <c r="E20" s="129" t="s">
        <v>334</v>
      </c>
      <c r="F20" s="5" t="s">
        <v>242</v>
      </c>
      <c r="G20" s="139" t="s">
        <v>251</v>
      </c>
      <c r="H20" s="5" t="s">
        <v>245</v>
      </c>
    </row>
    <row r="21" spans="1:8" ht="14.4" customHeight="1" x14ac:dyDescent="0.25">
      <c r="A21" s="171"/>
      <c r="B21" s="178"/>
      <c r="C21" s="32">
        <v>2020233227</v>
      </c>
      <c r="D21" s="32" t="s">
        <v>351</v>
      </c>
      <c r="E21" s="129" t="s">
        <v>334</v>
      </c>
      <c r="F21" s="5" t="s">
        <v>242</v>
      </c>
      <c r="G21" s="139" t="s">
        <v>251</v>
      </c>
      <c r="H21" s="5" t="s">
        <v>255</v>
      </c>
    </row>
    <row r="22" spans="1:8" ht="14.4" customHeight="1" x14ac:dyDescent="0.25">
      <c r="A22" s="171"/>
      <c r="B22" s="178"/>
      <c r="C22" s="32">
        <v>2020233222</v>
      </c>
      <c r="D22" s="32" t="s">
        <v>352</v>
      </c>
      <c r="E22" s="129" t="s">
        <v>334</v>
      </c>
      <c r="F22" s="5" t="s">
        <v>242</v>
      </c>
      <c r="G22" s="139" t="s">
        <v>251</v>
      </c>
      <c r="H22" s="5" t="s">
        <v>255</v>
      </c>
    </row>
    <row r="23" spans="1:8" ht="14.4" customHeight="1" x14ac:dyDescent="0.25">
      <c r="A23" s="171"/>
      <c r="B23" s="179"/>
      <c r="C23" s="32">
        <v>2020233209</v>
      </c>
      <c r="D23" s="32" t="s">
        <v>321</v>
      </c>
      <c r="E23" s="129" t="s">
        <v>331</v>
      </c>
      <c r="F23" s="5" t="s">
        <v>242</v>
      </c>
      <c r="G23" s="139" t="s">
        <v>353</v>
      </c>
      <c r="H23" s="5" t="s">
        <v>255</v>
      </c>
    </row>
  </sheetData>
  <mergeCells count="12">
    <mergeCell ref="A12:A23"/>
    <mergeCell ref="B12:B15"/>
    <mergeCell ref="B16:B23"/>
    <mergeCell ref="B9:B10"/>
    <mergeCell ref="B6:B8"/>
    <mergeCell ref="C6:C8"/>
    <mergeCell ref="D6:D8"/>
    <mergeCell ref="A6:A11"/>
    <mergeCell ref="A1:H1"/>
    <mergeCell ref="A4:A5"/>
    <mergeCell ref="B4:B5"/>
    <mergeCell ref="B3:H3"/>
  </mergeCells>
  <phoneticPr fontId="37" type="noConversion"/>
  <pageMargins left="0.75" right="0.75" top="1" bottom="1" header="0.5" footer="0.5"/>
  <ignoredErrors>
    <ignoredError sqref="G6:G8 G16:G2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2"/>
  <sheetViews>
    <sheetView topLeftCell="A11" zoomScale="85" zoomScaleNormal="85" workbookViewId="0">
      <selection activeCell="A40" sqref="A40:A42"/>
    </sheetView>
  </sheetViews>
  <sheetFormatPr defaultColWidth="9" defaultRowHeight="14" x14ac:dyDescent="0.25"/>
  <cols>
    <col min="1" max="1" width="20.36328125" style="28" customWidth="1"/>
    <col min="2" max="2" width="7.36328125" style="38" customWidth="1"/>
    <col min="3" max="3" width="13.6328125" style="28" customWidth="1"/>
    <col min="4" max="4" width="10" style="28" customWidth="1"/>
    <col min="5" max="13" width="9" style="28"/>
    <col min="14" max="14" width="9.54296875" style="28" customWidth="1"/>
    <col min="15" max="15" width="9.08984375" style="28" customWidth="1"/>
    <col min="16" max="16" width="17.08984375" style="28" customWidth="1"/>
    <col min="17" max="17" width="33.90625" style="28" customWidth="1"/>
    <col min="18" max="18" width="24" style="28" customWidth="1"/>
    <col min="19" max="16384" width="9" style="28"/>
  </cols>
  <sheetData>
    <row r="1" spans="1:23" s="16" customFormat="1" ht="23" x14ac:dyDescent="0.25">
      <c r="A1" s="201" t="s">
        <v>45</v>
      </c>
      <c r="B1" s="202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44"/>
      <c r="T1" s="44"/>
    </row>
    <row r="2" spans="1:23" s="37" customFormat="1" ht="63" x14ac:dyDescent="0.25">
      <c r="A2" s="18" t="s">
        <v>18</v>
      </c>
      <c r="B2" s="18" t="s">
        <v>19</v>
      </c>
      <c r="C2" s="18" t="s">
        <v>20</v>
      </c>
      <c r="D2" s="39" t="s">
        <v>46</v>
      </c>
      <c r="E2" s="39" t="s">
        <v>47</v>
      </c>
      <c r="F2" s="39" t="s">
        <v>48</v>
      </c>
      <c r="G2" s="39" t="s">
        <v>49</v>
      </c>
      <c r="H2" s="39" t="s">
        <v>50</v>
      </c>
      <c r="I2" s="39" t="s">
        <v>51</v>
      </c>
      <c r="J2" s="39" t="s">
        <v>52</v>
      </c>
      <c r="K2" s="39" t="s">
        <v>53</v>
      </c>
      <c r="L2" s="39" t="s">
        <v>54</v>
      </c>
      <c r="M2" s="39" t="s">
        <v>55</v>
      </c>
      <c r="N2" s="39" t="s">
        <v>56</v>
      </c>
      <c r="O2" s="42" t="s">
        <v>57</v>
      </c>
      <c r="P2" s="39" t="s">
        <v>58</v>
      </c>
      <c r="Q2" s="18" t="s">
        <v>25</v>
      </c>
      <c r="R2" s="18" t="s">
        <v>59</v>
      </c>
      <c r="S2" s="45"/>
    </row>
    <row r="3" spans="1:23" s="16" customFormat="1" ht="15.65" customHeight="1" x14ac:dyDescent="0.25">
      <c r="A3" s="204" t="s">
        <v>1</v>
      </c>
      <c r="B3" s="40">
        <v>1</v>
      </c>
      <c r="C3" s="8">
        <v>20212131</v>
      </c>
      <c r="D3" s="20" t="s">
        <v>60</v>
      </c>
      <c r="E3" s="20" t="s">
        <v>60</v>
      </c>
      <c r="F3" s="20" t="s">
        <v>60</v>
      </c>
      <c r="G3" s="20" t="s">
        <v>60</v>
      </c>
      <c r="H3" s="20" t="s">
        <v>60</v>
      </c>
      <c r="I3" s="20" t="s">
        <v>60</v>
      </c>
      <c r="J3" s="20" t="s">
        <v>60</v>
      </c>
      <c r="K3" s="20" t="s">
        <v>60</v>
      </c>
      <c r="L3" s="32" t="s">
        <v>60</v>
      </c>
      <c r="M3" s="32" t="s">
        <v>60</v>
      </c>
      <c r="N3" s="32">
        <f>SUM(D3:M3)</f>
        <v>0</v>
      </c>
      <c r="O3" s="43">
        <f t="shared" ref="O3:O11" si="0">N3/6</f>
        <v>0</v>
      </c>
      <c r="P3" s="85" t="s">
        <v>88</v>
      </c>
      <c r="Q3" s="85" t="s">
        <v>99</v>
      </c>
      <c r="R3" s="21"/>
      <c r="S3" s="46"/>
    </row>
    <row r="4" spans="1:23" s="16" customFormat="1" ht="17.5" x14ac:dyDescent="0.25">
      <c r="A4" s="205"/>
      <c r="B4" s="40">
        <v>2</v>
      </c>
      <c r="C4" s="8">
        <v>20212132</v>
      </c>
      <c r="D4" s="20" t="s">
        <v>60</v>
      </c>
      <c r="E4" s="20" t="s">
        <v>60</v>
      </c>
      <c r="F4" s="20" t="s">
        <v>60</v>
      </c>
      <c r="G4" s="20" t="s">
        <v>60</v>
      </c>
      <c r="H4" s="20" t="s">
        <v>60</v>
      </c>
      <c r="I4" s="20" t="s">
        <v>60</v>
      </c>
      <c r="J4" s="20" t="s">
        <v>60</v>
      </c>
      <c r="K4" s="20" t="s">
        <v>60</v>
      </c>
      <c r="L4" s="32" t="s">
        <v>60</v>
      </c>
      <c r="M4" s="32" t="s">
        <v>60</v>
      </c>
      <c r="N4" s="32">
        <f t="shared" ref="N4:N12" si="1">SUM(D4:M4)</f>
        <v>0</v>
      </c>
      <c r="O4" s="43">
        <f t="shared" si="0"/>
        <v>0</v>
      </c>
      <c r="P4" s="85" t="s">
        <v>88</v>
      </c>
      <c r="Q4" s="85" t="s">
        <v>99</v>
      </c>
      <c r="R4" s="21"/>
      <c r="S4" s="46"/>
    </row>
    <row r="5" spans="1:23" s="16" customFormat="1" ht="17.5" x14ac:dyDescent="0.25">
      <c r="A5" s="205"/>
      <c r="B5" s="40">
        <v>3</v>
      </c>
      <c r="C5" s="8">
        <v>20212133</v>
      </c>
      <c r="D5" s="20" t="s">
        <v>60</v>
      </c>
      <c r="E5" s="20" t="s">
        <v>60</v>
      </c>
      <c r="F5" s="20" t="s">
        <v>60</v>
      </c>
      <c r="G5" s="20" t="s">
        <v>60</v>
      </c>
      <c r="H5" s="83" t="s">
        <v>60</v>
      </c>
      <c r="I5" s="83" t="s">
        <v>60</v>
      </c>
      <c r="J5" s="20" t="s">
        <v>60</v>
      </c>
      <c r="K5" s="20" t="s">
        <v>60</v>
      </c>
      <c r="L5" s="32" t="s">
        <v>60</v>
      </c>
      <c r="M5" s="32" t="s">
        <v>60</v>
      </c>
      <c r="N5" s="32">
        <f t="shared" si="1"/>
        <v>0</v>
      </c>
      <c r="O5" s="43">
        <f t="shared" si="0"/>
        <v>0</v>
      </c>
      <c r="P5" s="85" t="s">
        <v>88</v>
      </c>
      <c r="Q5" s="85" t="s">
        <v>99</v>
      </c>
      <c r="R5" s="21"/>
      <c r="S5" s="46"/>
    </row>
    <row r="6" spans="1:23" s="16" customFormat="1" ht="17.5" x14ac:dyDescent="0.25">
      <c r="A6" s="205"/>
      <c r="B6" s="40">
        <v>4</v>
      </c>
      <c r="C6" s="8">
        <v>20212134</v>
      </c>
      <c r="D6" s="20" t="s">
        <v>60</v>
      </c>
      <c r="E6" s="20" t="s">
        <v>60</v>
      </c>
      <c r="F6" s="20" t="s">
        <v>60</v>
      </c>
      <c r="G6" s="20" t="s">
        <v>60</v>
      </c>
      <c r="H6" s="83" t="s">
        <v>60</v>
      </c>
      <c r="I6" s="83" t="s">
        <v>60</v>
      </c>
      <c r="J6" s="83" t="s">
        <v>60</v>
      </c>
      <c r="K6" s="83" t="s">
        <v>60</v>
      </c>
      <c r="L6" s="32" t="s">
        <v>60</v>
      </c>
      <c r="M6" s="32" t="s">
        <v>60</v>
      </c>
      <c r="N6" s="32">
        <f t="shared" si="1"/>
        <v>0</v>
      </c>
      <c r="O6" s="43">
        <f t="shared" si="0"/>
        <v>0</v>
      </c>
      <c r="P6" s="85" t="s">
        <v>88</v>
      </c>
      <c r="Q6" s="85" t="s">
        <v>99</v>
      </c>
      <c r="R6" s="21"/>
      <c r="S6" s="46"/>
    </row>
    <row r="7" spans="1:23" s="16" customFormat="1" ht="17.5" x14ac:dyDescent="0.25">
      <c r="A7" s="205"/>
      <c r="B7" s="40">
        <v>5</v>
      </c>
      <c r="C7" s="8">
        <v>20212135</v>
      </c>
      <c r="D7" s="20" t="s">
        <v>60</v>
      </c>
      <c r="E7" s="20" t="s">
        <v>60</v>
      </c>
      <c r="F7" s="20" t="s">
        <v>60</v>
      </c>
      <c r="G7" s="20" t="s">
        <v>60</v>
      </c>
      <c r="H7" s="83" t="s">
        <v>60</v>
      </c>
      <c r="I7" s="83" t="s">
        <v>60</v>
      </c>
      <c r="J7" s="83" t="s">
        <v>60</v>
      </c>
      <c r="K7" s="83" t="s">
        <v>60</v>
      </c>
      <c r="L7" s="32" t="s">
        <v>60</v>
      </c>
      <c r="M7" s="32" t="s">
        <v>60</v>
      </c>
      <c r="N7" s="32">
        <f t="shared" si="1"/>
        <v>0</v>
      </c>
      <c r="O7" s="43">
        <f t="shared" si="0"/>
        <v>0</v>
      </c>
      <c r="P7" s="85" t="s">
        <v>88</v>
      </c>
      <c r="Q7" s="85" t="s">
        <v>99</v>
      </c>
      <c r="R7" s="21"/>
      <c r="S7" s="46"/>
    </row>
    <row r="8" spans="1:23" s="16" customFormat="1" ht="17.5" x14ac:dyDescent="0.25">
      <c r="A8" s="205"/>
      <c r="B8" s="40">
        <v>6</v>
      </c>
      <c r="C8" s="8">
        <v>20212136</v>
      </c>
      <c r="D8" s="20" t="s">
        <v>60</v>
      </c>
      <c r="E8" s="20" t="s">
        <v>60</v>
      </c>
      <c r="F8" s="20" t="s">
        <v>60</v>
      </c>
      <c r="G8" s="20" t="s">
        <v>60</v>
      </c>
      <c r="H8" s="83" t="s">
        <v>60</v>
      </c>
      <c r="I8" s="83" t="s">
        <v>60</v>
      </c>
      <c r="J8" s="83" t="s">
        <v>60</v>
      </c>
      <c r="K8" s="83" t="s">
        <v>60</v>
      </c>
      <c r="L8" s="32" t="s">
        <v>60</v>
      </c>
      <c r="M8" s="32" t="s">
        <v>60</v>
      </c>
      <c r="N8" s="32">
        <f t="shared" si="1"/>
        <v>0</v>
      </c>
      <c r="O8" s="43">
        <f t="shared" si="0"/>
        <v>0</v>
      </c>
      <c r="P8" s="85" t="s">
        <v>88</v>
      </c>
      <c r="Q8" s="85" t="s">
        <v>99</v>
      </c>
      <c r="R8" s="21"/>
    </row>
    <row r="9" spans="1:23" s="16" customFormat="1" ht="17.5" x14ac:dyDescent="0.25">
      <c r="A9" s="205"/>
      <c r="B9" s="40">
        <v>7</v>
      </c>
      <c r="C9" s="8">
        <v>20212137</v>
      </c>
      <c r="D9" s="83" t="s">
        <v>60</v>
      </c>
      <c r="E9" s="83" t="s">
        <v>60</v>
      </c>
      <c r="F9" s="20" t="s">
        <v>60</v>
      </c>
      <c r="G9" s="20" t="s">
        <v>60</v>
      </c>
      <c r="H9" s="83" t="s">
        <v>60</v>
      </c>
      <c r="I9" s="83" t="s">
        <v>60</v>
      </c>
      <c r="J9" s="83" t="s">
        <v>60</v>
      </c>
      <c r="K9" s="83" t="s">
        <v>60</v>
      </c>
      <c r="L9" s="32" t="s">
        <v>60</v>
      </c>
      <c r="M9" s="32" t="s">
        <v>60</v>
      </c>
      <c r="N9" s="32">
        <f t="shared" si="1"/>
        <v>0</v>
      </c>
      <c r="O9" s="43">
        <f t="shared" si="0"/>
        <v>0</v>
      </c>
      <c r="P9" s="85" t="s">
        <v>88</v>
      </c>
      <c r="Q9" s="85" t="s">
        <v>99</v>
      </c>
      <c r="R9" s="21"/>
    </row>
    <row r="10" spans="1:23" s="16" customFormat="1" ht="17.5" x14ac:dyDescent="0.25">
      <c r="A10" s="205"/>
      <c r="B10" s="40">
        <v>8</v>
      </c>
      <c r="C10" s="8">
        <v>20212138</v>
      </c>
      <c r="D10" s="83" t="s">
        <v>60</v>
      </c>
      <c r="E10" s="83" t="s">
        <v>60</v>
      </c>
      <c r="F10" s="20" t="s">
        <v>60</v>
      </c>
      <c r="G10" s="20" t="s">
        <v>60</v>
      </c>
      <c r="H10" s="83" t="s">
        <v>60</v>
      </c>
      <c r="I10" s="83" t="s">
        <v>60</v>
      </c>
      <c r="J10" s="83" t="s">
        <v>60</v>
      </c>
      <c r="K10" s="83" t="s">
        <v>60</v>
      </c>
      <c r="L10" s="32" t="s">
        <v>60</v>
      </c>
      <c r="M10" s="32" t="s">
        <v>60</v>
      </c>
      <c r="N10" s="32">
        <f t="shared" si="1"/>
        <v>0</v>
      </c>
      <c r="O10" s="43">
        <f t="shared" si="0"/>
        <v>0</v>
      </c>
      <c r="P10" s="85" t="s">
        <v>88</v>
      </c>
      <c r="Q10" s="85" t="s">
        <v>99</v>
      </c>
      <c r="R10" s="21"/>
    </row>
    <row r="11" spans="1:23" s="16" customFormat="1" ht="17.5" x14ac:dyDescent="0.25">
      <c r="A11" s="205"/>
      <c r="B11" s="40">
        <v>9</v>
      </c>
      <c r="C11" s="8">
        <v>20213131</v>
      </c>
      <c r="D11" s="83" t="s">
        <v>60</v>
      </c>
      <c r="E11" s="83" t="s">
        <v>60</v>
      </c>
      <c r="F11" s="20" t="s">
        <v>60</v>
      </c>
      <c r="G11" s="20" t="s">
        <v>60</v>
      </c>
      <c r="H11" s="83" t="s">
        <v>60</v>
      </c>
      <c r="I11" s="83" t="s">
        <v>60</v>
      </c>
      <c r="J11" s="83" t="s">
        <v>60</v>
      </c>
      <c r="K11" s="83" t="s">
        <v>60</v>
      </c>
      <c r="L11" s="32" t="s">
        <v>60</v>
      </c>
      <c r="M11" s="32" t="s">
        <v>60</v>
      </c>
      <c r="N11" s="32">
        <f t="shared" si="1"/>
        <v>0</v>
      </c>
      <c r="O11" s="43">
        <f t="shared" si="0"/>
        <v>0</v>
      </c>
      <c r="P11" s="85" t="s">
        <v>88</v>
      </c>
      <c r="Q11" s="85" t="s">
        <v>99</v>
      </c>
      <c r="R11" s="21"/>
    </row>
    <row r="12" spans="1:23" s="17" customFormat="1" ht="17.5" x14ac:dyDescent="0.25">
      <c r="A12" s="206" t="s">
        <v>2</v>
      </c>
      <c r="B12" s="40">
        <v>10</v>
      </c>
      <c r="C12" s="8">
        <v>20212431</v>
      </c>
      <c r="D12" s="32" t="s">
        <v>60</v>
      </c>
      <c r="E12" s="32" t="s">
        <v>60</v>
      </c>
      <c r="F12" s="32" t="s">
        <v>60</v>
      </c>
      <c r="G12" s="32" t="s">
        <v>60</v>
      </c>
      <c r="H12" s="83" t="s">
        <v>60</v>
      </c>
      <c r="I12" s="83" t="s">
        <v>60</v>
      </c>
      <c r="J12" s="83" t="s">
        <v>60</v>
      </c>
      <c r="K12" s="83" t="s">
        <v>60</v>
      </c>
      <c r="L12" s="32" t="s">
        <v>60</v>
      </c>
      <c r="M12" s="32" t="s">
        <v>60</v>
      </c>
      <c r="N12" s="32">
        <f t="shared" si="1"/>
        <v>0</v>
      </c>
      <c r="O12" s="43">
        <f>N12/6</f>
        <v>0</v>
      </c>
      <c r="P12" s="85" t="s">
        <v>88</v>
      </c>
      <c r="Q12" s="85" t="s">
        <v>99</v>
      </c>
      <c r="R12" s="48"/>
      <c r="S12" s="49"/>
      <c r="T12" s="49"/>
      <c r="U12" s="49"/>
      <c r="V12" s="49"/>
      <c r="W12" s="49"/>
    </row>
    <row r="13" spans="1:23" s="17" customFormat="1" ht="17.5" x14ac:dyDescent="0.25">
      <c r="A13" s="206"/>
      <c r="B13" s="40">
        <v>11</v>
      </c>
      <c r="C13" s="8">
        <v>20212432</v>
      </c>
      <c r="D13" s="32" t="s">
        <v>60</v>
      </c>
      <c r="E13" s="32" t="s">
        <v>60</v>
      </c>
      <c r="F13" s="32" t="s">
        <v>60</v>
      </c>
      <c r="G13" s="32" t="s">
        <v>60</v>
      </c>
      <c r="H13" s="83" t="s">
        <v>60</v>
      </c>
      <c r="I13" s="83" t="s">
        <v>60</v>
      </c>
      <c r="J13" s="83" t="s">
        <v>60</v>
      </c>
      <c r="K13" s="83" t="s">
        <v>60</v>
      </c>
      <c r="L13" s="32" t="s">
        <v>60</v>
      </c>
      <c r="M13" s="32" t="s">
        <v>60</v>
      </c>
      <c r="N13" s="32">
        <f t="shared" ref="N13:N26" si="2">SUM(D13:M13)</f>
        <v>0</v>
      </c>
      <c r="O13" s="43">
        <f t="shared" ref="O13:O42" si="3">N13/6</f>
        <v>0</v>
      </c>
      <c r="P13" s="85" t="s">
        <v>88</v>
      </c>
      <c r="Q13" s="85" t="s">
        <v>99</v>
      </c>
      <c r="R13" s="47"/>
      <c r="S13" s="49"/>
      <c r="T13" s="49"/>
      <c r="U13" s="49"/>
      <c r="V13" s="49"/>
      <c r="W13" s="49"/>
    </row>
    <row r="14" spans="1:23" s="17" customFormat="1" ht="17.5" x14ac:dyDescent="0.25">
      <c r="A14" s="206"/>
      <c r="B14" s="40">
        <v>12</v>
      </c>
      <c r="C14" s="8">
        <v>20212433</v>
      </c>
      <c r="D14" s="32" t="s">
        <v>60</v>
      </c>
      <c r="E14" s="32" t="s">
        <v>60</v>
      </c>
      <c r="F14" s="32" t="s">
        <v>60</v>
      </c>
      <c r="G14" s="32" t="s">
        <v>60</v>
      </c>
      <c r="H14" s="83" t="s">
        <v>60</v>
      </c>
      <c r="I14" s="83" t="s">
        <v>60</v>
      </c>
      <c r="J14" s="83" t="s">
        <v>60</v>
      </c>
      <c r="K14" s="83" t="s">
        <v>60</v>
      </c>
      <c r="L14" s="32" t="s">
        <v>60</v>
      </c>
      <c r="M14" s="32" t="s">
        <v>60</v>
      </c>
      <c r="N14" s="32">
        <f t="shared" si="2"/>
        <v>0</v>
      </c>
      <c r="O14" s="43">
        <f t="shared" si="3"/>
        <v>0</v>
      </c>
      <c r="P14" s="85" t="s">
        <v>88</v>
      </c>
      <c r="Q14" s="85" t="s">
        <v>99</v>
      </c>
      <c r="R14" s="47"/>
      <c r="S14" s="49"/>
      <c r="T14" s="49"/>
      <c r="U14" s="49"/>
      <c r="V14" s="49"/>
      <c r="W14" s="49"/>
    </row>
    <row r="15" spans="1:23" s="17" customFormat="1" ht="17.5" x14ac:dyDescent="0.25">
      <c r="A15" s="206"/>
      <c r="B15" s="40">
        <v>13</v>
      </c>
      <c r="C15" s="8">
        <v>20212434</v>
      </c>
      <c r="D15" s="32" t="s">
        <v>60</v>
      </c>
      <c r="E15" s="32" t="s">
        <v>60</v>
      </c>
      <c r="F15" s="32" t="s">
        <v>60</v>
      </c>
      <c r="G15" s="32" t="s">
        <v>60</v>
      </c>
      <c r="H15" s="83" t="s">
        <v>60</v>
      </c>
      <c r="I15" s="83" t="s">
        <v>60</v>
      </c>
      <c r="J15" s="83" t="s">
        <v>60</v>
      </c>
      <c r="K15" s="83" t="s">
        <v>60</v>
      </c>
      <c r="L15" s="32" t="s">
        <v>60</v>
      </c>
      <c r="M15" s="32" t="s">
        <v>60</v>
      </c>
      <c r="N15" s="32">
        <f t="shared" si="2"/>
        <v>0</v>
      </c>
      <c r="O15" s="43">
        <f t="shared" si="3"/>
        <v>0</v>
      </c>
      <c r="P15" s="85" t="s">
        <v>88</v>
      </c>
      <c r="Q15" s="85" t="s">
        <v>99</v>
      </c>
      <c r="R15" s="47"/>
      <c r="S15" s="49"/>
      <c r="T15" s="49"/>
      <c r="U15" s="49"/>
      <c r="V15" s="49"/>
      <c r="W15" s="49"/>
    </row>
    <row r="16" spans="1:23" s="17" customFormat="1" ht="17.5" x14ac:dyDescent="0.25">
      <c r="A16" s="206"/>
      <c r="B16" s="40">
        <v>14</v>
      </c>
      <c r="C16" s="8">
        <v>20212435</v>
      </c>
      <c r="D16" s="32" t="s">
        <v>60</v>
      </c>
      <c r="E16" s="32" t="s">
        <v>60</v>
      </c>
      <c r="F16" s="32" t="s">
        <v>60</v>
      </c>
      <c r="G16" s="32" t="s">
        <v>60</v>
      </c>
      <c r="H16" s="83" t="s">
        <v>60</v>
      </c>
      <c r="I16" s="83" t="s">
        <v>60</v>
      </c>
      <c r="J16" s="83" t="s">
        <v>60</v>
      </c>
      <c r="K16" s="83" t="s">
        <v>60</v>
      </c>
      <c r="L16" s="32" t="s">
        <v>60</v>
      </c>
      <c r="M16" s="32" t="s">
        <v>60</v>
      </c>
      <c r="N16" s="32">
        <f t="shared" si="2"/>
        <v>0</v>
      </c>
      <c r="O16" s="43">
        <f t="shared" si="3"/>
        <v>0</v>
      </c>
      <c r="P16" s="85" t="s">
        <v>88</v>
      </c>
      <c r="Q16" s="85" t="s">
        <v>99</v>
      </c>
      <c r="R16" s="47"/>
      <c r="S16" s="49"/>
      <c r="T16" s="49"/>
      <c r="U16" s="49"/>
      <c r="V16" s="49"/>
      <c r="W16" s="49"/>
    </row>
    <row r="17" spans="1:23" s="17" customFormat="1" ht="17.5" x14ac:dyDescent="0.25">
      <c r="A17" s="206"/>
      <c r="B17" s="40">
        <v>15</v>
      </c>
      <c r="C17" s="8">
        <v>20212531</v>
      </c>
      <c r="D17" s="32" t="s">
        <v>60</v>
      </c>
      <c r="E17" s="32" t="s">
        <v>60</v>
      </c>
      <c r="F17" s="32" t="s">
        <v>60</v>
      </c>
      <c r="G17" s="32" t="s">
        <v>60</v>
      </c>
      <c r="H17" s="83" t="s">
        <v>60</v>
      </c>
      <c r="I17" s="83" t="s">
        <v>60</v>
      </c>
      <c r="J17" s="83" t="s">
        <v>60</v>
      </c>
      <c r="K17" s="83" t="s">
        <v>60</v>
      </c>
      <c r="L17" s="32" t="s">
        <v>60</v>
      </c>
      <c r="M17" s="32" t="s">
        <v>60</v>
      </c>
      <c r="N17" s="32">
        <f t="shared" si="2"/>
        <v>0</v>
      </c>
      <c r="O17" s="43">
        <f t="shared" si="3"/>
        <v>0</v>
      </c>
      <c r="P17" s="85" t="s">
        <v>88</v>
      </c>
      <c r="Q17" s="85" t="s">
        <v>99</v>
      </c>
      <c r="R17" s="47"/>
      <c r="S17" s="49"/>
      <c r="T17" s="49"/>
      <c r="U17" s="49"/>
      <c r="V17" s="49"/>
      <c r="W17" s="49"/>
    </row>
    <row r="18" spans="1:23" s="17" customFormat="1" ht="17.5" x14ac:dyDescent="0.25">
      <c r="A18" s="206"/>
      <c r="B18" s="40">
        <v>16</v>
      </c>
      <c r="C18" s="8">
        <v>20212532</v>
      </c>
      <c r="D18" s="32" t="s">
        <v>60</v>
      </c>
      <c r="E18" s="32" t="s">
        <v>60</v>
      </c>
      <c r="F18" s="32" t="s">
        <v>60</v>
      </c>
      <c r="G18" s="32" t="s">
        <v>60</v>
      </c>
      <c r="H18" s="83" t="s">
        <v>60</v>
      </c>
      <c r="I18" s="83" t="s">
        <v>60</v>
      </c>
      <c r="J18" s="83" t="s">
        <v>60</v>
      </c>
      <c r="K18" s="83" t="s">
        <v>60</v>
      </c>
      <c r="L18" s="32" t="s">
        <v>60</v>
      </c>
      <c r="M18" s="32" t="s">
        <v>60</v>
      </c>
      <c r="N18" s="32">
        <f t="shared" si="2"/>
        <v>0</v>
      </c>
      <c r="O18" s="43">
        <f t="shared" si="3"/>
        <v>0</v>
      </c>
      <c r="P18" s="85" t="s">
        <v>88</v>
      </c>
      <c r="Q18" s="85" t="s">
        <v>99</v>
      </c>
      <c r="R18" s="47"/>
      <c r="S18" s="49"/>
      <c r="T18" s="49"/>
      <c r="U18" s="49"/>
      <c r="V18" s="49"/>
      <c r="W18" s="49"/>
    </row>
    <row r="19" spans="1:23" s="17" customFormat="1" ht="17.5" x14ac:dyDescent="0.25">
      <c r="A19" s="206"/>
      <c r="B19" s="40">
        <v>17</v>
      </c>
      <c r="C19" s="8">
        <v>20212533</v>
      </c>
      <c r="D19" s="32" t="s">
        <v>60</v>
      </c>
      <c r="E19" s="32" t="s">
        <v>60</v>
      </c>
      <c r="F19" s="32" t="s">
        <v>60</v>
      </c>
      <c r="G19" s="32" t="s">
        <v>60</v>
      </c>
      <c r="H19" s="83" t="s">
        <v>60</v>
      </c>
      <c r="I19" s="83" t="s">
        <v>60</v>
      </c>
      <c r="J19" s="83" t="s">
        <v>60</v>
      </c>
      <c r="K19" s="83" t="s">
        <v>60</v>
      </c>
      <c r="L19" s="32" t="s">
        <v>60</v>
      </c>
      <c r="M19" s="32" t="s">
        <v>60</v>
      </c>
      <c r="N19" s="32">
        <v>0</v>
      </c>
      <c r="O19" s="43">
        <v>0</v>
      </c>
      <c r="P19" s="85" t="s">
        <v>88</v>
      </c>
      <c r="Q19" s="85" t="s">
        <v>99</v>
      </c>
      <c r="R19" s="47"/>
      <c r="S19" s="49"/>
      <c r="T19" s="49"/>
      <c r="U19" s="49"/>
      <c r="V19" s="49"/>
      <c r="W19" s="49"/>
    </row>
    <row r="20" spans="1:23" s="17" customFormat="1" ht="17.5" x14ac:dyDescent="0.25">
      <c r="A20" s="206"/>
      <c r="B20" s="40">
        <v>18</v>
      </c>
      <c r="C20" s="8">
        <v>20212534</v>
      </c>
      <c r="D20" s="32" t="s">
        <v>60</v>
      </c>
      <c r="E20" s="32" t="s">
        <v>60</v>
      </c>
      <c r="F20" s="32" t="s">
        <v>60</v>
      </c>
      <c r="G20" s="32" t="s">
        <v>60</v>
      </c>
      <c r="H20" s="83" t="s">
        <v>60</v>
      </c>
      <c r="I20" s="83" t="s">
        <v>60</v>
      </c>
      <c r="J20" s="83" t="s">
        <v>60</v>
      </c>
      <c r="K20" s="83" t="s">
        <v>60</v>
      </c>
      <c r="L20" s="32" t="s">
        <v>60</v>
      </c>
      <c r="M20" s="32" t="s">
        <v>60</v>
      </c>
      <c r="N20" s="32">
        <f t="shared" si="2"/>
        <v>0</v>
      </c>
      <c r="O20" s="43">
        <f t="shared" si="3"/>
        <v>0</v>
      </c>
      <c r="P20" s="85" t="s">
        <v>88</v>
      </c>
      <c r="Q20" s="85" t="s">
        <v>99</v>
      </c>
      <c r="R20" s="48"/>
      <c r="S20" s="49"/>
      <c r="T20" s="49"/>
      <c r="U20" s="49"/>
      <c r="V20" s="49"/>
      <c r="W20" s="49"/>
    </row>
    <row r="21" spans="1:23" s="17" customFormat="1" ht="17.5" x14ac:dyDescent="0.25">
      <c r="A21" s="206"/>
      <c r="B21" s="40">
        <v>19</v>
      </c>
      <c r="C21" s="8">
        <v>20212535</v>
      </c>
      <c r="D21" s="32" t="s">
        <v>60</v>
      </c>
      <c r="E21" s="32" t="s">
        <v>60</v>
      </c>
      <c r="F21" s="32" t="s">
        <v>60</v>
      </c>
      <c r="G21" s="32" t="s">
        <v>60</v>
      </c>
      <c r="H21" s="83" t="s">
        <v>60</v>
      </c>
      <c r="I21" s="83" t="s">
        <v>60</v>
      </c>
      <c r="J21" s="83" t="s">
        <v>60</v>
      </c>
      <c r="K21" s="83" t="s">
        <v>60</v>
      </c>
      <c r="L21" s="32" t="s">
        <v>60</v>
      </c>
      <c r="M21" s="32" t="s">
        <v>60</v>
      </c>
      <c r="N21" s="32">
        <f t="shared" si="2"/>
        <v>0</v>
      </c>
      <c r="O21" s="43">
        <f t="shared" si="3"/>
        <v>0</v>
      </c>
      <c r="P21" s="85" t="s">
        <v>88</v>
      </c>
      <c r="Q21" s="85" t="s">
        <v>99</v>
      </c>
      <c r="R21" s="47"/>
      <c r="S21" s="49"/>
      <c r="T21" s="49"/>
      <c r="U21" s="49"/>
      <c r="V21" s="49"/>
      <c r="W21" s="49"/>
    </row>
    <row r="22" spans="1:23" s="17" customFormat="1" ht="17.5" x14ac:dyDescent="0.25">
      <c r="A22" s="206"/>
      <c r="B22" s="40">
        <v>20</v>
      </c>
      <c r="C22" s="8">
        <v>20212631</v>
      </c>
      <c r="D22" s="32" t="s">
        <v>60</v>
      </c>
      <c r="E22" s="32" t="s">
        <v>60</v>
      </c>
      <c r="F22" s="32" t="s">
        <v>60</v>
      </c>
      <c r="G22" s="32" t="s">
        <v>60</v>
      </c>
      <c r="H22" s="83" t="s">
        <v>60</v>
      </c>
      <c r="I22" s="83" t="s">
        <v>60</v>
      </c>
      <c r="J22" s="83" t="s">
        <v>60</v>
      </c>
      <c r="K22" s="83" t="s">
        <v>60</v>
      </c>
      <c r="L22" s="32" t="s">
        <v>60</v>
      </c>
      <c r="M22" s="32" t="s">
        <v>60</v>
      </c>
      <c r="N22" s="32">
        <f t="shared" si="2"/>
        <v>0</v>
      </c>
      <c r="O22" s="43">
        <f t="shared" si="3"/>
        <v>0</v>
      </c>
      <c r="P22" s="85" t="s">
        <v>88</v>
      </c>
      <c r="Q22" s="85" t="s">
        <v>99</v>
      </c>
      <c r="R22" s="47"/>
      <c r="S22" s="49"/>
      <c r="T22" s="49"/>
      <c r="U22" s="49"/>
      <c r="V22" s="49"/>
      <c r="W22" s="49"/>
    </row>
    <row r="23" spans="1:23" s="17" customFormat="1" ht="17.5" x14ac:dyDescent="0.25">
      <c r="A23" s="206"/>
      <c r="B23" s="40">
        <v>21</v>
      </c>
      <c r="C23" s="8">
        <v>20212632</v>
      </c>
      <c r="D23" s="32" t="s">
        <v>60</v>
      </c>
      <c r="E23" s="32" t="s">
        <v>60</v>
      </c>
      <c r="F23" s="32" t="s">
        <v>60</v>
      </c>
      <c r="G23" s="32" t="s">
        <v>60</v>
      </c>
      <c r="H23" s="83" t="s">
        <v>60</v>
      </c>
      <c r="I23" s="83" t="s">
        <v>60</v>
      </c>
      <c r="J23" s="83" t="s">
        <v>60</v>
      </c>
      <c r="K23" s="83" t="s">
        <v>60</v>
      </c>
      <c r="L23" s="32" t="s">
        <v>60</v>
      </c>
      <c r="M23" s="32" t="s">
        <v>60</v>
      </c>
      <c r="N23" s="32">
        <f t="shared" si="2"/>
        <v>0</v>
      </c>
      <c r="O23" s="43">
        <f t="shared" si="3"/>
        <v>0</v>
      </c>
      <c r="P23" s="85" t="s">
        <v>88</v>
      </c>
      <c r="Q23" s="85" t="s">
        <v>99</v>
      </c>
      <c r="R23" s="47"/>
      <c r="S23" s="49"/>
      <c r="T23" s="49"/>
      <c r="U23" s="49"/>
      <c r="V23" s="49"/>
      <c r="W23" s="49"/>
    </row>
    <row r="24" spans="1:23" s="17" customFormat="1" ht="17.5" x14ac:dyDescent="0.25">
      <c r="A24" s="206"/>
      <c r="B24" s="40">
        <v>22</v>
      </c>
      <c r="C24" s="8">
        <v>20212633</v>
      </c>
      <c r="D24" s="32" t="s">
        <v>60</v>
      </c>
      <c r="E24" s="32" t="s">
        <v>60</v>
      </c>
      <c r="F24" s="32" t="s">
        <v>60</v>
      </c>
      <c r="G24" s="32" t="s">
        <v>60</v>
      </c>
      <c r="H24" s="83" t="s">
        <v>60</v>
      </c>
      <c r="I24" s="83" t="s">
        <v>60</v>
      </c>
      <c r="J24" s="83" t="s">
        <v>60</v>
      </c>
      <c r="K24" s="83" t="s">
        <v>60</v>
      </c>
      <c r="L24" s="32" t="s">
        <v>60</v>
      </c>
      <c r="M24" s="32" t="s">
        <v>60</v>
      </c>
      <c r="N24" s="32">
        <f t="shared" si="2"/>
        <v>0</v>
      </c>
      <c r="O24" s="43">
        <f t="shared" si="3"/>
        <v>0</v>
      </c>
      <c r="P24" s="85" t="s">
        <v>88</v>
      </c>
      <c r="Q24" s="85" t="s">
        <v>99</v>
      </c>
      <c r="R24" s="48"/>
      <c r="S24" s="49"/>
      <c r="T24" s="49"/>
      <c r="U24" s="49"/>
      <c r="V24" s="49"/>
      <c r="W24" s="49"/>
    </row>
    <row r="25" spans="1:23" s="17" customFormat="1" ht="17.5" x14ac:dyDescent="0.25">
      <c r="A25" s="206"/>
      <c r="B25" s="40">
        <v>23</v>
      </c>
      <c r="C25" s="8">
        <v>20212634</v>
      </c>
      <c r="D25" s="32" t="s">
        <v>60</v>
      </c>
      <c r="E25" s="32" t="s">
        <v>60</v>
      </c>
      <c r="F25" s="32" t="s">
        <v>60</v>
      </c>
      <c r="G25" s="32" t="s">
        <v>60</v>
      </c>
      <c r="H25" s="83" t="s">
        <v>60</v>
      </c>
      <c r="I25" s="83" t="s">
        <v>60</v>
      </c>
      <c r="J25" s="83" t="s">
        <v>60</v>
      </c>
      <c r="K25" s="83" t="s">
        <v>60</v>
      </c>
      <c r="L25" s="32" t="s">
        <v>60</v>
      </c>
      <c r="M25" s="32" t="s">
        <v>60</v>
      </c>
      <c r="N25" s="32">
        <f t="shared" si="2"/>
        <v>0</v>
      </c>
      <c r="O25" s="43">
        <f t="shared" si="3"/>
        <v>0</v>
      </c>
      <c r="P25" s="85" t="s">
        <v>88</v>
      </c>
      <c r="Q25" s="85" t="s">
        <v>99</v>
      </c>
      <c r="R25" s="47"/>
      <c r="S25" s="49"/>
      <c r="T25" s="49"/>
      <c r="U25" s="49"/>
      <c r="V25" s="49"/>
      <c r="W25" s="49"/>
    </row>
    <row r="26" spans="1:23" s="17" customFormat="1" ht="15.65" customHeight="1" x14ac:dyDescent="0.25">
      <c r="A26" s="207" t="s">
        <v>3</v>
      </c>
      <c r="B26" s="40">
        <v>24</v>
      </c>
      <c r="C26" s="32">
        <v>20212731</v>
      </c>
      <c r="D26" s="32" t="s">
        <v>60</v>
      </c>
      <c r="E26" s="32" t="s">
        <v>60</v>
      </c>
      <c r="F26" s="32" t="s">
        <v>60</v>
      </c>
      <c r="G26" s="32" t="s">
        <v>60</v>
      </c>
      <c r="H26" s="83" t="s">
        <v>60</v>
      </c>
      <c r="I26" s="83" t="s">
        <v>60</v>
      </c>
      <c r="J26" s="83" t="s">
        <v>60</v>
      </c>
      <c r="K26" s="83" t="s">
        <v>60</v>
      </c>
      <c r="L26" s="32" t="s">
        <v>60</v>
      </c>
      <c r="M26" s="32" t="s">
        <v>60</v>
      </c>
      <c r="N26" s="32">
        <f t="shared" si="2"/>
        <v>0</v>
      </c>
      <c r="O26" s="43">
        <f t="shared" si="3"/>
        <v>0</v>
      </c>
      <c r="P26" s="85" t="s">
        <v>88</v>
      </c>
      <c r="Q26" s="85" t="s">
        <v>99</v>
      </c>
      <c r="R26" s="32"/>
      <c r="S26" s="49"/>
      <c r="T26" s="49"/>
      <c r="U26" s="49"/>
      <c r="V26" s="49"/>
      <c r="W26" s="49"/>
    </row>
    <row r="27" spans="1:23" s="17" customFormat="1" ht="17.5" x14ac:dyDescent="0.25">
      <c r="A27" s="207"/>
      <c r="B27" s="40">
        <v>25</v>
      </c>
      <c r="C27" s="32">
        <v>20212831</v>
      </c>
      <c r="D27" s="32" t="s">
        <v>60</v>
      </c>
      <c r="E27" s="32" t="s">
        <v>60</v>
      </c>
      <c r="F27" s="32" t="s">
        <v>60</v>
      </c>
      <c r="G27" s="32" t="s">
        <v>60</v>
      </c>
      <c r="H27" s="83" t="s">
        <v>60</v>
      </c>
      <c r="I27" s="83" t="s">
        <v>60</v>
      </c>
      <c r="J27" s="83" t="s">
        <v>60</v>
      </c>
      <c r="K27" s="83" t="s">
        <v>60</v>
      </c>
      <c r="L27" s="32" t="s">
        <v>60</v>
      </c>
      <c r="M27" s="32" t="s">
        <v>60</v>
      </c>
      <c r="N27" s="32">
        <f t="shared" ref="N27:N42" si="4">SUM(D27:M27)</f>
        <v>0</v>
      </c>
      <c r="O27" s="43">
        <f t="shared" si="3"/>
        <v>0</v>
      </c>
      <c r="P27" s="85" t="s">
        <v>88</v>
      </c>
      <c r="Q27" s="85" t="s">
        <v>99</v>
      </c>
      <c r="R27" s="32"/>
      <c r="S27" s="49"/>
    </row>
    <row r="28" spans="1:23" s="17" customFormat="1" ht="17.5" x14ac:dyDescent="0.25">
      <c r="A28" s="207"/>
      <c r="B28" s="40">
        <v>26</v>
      </c>
      <c r="C28" s="32">
        <v>20212832</v>
      </c>
      <c r="D28" s="32" t="s">
        <v>60</v>
      </c>
      <c r="E28" s="32" t="s">
        <v>60</v>
      </c>
      <c r="F28" s="32" t="s">
        <v>60</v>
      </c>
      <c r="G28" s="32" t="s">
        <v>60</v>
      </c>
      <c r="H28" s="83" t="s">
        <v>60</v>
      </c>
      <c r="I28" s="83" t="s">
        <v>60</v>
      </c>
      <c r="J28" s="83" t="s">
        <v>60</v>
      </c>
      <c r="K28" s="83" t="s">
        <v>60</v>
      </c>
      <c r="L28" s="32" t="s">
        <v>60</v>
      </c>
      <c r="M28" s="32" t="s">
        <v>60</v>
      </c>
      <c r="N28" s="32">
        <f t="shared" si="4"/>
        <v>0</v>
      </c>
      <c r="O28" s="43">
        <f t="shared" si="3"/>
        <v>0</v>
      </c>
      <c r="P28" s="85" t="s">
        <v>88</v>
      </c>
      <c r="Q28" s="85" t="s">
        <v>99</v>
      </c>
      <c r="R28" s="32"/>
      <c r="S28" s="49"/>
    </row>
    <row r="29" spans="1:23" s="17" customFormat="1" ht="17.5" x14ac:dyDescent="0.25">
      <c r="A29" s="207"/>
      <c r="B29" s="40">
        <v>27</v>
      </c>
      <c r="C29" s="32">
        <v>20212931</v>
      </c>
      <c r="D29" s="32" t="s">
        <v>60</v>
      </c>
      <c r="E29" s="32" t="s">
        <v>60</v>
      </c>
      <c r="F29" s="32" t="s">
        <v>60</v>
      </c>
      <c r="G29" s="32" t="s">
        <v>60</v>
      </c>
      <c r="H29" s="83" t="s">
        <v>60</v>
      </c>
      <c r="I29" s="83" t="s">
        <v>60</v>
      </c>
      <c r="J29" s="83" t="s">
        <v>60</v>
      </c>
      <c r="K29" s="83" t="s">
        <v>60</v>
      </c>
      <c r="L29" s="32" t="s">
        <v>60</v>
      </c>
      <c r="M29" s="32" t="s">
        <v>60</v>
      </c>
      <c r="N29" s="32">
        <f t="shared" si="4"/>
        <v>0</v>
      </c>
      <c r="O29" s="43">
        <f t="shared" si="3"/>
        <v>0</v>
      </c>
      <c r="P29" s="85" t="s">
        <v>88</v>
      </c>
      <c r="Q29" s="85" t="s">
        <v>99</v>
      </c>
      <c r="R29" s="32"/>
      <c r="S29" s="49"/>
    </row>
    <row r="30" spans="1:23" s="17" customFormat="1" ht="17.5" x14ac:dyDescent="0.25">
      <c r="A30" s="207"/>
      <c r="B30" s="40">
        <v>28</v>
      </c>
      <c r="C30" s="32">
        <v>20212932</v>
      </c>
      <c r="D30" s="32" t="s">
        <v>60</v>
      </c>
      <c r="E30" s="32" t="s">
        <v>60</v>
      </c>
      <c r="F30" s="32" t="s">
        <v>60</v>
      </c>
      <c r="G30" s="32" t="s">
        <v>60</v>
      </c>
      <c r="H30" s="83" t="s">
        <v>60</v>
      </c>
      <c r="I30" s="83" t="s">
        <v>60</v>
      </c>
      <c r="J30" s="83" t="s">
        <v>60</v>
      </c>
      <c r="K30" s="83" t="s">
        <v>60</v>
      </c>
      <c r="L30" s="32" t="s">
        <v>60</v>
      </c>
      <c r="M30" s="32" t="s">
        <v>60</v>
      </c>
      <c r="N30" s="32">
        <f t="shared" si="4"/>
        <v>0</v>
      </c>
      <c r="O30" s="43">
        <f t="shared" si="3"/>
        <v>0</v>
      </c>
      <c r="P30" s="85" t="s">
        <v>88</v>
      </c>
      <c r="Q30" s="85" t="s">
        <v>99</v>
      </c>
      <c r="R30" s="32"/>
      <c r="S30" s="49"/>
    </row>
    <row r="31" spans="1:23" s="17" customFormat="1" ht="17.5" x14ac:dyDescent="0.25">
      <c r="A31" s="207"/>
      <c r="B31" s="40">
        <v>29</v>
      </c>
      <c r="C31" s="32">
        <v>20212933</v>
      </c>
      <c r="D31" s="32" t="s">
        <v>60</v>
      </c>
      <c r="E31" s="32" t="s">
        <v>60</v>
      </c>
      <c r="F31" s="32" t="s">
        <v>60</v>
      </c>
      <c r="G31" s="32" t="s">
        <v>60</v>
      </c>
      <c r="H31" s="83" t="s">
        <v>60</v>
      </c>
      <c r="I31" s="83" t="s">
        <v>60</v>
      </c>
      <c r="J31" s="83" t="s">
        <v>60</v>
      </c>
      <c r="K31" s="83" t="s">
        <v>60</v>
      </c>
      <c r="L31" s="32" t="s">
        <v>60</v>
      </c>
      <c r="M31" s="32" t="s">
        <v>60</v>
      </c>
      <c r="N31" s="32">
        <f t="shared" si="4"/>
        <v>0</v>
      </c>
      <c r="O31" s="43">
        <f t="shared" si="3"/>
        <v>0</v>
      </c>
      <c r="P31" s="85" t="s">
        <v>88</v>
      </c>
      <c r="Q31" s="85" t="s">
        <v>99</v>
      </c>
      <c r="R31" s="32"/>
      <c r="S31" s="49"/>
    </row>
    <row r="32" spans="1:23" s="17" customFormat="1" ht="17.5" x14ac:dyDescent="0.25">
      <c r="A32" s="207"/>
      <c r="B32" s="40">
        <v>30</v>
      </c>
      <c r="C32" s="32">
        <v>20213031</v>
      </c>
      <c r="D32" s="32" t="s">
        <v>60</v>
      </c>
      <c r="E32" s="32" t="s">
        <v>60</v>
      </c>
      <c r="F32" s="32" t="s">
        <v>60</v>
      </c>
      <c r="G32" s="32" t="s">
        <v>60</v>
      </c>
      <c r="H32" s="83" t="s">
        <v>60</v>
      </c>
      <c r="I32" s="83" t="s">
        <v>60</v>
      </c>
      <c r="J32" s="83" t="s">
        <v>60</v>
      </c>
      <c r="K32" s="83" t="s">
        <v>60</v>
      </c>
      <c r="L32" s="32" t="s">
        <v>60</v>
      </c>
      <c r="M32" s="32" t="s">
        <v>60</v>
      </c>
      <c r="N32" s="32">
        <f t="shared" si="4"/>
        <v>0</v>
      </c>
      <c r="O32" s="43">
        <f t="shared" si="3"/>
        <v>0</v>
      </c>
      <c r="P32" s="85" t="s">
        <v>88</v>
      </c>
      <c r="Q32" s="85" t="s">
        <v>99</v>
      </c>
      <c r="R32" s="32"/>
      <c r="S32" s="49"/>
    </row>
    <row r="33" spans="1:19" s="17" customFormat="1" ht="17.5" x14ac:dyDescent="0.25">
      <c r="A33" s="207"/>
      <c r="B33" s="40">
        <v>31</v>
      </c>
      <c r="C33" s="32">
        <v>20213032</v>
      </c>
      <c r="D33" s="32" t="s">
        <v>60</v>
      </c>
      <c r="E33" s="32" t="s">
        <v>60</v>
      </c>
      <c r="F33" s="32" t="s">
        <v>60</v>
      </c>
      <c r="G33" s="32" t="s">
        <v>60</v>
      </c>
      <c r="H33" s="83" t="s">
        <v>60</v>
      </c>
      <c r="I33" s="83" t="s">
        <v>60</v>
      </c>
      <c r="J33" s="83" t="s">
        <v>60</v>
      </c>
      <c r="K33" s="83" t="s">
        <v>60</v>
      </c>
      <c r="L33" s="32" t="s">
        <v>60</v>
      </c>
      <c r="M33" s="32" t="s">
        <v>60</v>
      </c>
      <c r="N33" s="32">
        <f t="shared" si="4"/>
        <v>0</v>
      </c>
      <c r="O33" s="43">
        <f t="shared" si="3"/>
        <v>0</v>
      </c>
      <c r="P33" s="85" t="s">
        <v>88</v>
      </c>
      <c r="Q33" s="85" t="s">
        <v>99</v>
      </c>
      <c r="R33" s="32"/>
      <c r="S33" s="49"/>
    </row>
    <row r="34" spans="1:19" s="17" customFormat="1" ht="17.5" x14ac:dyDescent="0.25">
      <c r="A34" s="207"/>
      <c r="B34" s="40">
        <v>32</v>
      </c>
      <c r="C34" s="32">
        <v>20213033</v>
      </c>
      <c r="D34" s="32" t="s">
        <v>60</v>
      </c>
      <c r="E34" s="32" t="s">
        <v>60</v>
      </c>
      <c r="F34" s="32" t="s">
        <v>60</v>
      </c>
      <c r="G34" s="32" t="s">
        <v>60</v>
      </c>
      <c r="H34" s="83" t="s">
        <v>60</v>
      </c>
      <c r="I34" s="83" t="s">
        <v>60</v>
      </c>
      <c r="J34" s="83" t="s">
        <v>60</v>
      </c>
      <c r="K34" s="83" t="s">
        <v>60</v>
      </c>
      <c r="L34" s="32" t="s">
        <v>60</v>
      </c>
      <c r="M34" s="32" t="s">
        <v>60</v>
      </c>
      <c r="N34" s="32">
        <f t="shared" si="4"/>
        <v>0</v>
      </c>
      <c r="O34" s="43">
        <f t="shared" si="3"/>
        <v>0</v>
      </c>
      <c r="P34" s="85" t="s">
        <v>88</v>
      </c>
      <c r="Q34" s="85" t="s">
        <v>99</v>
      </c>
      <c r="R34" s="32"/>
      <c r="S34" s="49"/>
    </row>
    <row r="35" spans="1:19" s="17" customFormat="1" ht="17.5" x14ac:dyDescent="0.25">
      <c r="A35" s="207"/>
      <c r="B35" s="40">
        <v>33</v>
      </c>
      <c r="C35" s="32">
        <v>20213631</v>
      </c>
      <c r="D35" s="32" t="s">
        <v>60</v>
      </c>
      <c r="E35" s="32" t="s">
        <v>60</v>
      </c>
      <c r="F35" s="32" t="s">
        <v>60</v>
      </c>
      <c r="G35" s="32" t="s">
        <v>60</v>
      </c>
      <c r="H35" s="83" t="s">
        <v>60</v>
      </c>
      <c r="I35" s="83" t="s">
        <v>60</v>
      </c>
      <c r="J35" s="83" t="s">
        <v>60</v>
      </c>
      <c r="K35" s="83" t="s">
        <v>60</v>
      </c>
      <c r="L35" s="32" t="s">
        <v>60</v>
      </c>
      <c r="M35" s="32" t="s">
        <v>60</v>
      </c>
      <c r="N35" s="32">
        <f t="shared" si="4"/>
        <v>0</v>
      </c>
      <c r="O35" s="43">
        <f t="shared" si="3"/>
        <v>0</v>
      </c>
      <c r="P35" s="85" t="s">
        <v>88</v>
      </c>
      <c r="Q35" s="85" t="s">
        <v>99</v>
      </c>
      <c r="R35" s="32"/>
      <c r="S35" s="49"/>
    </row>
    <row r="36" spans="1:19" s="17" customFormat="1" ht="17.5" x14ac:dyDescent="0.25">
      <c r="A36" s="207"/>
      <c r="B36" s="40">
        <v>34</v>
      </c>
      <c r="C36" s="32">
        <v>20213632</v>
      </c>
      <c r="D36" s="32" t="s">
        <v>60</v>
      </c>
      <c r="E36" s="32" t="s">
        <v>60</v>
      </c>
      <c r="F36" s="32" t="s">
        <v>60</v>
      </c>
      <c r="G36" s="32" t="s">
        <v>60</v>
      </c>
      <c r="H36" s="83" t="s">
        <v>60</v>
      </c>
      <c r="I36" s="83" t="s">
        <v>60</v>
      </c>
      <c r="J36" s="83" t="s">
        <v>60</v>
      </c>
      <c r="K36" s="83" t="s">
        <v>60</v>
      </c>
      <c r="L36" s="32" t="s">
        <v>60</v>
      </c>
      <c r="M36" s="32" t="s">
        <v>60</v>
      </c>
      <c r="N36" s="32">
        <f t="shared" si="4"/>
        <v>0</v>
      </c>
      <c r="O36" s="43">
        <f t="shared" si="3"/>
        <v>0</v>
      </c>
      <c r="P36" s="85" t="s">
        <v>88</v>
      </c>
      <c r="Q36" s="85" t="s">
        <v>99</v>
      </c>
      <c r="R36" s="32"/>
      <c r="S36" s="49"/>
    </row>
    <row r="37" spans="1:19" s="17" customFormat="1" ht="17.5" x14ac:dyDescent="0.25">
      <c r="A37" s="207"/>
      <c r="B37" s="40">
        <v>35</v>
      </c>
      <c r="C37" s="32">
        <v>20213633</v>
      </c>
      <c r="D37" s="32" t="s">
        <v>60</v>
      </c>
      <c r="E37" s="32" t="s">
        <v>60</v>
      </c>
      <c r="F37" s="32" t="s">
        <v>60</v>
      </c>
      <c r="G37" s="32" t="s">
        <v>60</v>
      </c>
      <c r="H37" s="83" t="s">
        <v>60</v>
      </c>
      <c r="I37" s="83" t="s">
        <v>60</v>
      </c>
      <c r="J37" s="83" t="s">
        <v>60</v>
      </c>
      <c r="K37" s="83" t="s">
        <v>60</v>
      </c>
      <c r="L37" s="32" t="s">
        <v>60</v>
      </c>
      <c r="M37" s="32" t="s">
        <v>60</v>
      </c>
      <c r="N37" s="32">
        <f t="shared" si="4"/>
        <v>0</v>
      </c>
      <c r="O37" s="43">
        <f t="shared" si="3"/>
        <v>0</v>
      </c>
      <c r="P37" s="85" t="s">
        <v>88</v>
      </c>
      <c r="Q37" s="85" t="s">
        <v>99</v>
      </c>
      <c r="R37" s="32"/>
      <c r="S37" s="49"/>
    </row>
    <row r="38" spans="1:19" s="17" customFormat="1" ht="17.5" x14ac:dyDescent="0.25">
      <c r="A38" s="207"/>
      <c r="B38" s="40">
        <v>36</v>
      </c>
      <c r="C38" s="32">
        <v>20213634</v>
      </c>
      <c r="D38" s="32" t="s">
        <v>60</v>
      </c>
      <c r="E38" s="32" t="s">
        <v>60</v>
      </c>
      <c r="F38" s="32" t="s">
        <v>60</v>
      </c>
      <c r="G38" s="32" t="s">
        <v>60</v>
      </c>
      <c r="H38" s="83" t="s">
        <v>60</v>
      </c>
      <c r="I38" s="83" t="s">
        <v>60</v>
      </c>
      <c r="J38" s="83" t="s">
        <v>60</v>
      </c>
      <c r="K38" s="83" t="s">
        <v>60</v>
      </c>
      <c r="L38" s="32" t="s">
        <v>60</v>
      </c>
      <c r="M38" s="32" t="s">
        <v>60</v>
      </c>
      <c r="N38" s="32">
        <f t="shared" si="4"/>
        <v>0</v>
      </c>
      <c r="O38" s="43">
        <f t="shared" si="3"/>
        <v>0</v>
      </c>
      <c r="P38" s="85" t="s">
        <v>88</v>
      </c>
      <c r="Q38" s="85" t="s">
        <v>99</v>
      </c>
      <c r="R38" s="32"/>
      <c r="S38" s="49"/>
    </row>
    <row r="39" spans="1:19" s="17" customFormat="1" ht="14.25" customHeight="1" x14ac:dyDescent="0.25">
      <c r="A39" s="207"/>
      <c r="B39" s="40">
        <v>37</v>
      </c>
      <c r="C39" s="32">
        <v>20213635</v>
      </c>
      <c r="D39" s="32" t="s">
        <v>60</v>
      </c>
      <c r="E39" s="32" t="s">
        <v>60</v>
      </c>
      <c r="F39" s="32" t="s">
        <v>60</v>
      </c>
      <c r="G39" s="32" t="s">
        <v>60</v>
      </c>
      <c r="H39" s="83" t="s">
        <v>60</v>
      </c>
      <c r="I39" s="83" t="s">
        <v>60</v>
      </c>
      <c r="J39" s="83" t="s">
        <v>60</v>
      </c>
      <c r="K39" s="83" t="s">
        <v>60</v>
      </c>
      <c r="L39" s="32" t="s">
        <v>60</v>
      </c>
      <c r="M39" s="32" t="s">
        <v>60</v>
      </c>
      <c r="N39" s="32">
        <f t="shared" si="4"/>
        <v>0</v>
      </c>
      <c r="O39" s="43">
        <f t="shared" si="3"/>
        <v>0</v>
      </c>
      <c r="P39" s="85" t="s">
        <v>88</v>
      </c>
      <c r="Q39" s="85" t="s">
        <v>99</v>
      </c>
      <c r="R39" s="32"/>
      <c r="S39" s="49"/>
    </row>
    <row r="40" spans="1:19" s="17" customFormat="1" ht="17.5" x14ac:dyDescent="0.25">
      <c r="A40" s="204" t="s">
        <v>4</v>
      </c>
      <c r="B40" s="41">
        <v>38</v>
      </c>
      <c r="C40" s="32">
        <v>20212331</v>
      </c>
      <c r="D40" s="32" t="s">
        <v>60</v>
      </c>
      <c r="E40" s="32" t="s">
        <v>60</v>
      </c>
      <c r="F40" s="32" t="s">
        <v>60</v>
      </c>
      <c r="G40" s="32" t="s">
        <v>60</v>
      </c>
      <c r="H40" s="83" t="s">
        <v>60</v>
      </c>
      <c r="I40" s="83" t="s">
        <v>60</v>
      </c>
      <c r="J40" s="83" t="s">
        <v>60</v>
      </c>
      <c r="K40" s="83" t="s">
        <v>60</v>
      </c>
      <c r="L40" s="32" t="s">
        <v>60</v>
      </c>
      <c r="M40" s="32" t="s">
        <v>60</v>
      </c>
      <c r="N40" s="32">
        <f t="shared" si="4"/>
        <v>0</v>
      </c>
      <c r="O40" s="43">
        <f t="shared" si="3"/>
        <v>0</v>
      </c>
      <c r="P40" s="85" t="s">
        <v>88</v>
      </c>
      <c r="Q40" s="85" t="s">
        <v>99</v>
      </c>
      <c r="R40" s="32"/>
      <c r="S40" s="49"/>
    </row>
    <row r="41" spans="1:19" s="17" customFormat="1" ht="17.5" x14ac:dyDescent="0.25">
      <c r="A41" s="178"/>
      <c r="B41" s="41">
        <v>39</v>
      </c>
      <c r="C41" s="8">
        <v>20212332</v>
      </c>
      <c r="D41" s="32" t="s">
        <v>60</v>
      </c>
      <c r="E41" s="32" t="s">
        <v>60</v>
      </c>
      <c r="F41" s="32" t="s">
        <v>60</v>
      </c>
      <c r="G41" s="32" t="s">
        <v>60</v>
      </c>
      <c r="H41" s="83" t="s">
        <v>60</v>
      </c>
      <c r="I41" s="83" t="s">
        <v>60</v>
      </c>
      <c r="J41" s="83" t="s">
        <v>60</v>
      </c>
      <c r="K41" s="83" t="s">
        <v>60</v>
      </c>
      <c r="L41" s="32" t="s">
        <v>60</v>
      </c>
      <c r="M41" s="32" t="s">
        <v>60</v>
      </c>
      <c r="N41" s="32">
        <f t="shared" si="4"/>
        <v>0</v>
      </c>
      <c r="O41" s="43">
        <f t="shared" si="3"/>
        <v>0</v>
      </c>
      <c r="P41" s="85" t="s">
        <v>88</v>
      </c>
      <c r="Q41" s="85" t="s">
        <v>99</v>
      </c>
      <c r="R41" s="32"/>
      <c r="S41" s="49"/>
    </row>
    <row r="42" spans="1:19" s="17" customFormat="1" ht="17.5" x14ac:dyDescent="0.25">
      <c r="A42" s="179"/>
      <c r="B42" s="41">
        <v>40</v>
      </c>
      <c r="C42" s="8">
        <v>20212333</v>
      </c>
      <c r="D42" s="32" t="s">
        <v>60</v>
      </c>
      <c r="E42" s="32" t="s">
        <v>60</v>
      </c>
      <c r="F42" s="32" t="s">
        <v>60</v>
      </c>
      <c r="G42" s="32" t="s">
        <v>60</v>
      </c>
      <c r="H42" s="83" t="s">
        <v>60</v>
      </c>
      <c r="I42" s="83" t="s">
        <v>60</v>
      </c>
      <c r="J42" s="83" t="s">
        <v>60</v>
      </c>
      <c r="K42" s="83" t="s">
        <v>60</v>
      </c>
      <c r="L42" s="32" t="s">
        <v>60</v>
      </c>
      <c r="M42" s="32" t="s">
        <v>60</v>
      </c>
      <c r="N42" s="32">
        <f t="shared" si="4"/>
        <v>0</v>
      </c>
      <c r="O42" s="43">
        <f t="shared" si="3"/>
        <v>0</v>
      </c>
      <c r="P42" s="85" t="s">
        <v>88</v>
      </c>
      <c r="Q42" s="85" t="s">
        <v>99</v>
      </c>
      <c r="R42" s="32"/>
      <c r="S42" s="49"/>
    </row>
  </sheetData>
  <mergeCells count="5">
    <mergeCell ref="A1:R1"/>
    <mergeCell ref="A3:A11"/>
    <mergeCell ref="A12:A25"/>
    <mergeCell ref="A26:A39"/>
    <mergeCell ref="A40:A42"/>
  </mergeCells>
  <phoneticPr fontId="37" type="noConversion"/>
  <pageMargins left="0.75" right="0.75" top="1" bottom="1" header="0.5" footer="0.5"/>
  <ignoredErrors>
    <ignoredError sqref="N27:N39 N2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9"/>
  <sheetViews>
    <sheetView workbookViewId="0">
      <selection activeCell="D11" sqref="D11"/>
    </sheetView>
  </sheetViews>
  <sheetFormatPr defaultColWidth="9" defaultRowHeight="14" x14ac:dyDescent="0.25"/>
  <cols>
    <col min="1" max="1" width="21.6328125" customWidth="1"/>
    <col min="2" max="2" width="24.6328125" customWidth="1"/>
    <col min="3" max="3" width="23.1796875" customWidth="1"/>
    <col min="4" max="4" width="24.6328125" customWidth="1"/>
    <col min="5" max="5" width="20.453125" customWidth="1"/>
  </cols>
  <sheetData>
    <row r="1" spans="1:6" ht="23" x14ac:dyDescent="0.25">
      <c r="A1" s="217" t="s">
        <v>61</v>
      </c>
      <c r="B1" s="217"/>
      <c r="C1" s="217"/>
      <c r="D1" s="217"/>
      <c r="E1" s="217"/>
      <c r="F1" s="28"/>
    </row>
    <row r="2" spans="1:6" ht="21" x14ac:dyDescent="0.25">
      <c r="A2" s="18" t="s">
        <v>18</v>
      </c>
      <c r="B2" s="27" t="s">
        <v>62</v>
      </c>
      <c r="C2" s="27" t="s">
        <v>30</v>
      </c>
      <c r="D2" s="25" t="s">
        <v>63</v>
      </c>
      <c r="E2" s="27" t="s">
        <v>32</v>
      </c>
      <c r="F2" s="28"/>
    </row>
    <row r="3" spans="1:6" ht="17.5" x14ac:dyDescent="0.25">
      <c r="A3" s="54" t="s">
        <v>1</v>
      </c>
      <c r="B3" s="208" t="s">
        <v>99</v>
      </c>
      <c r="C3" s="209"/>
      <c r="D3" s="209"/>
      <c r="E3" s="210"/>
      <c r="F3" s="28"/>
    </row>
    <row r="4" spans="1:6" ht="17.5" x14ac:dyDescent="0.25">
      <c r="A4" s="96" t="s">
        <v>84</v>
      </c>
      <c r="B4" s="211"/>
      <c r="C4" s="212"/>
      <c r="D4" s="212"/>
      <c r="E4" s="213"/>
      <c r="F4" s="28"/>
    </row>
    <row r="5" spans="1:6" ht="17.5" x14ac:dyDescent="0.25">
      <c r="A5" s="96" t="s">
        <v>89</v>
      </c>
      <c r="B5" s="211"/>
      <c r="C5" s="212"/>
      <c r="D5" s="212"/>
      <c r="E5" s="213"/>
      <c r="F5" s="28"/>
    </row>
    <row r="6" spans="1:6" ht="17.5" x14ac:dyDescent="0.25">
      <c r="A6" s="96" t="s">
        <v>90</v>
      </c>
      <c r="B6" s="214"/>
      <c r="C6" s="215"/>
      <c r="D6" s="215"/>
      <c r="E6" s="216"/>
      <c r="F6" s="28"/>
    </row>
    <row r="7" spans="1:6" x14ac:dyDescent="0.25">
      <c r="A7" s="28"/>
    </row>
    <row r="8" spans="1:6" x14ac:dyDescent="0.25">
      <c r="A8" s="28"/>
    </row>
    <row r="9" spans="1:6" x14ac:dyDescent="0.25">
      <c r="A9" s="28"/>
    </row>
    <row r="10" spans="1:6" x14ac:dyDescent="0.25">
      <c r="A10" s="28"/>
    </row>
    <row r="11" spans="1:6" x14ac:dyDescent="0.25">
      <c r="A11" s="28"/>
    </row>
    <row r="12" spans="1:6" x14ac:dyDescent="0.25">
      <c r="A12" s="28"/>
    </row>
    <row r="13" spans="1:6" x14ac:dyDescent="0.25">
      <c r="A13" s="28"/>
    </row>
    <row r="14" spans="1:6" x14ac:dyDescent="0.25">
      <c r="A14" s="28"/>
    </row>
    <row r="15" spans="1:6" x14ac:dyDescent="0.25">
      <c r="A15" s="28"/>
    </row>
    <row r="16" spans="1:6" x14ac:dyDescent="0.25">
      <c r="A16" s="28"/>
    </row>
    <row r="17" spans="1:1" x14ac:dyDescent="0.25">
      <c r="A17" s="28"/>
    </row>
    <row r="18" spans="1:1" x14ac:dyDescent="0.25">
      <c r="A18" s="28"/>
    </row>
    <row r="19" spans="1:1" x14ac:dyDescent="0.25">
      <c r="A19" s="28"/>
    </row>
    <row r="20" spans="1:1" x14ac:dyDescent="0.25">
      <c r="A20" s="28"/>
    </row>
    <row r="21" spans="1:1" x14ac:dyDescent="0.25">
      <c r="A21" s="28"/>
    </row>
    <row r="22" spans="1:1" x14ac:dyDescent="0.25">
      <c r="A22" s="28"/>
    </row>
    <row r="23" spans="1:1" x14ac:dyDescent="0.25">
      <c r="A23" s="28"/>
    </row>
    <row r="24" spans="1:1" x14ac:dyDescent="0.25">
      <c r="A24" s="28"/>
    </row>
    <row r="25" spans="1:1" x14ac:dyDescent="0.25">
      <c r="A25" s="28"/>
    </row>
    <row r="26" spans="1:1" x14ac:dyDescent="0.25">
      <c r="A26" s="28"/>
    </row>
    <row r="27" spans="1:1" x14ac:dyDescent="0.25">
      <c r="A27" s="28"/>
    </row>
    <row r="28" spans="1:1" x14ac:dyDescent="0.25">
      <c r="A28" s="28"/>
    </row>
    <row r="29" spans="1:1" x14ac:dyDescent="0.25">
      <c r="A29" s="28"/>
    </row>
    <row r="30" spans="1:1" x14ac:dyDescent="0.25">
      <c r="A30" s="28"/>
    </row>
    <row r="31" spans="1:1" x14ac:dyDescent="0.25">
      <c r="A31" s="28"/>
    </row>
    <row r="32" spans="1:1" x14ac:dyDescent="0.25">
      <c r="A32" s="28"/>
    </row>
    <row r="33" spans="1:1" x14ac:dyDescent="0.25">
      <c r="A33" s="28"/>
    </row>
    <row r="34" spans="1:1" x14ac:dyDescent="0.25">
      <c r="A34" s="28"/>
    </row>
    <row r="35" spans="1:1" x14ac:dyDescent="0.25">
      <c r="A35" s="28"/>
    </row>
    <row r="36" spans="1:1" x14ac:dyDescent="0.25">
      <c r="A36" s="28"/>
    </row>
    <row r="37" spans="1:1" x14ac:dyDescent="0.25">
      <c r="A37" s="28"/>
    </row>
    <row r="38" spans="1:1" x14ac:dyDescent="0.25">
      <c r="A38" s="28"/>
    </row>
    <row r="39" spans="1:1" x14ac:dyDescent="0.25">
      <c r="A39" s="28"/>
    </row>
    <row r="40" spans="1:1" x14ac:dyDescent="0.25">
      <c r="A40" s="28"/>
    </row>
    <row r="41" spans="1:1" x14ac:dyDescent="0.25">
      <c r="A41" s="28"/>
    </row>
    <row r="42" spans="1:1" x14ac:dyDescent="0.25">
      <c r="A42" s="28"/>
    </row>
    <row r="43" spans="1:1" x14ac:dyDescent="0.25">
      <c r="A43" s="28"/>
    </row>
    <row r="44" spans="1:1" x14ac:dyDescent="0.25">
      <c r="A44" s="28"/>
    </row>
    <row r="45" spans="1:1" x14ac:dyDescent="0.25">
      <c r="A45" s="28"/>
    </row>
    <row r="46" spans="1:1" x14ac:dyDescent="0.25">
      <c r="A46" s="28"/>
    </row>
    <row r="47" spans="1:1" x14ac:dyDescent="0.25">
      <c r="A47" s="28"/>
    </row>
    <row r="48" spans="1:1" x14ac:dyDescent="0.25">
      <c r="A48" s="28"/>
    </row>
    <row r="49" spans="1:2" x14ac:dyDescent="0.25">
      <c r="A49" s="28"/>
    </row>
    <row r="50" spans="1:2" x14ac:dyDescent="0.25">
      <c r="A50" s="28"/>
    </row>
    <row r="51" spans="1:2" x14ac:dyDescent="0.25">
      <c r="A51" s="28"/>
    </row>
    <row r="52" spans="1:2" x14ac:dyDescent="0.25">
      <c r="A52" s="28"/>
    </row>
    <row r="53" spans="1:2" x14ac:dyDescent="0.25">
      <c r="A53" s="33"/>
      <c r="B53" s="34"/>
    </row>
    <row r="54" spans="1:2" x14ac:dyDescent="0.25">
      <c r="A54" s="33"/>
      <c r="B54" s="34"/>
    </row>
    <row r="55" spans="1:2" s="30" customFormat="1" ht="17.5" x14ac:dyDescent="0.25">
      <c r="A55" s="35"/>
      <c r="B55" s="35"/>
    </row>
    <row r="56" spans="1:2" s="30" customFormat="1" ht="17.5" x14ac:dyDescent="0.25">
      <c r="A56" s="35"/>
      <c r="B56" s="35"/>
    </row>
    <row r="57" spans="1:2" s="30" customFormat="1" ht="17.5" x14ac:dyDescent="0.25">
      <c r="A57" s="35"/>
      <c r="B57" s="35"/>
    </row>
    <row r="58" spans="1:2" s="30" customFormat="1" ht="17.5" x14ac:dyDescent="0.25">
      <c r="A58" s="35"/>
      <c r="B58" s="35"/>
    </row>
    <row r="59" spans="1:2" s="31" customFormat="1" ht="17.5" x14ac:dyDescent="0.25">
      <c r="A59" s="30"/>
      <c r="B59" s="30"/>
    </row>
    <row r="60" spans="1:2" s="31" customFormat="1" ht="17.5" x14ac:dyDescent="0.25">
      <c r="A60" s="30"/>
      <c r="B60" s="30"/>
    </row>
    <row r="61" spans="1:2" s="31" customFormat="1" ht="17.5" x14ac:dyDescent="0.25">
      <c r="A61" s="30"/>
      <c r="B61" s="30"/>
    </row>
    <row r="62" spans="1:2" s="31" customFormat="1" ht="17.5" x14ac:dyDescent="0.25">
      <c r="A62" s="30"/>
      <c r="B62" s="30"/>
    </row>
    <row r="63" spans="1:2" s="31" customFormat="1" ht="17.5" x14ac:dyDescent="0.25">
      <c r="A63" s="30"/>
      <c r="B63" s="30"/>
    </row>
    <row r="64" spans="1:2" s="31" customFormat="1" ht="17.5" x14ac:dyDescent="0.25">
      <c r="A64" s="30"/>
      <c r="B64" s="30"/>
    </row>
    <row r="65" spans="1:2" s="31" customFormat="1" ht="17.5" x14ac:dyDescent="0.25">
      <c r="A65" s="30"/>
      <c r="B65" s="30"/>
    </row>
    <row r="66" spans="1:2" s="31" customFormat="1" ht="17.5" x14ac:dyDescent="0.25">
      <c r="A66" s="30"/>
      <c r="B66" s="30"/>
    </row>
    <row r="67" spans="1:2" ht="17.399999999999999" customHeight="1" x14ac:dyDescent="0.25">
      <c r="A67" s="36"/>
    </row>
    <row r="68" spans="1:2" ht="17.399999999999999" customHeight="1" x14ac:dyDescent="0.25">
      <c r="A68" s="34"/>
    </row>
    <row r="69" spans="1:2" ht="17.399999999999999" customHeight="1" x14ac:dyDescent="0.25"/>
  </sheetData>
  <mergeCells count="2">
    <mergeCell ref="B3:E6"/>
    <mergeCell ref="A1:E1"/>
  </mergeCells>
  <phoneticPr fontId="37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6"/>
  <sheetViews>
    <sheetView workbookViewId="0">
      <selection activeCell="E20" sqref="E20"/>
    </sheetView>
  </sheetViews>
  <sheetFormatPr defaultColWidth="9" defaultRowHeight="14" x14ac:dyDescent="0.25"/>
  <cols>
    <col min="1" max="1" width="20.6328125" customWidth="1"/>
    <col min="2" max="2" width="12.81640625" customWidth="1"/>
    <col min="4" max="4" width="26" customWidth="1"/>
    <col min="5" max="7" width="14.54296875" customWidth="1"/>
  </cols>
  <sheetData>
    <row r="1" spans="1:256" s="14" customFormat="1" ht="23" x14ac:dyDescent="0.25">
      <c r="A1" s="218" t="s">
        <v>64</v>
      </c>
      <c r="B1" s="219"/>
      <c r="C1" s="219"/>
      <c r="D1" s="219"/>
      <c r="E1" s="219"/>
      <c r="F1" s="219"/>
      <c r="G1" s="219"/>
      <c r="H1" s="219"/>
      <c r="I1" s="220"/>
    </row>
    <row r="2" spans="1:256" s="22" customFormat="1" ht="21" x14ac:dyDescent="0.25">
      <c r="A2" s="18" t="s">
        <v>18</v>
      </c>
      <c r="B2" s="25" t="s">
        <v>62</v>
      </c>
      <c r="C2" s="25" t="s">
        <v>30</v>
      </c>
      <c r="D2" s="26" t="s">
        <v>31</v>
      </c>
      <c r="E2" s="27" t="s">
        <v>32</v>
      </c>
      <c r="F2" s="25" t="s">
        <v>33</v>
      </c>
      <c r="G2" s="25" t="s">
        <v>34</v>
      </c>
      <c r="H2" s="221" t="s">
        <v>25</v>
      </c>
      <c r="I2" s="222"/>
    </row>
    <row r="3" spans="1:256" s="23" customFormat="1" ht="17.5" x14ac:dyDescent="0.25">
      <c r="A3" s="19" t="s">
        <v>1</v>
      </c>
      <c r="B3" s="223" t="s">
        <v>99</v>
      </c>
      <c r="C3" s="224"/>
      <c r="D3" s="224"/>
      <c r="E3" s="224"/>
      <c r="F3" s="224"/>
      <c r="G3" s="224"/>
      <c r="H3" s="224"/>
      <c r="I3" s="225"/>
    </row>
    <row r="4" spans="1:256" s="23" customFormat="1" ht="17.5" x14ac:dyDescent="0.25">
      <c r="A4" s="20" t="s">
        <v>2</v>
      </c>
      <c r="B4" s="226"/>
      <c r="C4" s="227"/>
      <c r="D4" s="227"/>
      <c r="E4" s="227"/>
      <c r="F4" s="227"/>
      <c r="G4" s="227"/>
      <c r="H4" s="227"/>
      <c r="I4" s="228"/>
    </row>
    <row r="5" spans="1:256" s="24" customFormat="1" ht="17.5" x14ac:dyDescent="0.25">
      <c r="A5" s="20" t="s">
        <v>3</v>
      </c>
      <c r="B5" s="229"/>
      <c r="C5" s="230"/>
      <c r="D5" s="230"/>
      <c r="E5" s="230"/>
      <c r="F5" s="230"/>
      <c r="G5" s="230"/>
      <c r="H5" s="230"/>
      <c r="I5" s="231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</row>
    <row r="6" spans="1:256" s="23" customFormat="1" ht="17.5" x14ac:dyDescent="0.25">
      <c r="A6" s="21" t="s">
        <v>4</v>
      </c>
      <c r="B6" s="232"/>
      <c r="C6" s="233"/>
      <c r="D6" s="233"/>
      <c r="E6" s="233"/>
      <c r="F6" s="233"/>
      <c r="G6" s="233"/>
      <c r="H6" s="233"/>
      <c r="I6" s="234"/>
    </row>
  </sheetData>
  <mergeCells count="3">
    <mergeCell ref="A1:I1"/>
    <mergeCell ref="H2:I2"/>
    <mergeCell ref="B3:I6"/>
  </mergeCells>
  <phoneticPr fontId="37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MagicShin</cp:lastModifiedBy>
  <dcterms:created xsi:type="dcterms:W3CDTF">2021-04-04T12:18:00Z</dcterms:created>
  <dcterms:modified xsi:type="dcterms:W3CDTF">2021-11-04T23:35:41Z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38E11B2A9BC040B9A415C670E9C00E32</vt:lpwstr>
  </property>
  <property fmtid="{D5CDD505-2E9C-101B-9397-08002B2CF9AE}" pid="3" name="KSOProductBuildVer">
    <vt:lpwstr>2052-11.1.0.10938</vt:lpwstr>
  </property>
  <property fmtid="{D5CDD505-2E9C-101B-9397-08002B2CF9AE}" pid="4" name="KSOReadingLayout">
    <vt:bool>false</vt:bool>
  </property>
</Properties>
</file>