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953"/>
  </bookViews>
  <sheets>
    <sheet name="学院学风反馈表" sheetId="1" r:id="rId1"/>
    <sheet name="日常旷课名单" sheetId="3" r:id="rId2"/>
    <sheet name="日常旷课率" sheetId="2" r:id="rId3"/>
    <sheet name="日常请假率" sheetId="4" r:id="rId4"/>
    <sheet name="日常请假名单" sheetId="5" r:id="rId5"/>
    <sheet name="日常迟到早退名单" sheetId="6" r:id="rId6"/>
    <sheet name="晚自习风气统计表" sheetId="7" r:id="rId7"/>
    <sheet name="晚自习请假" sheetId="8" r:id="rId8"/>
    <sheet name="晚自习旷课" sheetId="9" r:id="rId9"/>
    <sheet name="晚自习迟到早退" sheetId="10" r:id="rId10"/>
    <sheet name="统计表" sheetId="11" r:id="rId11"/>
  </sheets>
  <calcPr calcId="144525"/>
</workbook>
</file>

<file path=xl/sharedStrings.xml><?xml version="1.0" encoding="utf-8"?>
<sst xmlns="http://schemas.openxmlformats.org/spreadsheetml/2006/main" count="1496" uniqueCount="590">
  <si>
    <t>湖州学院2022-2023学年第二学期学风建设情况通报（第3周 3月6日-3月12日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</si>
  <si>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</si>
  <si>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</si>
  <si>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</si>
  <si>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</si>
  <si>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</si>
  <si>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</si>
  <si>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</si>
  <si>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</si>
  <si>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</si>
  <si>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</si>
  <si>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</si>
  <si>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</si>
  <si>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</si>
  <si>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</si>
  <si>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</si>
  <si>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</si>
  <si>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</si>
  <si>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</si>
  <si>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</si>
  <si>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</si>
  <si>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湖州学院日常旷课名单统计表</t>
  </si>
  <si>
    <t>学院</t>
  </si>
  <si>
    <t>班级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</si>
  <si>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</si>
  <si>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</si>
  <si>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</si>
  <si>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</si>
  <si>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</si>
  <si>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</si>
  <si>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</si>
  <si>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备注</t>
  </si>
  <si>
    <t>无旷课</t>
  </si>
  <si>
    <t>汇编语言</t>
  </si>
  <si>
    <t>柯楠楷</t>
  </si>
  <si>
    <t>2（3.10）</t>
  </si>
  <si>
    <t>无故旷课</t>
  </si>
  <si>
    <t>通报批评</t>
  </si>
  <si>
    <t>数据结构</t>
  </si>
  <si>
    <t>2（3.08）</t>
  </si>
  <si>
    <t>王杰</t>
  </si>
  <si>
    <t>急危重症护理</t>
  </si>
  <si>
    <t>陈旭涛</t>
  </si>
  <si>
    <t>3（3.06）</t>
  </si>
  <si>
    <t>情绪不稳定</t>
  </si>
  <si>
    <t>上报辅导员</t>
  </si>
  <si>
    <t>体育产业与经营管理</t>
  </si>
  <si>
    <t>程瑞洁</t>
  </si>
  <si>
    <t>2（3.06）</t>
  </si>
  <si>
    <t>身体不舒服</t>
  </si>
  <si>
    <t>郑哲超</t>
  </si>
  <si>
    <t>大球类（排球）</t>
  </si>
  <si>
    <t>林俊浩</t>
  </si>
  <si>
    <t>2（3.09）</t>
  </si>
  <si>
    <t>粗心误时</t>
  </si>
  <si>
    <t>日常旷课率排名</t>
  </si>
  <si>
    <t>序号</t>
  </si>
  <si>
    <t>旷课人次</t>
  </si>
  <si>
    <t>班级总人数</t>
  </si>
  <si>
    <t>旷课率</t>
  </si>
  <si>
    <t>旷课率排名</t>
  </si>
  <si>
    <t>实习</t>
  </si>
  <si>
    <t>身体不舒服,粗心误时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</si>
  <si>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</si>
  <si>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</si>
  <si>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</si>
  <si>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</si>
  <si>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</si>
  <si>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</si>
  <si>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闫佳伊</t>
  </si>
  <si>
    <t>工程流体力学</t>
  </si>
  <si>
    <t>机械制造工艺学</t>
  </si>
  <si>
    <t>机械自动设计</t>
  </si>
  <si>
    <t>热共学</t>
  </si>
  <si>
    <t>高祥威</t>
  </si>
  <si>
    <t>嵌入式系统及应用</t>
  </si>
  <si>
    <t>电力电子技术</t>
  </si>
  <si>
    <t>运动控制系统</t>
  </si>
  <si>
    <t>电气控制及PLC技术</t>
  </si>
  <si>
    <t>计算机控制技术</t>
  </si>
  <si>
    <t>现代控制理论</t>
  </si>
  <si>
    <t>物流建模系统与仿真</t>
  </si>
  <si>
    <t>苏得隽</t>
  </si>
  <si>
    <t>大学英语</t>
  </si>
  <si>
    <t>郑启明</t>
  </si>
  <si>
    <t>王一超</t>
  </si>
  <si>
    <t>线性代数</t>
  </si>
  <si>
    <t>大学物理</t>
  </si>
  <si>
    <t>C程序语言</t>
  </si>
  <si>
    <t>电子电气CAD</t>
  </si>
  <si>
    <t>马克思主义基本原理</t>
  </si>
  <si>
    <t>办公自动化</t>
  </si>
  <si>
    <t>高等数学</t>
  </si>
  <si>
    <t>黄森</t>
  </si>
  <si>
    <t>2022363302</t>
  </si>
  <si>
    <t>熊思敏</t>
  </si>
  <si>
    <t>2022363325</t>
  </si>
  <si>
    <t>叶卫剑</t>
  </si>
  <si>
    <t>2022363331</t>
  </si>
  <si>
    <t>赵晨</t>
  </si>
  <si>
    <t>2022363327</t>
  </si>
  <si>
    <t>高一鸣</t>
  </si>
  <si>
    <t>马珺喆</t>
  </si>
  <si>
    <t>王宇晨</t>
  </si>
  <si>
    <t>3（3.09）</t>
  </si>
  <si>
    <t>刘风帆</t>
  </si>
  <si>
    <t>材料化学</t>
  </si>
  <si>
    <t>化工制图与CAD</t>
  </si>
  <si>
    <t>应浩</t>
  </si>
  <si>
    <t>编译原理</t>
  </si>
  <si>
    <t>软件工程</t>
  </si>
  <si>
    <t>2（3.07）</t>
  </si>
  <si>
    <t>大数据分析技术</t>
  </si>
  <si>
    <t>3（3.08）</t>
  </si>
  <si>
    <t>数字图像处理</t>
  </si>
  <si>
    <t>智能信息处理</t>
  </si>
  <si>
    <t>大学生职业发展与就业指导</t>
  </si>
  <si>
    <t>移动应用开发</t>
  </si>
  <si>
    <t>3（3.10）</t>
  </si>
  <si>
    <t>李柯晨</t>
  </si>
  <si>
    <t>徐智伟</t>
  </si>
  <si>
    <t>徐晨应</t>
  </si>
  <si>
    <t>金晓晓</t>
  </si>
  <si>
    <t>徐磊</t>
  </si>
  <si>
    <t>电磁场与电磁波</t>
  </si>
  <si>
    <t>电子系统设计</t>
  </si>
  <si>
    <t>传感器技术及应用</t>
  </si>
  <si>
    <t>焦亚雯</t>
  </si>
  <si>
    <t>柳文悦</t>
  </si>
  <si>
    <t>概率论与数理统计</t>
  </si>
  <si>
    <t>蒋可</t>
  </si>
  <si>
    <t>周依平</t>
  </si>
  <si>
    <t>杨思颖</t>
  </si>
  <si>
    <t>电路分析</t>
  </si>
  <si>
    <t>丁玮怡</t>
  </si>
  <si>
    <t>高级办公自动化</t>
  </si>
  <si>
    <t>温秋琳</t>
  </si>
  <si>
    <t>苏治杰</t>
  </si>
  <si>
    <t>陈国彬</t>
  </si>
  <si>
    <t>苏宏伟</t>
  </si>
  <si>
    <t>廉晟</t>
  </si>
  <si>
    <t>数字逻辑电路</t>
  </si>
  <si>
    <t>大学物理D</t>
  </si>
  <si>
    <t>钟峻泓</t>
  </si>
  <si>
    <t>离散数学</t>
  </si>
  <si>
    <t>钱龙逸</t>
  </si>
  <si>
    <t>张道阳</t>
  </si>
  <si>
    <t>面向对象程序设计</t>
  </si>
  <si>
    <t>数据库原理</t>
  </si>
  <si>
    <t>计算机组成原理</t>
  </si>
  <si>
    <t>3（3.07）</t>
  </si>
  <si>
    <t>沈路阳</t>
  </si>
  <si>
    <t>计算机网络</t>
  </si>
  <si>
    <t>蒋子睿</t>
  </si>
  <si>
    <t>范泓笛</t>
  </si>
  <si>
    <t>习近平新时代中国特色社会主义思想概论</t>
  </si>
  <si>
    <t>林俊英</t>
  </si>
  <si>
    <t>跨文化交际</t>
  </si>
  <si>
    <t>护理人文关怀</t>
  </si>
  <si>
    <t>中国近代史纲要</t>
  </si>
  <si>
    <t>孙雨洁</t>
  </si>
  <si>
    <t>护理学</t>
  </si>
  <si>
    <t>临床流行病学</t>
  </si>
  <si>
    <t>杨钧涵</t>
  </si>
  <si>
    <t>体育心理学</t>
  </si>
  <si>
    <t>大球类课程</t>
  </si>
  <si>
    <t>武术与搏击</t>
  </si>
  <si>
    <t>王重文</t>
  </si>
  <si>
    <t>高文奕</t>
  </si>
  <si>
    <t>体育测量与评价</t>
  </si>
  <si>
    <t>裴修翔</t>
  </si>
  <si>
    <t>潘俊天</t>
  </si>
  <si>
    <t>毛概</t>
  </si>
  <si>
    <t>运动处方理论与实践</t>
  </si>
  <si>
    <t>卢俊雄</t>
  </si>
  <si>
    <t>王楮</t>
  </si>
  <si>
    <t>聂心愈</t>
  </si>
  <si>
    <t>周洳伊</t>
  </si>
  <si>
    <t>伊晨阳</t>
  </si>
  <si>
    <t>小球类（网球）</t>
  </si>
  <si>
    <t>基本体保与健美操</t>
  </si>
  <si>
    <t>大学语文</t>
  </si>
  <si>
    <t>徐顺强</t>
  </si>
  <si>
    <t>林致</t>
  </si>
  <si>
    <t>药剂学</t>
  </si>
  <si>
    <t>科研方法与文献检索</t>
  </si>
  <si>
    <t>郑玲巧</t>
  </si>
  <si>
    <t>药物化学</t>
  </si>
  <si>
    <t>药物合成反应</t>
  </si>
  <si>
    <t>药物化学实验</t>
  </si>
  <si>
    <t>李慧</t>
  </si>
  <si>
    <t>病原生物学</t>
  </si>
  <si>
    <t>预防医学</t>
  </si>
  <si>
    <t>护理理论学</t>
  </si>
  <si>
    <t>护理专业英语</t>
  </si>
  <si>
    <t>生理学</t>
  </si>
  <si>
    <t>医学文献检索</t>
  </si>
  <si>
    <t>生物化学</t>
  </si>
  <si>
    <t>医学免疫学</t>
  </si>
  <si>
    <t>中医护理学</t>
  </si>
  <si>
    <t>张亚慧</t>
  </si>
  <si>
    <t>健美操</t>
  </si>
  <si>
    <t>田径</t>
  </si>
  <si>
    <t>网球</t>
  </si>
  <si>
    <t>思想道德与法治</t>
  </si>
  <si>
    <t>运动生理</t>
  </si>
  <si>
    <t>吴俊鹏</t>
  </si>
  <si>
    <t>张烨</t>
  </si>
  <si>
    <t>范静文</t>
  </si>
  <si>
    <t>李宇龙</t>
  </si>
  <si>
    <t>有机化学实验</t>
  </si>
  <si>
    <t>杨云</t>
  </si>
  <si>
    <t>都进超</t>
  </si>
  <si>
    <t>工程制图与机械基础</t>
  </si>
  <si>
    <t>计算机应用及办公自动化</t>
  </si>
  <si>
    <t>有机化学</t>
  </si>
  <si>
    <t>郑璐瑶</t>
  </si>
  <si>
    <t>普通生物学</t>
  </si>
  <si>
    <t>刘静瑶</t>
  </si>
  <si>
    <t>大学生职业发展和就业指导</t>
  </si>
  <si>
    <t>老年健康照护和促进</t>
  </si>
  <si>
    <t>内科护理学</t>
  </si>
  <si>
    <t>急危重症护理学</t>
  </si>
  <si>
    <t>护理技能综合训练</t>
  </si>
  <si>
    <t>外科护理学</t>
  </si>
  <si>
    <t>李紫晗</t>
  </si>
  <si>
    <t>贺新</t>
  </si>
  <si>
    <t>朱拍蒙</t>
  </si>
  <si>
    <t>林泽辉</t>
  </si>
  <si>
    <t>胡磊</t>
  </si>
  <si>
    <t>陈吴懿</t>
  </si>
  <si>
    <t>蔡杭廷</t>
  </si>
  <si>
    <t>赵亦诚</t>
  </si>
  <si>
    <t>体育科研方法</t>
  </si>
  <si>
    <t>体育产业经营管理</t>
  </si>
  <si>
    <t>赵福临</t>
  </si>
  <si>
    <t>发酵工程</t>
  </si>
  <si>
    <t>王文凯</t>
  </si>
  <si>
    <t>生物专业英语</t>
  </si>
  <si>
    <t>殷梦佳</t>
  </si>
  <si>
    <t>老年康复护理学</t>
  </si>
  <si>
    <t>护理研究</t>
  </si>
  <si>
    <t>健康教育学</t>
  </si>
  <si>
    <t>罗开鹏</t>
  </si>
  <si>
    <t>天然药物化学</t>
  </si>
  <si>
    <t>食品检验技术</t>
  </si>
  <si>
    <t>新药开发设计</t>
  </si>
  <si>
    <t>天然药物化学实验</t>
  </si>
  <si>
    <t>6（3.10）</t>
  </si>
  <si>
    <t>孙一樊</t>
  </si>
  <si>
    <t>商务英语口语</t>
  </si>
  <si>
    <t>邵飘盈</t>
  </si>
  <si>
    <t>物流系统规划及其分析设计</t>
  </si>
  <si>
    <t>徐婉静</t>
  </si>
  <si>
    <t>跨境电子商务</t>
  </si>
  <si>
    <t>祝钏楠</t>
  </si>
  <si>
    <t>物流管理信息系统</t>
  </si>
  <si>
    <t>供应链金融</t>
  </si>
  <si>
    <t>顾欣宜</t>
  </si>
  <si>
    <t>物流系统规划及其分析</t>
  </si>
  <si>
    <t>童欣苗</t>
  </si>
  <si>
    <t>毛泽东思想和中国特色社会主义理论</t>
  </si>
  <si>
    <t>宣欣玥</t>
  </si>
  <si>
    <t>保险学</t>
  </si>
  <si>
    <t>王路</t>
  </si>
  <si>
    <t>营销渠道管理</t>
  </si>
  <si>
    <t>郭一鸣</t>
  </si>
  <si>
    <t>英美文学原典赏析</t>
  </si>
  <si>
    <t>汉语语法研究</t>
  </si>
  <si>
    <t>中国当代文艺思潮</t>
  </si>
  <si>
    <t>广告文案写作教程</t>
  </si>
  <si>
    <t>媒介与生活</t>
  </si>
  <si>
    <t>中国古代文学（4）</t>
  </si>
  <si>
    <t>宋调研究</t>
  </si>
  <si>
    <t>文化概论（2）</t>
  </si>
  <si>
    <t>大学生职业发展与就业</t>
  </si>
  <si>
    <t>摄影基础</t>
  </si>
  <si>
    <t>王力玉</t>
  </si>
  <si>
    <t>王焱</t>
  </si>
  <si>
    <t>网页设计</t>
  </si>
  <si>
    <t>企业CI战略</t>
  </si>
  <si>
    <t>伍洪芬</t>
  </si>
  <si>
    <t>媒体传播与活动策划</t>
  </si>
  <si>
    <t>张轩昊</t>
  </si>
  <si>
    <t>广告经营与管理</t>
  </si>
  <si>
    <t>平面广告设计</t>
  </si>
  <si>
    <t>影视广告设计</t>
  </si>
  <si>
    <t>滕茜</t>
  </si>
  <si>
    <t>胡嘉鹏</t>
  </si>
  <si>
    <t>高级英语</t>
  </si>
  <si>
    <t>倪涵悦</t>
  </si>
  <si>
    <t>口译</t>
  </si>
  <si>
    <t>朱琪</t>
  </si>
  <si>
    <t>高级英语（2）</t>
  </si>
  <si>
    <t>英语词汇学</t>
  </si>
  <si>
    <t>美国文学</t>
  </si>
  <si>
    <t>英语笔译（2）</t>
  </si>
  <si>
    <t>蒋佳望</t>
  </si>
  <si>
    <t>日语视听说</t>
  </si>
  <si>
    <t>现代日语语法</t>
  </si>
  <si>
    <t>张宇佳</t>
  </si>
  <si>
    <t>中国古典文献学</t>
  </si>
  <si>
    <t>中国现当代文学</t>
  </si>
  <si>
    <t>夏吉诚</t>
  </si>
  <si>
    <t>现当代诗歌研究</t>
  </si>
  <si>
    <t>吴嘉仪</t>
  </si>
  <si>
    <t>张惠婷</t>
  </si>
  <si>
    <t>朱芳琪</t>
  </si>
  <si>
    <t>创意写作</t>
  </si>
  <si>
    <t>现代汉语</t>
  </si>
  <si>
    <t>徐菁晗</t>
  </si>
  <si>
    <t>王瓅</t>
  </si>
  <si>
    <t>文学概论2</t>
  </si>
  <si>
    <t>古代汉语2</t>
  </si>
  <si>
    <t>秘书文档管理</t>
  </si>
  <si>
    <t>陈宣</t>
  </si>
  <si>
    <t>施克雄</t>
  </si>
  <si>
    <t>黄克栋</t>
  </si>
  <si>
    <t>赵露露</t>
  </si>
  <si>
    <t>韩雨彤</t>
  </si>
  <si>
    <t>商务英语写作</t>
  </si>
  <si>
    <t>李梦婷</t>
  </si>
  <si>
    <t>周明静</t>
  </si>
  <si>
    <t>袁馨仪</t>
  </si>
  <si>
    <t>大学英语2</t>
  </si>
  <si>
    <t>网络与新媒体实务</t>
  </si>
  <si>
    <t>传播学概论</t>
  </si>
  <si>
    <t>非线性编辑</t>
  </si>
  <si>
    <t>洪婧怡</t>
  </si>
  <si>
    <t>大学生心理健康教育</t>
  </si>
  <si>
    <t>李国栋</t>
  </si>
  <si>
    <t>朱颖</t>
  </si>
  <si>
    <t>景观设计专题</t>
  </si>
  <si>
    <t>8（3.07）</t>
  </si>
  <si>
    <t>周雨洁</t>
  </si>
  <si>
    <t>插画设计</t>
  </si>
  <si>
    <t>8（3.06）</t>
  </si>
  <si>
    <t>习近平思想</t>
  </si>
  <si>
    <t>8（3.09）</t>
  </si>
  <si>
    <t>罗晨莹</t>
  </si>
  <si>
    <t>张林颖</t>
  </si>
  <si>
    <t>史莹优</t>
  </si>
  <si>
    <t>章璐</t>
  </si>
  <si>
    <t>居住空间设计</t>
  </si>
  <si>
    <t>王阳冉</t>
  </si>
  <si>
    <t>陈妙鑫</t>
  </si>
  <si>
    <t>定格动画</t>
  </si>
  <si>
    <t>苏乐渲</t>
  </si>
  <si>
    <t>姚鸿钰</t>
  </si>
  <si>
    <t>5（3.09）</t>
  </si>
  <si>
    <t>无请假</t>
  </si>
  <si>
    <t>湖州学院日常迟到早退统计表</t>
  </si>
  <si>
    <t>类别</t>
  </si>
  <si>
    <t>日期</t>
  </si>
  <si>
    <t>无迟到早退</t>
  </si>
  <si>
    <t>刘浩然</t>
  </si>
  <si>
    <t>迟到</t>
  </si>
  <si>
    <t>生物工程设备</t>
  </si>
  <si>
    <t>李若兰</t>
  </si>
  <si>
    <t>酿造学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</si>
  <si>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</si>
  <si>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</si>
  <si>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</si>
  <si>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</si>
  <si>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</si>
  <si>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</si>
  <si>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</si>
  <si>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</si>
  <si>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</si>
  <si>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</si>
  <si>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</si>
  <si>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</si>
  <si>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</si>
  <si>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</si>
  <si>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</si>
  <si>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2022363124马文彬，2022363136邹鸿池周日晚自习交模型机</t>
  </si>
  <si>
    <t>2022363209曹政阳周日晚自习交模型机</t>
  </si>
  <si>
    <t>2022363318林至原，2022363321黄天赐周日晚自习交模型机</t>
  </si>
  <si>
    <t>2022363421侯森岗周日晚自习交模型机</t>
  </si>
  <si>
    <t>2022363703蒋宇杏，2022363709莫皓辰周日晚自习交模型机</t>
  </si>
  <si>
    <t>周一2022273136钱奕炜晚自习玩手机</t>
  </si>
  <si>
    <t>/</t>
  </si>
  <si>
    <t>周日心理班会</t>
  </si>
  <si>
    <t>周四全班早退</t>
  </si>
  <si>
    <t>周日班会/周三上课/周四团辅</t>
  </si>
  <si>
    <t>周二班会/周三班会/周四团辅</t>
  </si>
  <si>
    <t>周日班会</t>
  </si>
  <si>
    <t>周日考试</t>
  </si>
  <si>
    <t>周日考试，周一上课</t>
  </si>
  <si>
    <t>周一1人睡觉 周二多人讲话 周三多人讲话</t>
  </si>
  <si>
    <t>周四晚上上课</t>
  </si>
  <si>
    <t>周日多人手机未交</t>
  </si>
  <si>
    <t>周三多人讲话</t>
  </si>
  <si>
    <t>周三多人未交手机</t>
  </si>
  <si>
    <t>周日一个睡觉 两只耳机，周一三个手机，周二两只手机，周三两只耳机，周四三只耳机，一部手机。</t>
  </si>
  <si>
    <t>周三班会</t>
  </si>
  <si>
    <t>周日多部手机，周一两人吃饭，多只手机，周二两只手机，周四四只耳机，两部手机</t>
  </si>
  <si>
    <t>周二班会</t>
  </si>
  <si>
    <t>周日两部手机，周一两人睡觉，一人手机，周三两只耳机，周四六只耳机</t>
  </si>
  <si>
    <t>周日两只耳机，周一两人耳机，周二一人睡觉，一部手机，周三多部手机，周四多部手机</t>
  </si>
  <si>
    <t>周日三只手机，周一两人耳机，周二三只手机，一只耳机，周三两只手机，周四班级较吵，两部手机</t>
  </si>
  <si>
    <t>湖州学院晚自修请假统计表</t>
  </si>
  <si>
    <t>班 级</t>
  </si>
  <si>
    <t>请假日期</t>
  </si>
  <si>
    <t>20223631</t>
  </si>
  <si>
    <t>庞佳宇</t>
  </si>
  <si>
    <t>王博</t>
  </si>
  <si>
    <t>张恒</t>
  </si>
  <si>
    <t>黄禹宁</t>
  </si>
  <si>
    <t>陶泽凯</t>
  </si>
  <si>
    <t>郭慧</t>
  </si>
  <si>
    <t>王业彤</t>
  </si>
  <si>
    <t>林漳泰</t>
  </si>
  <si>
    <t>王思佳</t>
  </si>
  <si>
    <t>陈菲涵</t>
  </si>
  <si>
    <t>徐靖皓</t>
  </si>
  <si>
    <t>江宇航</t>
  </si>
  <si>
    <t>李永建</t>
  </si>
  <si>
    <t>毛锦红</t>
  </si>
  <si>
    <t>陈宗豪</t>
  </si>
  <si>
    <t>刘艺玲</t>
  </si>
  <si>
    <t>洪佳慧</t>
  </si>
  <si>
    <t>苏林</t>
  </si>
  <si>
    <t>封星竹</t>
  </si>
  <si>
    <t>马怡慧</t>
  </si>
  <si>
    <t>刘世于</t>
  </si>
  <si>
    <t>李伟东</t>
  </si>
  <si>
    <t>赵智勇</t>
  </si>
  <si>
    <t>曹顾家</t>
  </si>
  <si>
    <t>臧毅</t>
  </si>
  <si>
    <t>朱政勇</t>
  </si>
  <si>
    <t>徐康宁</t>
  </si>
  <si>
    <t>唐朗禄</t>
  </si>
  <si>
    <t>程钟贤</t>
  </si>
  <si>
    <t>邱晓雨</t>
  </si>
  <si>
    <t>周怡扬</t>
  </si>
  <si>
    <t>姜涵</t>
  </si>
  <si>
    <t>伊克拉木</t>
  </si>
  <si>
    <t>谢江辉</t>
  </si>
  <si>
    <t>兰亚林</t>
  </si>
  <si>
    <t>杨永盛</t>
  </si>
  <si>
    <t>袁紫文</t>
  </si>
  <si>
    <t>刘蘅萱</t>
  </si>
  <si>
    <t>江宇婷</t>
  </si>
  <si>
    <t>俞烨丽</t>
  </si>
  <si>
    <t>陈刘柳</t>
  </si>
  <si>
    <t>江姝淇</t>
  </si>
  <si>
    <t>陈佳佳</t>
  </si>
  <si>
    <t>徐晓露</t>
  </si>
  <si>
    <t>王加奎</t>
  </si>
  <si>
    <t>刘家栋</t>
  </si>
  <si>
    <t>余洋洋</t>
  </si>
  <si>
    <t>封云皓</t>
  </si>
  <si>
    <t>徐俊杰</t>
  </si>
  <si>
    <t>李嘉玮</t>
  </si>
  <si>
    <t>3.10</t>
  </si>
  <si>
    <t>周晋东</t>
  </si>
  <si>
    <t>任毅隆</t>
  </si>
  <si>
    <t>潘雨研</t>
  </si>
  <si>
    <t>黄佳瑶</t>
  </si>
  <si>
    <t>金伊晴</t>
  </si>
  <si>
    <t>周洁灵</t>
  </si>
  <si>
    <t>贺丹丹</t>
  </si>
  <si>
    <t>周成驰</t>
  </si>
  <si>
    <t>周星宏</t>
  </si>
  <si>
    <t>王琰月</t>
  </si>
  <si>
    <t>庆逸</t>
  </si>
  <si>
    <t>余京瑶</t>
  </si>
  <si>
    <t>杨帅</t>
  </si>
  <si>
    <t>张辉</t>
  </si>
  <si>
    <t>李靖荣</t>
  </si>
  <si>
    <t>陈晨飞</t>
  </si>
  <si>
    <t>高静文</t>
  </si>
  <si>
    <t>王婧婷</t>
  </si>
  <si>
    <t>张航</t>
  </si>
  <si>
    <t>余天祺</t>
  </si>
  <si>
    <t>杨桢苹</t>
  </si>
  <si>
    <t>徐博</t>
  </si>
  <si>
    <t>杨钰琳</t>
  </si>
  <si>
    <t>蒋丽莎</t>
  </si>
  <si>
    <t>冯渊</t>
  </si>
  <si>
    <t>蔡锦阳</t>
  </si>
  <si>
    <t>何轩轩</t>
  </si>
  <si>
    <t>傅傲</t>
  </si>
  <si>
    <t>姜仁俊</t>
  </si>
  <si>
    <t>郑玉玲</t>
  </si>
  <si>
    <t>王佳乐</t>
  </si>
  <si>
    <t>朱华</t>
  </si>
  <si>
    <t>赵正阳</t>
  </si>
  <si>
    <t>马译辰</t>
  </si>
  <si>
    <t>冯家慧</t>
  </si>
  <si>
    <t>陈家祺</t>
  </si>
  <si>
    <t>潘羽铮</t>
  </si>
  <si>
    <t>王思宇</t>
  </si>
  <si>
    <t>俞恩珉</t>
  </si>
  <si>
    <t>胡世雄</t>
  </si>
  <si>
    <t>林昊阳</t>
  </si>
  <si>
    <t>王恩典</t>
  </si>
  <si>
    <t>李涛辉</t>
  </si>
  <si>
    <t>花照琪</t>
  </si>
  <si>
    <t>印韬宇</t>
  </si>
  <si>
    <t>程诺</t>
  </si>
  <si>
    <t>史柯倩</t>
  </si>
  <si>
    <t>刘敏</t>
  </si>
  <si>
    <t>祝耀熙</t>
  </si>
  <si>
    <t>阿依帕热</t>
  </si>
  <si>
    <t>朱丹丹</t>
  </si>
  <si>
    <t>廖飞龙</t>
  </si>
  <si>
    <t>余晓丽</t>
  </si>
  <si>
    <t>邱欢欢</t>
  </si>
  <si>
    <t>李欣儒</t>
  </si>
  <si>
    <t>黄娇</t>
  </si>
  <si>
    <t>林佳莹</t>
  </si>
  <si>
    <t>章智慧</t>
  </si>
  <si>
    <t>胡羽彤</t>
  </si>
  <si>
    <t>祁佳怡</t>
  </si>
  <si>
    <t>崔琛丰伊</t>
  </si>
  <si>
    <t>郎吴羽桐</t>
  </si>
  <si>
    <t>李欣宇</t>
  </si>
  <si>
    <t>潘雨</t>
  </si>
  <si>
    <t>商梦雪</t>
  </si>
  <si>
    <t>任佳琪</t>
  </si>
  <si>
    <t>刘欣莉</t>
  </si>
  <si>
    <t>范致辰</t>
  </si>
  <si>
    <t>陈元彪</t>
  </si>
  <si>
    <t>陈熠添</t>
  </si>
  <si>
    <t>王艺蝉</t>
  </si>
  <si>
    <t>唐珺殊</t>
  </si>
  <si>
    <t>潘赛佳</t>
  </si>
  <si>
    <t>施文瑶</t>
  </si>
  <si>
    <t>李红霞</t>
  </si>
  <si>
    <t>谯雅元</t>
  </si>
  <si>
    <t>刘嘉慧</t>
  </si>
  <si>
    <t>严伊婧</t>
  </si>
  <si>
    <t>吴丽婷</t>
  </si>
  <si>
    <t>杨莹</t>
  </si>
  <si>
    <t>肖雅婷</t>
  </si>
  <si>
    <t>王晴</t>
  </si>
  <si>
    <t>陈欣</t>
  </si>
  <si>
    <t>王思盈</t>
  </si>
  <si>
    <t>赵芝怡</t>
  </si>
  <si>
    <t>黄陈翔</t>
  </si>
  <si>
    <t>周桦婧</t>
  </si>
  <si>
    <t>段琪峰</t>
  </si>
  <si>
    <t>舒可可</t>
  </si>
  <si>
    <t>孙若瑶</t>
  </si>
  <si>
    <t>孙雨悦</t>
  </si>
  <si>
    <t>伍桐</t>
  </si>
  <si>
    <t>江敏</t>
  </si>
  <si>
    <t>陆瑶</t>
  </si>
  <si>
    <t>柳欣茹</t>
  </si>
  <si>
    <t>金滢婷</t>
  </si>
  <si>
    <t>刘晓雨</t>
  </si>
  <si>
    <t>蒋欣悦</t>
  </si>
  <si>
    <t>徐晨悦</t>
  </si>
  <si>
    <t>李鑫</t>
  </si>
  <si>
    <t>许张彤</t>
  </si>
  <si>
    <t>曹静怡</t>
  </si>
  <si>
    <t>周伊依</t>
  </si>
  <si>
    <t>张妍婷</t>
  </si>
  <si>
    <t>楼蔼萱</t>
  </si>
  <si>
    <t>杨晨烨</t>
  </si>
  <si>
    <t>陈诺</t>
  </si>
  <si>
    <t>张锦涛</t>
  </si>
  <si>
    <t>庄锦栖</t>
  </si>
  <si>
    <t>沈韩玥</t>
  </si>
  <si>
    <t>王雨洁</t>
  </si>
  <si>
    <t>郑雨轩</t>
  </si>
  <si>
    <t>王胡滨</t>
  </si>
  <si>
    <t>张左右</t>
  </si>
  <si>
    <t>张可欣</t>
  </si>
  <si>
    <t>金佳音</t>
  </si>
  <si>
    <t>钟冰艳</t>
  </si>
  <si>
    <t>田语晗</t>
  </si>
  <si>
    <t>孙语晗</t>
  </si>
  <si>
    <t>曹颖钰</t>
  </si>
  <si>
    <t>陈娜妃</t>
  </si>
  <si>
    <t>郑宇轩</t>
  </si>
  <si>
    <t>湖州学院晚自修旷课统计表</t>
  </si>
  <si>
    <t>钱奕炜</t>
  </si>
  <si>
    <t>1（3.06）</t>
  </si>
  <si>
    <t>贺任杰</t>
  </si>
  <si>
    <t>1（3.07）</t>
  </si>
  <si>
    <t>早退超15分钟</t>
  </si>
  <si>
    <t>徐圣勇</t>
  </si>
  <si>
    <t>湖州学院晚自修迟到早退统计表</t>
  </si>
  <si>
    <t>上交情况</t>
  </si>
  <si>
    <t>已交</t>
  </si>
  <si>
    <t>齐全</t>
  </si>
  <si>
    <t>结课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</si>
</sst>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0_ "/>
    <numFmt numFmtId="179" formatCode="0_ "/>
  </numFmts>
  <fonts count="39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theme="1"/>
      <name val="仿宋_GB2312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b/>
      <sz val="18"/>
      <color rgb="FF000000"/>
      <name val="宋体"/>
      <charset val="134"/>
    </font>
    <font>
      <b/>
      <sz val="16"/>
      <color rgb="FF000000"/>
      <name val="黑体"/>
      <charset val="134"/>
    </font>
    <font>
      <b/>
      <sz val="16"/>
      <name val="仿宋_GB2312"/>
      <charset val="134"/>
    </font>
    <font>
      <b/>
      <sz val="12"/>
      <color rgb="FF000000"/>
      <name val="黑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u/>
      <sz val="16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21" applyNumberFormat="0" applyAlignment="0" applyProtection="0">
      <alignment vertical="center"/>
    </xf>
    <xf numFmtId="0" fontId="31" fillId="13" borderId="17" applyNumberFormat="0" applyAlignment="0" applyProtection="0">
      <alignment vertical="center"/>
    </xf>
    <xf numFmtId="0" fontId="32" fillId="14" borderId="22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7" fillId="0" borderId="0" applyBorder="0">
      <protection locked="0"/>
    </xf>
    <xf numFmtId="0" fontId="38" fillId="0" borderId="0" applyBorder="0">
      <alignment vertical="center"/>
    </xf>
  </cellStyleXfs>
  <cellXfs count="7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49" applyFont="1" applyBorder="1" applyAlignment="1" applyProtection="1">
      <alignment horizontal="center" vertical="center"/>
    </xf>
    <xf numFmtId="49" fontId="2" fillId="0" borderId="1" xfId="49" applyNumberFormat="1" applyFont="1" applyBorder="1" applyAlignment="1" applyProtection="1">
      <alignment horizontal="center" vertical="center"/>
    </xf>
    <xf numFmtId="176" fontId="2" fillId="0" borderId="1" xfId="49" applyNumberFormat="1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49" applyFont="1" applyBorder="1" applyAlignment="1" applyProtection="1">
      <alignment horizontal="center" vertical="center"/>
    </xf>
    <xf numFmtId="49" fontId="5" fillId="0" borderId="1" xfId="49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" xfId="49" applyFont="1" applyBorder="1" applyAlignment="1" applyProtection="1">
      <alignment horizontal="center" vertical="center"/>
    </xf>
    <xf numFmtId="0" fontId="8" fillId="0" borderId="1" xfId="49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0" fontId="10" fillId="0" borderId="1" xfId="49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0" fontId="17" fillId="0" borderId="1" xfId="10" applyNumberFormat="1" applyFont="1" applyBorder="1" applyAlignment="1">
      <alignment horizontal="center" vertical="center"/>
    </xf>
    <xf numFmtId="0" fontId="17" fillId="0" borderId="1" xfId="10" applyFont="1" applyBorder="1" applyAlignment="1">
      <alignment horizontal="center" vertical="center"/>
    </xf>
    <xf numFmtId="0" fontId="17" fillId="0" borderId="1" xfId="10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G12" sqref="G12"/>
    </sheetView>
  </sheetViews>
  <sheetFormatPr defaultColWidth="9" defaultRowHeight="14.4" outlineLevelCol="7"/>
  <cols>
    <col min="1" max="1" width="33.6296296296296" customWidth="1"/>
    <col min="2" max="5" width="21.1759259259259" customWidth="1"/>
    <col min="6" max="7" width="17.2685185185185" customWidth="1"/>
    <col min="8" max="8" width="24.5462962962963" customWidth="1"/>
  </cols>
  <sheetData>
    <row r="1" ht="22.2" spans="1:8">
      <c r="A1" s="66" t="s">
        <v>0</v>
      </c>
      <c r="B1" s="67"/>
      <c r="C1" s="67"/>
      <c r="D1" s="67"/>
      <c r="E1" s="67"/>
      <c r="F1" s="67"/>
      <c r="G1" s="67"/>
      <c r="H1" s="68"/>
    </row>
    <row r="2" ht="20.4" spans="1:8">
      <c r="A2" s="46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6" t="s">
        <v>6</v>
      </c>
      <c r="G2" s="46" t="s">
        <v>7</v>
      </c>
      <c r="H2" s="46" t="s">
        <v>8</v>
      </c>
    </row>
    <row r="3" ht="20.4" spans="1:8">
      <c r="A3" s="69" t="s">
        <v>9</v>
      </c>
      <c r="B3" s="70">
        <v>0</v>
      </c>
      <c r="C3" s="71">
        <f>3/1046</f>
        <v>0.00286806883365201</v>
      </c>
      <c r="D3" s="71">
        <f>4/1718</f>
        <v>0.00232828870779977</v>
      </c>
      <c r="E3" s="70">
        <v>0</v>
      </c>
      <c r="F3" s="70">
        <v>0</v>
      </c>
      <c r="G3" s="70">
        <v>0</v>
      </c>
      <c r="H3" s="70">
        <v>0</v>
      </c>
    </row>
    <row r="4" ht="20.4" spans="1:8">
      <c r="A4" s="69" t="s">
        <v>10</v>
      </c>
      <c r="B4" s="70">
        <v>0</v>
      </c>
      <c r="C4" s="72">
        <v>3</v>
      </c>
      <c r="D4" s="72">
        <v>4</v>
      </c>
      <c r="E4" s="70">
        <v>0</v>
      </c>
      <c r="F4" s="70">
        <v>0</v>
      </c>
      <c r="G4" s="70">
        <v>0</v>
      </c>
      <c r="H4" s="70">
        <v>0</v>
      </c>
    </row>
    <row r="5" ht="20.4" spans="1:8">
      <c r="A5" s="69" t="s">
        <v>11</v>
      </c>
      <c r="B5" s="71">
        <f>39/1044</f>
        <v>0.0373563218390805</v>
      </c>
      <c r="C5" s="71">
        <f>50/1046</f>
        <v>0.0478011472275335</v>
      </c>
      <c r="D5" s="71">
        <f>106/1718</f>
        <v>0.0616996507566938</v>
      </c>
      <c r="E5" s="71">
        <f>10/1662</f>
        <v>0.00601684717208183</v>
      </c>
      <c r="F5" s="71">
        <f>65/1707</f>
        <v>0.0380785002929115</v>
      </c>
      <c r="G5" s="71">
        <f>12/726</f>
        <v>0.0165289256198347</v>
      </c>
      <c r="H5" s="70">
        <v>0</v>
      </c>
    </row>
    <row r="6" ht="20.4" spans="1:8">
      <c r="A6" s="69" t="s">
        <v>12</v>
      </c>
      <c r="B6" s="72">
        <v>39</v>
      </c>
      <c r="C6" s="72">
        <v>50</v>
      </c>
      <c r="D6" s="72">
        <v>106</v>
      </c>
      <c r="E6" s="72">
        <v>10</v>
      </c>
      <c r="F6" s="72">
        <v>65</v>
      </c>
      <c r="G6" s="72">
        <v>19</v>
      </c>
      <c r="H6" s="70">
        <v>0</v>
      </c>
    </row>
    <row r="7" ht="20.4" spans="1:8">
      <c r="A7" s="69" t="s">
        <v>13</v>
      </c>
      <c r="B7" s="70">
        <v>0</v>
      </c>
      <c r="C7" s="70">
        <v>0</v>
      </c>
      <c r="D7" s="72">
        <v>4</v>
      </c>
      <c r="E7" s="70">
        <v>0</v>
      </c>
      <c r="F7" s="70">
        <v>0</v>
      </c>
      <c r="G7" s="70">
        <v>0</v>
      </c>
      <c r="H7" s="70">
        <v>0</v>
      </c>
    </row>
    <row r="8" ht="20.4" spans="1:8">
      <c r="A8" s="69" t="s">
        <v>14</v>
      </c>
      <c r="B8" s="72" t="s">
        <v>15</v>
      </c>
      <c r="C8" s="72" t="s">
        <v>15</v>
      </c>
      <c r="D8" s="72" t="s">
        <v>15</v>
      </c>
      <c r="E8" s="72" t="s">
        <v>15</v>
      </c>
      <c r="F8" s="72" t="s">
        <v>15</v>
      </c>
      <c r="G8" s="72" t="s">
        <v>15</v>
      </c>
      <c r="H8" s="72" t="s">
        <v>15</v>
      </c>
    </row>
    <row r="9" ht="20.4" spans="1:8">
      <c r="A9" s="69" t="s">
        <v>16</v>
      </c>
      <c r="B9" s="72">
        <v>56</v>
      </c>
      <c r="C9" s="72">
        <v>23</v>
      </c>
      <c r="D9" s="72">
        <v>17</v>
      </c>
      <c r="E9" s="72">
        <v>53</v>
      </c>
      <c r="F9" s="72">
        <v>73</v>
      </c>
      <c r="G9" s="72">
        <v>19</v>
      </c>
      <c r="H9" s="70">
        <v>0</v>
      </c>
    </row>
    <row r="10" ht="20.4" spans="1:8">
      <c r="A10" s="69" t="s">
        <v>17</v>
      </c>
      <c r="B10" s="70">
        <v>0</v>
      </c>
      <c r="C10" s="72">
        <v>4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</row>
    <row r="11" ht="20.4" spans="1:8">
      <c r="A11" s="69" t="s">
        <v>18</v>
      </c>
      <c r="B11" s="70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</row>
    <row r="12" ht="20.4" spans="1:8">
      <c r="A12" s="69" t="s">
        <v>19</v>
      </c>
      <c r="B12" s="73" t="s">
        <v>20</v>
      </c>
      <c r="C12" s="73" t="s">
        <v>20</v>
      </c>
      <c r="D12" s="73" t="s">
        <v>20</v>
      </c>
      <c r="E12" s="73" t="s">
        <v>20</v>
      </c>
      <c r="F12" s="73" t="s">
        <v>20</v>
      </c>
      <c r="G12" s="73" t="s">
        <v>20</v>
      </c>
      <c r="H12" s="73" t="s">
        <v>20</v>
      </c>
    </row>
  </sheetData>
  <mergeCells count="1">
    <mergeCell ref="A1:H1"/>
  </mergeCells>
  <hyperlinks>
    <hyperlink ref="C3" location="日常旷课率!A42" display="=3/1046"/>
    <hyperlink ref="D3" location="日常旷课率!A57" display="=4/1718"/>
    <hyperlink ref="C4" location="日常旷课名单!A4" display="3"/>
    <hyperlink ref="D4" location="日常旷课名单!A7" display="4"/>
    <hyperlink ref="B5" location="日常请假率!A4" display="=39/1044"/>
    <hyperlink ref="C5" location="日常请假率!A30" display="=50/1046"/>
    <hyperlink ref="D5" location="日常请假率!A57" display="=106/1718"/>
    <hyperlink ref="E5" location="日常请假率!A101" display="=10/1662"/>
    <hyperlink ref="F5" location="日常请假率!A147" display="=65/1707"/>
    <hyperlink ref="G5" location="日常请假率!A192" display="=12/726"/>
    <hyperlink ref="B6" location="日常请假名单!A4" display="39"/>
    <hyperlink ref="C6" location="日常请假名单!A59" display="50"/>
    <hyperlink ref="D6" location="日常请假名单!A92" display="106"/>
    <hyperlink ref="E6" location="日常请假名单!A198" display="10"/>
    <hyperlink ref="F6" location="日常请假名单!A208" display="65"/>
    <hyperlink ref="G6" location="日常请假名单!A278" display="19"/>
    <hyperlink ref="D7" location="日常迟到早退名单!A5" display="4"/>
    <hyperlink ref="B8" location="晚自习风气统计表!A4" display="班级明细"/>
    <hyperlink ref="C8" location="晚自习风气统计表!A12" display="班级明细"/>
    <hyperlink ref="D8" location="晚自习风气统计表!A20" display="班级明细"/>
    <hyperlink ref="E8" location="晚自习风气统计表!A30" display="班级明细"/>
    <hyperlink ref="F8" location="晚自习风气统计表!A36" display="班级明细"/>
    <hyperlink ref="G8" location="晚自习风气统计表!A44" display="班级明细"/>
    <hyperlink ref="H8" location="晚自习风气统计表!A49" display="班级明细"/>
    <hyperlink ref="B9" location="晚自习请假!A4" display="56"/>
    <hyperlink ref="C9" location="晚自习请假!A60" display="23"/>
    <hyperlink ref="D9" location="晚自习请假!A82" display="17"/>
    <hyperlink ref="E9" location="晚自习请假!A138" display="53"/>
    <hyperlink ref="F9" location="晚自习请假!A152" display="73"/>
    <hyperlink ref="G9" location="晚自习请假!A225" display="19"/>
    <hyperlink ref="C10" location="晚自习旷课!A5" display="4"/>
    <hyperlink ref="B12" location="统计表!A4" display="交齐且规范"/>
    <hyperlink ref="C12" location="统计表!A34" display="交齐且规范"/>
    <hyperlink ref="D12" location="统计表!A64" display="交齐且规范"/>
    <hyperlink ref="E12" location="统计表!A104" display="交齐且规范"/>
    <hyperlink ref="F12" location="统计表!A150" display="交齐且规范"/>
    <hyperlink ref="G12" location="统计表!A205" display="交齐且规范"/>
    <hyperlink ref="H12" location="统计表!A211" display="交齐且规范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"/>
    </sheetView>
  </sheetViews>
  <sheetFormatPr defaultColWidth="8.72222222222222" defaultRowHeight="14.4" outlineLevelCol="5"/>
  <cols>
    <col min="1" max="1" width="20.8148148148148" customWidth="1"/>
    <col min="2" max="2" width="14.5462962962963" customWidth="1"/>
    <col min="3" max="3" width="11.7222222222222" customWidth="1"/>
    <col min="4" max="4" width="9.09259259259259" customWidth="1"/>
    <col min="5" max="5" width="7.90740740740741" customWidth="1"/>
    <col min="6" max="7" width="13.1759259259259" customWidth="1"/>
  </cols>
  <sheetData>
    <row r="1" ht="22.2" spans="1:6">
      <c r="A1" s="6" t="s">
        <v>585</v>
      </c>
      <c r="B1" s="6"/>
      <c r="C1" s="6"/>
      <c r="D1" s="6"/>
      <c r="E1" s="6"/>
      <c r="F1" s="6"/>
    </row>
    <row r="2" ht="20.4" spans="1:6">
      <c r="A2" s="7" t="s">
        <v>22</v>
      </c>
      <c r="B2" s="7" t="s">
        <v>23</v>
      </c>
      <c r="C2" s="7" t="s">
        <v>26</v>
      </c>
      <c r="D2" s="7" t="s">
        <v>352</v>
      </c>
      <c r="E2" s="7" t="s">
        <v>353</v>
      </c>
      <c r="F2" s="7" t="s">
        <v>31</v>
      </c>
    </row>
    <row r="3" ht="17.4" spans="1:6">
      <c r="A3" s="8" t="s">
        <v>2</v>
      </c>
      <c r="B3" s="8" t="s">
        <v>354</v>
      </c>
      <c r="C3" s="8"/>
      <c r="D3" s="8"/>
      <c r="E3" s="8"/>
      <c r="F3" s="8"/>
    </row>
    <row r="4" ht="17.4" spans="1:6">
      <c r="A4" s="8" t="s">
        <v>3</v>
      </c>
      <c r="B4" s="8"/>
      <c r="C4" s="8"/>
      <c r="D4" s="8"/>
      <c r="E4" s="8"/>
      <c r="F4" s="8"/>
    </row>
    <row r="5" ht="17.4" spans="1:6">
      <c r="A5" s="8" t="s">
        <v>4</v>
      </c>
      <c r="B5" s="8"/>
      <c r="C5" s="8"/>
      <c r="D5" s="8"/>
      <c r="E5" s="8"/>
      <c r="F5" s="8"/>
    </row>
    <row r="6" ht="17.4" spans="1:6">
      <c r="A6" s="8" t="s">
        <v>5</v>
      </c>
      <c r="B6" s="8"/>
      <c r="C6" s="8"/>
      <c r="D6" s="8"/>
      <c r="E6" s="8"/>
      <c r="F6" s="8"/>
    </row>
    <row r="7" ht="17.4" spans="1:6">
      <c r="A7" s="4" t="s">
        <v>6</v>
      </c>
      <c r="B7" s="8"/>
      <c r="C7" s="8"/>
      <c r="D7" s="8"/>
      <c r="E7" s="8"/>
      <c r="F7" s="8"/>
    </row>
    <row r="8" ht="14" customHeight="1" spans="1:6">
      <c r="A8" s="8" t="s">
        <v>7</v>
      </c>
      <c r="B8" s="8"/>
      <c r="C8" s="8"/>
      <c r="D8" s="8"/>
      <c r="E8" s="8"/>
      <c r="F8" s="8"/>
    </row>
    <row r="9" ht="14" customHeight="1" spans="1:6">
      <c r="A9" s="8" t="s">
        <v>8</v>
      </c>
      <c r="B9" s="8"/>
      <c r="C9" s="8"/>
      <c r="D9" s="8"/>
      <c r="E9" s="8"/>
      <c r="F9" s="8"/>
    </row>
  </sheetData>
  <mergeCells count="2">
    <mergeCell ref="A1:F1"/>
    <mergeCell ref="B3:F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topLeftCell="A190" workbookViewId="0">
      <selection activeCell="A192" sqref="A192:A210"/>
    </sheetView>
  </sheetViews>
  <sheetFormatPr defaultColWidth="8.72222222222222" defaultRowHeight="14.4" outlineLevelCol="4"/>
  <cols>
    <col min="1" max="1" width="20.8148148148148" customWidth="1"/>
    <col min="2" max="2" width="7.90740740740741" customWidth="1"/>
    <col min="3" max="3" width="12.0925925925926" customWidth="1"/>
    <col min="4" max="4" width="14.4537037037037" customWidth="1"/>
    <col min="5" max="5" width="7.90740740740741" customWidth="1"/>
  </cols>
  <sheetData>
    <row r="1" ht="22.2" spans="1:5">
      <c r="A1" s="1" t="s">
        <v>586</v>
      </c>
      <c r="B1" s="1"/>
      <c r="C1" s="1"/>
      <c r="D1" s="1"/>
      <c r="E1" s="1"/>
    </row>
    <row r="2" ht="20.4" spans="1:5">
      <c r="A2" s="2" t="s">
        <v>22</v>
      </c>
      <c r="B2" s="2" t="s">
        <v>56</v>
      </c>
      <c r="C2" s="2" t="s">
        <v>23</v>
      </c>
      <c r="D2" s="2" t="s">
        <v>586</v>
      </c>
      <c r="E2" s="2" t="s">
        <v>31</v>
      </c>
    </row>
    <row r="3" ht="17.4" spans="1:5">
      <c r="A3" s="3" t="s">
        <v>2</v>
      </c>
      <c r="B3" s="4">
        <v>1</v>
      </c>
      <c r="C3" s="4">
        <v>20193631</v>
      </c>
      <c r="D3" s="4"/>
      <c r="E3" s="4" t="s">
        <v>61</v>
      </c>
    </row>
    <row r="4" ht="17.4" spans="1:5">
      <c r="A4" s="3"/>
      <c r="B4" s="4">
        <v>2</v>
      </c>
      <c r="C4" s="4">
        <v>20193632</v>
      </c>
      <c r="D4" s="4"/>
      <c r="E4" s="4" t="s">
        <v>61</v>
      </c>
    </row>
    <row r="5" ht="17.4" spans="1:5">
      <c r="A5" s="3"/>
      <c r="B5" s="4">
        <v>3</v>
      </c>
      <c r="C5" s="4">
        <v>20193633</v>
      </c>
      <c r="D5" s="4"/>
      <c r="E5" s="4" t="s">
        <v>61</v>
      </c>
    </row>
    <row r="6" ht="17.4" spans="1:5">
      <c r="A6" s="3"/>
      <c r="B6" s="4">
        <v>4</v>
      </c>
      <c r="C6" s="4">
        <v>20193634</v>
      </c>
      <c r="D6" s="4"/>
      <c r="E6" s="4" t="s">
        <v>61</v>
      </c>
    </row>
    <row r="7" ht="17.4" spans="1:5">
      <c r="A7" s="3"/>
      <c r="B7" s="4">
        <v>5</v>
      </c>
      <c r="C7" s="4">
        <v>20193635</v>
      </c>
      <c r="D7" s="4"/>
      <c r="E7" s="4" t="s">
        <v>61</v>
      </c>
    </row>
    <row r="8" ht="17.4" spans="1:5">
      <c r="A8" s="3"/>
      <c r="B8" s="4">
        <v>6</v>
      </c>
      <c r="C8" s="4">
        <v>20203631</v>
      </c>
      <c r="D8" s="4" t="s">
        <v>587</v>
      </c>
      <c r="E8" s="4"/>
    </row>
    <row r="9" ht="17.4" spans="1:5">
      <c r="A9" s="3"/>
      <c r="B9" s="4">
        <v>7</v>
      </c>
      <c r="C9" s="4">
        <v>20203632</v>
      </c>
      <c r="D9" s="4" t="s">
        <v>587</v>
      </c>
      <c r="E9" s="4"/>
    </row>
    <row r="10" ht="17.4" spans="1:5">
      <c r="A10" s="3"/>
      <c r="B10" s="4">
        <v>8</v>
      </c>
      <c r="C10" s="4">
        <v>20203633</v>
      </c>
      <c r="D10" s="4" t="s">
        <v>587</v>
      </c>
      <c r="E10" s="4"/>
    </row>
    <row r="11" ht="17.4" spans="1:5">
      <c r="A11" s="3"/>
      <c r="B11" s="4">
        <v>9</v>
      </c>
      <c r="C11" s="4">
        <v>20203634</v>
      </c>
      <c r="D11" s="4" t="s">
        <v>587</v>
      </c>
      <c r="E11" s="4"/>
    </row>
    <row r="12" ht="17.4" spans="1:5">
      <c r="A12" s="3"/>
      <c r="B12" s="4">
        <v>10</v>
      </c>
      <c r="C12" s="4">
        <v>20203635</v>
      </c>
      <c r="D12" s="4" t="s">
        <v>587</v>
      </c>
      <c r="E12" s="4"/>
    </row>
    <row r="13" ht="17.4" spans="1:5">
      <c r="A13" s="3"/>
      <c r="B13" s="4">
        <v>11</v>
      </c>
      <c r="C13" s="4">
        <v>20213631</v>
      </c>
      <c r="D13" s="4" t="s">
        <v>587</v>
      </c>
      <c r="E13" s="4"/>
    </row>
    <row r="14" ht="17.4" spans="1:5">
      <c r="A14" s="3"/>
      <c r="B14" s="4">
        <v>12</v>
      </c>
      <c r="C14" s="4">
        <v>20213632</v>
      </c>
      <c r="D14" s="4" t="s">
        <v>587</v>
      </c>
      <c r="E14" s="4"/>
    </row>
    <row r="15" ht="17.4" spans="1:5">
      <c r="A15" s="3"/>
      <c r="B15" s="4">
        <v>13</v>
      </c>
      <c r="C15" s="4">
        <v>20213633</v>
      </c>
      <c r="D15" s="4" t="s">
        <v>587</v>
      </c>
      <c r="E15" s="4"/>
    </row>
    <row r="16" ht="17.4" spans="1:5">
      <c r="A16" s="3"/>
      <c r="B16" s="4">
        <v>14</v>
      </c>
      <c r="C16" s="4">
        <v>20213634</v>
      </c>
      <c r="D16" s="4" t="s">
        <v>587</v>
      </c>
      <c r="E16" s="4"/>
    </row>
    <row r="17" ht="17.4" spans="1:5">
      <c r="A17" s="3"/>
      <c r="B17" s="4">
        <v>15</v>
      </c>
      <c r="C17" s="4">
        <v>20213635</v>
      </c>
      <c r="D17" s="4" t="s">
        <v>587</v>
      </c>
      <c r="E17" s="4"/>
    </row>
    <row r="18" ht="17.4" spans="1:5">
      <c r="A18" s="3"/>
      <c r="B18" s="4">
        <v>16</v>
      </c>
      <c r="C18" s="4">
        <v>20213641</v>
      </c>
      <c r="D18" s="4"/>
      <c r="E18" s="4" t="s">
        <v>61</v>
      </c>
    </row>
    <row r="19" ht="17.4" spans="1:5">
      <c r="A19" s="3"/>
      <c r="B19" s="4">
        <v>17</v>
      </c>
      <c r="C19" s="4">
        <v>20213642</v>
      </c>
      <c r="D19" s="4"/>
      <c r="E19" s="4" t="s">
        <v>61</v>
      </c>
    </row>
    <row r="20" ht="17.4" spans="1:5">
      <c r="A20" s="3"/>
      <c r="B20" s="4">
        <v>18</v>
      </c>
      <c r="C20" s="3">
        <v>20223631</v>
      </c>
      <c r="D20" s="4" t="s">
        <v>587</v>
      </c>
      <c r="E20" s="3"/>
    </row>
    <row r="21" ht="17.4" spans="1:5">
      <c r="A21" s="3"/>
      <c r="B21" s="4">
        <v>19</v>
      </c>
      <c r="C21" s="4">
        <v>20223632</v>
      </c>
      <c r="D21" s="4" t="s">
        <v>587</v>
      </c>
      <c r="E21" s="4"/>
    </row>
    <row r="22" ht="17.4" spans="1:5">
      <c r="A22" s="3"/>
      <c r="B22" s="4">
        <v>20</v>
      </c>
      <c r="C22" s="4">
        <v>20223633</v>
      </c>
      <c r="D22" s="4" t="s">
        <v>587</v>
      </c>
      <c r="E22" s="4"/>
    </row>
    <row r="23" ht="17.4" spans="1:5">
      <c r="A23" s="3"/>
      <c r="B23" s="4">
        <v>21</v>
      </c>
      <c r="C23" s="4">
        <v>20223634</v>
      </c>
      <c r="D23" s="4" t="s">
        <v>587</v>
      </c>
      <c r="E23" s="4"/>
    </row>
    <row r="24" ht="17.4" spans="1:5">
      <c r="A24" s="3"/>
      <c r="B24" s="4">
        <v>22</v>
      </c>
      <c r="C24" s="4">
        <v>20223635</v>
      </c>
      <c r="D24" s="4" t="s">
        <v>587</v>
      </c>
      <c r="E24" s="4"/>
    </row>
    <row r="25" ht="17.4" spans="1:5">
      <c r="A25" s="3"/>
      <c r="B25" s="4">
        <v>23</v>
      </c>
      <c r="C25" s="4">
        <v>20223636</v>
      </c>
      <c r="D25" s="4" t="s">
        <v>587</v>
      </c>
      <c r="E25" s="4"/>
    </row>
    <row r="26" ht="17.4" spans="1:5">
      <c r="A26" s="3"/>
      <c r="B26" s="4">
        <v>24</v>
      </c>
      <c r="C26" s="4">
        <v>20223637</v>
      </c>
      <c r="D26" s="4" t="s">
        <v>587</v>
      </c>
      <c r="E26" s="4"/>
    </row>
    <row r="27" ht="17.4" spans="1:5">
      <c r="A27" s="3"/>
      <c r="B27" s="4">
        <v>25</v>
      </c>
      <c r="C27" s="4">
        <v>20223641</v>
      </c>
      <c r="D27" s="4" t="s">
        <v>587</v>
      </c>
      <c r="E27" s="4"/>
    </row>
    <row r="28" ht="17.4" spans="1:5">
      <c r="A28" s="3"/>
      <c r="B28" s="4">
        <v>26</v>
      </c>
      <c r="C28" s="4">
        <v>20223642</v>
      </c>
      <c r="D28" s="4" t="s">
        <v>587</v>
      </c>
      <c r="E28" s="4"/>
    </row>
    <row r="29" ht="17.4" spans="1:5">
      <c r="A29" s="3"/>
      <c r="B29" s="4">
        <v>27</v>
      </c>
      <c r="C29" s="4">
        <v>20223643</v>
      </c>
      <c r="D29" s="4" t="s">
        <v>587</v>
      </c>
      <c r="E29" s="4"/>
    </row>
    <row r="30" ht="17.4" spans="1:5">
      <c r="A30" s="3" t="s">
        <v>3</v>
      </c>
      <c r="B30" s="4">
        <v>28</v>
      </c>
      <c r="C30" s="4">
        <v>20192731</v>
      </c>
      <c r="D30" s="4"/>
      <c r="E30" s="4" t="s">
        <v>61</v>
      </c>
    </row>
    <row r="31" ht="17.4" spans="1:5">
      <c r="A31" s="3"/>
      <c r="B31" s="4">
        <v>29</v>
      </c>
      <c r="C31" s="4">
        <v>20192831</v>
      </c>
      <c r="D31" s="4"/>
      <c r="E31" s="4" t="s">
        <v>61</v>
      </c>
    </row>
    <row r="32" ht="17.4" spans="1:5">
      <c r="A32" s="3"/>
      <c r="B32" s="4">
        <v>30</v>
      </c>
      <c r="C32" s="4">
        <v>20192832</v>
      </c>
      <c r="D32" s="4"/>
      <c r="E32" s="4" t="s">
        <v>61</v>
      </c>
    </row>
    <row r="33" ht="17.4" spans="1:5">
      <c r="A33" s="3"/>
      <c r="B33" s="4">
        <v>31</v>
      </c>
      <c r="C33" s="4">
        <v>20192833</v>
      </c>
      <c r="D33" s="4"/>
      <c r="E33" s="4" t="s">
        <v>61</v>
      </c>
    </row>
    <row r="34" ht="17.4" spans="1:5">
      <c r="A34" s="3"/>
      <c r="B34" s="4">
        <v>32</v>
      </c>
      <c r="C34" s="4">
        <v>20202731</v>
      </c>
      <c r="D34" s="4" t="s">
        <v>588</v>
      </c>
      <c r="E34" s="4"/>
    </row>
    <row r="35" ht="17.4" spans="1:5">
      <c r="A35" s="3"/>
      <c r="B35" s="4">
        <v>33</v>
      </c>
      <c r="C35" s="4">
        <v>20202831</v>
      </c>
      <c r="D35" s="4" t="s">
        <v>588</v>
      </c>
      <c r="E35" s="4"/>
    </row>
    <row r="36" ht="17.4" spans="1:5">
      <c r="A36" s="3"/>
      <c r="B36" s="4">
        <v>34</v>
      </c>
      <c r="C36" s="4">
        <v>20202832</v>
      </c>
      <c r="D36" s="4" t="s">
        <v>588</v>
      </c>
      <c r="E36" s="4"/>
    </row>
    <row r="37" ht="17.4" spans="1:5">
      <c r="A37" s="3"/>
      <c r="B37" s="4">
        <v>35</v>
      </c>
      <c r="C37" s="4">
        <v>20202833</v>
      </c>
      <c r="D37" s="4" t="s">
        <v>588</v>
      </c>
      <c r="E37" s="4"/>
    </row>
    <row r="38" ht="17.4" spans="1:5">
      <c r="A38" s="3"/>
      <c r="B38" s="4">
        <v>36</v>
      </c>
      <c r="C38" s="4">
        <v>20212731</v>
      </c>
      <c r="D38" s="4" t="s">
        <v>588</v>
      </c>
      <c r="E38" s="4"/>
    </row>
    <row r="39" ht="17.4" spans="1:5">
      <c r="A39" s="3"/>
      <c r="B39" s="4">
        <v>37</v>
      </c>
      <c r="C39" s="4">
        <v>20212831</v>
      </c>
      <c r="D39" s="4" t="s">
        <v>588</v>
      </c>
      <c r="E39" s="4"/>
    </row>
    <row r="40" ht="17.4" spans="1:5">
      <c r="A40" s="3"/>
      <c r="B40" s="4">
        <v>38</v>
      </c>
      <c r="C40" s="4">
        <v>20212832</v>
      </c>
      <c r="D40" s="4" t="s">
        <v>588</v>
      </c>
      <c r="E40" s="4"/>
    </row>
    <row r="41" ht="17.4" spans="1:5">
      <c r="A41" s="3"/>
      <c r="B41" s="4">
        <v>39</v>
      </c>
      <c r="C41" s="4">
        <v>20212841</v>
      </c>
      <c r="D41" s="4"/>
      <c r="E41" s="4" t="s">
        <v>61</v>
      </c>
    </row>
    <row r="42" ht="17.4" spans="1:5">
      <c r="A42" s="3"/>
      <c r="B42" s="4">
        <v>40</v>
      </c>
      <c r="C42" s="4">
        <v>20212842</v>
      </c>
      <c r="D42" s="4"/>
      <c r="E42" s="4" t="s">
        <v>61</v>
      </c>
    </row>
    <row r="43" ht="17.4" spans="1:5">
      <c r="A43" s="3"/>
      <c r="B43" s="4">
        <v>41</v>
      </c>
      <c r="C43" s="4">
        <v>20212843</v>
      </c>
      <c r="D43" s="4"/>
      <c r="E43" s="4" t="s">
        <v>61</v>
      </c>
    </row>
    <row r="44" ht="17.4" spans="1:5">
      <c r="A44" s="3"/>
      <c r="B44" s="4">
        <v>42</v>
      </c>
      <c r="C44" s="4">
        <v>20222731</v>
      </c>
      <c r="D44" s="4" t="s">
        <v>588</v>
      </c>
      <c r="E44" s="4"/>
    </row>
    <row r="45" ht="17.4" spans="1:5">
      <c r="A45" s="3"/>
      <c r="B45" s="4">
        <v>43</v>
      </c>
      <c r="C45" s="4">
        <v>20222732</v>
      </c>
      <c r="D45" s="4" t="s">
        <v>588</v>
      </c>
      <c r="E45" s="4"/>
    </row>
    <row r="46" ht="17.4" spans="1:5">
      <c r="A46" s="3"/>
      <c r="B46" s="4">
        <v>44</v>
      </c>
      <c r="C46" s="4">
        <v>20222831</v>
      </c>
      <c r="D46" s="4" t="s">
        <v>588</v>
      </c>
      <c r="E46" s="4"/>
    </row>
    <row r="47" ht="17.4" spans="1:5">
      <c r="A47" s="3"/>
      <c r="B47" s="4">
        <v>45</v>
      </c>
      <c r="C47" s="4">
        <v>20222832</v>
      </c>
      <c r="D47" s="4" t="s">
        <v>588</v>
      </c>
      <c r="E47" s="4"/>
    </row>
    <row r="48" ht="17.4" spans="1:5">
      <c r="A48" s="3"/>
      <c r="B48" s="4">
        <v>46</v>
      </c>
      <c r="C48" s="4">
        <v>20222833</v>
      </c>
      <c r="D48" s="4" t="s">
        <v>588</v>
      </c>
      <c r="E48" s="4"/>
    </row>
    <row r="49" ht="17.4" spans="1:5">
      <c r="A49" s="3"/>
      <c r="B49" s="4">
        <v>47</v>
      </c>
      <c r="C49" s="4">
        <v>20222834</v>
      </c>
      <c r="D49" s="4" t="s">
        <v>588</v>
      </c>
      <c r="E49" s="4"/>
    </row>
    <row r="50" ht="17.4" spans="1:5">
      <c r="A50" s="3"/>
      <c r="B50" s="4">
        <v>48</v>
      </c>
      <c r="C50" s="4">
        <v>20222835</v>
      </c>
      <c r="D50" s="4" t="s">
        <v>588</v>
      </c>
      <c r="E50" s="4"/>
    </row>
    <row r="51" ht="17.4" spans="1:5">
      <c r="A51" s="3"/>
      <c r="B51" s="4">
        <v>49</v>
      </c>
      <c r="C51" s="4">
        <v>20222836</v>
      </c>
      <c r="D51" s="4" t="s">
        <v>588</v>
      </c>
      <c r="E51" s="4"/>
    </row>
    <row r="52" ht="17.4" spans="1:5">
      <c r="A52" s="3"/>
      <c r="B52" s="4">
        <v>50</v>
      </c>
      <c r="C52" s="4">
        <v>20222837</v>
      </c>
      <c r="D52" s="4" t="s">
        <v>588</v>
      </c>
      <c r="E52" s="4"/>
    </row>
    <row r="53" ht="17.4" spans="1:5">
      <c r="A53" s="3"/>
      <c r="B53" s="4">
        <v>51</v>
      </c>
      <c r="C53" s="4">
        <v>20222841</v>
      </c>
      <c r="D53" s="4" t="s">
        <v>588</v>
      </c>
      <c r="E53" s="4"/>
    </row>
    <row r="54" ht="17.4" spans="1:5">
      <c r="A54" s="3"/>
      <c r="B54" s="4">
        <v>52</v>
      </c>
      <c r="C54" s="4">
        <v>20222842</v>
      </c>
      <c r="D54" s="4" t="s">
        <v>588</v>
      </c>
      <c r="E54" s="4"/>
    </row>
    <row r="55" ht="17.4" spans="1:5">
      <c r="A55" s="3"/>
      <c r="B55" s="4">
        <v>53</v>
      </c>
      <c r="C55" s="4">
        <v>20222843</v>
      </c>
      <c r="D55" s="4" t="s">
        <v>588</v>
      </c>
      <c r="E55" s="4"/>
    </row>
    <row r="56" ht="17.4" spans="1:5">
      <c r="A56" s="3"/>
      <c r="B56" s="4">
        <v>54</v>
      </c>
      <c r="C56" s="4">
        <v>20222844</v>
      </c>
      <c r="D56" s="4" t="s">
        <v>588</v>
      </c>
      <c r="E56" s="4"/>
    </row>
    <row r="57" ht="17.4" spans="1:5">
      <c r="A57" s="3" t="s">
        <v>4</v>
      </c>
      <c r="B57" s="4">
        <v>55</v>
      </c>
      <c r="C57" s="4">
        <v>20192331</v>
      </c>
      <c r="D57" s="4"/>
      <c r="E57" s="4" t="s">
        <v>61</v>
      </c>
    </row>
    <row r="58" ht="17.4" spans="1:5">
      <c r="A58" s="3"/>
      <c r="B58" s="4">
        <v>56</v>
      </c>
      <c r="C58" s="4">
        <v>20192332</v>
      </c>
      <c r="D58" s="4"/>
      <c r="E58" s="4" t="s">
        <v>61</v>
      </c>
    </row>
    <row r="59" ht="17.4" spans="1:5">
      <c r="A59" s="3"/>
      <c r="B59" s="4">
        <v>57</v>
      </c>
      <c r="C59" s="4">
        <v>20192931</v>
      </c>
      <c r="D59" s="4"/>
      <c r="E59" s="4" t="s">
        <v>61</v>
      </c>
    </row>
    <row r="60" ht="17.4" spans="1:5">
      <c r="A60" s="3"/>
      <c r="B60" s="4">
        <v>58</v>
      </c>
      <c r="C60" s="4">
        <v>20192932</v>
      </c>
      <c r="D60" s="4"/>
      <c r="E60" s="4" t="s">
        <v>61</v>
      </c>
    </row>
    <row r="61" ht="17.4" spans="1:5">
      <c r="A61" s="3"/>
      <c r="B61" s="4">
        <v>59</v>
      </c>
      <c r="C61" s="4">
        <v>20193031</v>
      </c>
      <c r="D61" s="4"/>
      <c r="E61" s="4" t="s">
        <v>61</v>
      </c>
    </row>
    <row r="62" ht="17.4" spans="1:5">
      <c r="A62" s="3"/>
      <c r="B62" s="4">
        <v>60</v>
      </c>
      <c r="C62" s="4">
        <v>20193032</v>
      </c>
      <c r="D62" s="4"/>
      <c r="E62" s="4" t="s">
        <v>61</v>
      </c>
    </row>
    <row r="63" ht="17.4" spans="1:5">
      <c r="A63" s="3"/>
      <c r="B63" s="4">
        <v>61</v>
      </c>
      <c r="C63" s="4">
        <v>20193033</v>
      </c>
      <c r="D63" s="4"/>
      <c r="E63" s="4" t="s">
        <v>61</v>
      </c>
    </row>
    <row r="64" ht="17.4" spans="1:5">
      <c r="A64" s="3"/>
      <c r="B64" s="4">
        <v>62</v>
      </c>
      <c r="C64" s="4">
        <v>20193034</v>
      </c>
      <c r="D64" s="4"/>
      <c r="E64" s="4" t="s">
        <v>61</v>
      </c>
    </row>
    <row r="65" ht="17.4" spans="1:5">
      <c r="A65" s="3"/>
      <c r="B65" s="4">
        <v>63</v>
      </c>
      <c r="C65" s="4">
        <v>20193035</v>
      </c>
      <c r="D65" s="4"/>
      <c r="E65" s="4" t="s">
        <v>61</v>
      </c>
    </row>
    <row r="66" ht="17.4" spans="1:5">
      <c r="A66" s="3"/>
      <c r="B66" s="4">
        <v>64</v>
      </c>
      <c r="C66" s="4">
        <v>20193036</v>
      </c>
      <c r="D66" s="4"/>
      <c r="E66" s="4" t="s">
        <v>61</v>
      </c>
    </row>
    <row r="67" ht="17.4" spans="1:5">
      <c r="A67" s="3"/>
      <c r="B67" s="4">
        <v>65</v>
      </c>
      <c r="C67" s="4">
        <v>20193037</v>
      </c>
      <c r="D67" s="4"/>
      <c r="E67" s="4" t="s">
        <v>61</v>
      </c>
    </row>
    <row r="68" ht="17.4" spans="1:5">
      <c r="A68" s="3"/>
      <c r="B68" s="4">
        <v>66</v>
      </c>
      <c r="C68" s="4">
        <v>20193038</v>
      </c>
      <c r="D68" s="4"/>
      <c r="E68" s="4" t="s">
        <v>61</v>
      </c>
    </row>
    <row r="69" ht="17.4" spans="1:5">
      <c r="A69" s="3"/>
      <c r="B69" s="4">
        <v>67</v>
      </c>
      <c r="C69" s="4">
        <v>20202331</v>
      </c>
      <c r="D69" s="4" t="s">
        <v>588</v>
      </c>
      <c r="E69" s="4"/>
    </row>
    <row r="70" ht="17.4" spans="1:5">
      <c r="A70" s="3"/>
      <c r="B70" s="4">
        <v>68</v>
      </c>
      <c r="C70" s="4">
        <v>20202332</v>
      </c>
      <c r="D70" s="4" t="s">
        <v>588</v>
      </c>
      <c r="E70" s="4"/>
    </row>
    <row r="71" ht="17.4" spans="1:5">
      <c r="A71" s="3"/>
      <c r="B71" s="4">
        <v>69</v>
      </c>
      <c r="C71" s="4">
        <v>20202931</v>
      </c>
      <c r="D71" s="4" t="s">
        <v>588</v>
      </c>
      <c r="E71" s="4"/>
    </row>
    <row r="72" ht="17.4" spans="1:5">
      <c r="A72" s="3"/>
      <c r="B72" s="4">
        <v>70</v>
      </c>
      <c r="C72" s="4">
        <v>20202932</v>
      </c>
      <c r="D72" s="4" t="s">
        <v>588</v>
      </c>
      <c r="E72" s="4"/>
    </row>
    <row r="73" ht="17.4" spans="1:5">
      <c r="A73" s="3"/>
      <c r="B73" s="3">
        <v>71</v>
      </c>
      <c r="C73" s="3">
        <v>20202933</v>
      </c>
      <c r="D73" s="4" t="s">
        <v>588</v>
      </c>
      <c r="E73" s="4"/>
    </row>
    <row r="74" ht="17.4" spans="1:5">
      <c r="A74" s="3"/>
      <c r="B74" s="4">
        <v>72</v>
      </c>
      <c r="C74" s="4">
        <v>20203031</v>
      </c>
      <c r="D74" s="4" t="s">
        <v>588</v>
      </c>
      <c r="E74" s="4"/>
    </row>
    <row r="75" ht="17.4" spans="1:5">
      <c r="A75" s="3"/>
      <c r="B75" s="4">
        <v>73</v>
      </c>
      <c r="C75" s="4">
        <v>20203032</v>
      </c>
      <c r="D75" s="4" t="s">
        <v>588</v>
      </c>
      <c r="E75" s="4"/>
    </row>
    <row r="76" ht="17.4" spans="1:5">
      <c r="A76" s="3"/>
      <c r="B76" s="4">
        <v>74</v>
      </c>
      <c r="C76" s="4">
        <v>20203033</v>
      </c>
      <c r="D76" s="4" t="s">
        <v>588</v>
      </c>
      <c r="E76" s="4"/>
    </row>
    <row r="77" ht="17.4" spans="1:5">
      <c r="A77" s="3"/>
      <c r="B77" s="4">
        <v>75</v>
      </c>
      <c r="C77" s="4">
        <v>20203034</v>
      </c>
      <c r="D77" s="4" t="s">
        <v>588</v>
      </c>
      <c r="E77" s="4"/>
    </row>
    <row r="78" ht="17.4" spans="1:5">
      <c r="A78" s="3"/>
      <c r="B78" s="4">
        <v>76</v>
      </c>
      <c r="C78" s="4">
        <v>20203035</v>
      </c>
      <c r="D78" s="4" t="s">
        <v>588</v>
      </c>
      <c r="E78" s="4"/>
    </row>
    <row r="79" ht="17.4" spans="1:5">
      <c r="A79" s="3"/>
      <c r="B79" s="4">
        <v>77</v>
      </c>
      <c r="C79" s="4">
        <v>20203036</v>
      </c>
      <c r="D79" s="4" t="s">
        <v>588</v>
      </c>
      <c r="E79" s="4"/>
    </row>
    <row r="80" ht="17.4" spans="1:5">
      <c r="A80" s="3"/>
      <c r="B80" s="4">
        <v>78</v>
      </c>
      <c r="C80" s="4">
        <v>20212331</v>
      </c>
      <c r="D80" s="4" t="s">
        <v>588</v>
      </c>
      <c r="E80" s="4"/>
    </row>
    <row r="81" ht="17.4" spans="1:5">
      <c r="A81" s="3"/>
      <c r="B81" s="4">
        <v>79</v>
      </c>
      <c r="C81" s="4">
        <v>20212332</v>
      </c>
      <c r="D81" s="4" t="s">
        <v>588</v>
      </c>
      <c r="E81" s="4"/>
    </row>
    <row r="82" ht="17.4" spans="1:5">
      <c r="A82" s="3"/>
      <c r="B82" s="4">
        <v>80</v>
      </c>
      <c r="C82" s="4">
        <v>20212333</v>
      </c>
      <c r="D82" s="4" t="s">
        <v>588</v>
      </c>
      <c r="E82" s="4"/>
    </row>
    <row r="83" ht="17.4" spans="1:5">
      <c r="A83" s="3"/>
      <c r="B83" s="4">
        <v>81</v>
      </c>
      <c r="C83" s="4">
        <v>20212931</v>
      </c>
      <c r="D83" s="4" t="s">
        <v>588</v>
      </c>
      <c r="E83" s="4"/>
    </row>
    <row r="84" ht="17.4" spans="1:5">
      <c r="A84" s="3"/>
      <c r="B84" s="4">
        <v>82</v>
      </c>
      <c r="C84" s="4">
        <v>20212932</v>
      </c>
      <c r="D84" s="4" t="s">
        <v>588</v>
      </c>
      <c r="E84" s="4"/>
    </row>
    <row r="85" ht="17.4" spans="1:5">
      <c r="A85" s="3"/>
      <c r="B85" s="4">
        <v>83</v>
      </c>
      <c r="C85" s="4">
        <v>20212933</v>
      </c>
      <c r="D85" s="4" t="s">
        <v>588</v>
      </c>
      <c r="E85" s="4"/>
    </row>
    <row r="86" ht="17.4" spans="1:5">
      <c r="A86" s="3"/>
      <c r="B86" s="4">
        <v>84</v>
      </c>
      <c r="C86" s="4">
        <v>20212941</v>
      </c>
      <c r="D86" s="4"/>
      <c r="E86" s="4" t="s">
        <v>61</v>
      </c>
    </row>
    <row r="87" ht="17.4" spans="1:5">
      <c r="A87" s="3"/>
      <c r="B87" s="4">
        <v>85</v>
      </c>
      <c r="C87" s="4">
        <v>20213031</v>
      </c>
      <c r="D87" s="4" t="s">
        <v>588</v>
      </c>
      <c r="E87" s="4"/>
    </row>
    <row r="88" ht="17.4" spans="1:5">
      <c r="A88" s="3"/>
      <c r="B88" s="4">
        <v>86</v>
      </c>
      <c r="C88" s="4">
        <v>20213032</v>
      </c>
      <c r="D88" s="4" t="s">
        <v>588</v>
      </c>
      <c r="E88" s="4"/>
    </row>
    <row r="89" ht="17.4" spans="1:5">
      <c r="A89" s="3"/>
      <c r="B89" s="4">
        <v>87</v>
      </c>
      <c r="C89" s="4">
        <v>20213033</v>
      </c>
      <c r="D89" s="4" t="s">
        <v>588</v>
      </c>
      <c r="E89" s="4"/>
    </row>
    <row r="90" ht="17.4" spans="1:5">
      <c r="A90" s="3"/>
      <c r="B90" s="3">
        <v>88</v>
      </c>
      <c r="C90" s="3">
        <v>20222331</v>
      </c>
      <c r="D90" s="4" t="s">
        <v>588</v>
      </c>
      <c r="E90" s="4"/>
    </row>
    <row r="91" ht="17.4" spans="1:5">
      <c r="A91" s="3"/>
      <c r="B91" s="4">
        <v>89</v>
      </c>
      <c r="C91" s="4">
        <v>20222332</v>
      </c>
      <c r="D91" s="4" t="s">
        <v>588</v>
      </c>
      <c r="E91" s="4"/>
    </row>
    <row r="92" ht="17.4" spans="1:5">
      <c r="A92" s="3"/>
      <c r="B92" s="4">
        <v>90</v>
      </c>
      <c r="C92" s="4">
        <v>20222333</v>
      </c>
      <c r="D92" s="4" t="s">
        <v>588</v>
      </c>
      <c r="E92" s="4"/>
    </row>
    <row r="93" ht="17.4" spans="1:5">
      <c r="A93" s="3"/>
      <c r="B93" s="4">
        <v>91</v>
      </c>
      <c r="C93" s="4">
        <v>20222931</v>
      </c>
      <c r="D93" s="4" t="s">
        <v>588</v>
      </c>
      <c r="E93" s="4"/>
    </row>
    <row r="94" ht="17.4" spans="1:5">
      <c r="A94" s="3"/>
      <c r="B94" s="4">
        <v>92</v>
      </c>
      <c r="C94" s="4">
        <v>20222932</v>
      </c>
      <c r="D94" s="4" t="s">
        <v>588</v>
      </c>
      <c r="E94" s="4"/>
    </row>
    <row r="95" ht="17.4" spans="1:5">
      <c r="A95" s="3"/>
      <c r="B95" s="4">
        <v>93</v>
      </c>
      <c r="C95" s="4">
        <v>20222933</v>
      </c>
      <c r="D95" s="4" t="s">
        <v>588</v>
      </c>
      <c r="E95" s="4"/>
    </row>
    <row r="96" ht="17.4" spans="1:5">
      <c r="A96" s="3"/>
      <c r="B96" s="4">
        <v>94</v>
      </c>
      <c r="C96" s="4">
        <v>20222934</v>
      </c>
      <c r="D96" s="4" t="s">
        <v>588</v>
      </c>
      <c r="E96" s="4"/>
    </row>
    <row r="97" ht="17.4" spans="1:5">
      <c r="A97" s="3"/>
      <c r="B97" s="4">
        <v>95</v>
      </c>
      <c r="C97" s="4">
        <v>20222941</v>
      </c>
      <c r="D97" s="4" t="s">
        <v>588</v>
      </c>
      <c r="E97" s="4"/>
    </row>
    <row r="98" ht="17.4" spans="1:5">
      <c r="A98" s="3"/>
      <c r="B98" s="4">
        <v>96</v>
      </c>
      <c r="C98" s="4">
        <v>20223031</v>
      </c>
      <c r="D98" s="4" t="s">
        <v>588</v>
      </c>
      <c r="E98" s="4"/>
    </row>
    <row r="99" ht="17.4" spans="1:5">
      <c r="A99" s="3"/>
      <c r="B99" s="4">
        <v>97</v>
      </c>
      <c r="C99" s="4">
        <v>20223032</v>
      </c>
      <c r="D99" s="4" t="s">
        <v>588</v>
      </c>
      <c r="E99" s="4"/>
    </row>
    <row r="100" ht="17.4" spans="1:5">
      <c r="A100" s="3"/>
      <c r="B100" s="4">
        <v>98</v>
      </c>
      <c r="C100" s="4">
        <v>20223033</v>
      </c>
      <c r="D100" s="4" t="s">
        <v>588</v>
      </c>
      <c r="E100" s="4"/>
    </row>
    <row r="101" ht="17.4" spans="1:5">
      <c r="A101" s="3" t="s">
        <v>5</v>
      </c>
      <c r="B101" s="4">
        <v>99</v>
      </c>
      <c r="C101" s="4">
        <v>20192131</v>
      </c>
      <c r="D101" s="4"/>
      <c r="E101" s="4" t="s">
        <v>61</v>
      </c>
    </row>
    <row r="102" ht="17.4" spans="1:5">
      <c r="A102" s="3"/>
      <c r="B102" s="4">
        <v>100</v>
      </c>
      <c r="C102" s="4">
        <v>20192132</v>
      </c>
      <c r="D102" s="4"/>
      <c r="E102" s="4" t="s">
        <v>61</v>
      </c>
    </row>
    <row r="103" ht="17.4" spans="1:5">
      <c r="A103" s="3"/>
      <c r="B103" s="4">
        <v>101</v>
      </c>
      <c r="C103" s="4">
        <v>20192133</v>
      </c>
      <c r="D103" s="4"/>
      <c r="E103" s="4" t="s">
        <v>61</v>
      </c>
    </row>
    <row r="104" ht="17.4" spans="1:5">
      <c r="A104" s="3"/>
      <c r="B104" s="4">
        <v>102</v>
      </c>
      <c r="C104" s="4">
        <v>20192134</v>
      </c>
      <c r="D104" s="4"/>
      <c r="E104" s="4" t="s">
        <v>61</v>
      </c>
    </row>
    <row r="105" ht="17.4" spans="1:5">
      <c r="A105" s="3"/>
      <c r="B105" s="4">
        <v>103</v>
      </c>
      <c r="C105" s="4">
        <v>20192135</v>
      </c>
      <c r="D105" s="4"/>
      <c r="E105" s="4" t="s">
        <v>61</v>
      </c>
    </row>
    <row r="106" ht="17.4" spans="1:5">
      <c r="A106" s="3"/>
      <c r="B106" s="4">
        <v>104</v>
      </c>
      <c r="C106" s="4">
        <v>20192136</v>
      </c>
      <c r="D106" s="4"/>
      <c r="E106" s="4" t="s">
        <v>61</v>
      </c>
    </row>
    <row r="107" ht="17.4" spans="1:5">
      <c r="A107" s="3"/>
      <c r="B107" s="4">
        <v>105</v>
      </c>
      <c r="C107" s="4">
        <v>20192137</v>
      </c>
      <c r="D107" s="4"/>
      <c r="E107" s="4" t="s">
        <v>61</v>
      </c>
    </row>
    <row r="108" ht="17.4" spans="1:5">
      <c r="A108" s="3"/>
      <c r="B108" s="4">
        <v>106</v>
      </c>
      <c r="C108" s="4">
        <v>20193131</v>
      </c>
      <c r="D108" s="4"/>
      <c r="E108" s="4" t="s">
        <v>61</v>
      </c>
    </row>
    <row r="109" ht="17.4" spans="1:5">
      <c r="A109" s="3"/>
      <c r="B109" s="4">
        <v>107</v>
      </c>
      <c r="C109" s="4">
        <v>20193132</v>
      </c>
      <c r="D109" s="4"/>
      <c r="E109" s="4" t="s">
        <v>61</v>
      </c>
    </row>
    <row r="110" ht="17.4" spans="1:5">
      <c r="A110" s="3"/>
      <c r="B110" s="4">
        <v>108</v>
      </c>
      <c r="C110" s="4">
        <v>20202131</v>
      </c>
      <c r="D110" s="4" t="s">
        <v>588</v>
      </c>
      <c r="E110" s="4"/>
    </row>
    <row r="111" ht="17.4" spans="1:5">
      <c r="A111" s="3"/>
      <c r="B111" s="4">
        <v>109</v>
      </c>
      <c r="C111" s="4">
        <v>20202132</v>
      </c>
      <c r="D111" s="4" t="s">
        <v>588</v>
      </c>
      <c r="E111" s="4"/>
    </row>
    <row r="112" ht="17.4" spans="1:5">
      <c r="A112" s="3"/>
      <c r="B112" s="4">
        <v>110</v>
      </c>
      <c r="C112" s="4">
        <v>20202133</v>
      </c>
      <c r="D112" s="4" t="s">
        <v>588</v>
      </c>
      <c r="E112" s="4"/>
    </row>
    <row r="113" ht="17.4" spans="1:5">
      <c r="A113" s="3"/>
      <c r="B113" s="4">
        <v>111</v>
      </c>
      <c r="C113" s="4">
        <v>20202134</v>
      </c>
      <c r="D113" s="4" t="s">
        <v>588</v>
      </c>
      <c r="E113" s="4"/>
    </row>
    <row r="114" ht="17.4" spans="1:5">
      <c r="A114" s="3"/>
      <c r="B114" s="4">
        <v>112</v>
      </c>
      <c r="C114" s="4">
        <v>20202135</v>
      </c>
      <c r="D114" s="4" t="s">
        <v>588</v>
      </c>
      <c r="E114" s="4"/>
    </row>
    <row r="115" ht="17.4" spans="1:5">
      <c r="A115" s="3"/>
      <c r="B115" s="4">
        <v>113</v>
      </c>
      <c r="C115" s="4">
        <v>20202136</v>
      </c>
      <c r="D115" s="4" t="s">
        <v>588</v>
      </c>
      <c r="E115" s="4"/>
    </row>
    <row r="116" ht="17.4" spans="1:5">
      <c r="A116" s="3"/>
      <c r="B116" s="4">
        <v>114</v>
      </c>
      <c r="C116" s="4">
        <v>20202137</v>
      </c>
      <c r="D116" s="4" t="s">
        <v>588</v>
      </c>
      <c r="E116" s="4"/>
    </row>
    <row r="117" ht="17.4" spans="1:5">
      <c r="A117" s="3"/>
      <c r="B117" s="4">
        <v>115</v>
      </c>
      <c r="C117" s="4">
        <v>20203131</v>
      </c>
      <c r="D117" s="4" t="s">
        <v>588</v>
      </c>
      <c r="E117" s="4"/>
    </row>
    <row r="118" ht="17.4" spans="1:5">
      <c r="A118" s="3"/>
      <c r="B118" s="4">
        <v>116</v>
      </c>
      <c r="C118" s="4">
        <v>20203132</v>
      </c>
      <c r="D118" s="4" t="s">
        <v>588</v>
      </c>
      <c r="E118" s="4"/>
    </row>
    <row r="119" ht="17.4" spans="1:5">
      <c r="A119" s="3"/>
      <c r="B119" s="4">
        <v>117</v>
      </c>
      <c r="C119" s="4">
        <v>20212131</v>
      </c>
      <c r="D119" s="4" t="s">
        <v>588</v>
      </c>
      <c r="E119" s="4"/>
    </row>
    <row r="120" ht="17.4" spans="1:5">
      <c r="A120" s="3"/>
      <c r="B120" s="4">
        <v>118</v>
      </c>
      <c r="C120" s="4">
        <v>20212132</v>
      </c>
      <c r="D120" s="4" t="s">
        <v>588</v>
      </c>
      <c r="E120" s="4"/>
    </row>
    <row r="121" ht="17.4" spans="1:5">
      <c r="A121" s="3"/>
      <c r="B121" s="4">
        <v>119</v>
      </c>
      <c r="C121" s="4">
        <v>20212133</v>
      </c>
      <c r="D121" s="4" t="s">
        <v>588</v>
      </c>
      <c r="E121" s="4"/>
    </row>
    <row r="122" ht="17.4" spans="1:5">
      <c r="A122" s="3"/>
      <c r="B122" s="4">
        <v>120</v>
      </c>
      <c r="C122" s="4">
        <v>20212134</v>
      </c>
      <c r="D122" s="4" t="s">
        <v>588</v>
      </c>
      <c r="E122" s="4"/>
    </row>
    <row r="123" ht="17.4" spans="1:5">
      <c r="A123" s="3"/>
      <c r="B123" s="4">
        <v>121</v>
      </c>
      <c r="C123" s="4">
        <v>20212135</v>
      </c>
      <c r="D123" s="4" t="s">
        <v>588</v>
      </c>
      <c r="E123" s="4"/>
    </row>
    <row r="124" ht="17.4" spans="1:5">
      <c r="A124" s="3"/>
      <c r="B124" s="4">
        <v>122</v>
      </c>
      <c r="C124" s="4">
        <v>20212136</v>
      </c>
      <c r="D124" s="4" t="s">
        <v>588</v>
      </c>
      <c r="E124" s="4"/>
    </row>
    <row r="125" ht="17.4" spans="1:5">
      <c r="A125" s="3"/>
      <c r="B125" s="4">
        <v>123</v>
      </c>
      <c r="C125" s="4">
        <v>20212137</v>
      </c>
      <c r="D125" s="4" t="s">
        <v>588</v>
      </c>
      <c r="E125" s="4"/>
    </row>
    <row r="126" ht="17.4" spans="1:5">
      <c r="A126" s="3"/>
      <c r="B126" s="4">
        <v>124</v>
      </c>
      <c r="C126" s="4">
        <v>20212138</v>
      </c>
      <c r="D126" s="4" t="s">
        <v>588</v>
      </c>
      <c r="E126" s="4"/>
    </row>
    <row r="127" ht="17.4" spans="1:5">
      <c r="A127" s="3"/>
      <c r="B127" s="4">
        <v>125</v>
      </c>
      <c r="C127" s="4">
        <v>20212141</v>
      </c>
      <c r="D127" s="4" t="s">
        <v>588</v>
      </c>
      <c r="E127" s="4"/>
    </row>
    <row r="128" ht="17.4" spans="1:5">
      <c r="A128" s="3"/>
      <c r="B128" s="4">
        <v>126</v>
      </c>
      <c r="C128" s="4">
        <v>20212142</v>
      </c>
      <c r="D128" s="4" t="s">
        <v>588</v>
      </c>
      <c r="E128" s="4"/>
    </row>
    <row r="129" ht="17.4" spans="1:5">
      <c r="A129" s="3"/>
      <c r="B129" s="4">
        <v>127</v>
      </c>
      <c r="C129" s="4">
        <v>20212143</v>
      </c>
      <c r="D129" s="4" t="s">
        <v>588</v>
      </c>
      <c r="E129" s="4"/>
    </row>
    <row r="130" ht="17.4" spans="1:5">
      <c r="A130" s="3"/>
      <c r="B130" s="4">
        <v>128</v>
      </c>
      <c r="C130" s="4">
        <v>20212144</v>
      </c>
      <c r="D130" s="4" t="s">
        <v>588</v>
      </c>
      <c r="E130" s="4"/>
    </row>
    <row r="131" ht="17.4" spans="1:5">
      <c r="A131" s="3"/>
      <c r="B131" s="4">
        <v>129</v>
      </c>
      <c r="C131" s="4">
        <v>20212145</v>
      </c>
      <c r="D131" s="4" t="s">
        <v>588</v>
      </c>
      <c r="E131" s="4"/>
    </row>
    <row r="132" ht="17.4" spans="1:5">
      <c r="A132" s="3"/>
      <c r="B132" s="4">
        <v>130</v>
      </c>
      <c r="C132" s="4">
        <v>20212151</v>
      </c>
      <c r="D132" s="4" t="s">
        <v>588</v>
      </c>
      <c r="E132" s="4"/>
    </row>
    <row r="133" ht="17.4" spans="1:5">
      <c r="A133" s="3"/>
      <c r="B133" s="4">
        <v>131</v>
      </c>
      <c r="C133" s="4">
        <v>20212152</v>
      </c>
      <c r="D133" s="4" t="s">
        <v>588</v>
      </c>
      <c r="E133" s="4"/>
    </row>
    <row r="134" ht="17.4" spans="1:5">
      <c r="A134" s="3"/>
      <c r="B134" s="4">
        <v>132</v>
      </c>
      <c r="C134" s="4">
        <v>20212154</v>
      </c>
      <c r="D134" s="4" t="s">
        <v>588</v>
      </c>
      <c r="E134" s="4"/>
    </row>
    <row r="135" ht="17.4" spans="1:5">
      <c r="A135" s="3"/>
      <c r="B135" s="4">
        <v>133</v>
      </c>
      <c r="C135" s="4">
        <v>20213131</v>
      </c>
      <c r="D135" s="4" t="s">
        <v>588</v>
      </c>
      <c r="E135" s="4"/>
    </row>
    <row r="136" ht="17.4" spans="1:5">
      <c r="A136" s="3"/>
      <c r="B136" s="4">
        <v>134</v>
      </c>
      <c r="C136" s="4">
        <v>20222131</v>
      </c>
      <c r="D136" s="4" t="s">
        <v>588</v>
      </c>
      <c r="E136" s="4"/>
    </row>
    <row r="137" ht="17.4" spans="1:5">
      <c r="A137" s="3"/>
      <c r="B137" s="4">
        <v>135</v>
      </c>
      <c r="C137" s="4">
        <v>20222132</v>
      </c>
      <c r="D137" s="4" t="s">
        <v>588</v>
      </c>
      <c r="E137" s="4"/>
    </row>
    <row r="138" ht="17.4" spans="1:5">
      <c r="A138" s="3"/>
      <c r="B138" s="4">
        <v>136</v>
      </c>
      <c r="C138" s="4">
        <v>20222133</v>
      </c>
      <c r="D138" s="4" t="s">
        <v>588</v>
      </c>
      <c r="E138" s="4"/>
    </row>
    <row r="139" ht="17.4" spans="1:5">
      <c r="A139" s="3"/>
      <c r="B139" s="4">
        <v>137</v>
      </c>
      <c r="C139" s="4">
        <v>20222134</v>
      </c>
      <c r="D139" s="4" t="s">
        <v>588</v>
      </c>
      <c r="E139" s="4"/>
    </row>
    <row r="140" ht="17.4" spans="1:5">
      <c r="A140" s="3"/>
      <c r="B140" s="4">
        <v>138</v>
      </c>
      <c r="C140" s="4">
        <v>20222135</v>
      </c>
      <c r="D140" s="4" t="s">
        <v>588</v>
      </c>
      <c r="E140" s="4"/>
    </row>
    <row r="141" ht="17.4" spans="1:5">
      <c r="A141" s="3"/>
      <c r="B141" s="4">
        <v>139</v>
      </c>
      <c r="C141" s="4">
        <v>20222136</v>
      </c>
      <c r="D141" s="4" t="s">
        <v>588</v>
      </c>
      <c r="E141" s="4"/>
    </row>
    <row r="142" ht="17.4" spans="1:5">
      <c r="A142" s="3"/>
      <c r="B142" s="4">
        <v>140</v>
      </c>
      <c r="C142" s="4">
        <v>20222141</v>
      </c>
      <c r="D142" s="4" t="s">
        <v>588</v>
      </c>
      <c r="E142" s="4"/>
    </row>
    <row r="143" ht="17.4" spans="1:5">
      <c r="A143" s="3"/>
      <c r="B143" s="4">
        <v>141</v>
      </c>
      <c r="C143" s="4">
        <v>20222142</v>
      </c>
      <c r="D143" s="4" t="s">
        <v>588</v>
      </c>
      <c r="E143" s="4"/>
    </row>
    <row r="144" ht="17.4" spans="1:5">
      <c r="A144" s="3"/>
      <c r="B144" s="4">
        <v>142</v>
      </c>
      <c r="C144" s="4">
        <v>20222143</v>
      </c>
      <c r="D144" s="4" t="s">
        <v>588</v>
      </c>
      <c r="E144" s="4"/>
    </row>
    <row r="145" ht="17.4" spans="1:5">
      <c r="A145" s="3"/>
      <c r="B145" s="4">
        <v>143</v>
      </c>
      <c r="C145" s="4">
        <v>20222144</v>
      </c>
      <c r="D145" s="4" t="s">
        <v>588</v>
      </c>
      <c r="E145" s="4"/>
    </row>
    <row r="146" ht="17.4" spans="1:5">
      <c r="A146" s="3" t="s">
        <v>6</v>
      </c>
      <c r="B146" s="4">
        <v>144</v>
      </c>
      <c r="C146" s="5">
        <v>20192431</v>
      </c>
      <c r="D146" s="4"/>
      <c r="E146" s="4" t="s">
        <v>589</v>
      </c>
    </row>
    <row r="147" ht="17.4" spans="1:5">
      <c r="A147" s="3"/>
      <c r="B147" s="4">
        <v>145</v>
      </c>
      <c r="C147" s="5">
        <v>20192432</v>
      </c>
      <c r="D147" s="4"/>
      <c r="E147" s="4" t="s">
        <v>589</v>
      </c>
    </row>
    <row r="148" ht="17.4" spans="1:5">
      <c r="A148" s="3"/>
      <c r="B148" s="4">
        <v>146</v>
      </c>
      <c r="C148" s="5">
        <v>20192433</v>
      </c>
      <c r="D148" s="4"/>
      <c r="E148" s="4" t="s">
        <v>589</v>
      </c>
    </row>
    <row r="149" ht="17.4" spans="1:5">
      <c r="A149" s="3"/>
      <c r="B149" s="4">
        <v>147</v>
      </c>
      <c r="C149" s="5">
        <v>20192434</v>
      </c>
      <c r="D149" s="4"/>
      <c r="E149" s="4" t="s">
        <v>589</v>
      </c>
    </row>
    <row r="150" ht="17.4" spans="1:5">
      <c r="A150" s="3"/>
      <c r="B150" s="4">
        <v>148</v>
      </c>
      <c r="C150" s="5">
        <v>20192435</v>
      </c>
      <c r="D150" s="4"/>
      <c r="E150" s="4" t="s">
        <v>589</v>
      </c>
    </row>
    <row r="151" ht="17.4" spans="1:5">
      <c r="A151" s="3"/>
      <c r="B151" s="4">
        <v>149</v>
      </c>
      <c r="C151" s="5">
        <v>20192436</v>
      </c>
      <c r="D151" s="4"/>
      <c r="E151" s="4" t="s">
        <v>589</v>
      </c>
    </row>
    <row r="152" ht="17.4" spans="1:5">
      <c r="A152" s="3"/>
      <c r="B152" s="4">
        <v>150</v>
      </c>
      <c r="C152" s="5">
        <v>20192437</v>
      </c>
      <c r="D152" s="4"/>
      <c r="E152" s="4" t="s">
        <v>589</v>
      </c>
    </row>
    <row r="153" ht="17.4" spans="1:5">
      <c r="A153" s="3"/>
      <c r="B153" s="4">
        <v>151</v>
      </c>
      <c r="C153" s="5">
        <v>20192531</v>
      </c>
      <c r="D153" s="4"/>
      <c r="E153" s="4" t="s">
        <v>589</v>
      </c>
    </row>
    <row r="154" ht="17.4" spans="1:5">
      <c r="A154" s="3"/>
      <c r="B154" s="4">
        <v>152</v>
      </c>
      <c r="C154" s="5">
        <v>20192532</v>
      </c>
      <c r="D154" s="4"/>
      <c r="E154" s="4" t="s">
        <v>589</v>
      </c>
    </row>
    <row r="155" ht="17.4" spans="1:5">
      <c r="A155" s="3"/>
      <c r="B155" s="4">
        <v>153</v>
      </c>
      <c r="C155" s="5">
        <v>20192533</v>
      </c>
      <c r="D155" s="4"/>
      <c r="E155" s="4" t="s">
        <v>589</v>
      </c>
    </row>
    <row r="156" ht="17.4" spans="1:5">
      <c r="A156" s="3"/>
      <c r="B156" s="4">
        <v>154</v>
      </c>
      <c r="C156" s="5">
        <v>20192534</v>
      </c>
      <c r="D156" s="4"/>
      <c r="E156" s="4" t="s">
        <v>589</v>
      </c>
    </row>
    <row r="157" ht="17.4" spans="1:5">
      <c r="A157" s="3"/>
      <c r="B157" s="4">
        <v>155</v>
      </c>
      <c r="C157" s="5">
        <v>20192535</v>
      </c>
      <c r="D157" s="4"/>
      <c r="E157" s="4" t="s">
        <v>589</v>
      </c>
    </row>
    <row r="158" ht="17.4" spans="1:5">
      <c r="A158" s="3"/>
      <c r="B158" s="4">
        <v>156</v>
      </c>
      <c r="C158" s="5">
        <v>20192536</v>
      </c>
      <c r="D158" s="4"/>
      <c r="E158" s="4" t="s">
        <v>589</v>
      </c>
    </row>
    <row r="159" ht="17.4" spans="1:5">
      <c r="A159" s="3"/>
      <c r="B159" s="4">
        <v>157</v>
      </c>
      <c r="C159" s="5">
        <v>20202430</v>
      </c>
      <c r="D159" s="4" t="s">
        <v>588</v>
      </c>
      <c r="E159" s="4"/>
    </row>
    <row r="160" ht="17.4" spans="1:5">
      <c r="A160" s="3"/>
      <c r="B160" s="4">
        <v>158</v>
      </c>
      <c r="C160" s="5">
        <v>20202431</v>
      </c>
      <c r="D160" s="4" t="s">
        <v>588</v>
      </c>
      <c r="E160" s="4"/>
    </row>
    <row r="161" ht="17.4" spans="1:5">
      <c r="A161" s="3"/>
      <c r="B161" s="4">
        <v>159</v>
      </c>
      <c r="C161" s="5">
        <v>20202432</v>
      </c>
      <c r="D161" s="4" t="s">
        <v>588</v>
      </c>
      <c r="E161" s="4"/>
    </row>
    <row r="162" ht="17.4" spans="1:5">
      <c r="A162" s="3"/>
      <c r="B162" s="4">
        <v>160</v>
      </c>
      <c r="C162" s="5">
        <v>20202433</v>
      </c>
      <c r="D162" s="4" t="s">
        <v>588</v>
      </c>
      <c r="E162" s="4"/>
    </row>
    <row r="163" ht="17.4" spans="1:5">
      <c r="A163" s="3"/>
      <c r="B163" s="4">
        <v>161</v>
      </c>
      <c r="C163" s="5">
        <v>20202434</v>
      </c>
      <c r="D163" s="4" t="s">
        <v>588</v>
      </c>
      <c r="E163" s="4"/>
    </row>
    <row r="164" ht="17.4" spans="1:5">
      <c r="A164" s="3"/>
      <c r="B164" s="4">
        <v>162</v>
      </c>
      <c r="C164" s="5">
        <v>20202435</v>
      </c>
      <c r="D164" s="4" t="s">
        <v>588</v>
      </c>
      <c r="E164" s="4"/>
    </row>
    <row r="165" ht="17.4" spans="1:5">
      <c r="A165" s="3"/>
      <c r="B165" s="4">
        <v>163</v>
      </c>
      <c r="C165" s="5">
        <v>20202531</v>
      </c>
      <c r="D165" s="4" t="s">
        <v>588</v>
      </c>
      <c r="E165" s="4"/>
    </row>
    <row r="166" ht="17.4" spans="1:5">
      <c r="A166" s="3"/>
      <c r="B166" s="4">
        <v>164</v>
      </c>
      <c r="C166" s="5">
        <v>20202532</v>
      </c>
      <c r="D166" s="4" t="s">
        <v>588</v>
      </c>
      <c r="E166" s="4"/>
    </row>
    <row r="167" ht="17.4" spans="1:5">
      <c r="A167" s="3"/>
      <c r="B167" s="4">
        <v>165</v>
      </c>
      <c r="C167" s="5">
        <v>20202533</v>
      </c>
      <c r="D167" s="4" t="s">
        <v>588</v>
      </c>
      <c r="E167" s="4"/>
    </row>
    <row r="168" ht="17.4" spans="1:5">
      <c r="A168" s="3"/>
      <c r="B168" s="4">
        <v>166</v>
      </c>
      <c r="C168" s="5">
        <v>20202534</v>
      </c>
      <c r="D168" s="4" t="s">
        <v>588</v>
      </c>
      <c r="E168" s="4"/>
    </row>
    <row r="169" ht="17.4" spans="1:5">
      <c r="A169" s="3"/>
      <c r="B169" s="4">
        <v>167</v>
      </c>
      <c r="C169" s="5">
        <v>20202535</v>
      </c>
      <c r="D169" s="4" t="s">
        <v>588</v>
      </c>
      <c r="E169" s="4"/>
    </row>
    <row r="170" ht="17.4" spans="1:5">
      <c r="A170" s="3"/>
      <c r="B170" s="4">
        <v>168</v>
      </c>
      <c r="C170" s="5">
        <v>20202536</v>
      </c>
      <c r="D170" s="4" t="s">
        <v>588</v>
      </c>
      <c r="E170" s="4"/>
    </row>
    <row r="171" ht="17.4" spans="1:5">
      <c r="A171" s="3"/>
      <c r="B171" s="4">
        <v>169</v>
      </c>
      <c r="C171" s="5">
        <v>20212431</v>
      </c>
      <c r="D171" s="4" t="s">
        <v>588</v>
      </c>
      <c r="E171" s="4"/>
    </row>
    <row r="172" ht="17.4" spans="1:5">
      <c r="A172" s="3"/>
      <c r="B172" s="4">
        <v>170</v>
      </c>
      <c r="C172" s="5">
        <v>20212432</v>
      </c>
      <c r="D172" s="4" t="s">
        <v>588</v>
      </c>
      <c r="E172" s="4"/>
    </row>
    <row r="173" ht="17.4" spans="1:5">
      <c r="A173" s="3"/>
      <c r="B173" s="4">
        <v>171</v>
      </c>
      <c r="C173" s="5">
        <v>20212433</v>
      </c>
      <c r="D173" s="4" t="s">
        <v>588</v>
      </c>
      <c r="E173" s="4"/>
    </row>
    <row r="174" ht="17.4" spans="1:5">
      <c r="A174" s="3"/>
      <c r="B174" s="4">
        <v>172</v>
      </c>
      <c r="C174" s="5">
        <v>20212434</v>
      </c>
      <c r="D174" s="4" t="s">
        <v>588</v>
      </c>
      <c r="E174" s="4"/>
    </row>
    <row r="175" ht="17.4" spans="1:5">
      <c r="A175" s="3"/>
      <c r="B175" s="4">
        <v>173</v>
      </c>
      <c r="C175" s="5">
        <v>20212435</v>
      </c>
      <c r="D175" s="4" t="s">
        <v>588</v>
      </c>
      <c r="E175" s="4"/>
    </row>
    <row r="176" ht="17.4" spans="1:5">
      <c r="A176" s="3"/>
      <c r="B176" s="4">
        <v>174</v>
      </c>
      <c r="C176" s="5">
        <v>20212531</v>
      </c>
      <c r="D176" s="4" t="s">
        <v>588</v>
      </c>
      <c r="E176" s="4"/>
    </row>
    <row r="177" ht="17.4" spans="1:5">
      <c r="A177" s="3"/>
      <c r="B177" s="4">
        <v>175</v>
      </c>
      <c r="C177" s="5">
        <v>20212532</v>
      </c>
      <c r="D177" s="4" t="s">
        <v>588</v>
      </c>
      <c r="E177" s="4"/>
    </row>
    <row r="178" ht="17.4" spans="1:5">
      <c r="A178" s="3"/>
      <c r="B178" s="4">
        <v>176</v>
      </c>
      <c r="C178" s="5">
        <v>20212533</v>
      </c>
      <c r="D178" s="4" t="s">
        <v>588</v>
      </c>
      <c r="E178" s="4"/>
    </row>
    <row r="179" ht="17.4" spans="1:5">
      <c r="A179" s="3"/>
      <c r="B179" s="4">
        <v>177</v>
      </c>
      <c r="C179" s="5">
        <v>20212534</v>
      </c>
      <c r="D179" s="4" t="s">
        <v>588</v>
      </c>
      <c r="E179" s="4"/>
    </row>
    <row r="180" ht="17.4" spans="1:5">
      <c r="A180" s="3"/>
      <c r="B180" s="4">
        <v>178</v>
      </c>
      <c r="C180" s="5">
        <v>20212535</v>
      </c>
      <c r="D180" s="4" t="s">
        <v>588</v>
      </c>
      <c r="E180" s="4"/>
    </row>
    <row r="181" ht="17.4" spans="1:5">
      <c r="A181" s="3"/>
      <c r="B181" s="4">
        <v>179</v>
      </c>
      <c r="C181" s="5">
        <v>20222431</v>
      </c>
      <c r="D181" s="4" t="s">
        <v>588</v>
      </c>
      <c r="E181" s="4"/>
    </row>
    <row r="182" ht="17.4" spans="1:5">
      <c r="A182" s="3"/>
      <c r="B182" s="4">
        <v>180</v>
      </c>
      <c r="C182" s="5">
        <v>20222432</v>
      </c>
      <c r="D182" s="4" t="s">
        <v>588</v>
      </c>
      <c r="E182" s="4"/>
    </row>
    <row r="183" ht="17.4" spans="1:5">
      <c r="A183" s="3"/>
      <c r="B183" s="4">
        <v>181</v>
      </c>
      <c r="C183" s="5">
        <v>20222433</v>
      </c>
      <c r="D183" s="4" t="s">
        <v>588</v>
      </c>
      <c r="E183" s="4"/>
    </row>
    <row r="184" ht="17.4" spans="1:5">
      <c r="A184" s="3"/>
      <c r="B184" s="4">
        <v>182</v>
      </c>
      <c r="C184" s="5">
        <v>20222434</v>
      </c>
      <c r="D184" s="4" t="s">
        <v>588</v>
      </c>
      <c r="E184" s="4"/>
    </row>
    <row r="185" ht="17.4" spans="1:5">
      <c r="A185" s="3"/>
      <c r="B185" s="4">
        <v>183</v>
      </c>
      <c r="C185" s="5">
        <v>20222435</v>
      </c>
      <c r="D185" s="4" t="s">
        <v>588</v>
      </c>
      <c r="E185" s="4"/>
    </row>
    <row r="186" ht="17.4" spans="1:5">
      <c r="A186" s="3"/>
      <c r="B186" s="4">
        <v>184</v>
      </c>
      <c r="C186" s="5">
        <v>20222436</v>
      </c>
      <c r="D186" s="4" t="s">
        <v>588</v>
      </c>
      <c r="E186" s="4"/>
    </row>
    <row r="187" ht="17.4" spans="1:5">
      <c r="A187" s="3"/>
      <c r="B187" s="4">
        <v>185</v>
      </c>
      <c r="C187" s="5">
        <v>20222441</v>
      </c>
      <c r="D187" s="4" t="s">
        <v>588</v>
      </c>
      <c r="E187" s="4"/>
    </row>
    <row r="188" ht="17.4" spans="1:5">
      <c r="A188" s="3"/>
      <c r="B188" s="4">
        <v>186</v>
      </c>
      <c r="C188" s="5">
        <v>20222531</v>
      </c>
      <c r="D188" s="4" t="s">
        <v>588</v>
      </c>
      <c r="E188" s="4"/>
    </row>
    <row r="189" ht="17.4" spans="1:5">
      <c r="A189" s="3"/>
      <c r="B189" s="4">
        <v>187</v>
      </c>
      <c r="C189" s="5">
        <v>20222532</v>
      </c>
      <c r="D189" s="4" t="s">
        <v>588</v>
      </c>
      <c r="E189" s="4"/>
    </row>
    <row r="190" ht="17.4" spans="1:5">
      <c r="A190" s="3"/>
      <c r="B190" s="4">
        <v>188</v>
      </c>
      <c r="C190" s="5">
        <v>20222533</v>
      </c>
      <c r="D190" s="4" t="s">
        <v>588</v>
      </c>
      <c r="E190" s="4"/>
    </row>
    <row r="191" ht="17.4" spans="1:5">
      <c r="A191" s="3"/>
      <c r="B191" s="4">
        <v>189</v>
      </c>
      <c r="C191" s="5">
        <v>20222541</v>
      </c>
      <c r="D191" s="4" t="s">
        <v>588</v>
      </c>
      <c r="E191" s="4"/>
    </row>
    <row r="192" ht="17.4" spans="1:5">
      <c r="A192" s="3" t="s">
        <v>7</v>
      </c>
      <c r="B192" s="4">
        <v>190</v>
      </c>
      <c r="C192" s="5">
        <v>20192631</v>
      </c>
      <c r="D192" s="4" t="s">
        <v>588</v>
      </c>
      <c r="E192" s="4"/>
    </row>
    <row r="193" ht="17.4" spans="1:5">
      <c r="A193" s="3"/>
      <c r="B193" s="4">
        <v>191</v>
      </c>
      <c r="C193" s="5">
        <v>20192632</v>
      </c>
      <c r="D193" s="4" t="s">
        <v>588</v>
      </c>
      <c r="E193" s="4"/>
    </row>
    <row r="194" ht="17.4" spans="1:5">
      <c r="A194" s="3"/>
      <c r="B194" s="4">
        <v>192</v>
      </c>
      <c r="C194" s="5">
        <v>20192633</v>
      </c>
      <c r="D194" s="4" t="s">
        <v>588</v>
      </c>
      <c r="E194" s="4"/>
    </row>
    <row r="195" ht="17.4" spans="1:5">
      <c r="A195" s="3"/>
      <c r="B195" s="4">
        <v>193</v>
      </c>
      <c r="C195" s="5">
        <v>20192634</v>
      </c>
      <c r="D195" s="4" t="s">
        <v>588</v>
      </c>
      <c r="E195" s="4"/>
    </row>
    <row r="196" ht="17.4" spans="1:5">
      <c r="A196" s="3"/>
      <c r="B196" s="4">
        <v>194</v>
      </c>
      <c r="C196" s="5">
        <v>20202631</v>
      </c>
      <c r="D196" s="4" t="s">
        <v>588</v>
      </c>
      <c r="E196" s="4"/>
    </row>
    <row r="197" ht="17.4" spans="1:5">
      <c r="A197" s="3"/>
      <c r="B197" s="4">
        <v>195</v>
      </c>
      <c r="C197" s="5">
        <v>20202632</v>
      </c>
      <c r="D197" s="4" t="s">
        <v>588</v>
      </c>
      <c r="E197" s="4"/>
    </row>
    <row r="198" ht="17.4" spans="1:5">
      <c r="A198" s="3"/>
      <c r="B198" s="4">
        <v>196</v>
      </c>
      <c r="C198" s="5">
        <v>20202633</v>
      </c>
      <c r="D198" s="4" t="s">
        <v>588</v>
      </c>
      <c r="E198" s="4"/>
    </row>
    <row r="199" ht="17.4" spans="1:5">
      <c r="A199" s="3"/>
      <c r="B199" s="4">
        <v>197</v>
      </c>
      <c r="C199" s="5">
        <v>20202634</v>
      </c>
      <c r="D199" s="4" t="s">
        <v>588</v>
      </c>
      <c r="E199" s="4"/>
    </row>
    <row r="200" ht="17.4" spans="1:5">
      <c r="A200" s="3"/>
      <c r="B200" s="4">
        <v>198</v>
      </c>
      <c r="C200" s="5">
        <v>20212631</v>
      </c>
      <c r="D200" s="4" t="s">
        <v>588</v>
      </c>
      <c r="E200" s="4"/>
    </row>
    <row r="201" ht="17.4" spans="1:5">
      <c r="A201" s="3"/>
      <c r="B201" s="4">
        <v>199</v>
      </c>
      <c r="C201" s="5">
        <v>20212632</v>
      </c>
      <c r="D201" s="4" t="s">
        <v>588</v>
      </c>
      <c r="E201" s="4"/>
    </row>
    <row r="202" ht="17.4" spans="1:5">
      <c r="A202" s="3"/>
      <c r="B202" s="4">
        <v>200</v>
      </c>
      <c r="C202" s="5">
        <v>20212633</v>
      </c>
      <c r="D202" s="4" t="s">
        <v>588</v>
      </c>
      <c r="E202" s="4"/>
    </row>
    <row r="203" ht="17.4" spans="1:5">
      <c r="A203" s="3"/>
      <c r="B203" s="4">
        <v>201</v>
      </c>
      <c r="C203" s="5">
        <v>20212634</v>
      </c>
      <c r="D203" s="4" t="s">
        <v>588</v>
      </c>
      <c r="E203" s="4"/>
    </row>
    <row r="204" ht="17.4" spans="1:5">
      <c r="A204" s="3"/>
      <c r="B204" s="4">
        <v>202</v>
      </c>
      <c r="C204" s="5">
        <v>20222631</v>
      </c>
      <c r="D204" s="4" t="s">
        <v>588</v>
      </c>
      <c r="E204" s="4"/>
    </row>
    <row r="205" ht="17.4" spans="1:5">
      <c r="A205" s="3"/>
      <c r="B205" s="4">
        <v>203</v>
      </c>
      <c r="C205" s="5">
        <v>20222632</v>
      </c>
      <c r="D205" s="4" t="s">
        <v>588</v>
      </c>
      <c r="E205" s="4"/>
    </row>
    <row r="206" ht="17.4" spans="1:5">
      <c r="A206" s="3"/>
      <c r="B206" s="4">
        <v>204</v>
      </c>
      <c r="C206" s="5">
        <v>20222633</v>
      </c>
      <c r="D206" s="4" t="s">
        <v>588</v>
      </c>
      <c r="E206" s="4"/>
    </row>
    <row r="207" ht="17.4" spans="1:5">
      <c r="A207" s="3"/>
      <c r="B207" s="4">
        <v>205</v>
      </c>
      <c r="C207" s="5">
        <v>20222634</v>
      </c>
      <c r="D207" s="4" t="s">
        <v>588</v>
      </c>
      <c r="E207" s="4"/>
    </row>
    <row r="208" ht="17.4" spans="1:5">
      <c r="A208" s="3"/>
      <c r="B208" s="4">
        <v>206</v>
      </c>
      <c r="C208" s="5">
        <v>20222635</v>
      </c>
      <c r="D208" s="4" t="s">
        <v>588</v>
      </c>
      <c r="E208" s="4"/>
    </row>
    <row r="209" ht="17.4" spans="1:5">
      <c r="A209" s="3"/>
      <c r="B209" s="4">
        <v>207</v>
      </c>
      <c r="C209" s="5">
        <v>20222641</v>
      </c>
      <c r="D209" s="4" t="s">
        <v>588</v>
      </c>
      <c r="E209" s="4"/>
    </row>
    <row r="210" ht="17.4" spans="1:5">
      <c r="A210" s="3"/>
      <c r="B210" s="4">
        <v>208</v>
      </c>
      <c r="C210" s="5">
        <v>20222642</v>
      </c>
      <c r="D210" s="4" t="s">
        <v>588</v>
      </c>
      <c r="E210" s="4"/>
    </row>
    <row r="211" ht="17.4" spans="1:5">
      <c r="A211" s="4" t="s">
        <v>8</v>
      </c>
      <c r="B211" s="4">
        <v>209</v>
      </c>
      <c r="C211" s="4">
        <v>20223531</v>
      </c>
      <c r="D211" s="4" t="s">
        <v>588</v>
      </c>
      <c r="E211" s="4"/>
    </row>
  </sheetData>
  <mergeCells count="7">
    <mergeCell ref="A1:E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I4" sqref="I4:I6"/>
    </sheetView>
  </sheetViews>
  <sheetFormatPr defaultColWidth="9" defaultRowHeight="14.4"/>
  <cols>
    <col min="1" max="1" width="20.8148148148148" customWidth="1"/>
    <col min="2" max="2" width="12.0925925925926" customWidth="1"/>
    <col min="3" max="3" width="15.5462962962963" customWidth="1"/>
    <col min="4" max="4" width="25.5462962962963" customWidth="1"/>
    <col min="5" max="5" width="9.36111111111111" customWidth="1"/>
    <col min="6" max="6" width="27.9074074074074" customWidth="1"/>
    <col min="7" max="8" width="14.4537037037037" customWidth="1"/>
    <col min="9" max="9" width="15.0925925925926" customWidth="1"/>
    <col min="10" max="10" width="7.90740740740741" customWidth="1"/>
  </cols>
  <sheetData>
    <row r="1" ht="22.2" spans="1:10">
      <c r="A1" s="35" t="s">
        <v>21</v>
      </c>
      <c r="B1" s="56"/>
      <c r="C1" s="56"/>
      <c r="D1" s="56"/>
      <c r="E1" s="56"/>
      <c r="F1" s="56"/>
      <c r="G1" s="56"/>
      <c r="H1" s="56"/>
      <c r="I1" s="56"/>
      <c r="J1" s="56"/>
    </row>
    <row r="2" ht="20.4" spans="1:10">
      <c r="A2" s="37" t="s">
        <v>22</v>
      </c>
      <c r="B2" s="7" t="s">
        <v>23</v>
      </c>
      <c r="C2" s="7" t="s">
        <v>24</v>
      </c>
      <c r="D2" s="7" t="s">
        <v>25</v>
      </c>
      <c r="E2" s="7" t="s">
        <v>26</v>
      </c>
      <c r="F2" s="38" t="s">
        <v>27</v>
      </c>
      <c r="G2" s="7" t="s">
        <v>28</v>
      </c>
      <c r="H2" s="7" t="s">
        <v>29</v>
      </c>
      <c r="I2" s="7" t="s">
        <v>30</v>
      </c>
      <c r="J2" s="2" t="s">
        <v>31</v>
      </c>
    </row>
    <row r="3" ht="17.4" spans="1:10">
      <c r="A3" s="5" t="s">
        <v>2</v>
      </c>
      <c r="B3" s="4" t="s">
        <v>32</v>
      </c>
      <c r="C3" s="4"/>
      <c r="D3" s="4"/>
      <c r="E3" s="4"/>
      <c r="F3" s="4"/>
      <c r="G3" s="4"/>
      <c r="H3" s="4"/>
      <c r="I3" s="4"/>
      <c r="J3" s="4"/>
    </row>
    <row r="4" ht="17.4" spans="1:10">
      <c r="A4" s="4" t="s">
        <v>3</v>
      </c>
      <c r="B4" s="4">
        <v>20222841</v>
      </c>
      <c r="C4" s="4">
        <v>2022284121</v>
      </c>
      <c r="D4" s="4" t="s">
        <v>33</v>
      </c>
      <c r="E4" s="4" t="s">
        <v>34</v>
      </c>
      <c r="F4" s="4" t="s">
        <v>35</v>
      </c>
      <c r="G4" s="4">
        <v>4</v>
      </c>
      <c r="H4" s="4" t="s">
        <v>36</v>
      </c>
      <c r="I4" s="4" t="s">
        <v>37</v>
      </c>
      <c r="J4" s="4"/>
    </row>
    <row r="5" ht="17.5" customHeight="1" spans="1:10">
      <c r="A5" s="4"/>
      <c r="B5" s="4"/>
      <c r="C5" s="4"/>
      <c r="D5" s="4" t="s">
        <v>38</v>
      </c>
      <c r="E5" s="4"/>
      <c r="F5" s="4" t="s">
        <v>39</v>
      </c>
      <c r="G5" s="4"/>
      <c r="H5" s="4" t="s">
        <v>36</v>
      </c>
      <c r="I5" s="4" t="s">
        <v>37</v>
      </c>
      <c r="J5" s="4"/>
    </row>
    <row r="6" ht="15" customHeight="1" spans="1:10">
      <c r="A6" s="4"/>
      <c r="B6" s="4"/>
      <c r="C6" s="4">
        <v>2022284137</v>
      </c>
      <c r="D6" s="4" t="s">
        <v>33</v>
      </c>
      <c r="E6" s="4" t="s">
        <v>40</v>
      </c>
      <c r="F6" s="4" t="s">
        <v>35</v>
      </c>
      <c r="G6" s="4">
        <v>2</v>
      </c>
      <c r="H6" s="4" t="s">
        <v>36</v>
      </c>
      <c r="I6" s="4" t="s">
        <v>37</v>
      </c>
      <c r="J6" s="4"/>
    </row>
    <row r="7" ht="17.4" spans="1:10">
      <c r="A7" s="5" t="s">
        <v>4</v>
      </c>
      <c r="B7" s="4">
        <v>20203033</v>
      </c>
      <c r="C7" s="4">
        <v>2019213237</v>
      </c>
      <c r="D7" s="4" t="s">
        <v>41</v>
      </c>
      <c r="E7" s="4" t="s">
        <v>42</v>
      </c>
      <c r="F7" s="4" t="s">
        <v>43</v>
      </c>
      <c r="G7" s="4">
        <v>3</v>
      </c>
      <c r="H7" s="4" t="s">
        <v>44</v>
      </c>
      <c r="I7" s="4" t="s">
        <v>45</v>
      </c>
      <c r="J7" s="4"/>
    </row>
    <row r="8" ht="17.4" spans="1:10">
      <c r="A8" s="5"/>
      <c r="B8" s="4">
        <v>20202332</v>
      </c>
      <c r="C8" s="4">
        <v>2020233203</v>
      </c>
      <c r="D8" s="4" t="s">
        <v>46</v>
      </c>
      <c r="E8" s="4" t="s">
        <v>47</v>
      </c>
      <c r="F8" s="4" t="s">
        <v>48</v>
      </c>
      <c r="G8" s="4">
        <v>2</v>
      </c>
      <c r="H8" s="4" t="s">
        <v>49</v>
      </c>
      <c r="I8" s="4" t="s">
        <v>45</v>
      </c>
      <c r="J8" s="4"/>
    </row>
    <row r="9" ht="17.4" spans="1:10">
      <c r="A9" s="5"/>
      <c r="B9" s="4"/>
      <c r="C9" s="4">
        <v>2020233206</v>
      </c>
      <c r="D9" s="4" t="s">
        <v>46</v>
      </c>
      <c r="E9" s="4" t="s">
        <v>50</v>
      </c>
      <c r="F9" s="4" t="s">
        <v>48</v>
      </c>
      <c r="G9" s="4">
        <v>2</v>
      </c>
      <c r="H9" s="4" t="s">
        <v>49</v>
      </c>
      <c r="I9" s="4" t="s">
        <v>45</v>
      </c>
      <c r="J9" s="4"/>
    </row>
    <row r="10" ht="17.4" spans="1:10">
      <c r="A10" s="5"/>
      <c r="B10" s="4"/>
      <c r="C10" s="4">
        <v>2020233209</v>
      </c>
      <c r="D10" s="4" t="s">
        <v>51</v>
      </c>
      <c r="E10" s="4" t="s">
        <v>52</v>
      </c>
      <c r="F10" s="4" t="s">
        <v>53</v>
      </c>
      <c r="G10" s="4">
        <v>2</v>
      </c>
      <c r="H10" s="4" t="s">
        <v>54</v>
      </c>
      <c r="I10" s="4" t="s">
        <v>45</v>
      </c>
      <c r="J10" s="4"/>
    </row>
    <row r="11" ht="17.4" spans="1:10">
      <c r="A11" s="4" t="s">
        <v>4</v>
      </c>
      <c r="B11" s="57" t="s">
        <v>32</v>
      </c>
      <c r="C11" s="58"/>
      <c r="D11" s="58"/>
      <c r="E11" s="58"/>
      <c r="F11" s="58"/>
      <c r="G11" s="58"/>
      <c r="H11" s="58"/>
      <c r="I11" s="58"/>
      <c r="J11" s="63"/>
    </row>
    <row r="12" ht="17.4" spans="1:10">
      <c r="A12" s="4" t="s">
        <v>5</v>
      </c>
      <c r="B12" s="59"/>
      <c r="C12" s="60"/>
      <c r="D12" s="60"/>
      <c r="E12" s="60"/>
      <c r="F12" s="60"/>
      <c r="G12" s="60"/>
      <c r="H12" s="60"/>
      <c r="I12" s="60"/>
      <c r="J12" s="64"/>
    </row>
    <row r="13" ht="17.4" spans="1:10">
      <c r="A13" s="4" t="s">
        <v>6</v>
      </c>
      <c r="B13" s="59"/>
      <c r="C13" s="60"/>
      <c r="D13" s="60"/>
      <c r="E13" s="60"/>
      <c r="F13" s="60"/>
      <c r="G13" s="60"/>
      <c r="H13" s="60"/>
      <c r="I13" s="60"/>
      <c r="J13" s="64"/>
    </row>
    <row r="14" ht="17.4" spans="1:10">
      <c r="A14" s="4" t="s">
        <v>7</v>
      </c>
      <c r="B14" s="59"/>
      <c r="C14" s="60"/>
      <c r="D14" s="60"/>
      <c r="E14" s="60"/>
      <c r="F14" s="60"/>
      <c r="G14" s="60"/>
      <c r="H14" s="60"/>
      <c r="I14" s="60"/>
      <c r="J14" s="64"/>
    </row>
    <row r="15" ht="17.4" spans="1:10">
      <c r="A15" s="4" t="s">
        <v>8</v>
      </c>
      <c r="B15" s="61"/>
      <c r="C15" s="62"/>
      <c r="D15" s="62"/>
      <c r="E15" s="62"/>
      <c r="F15" s="62"/>
      <c r="G15" s="62"/>
      <c r="H15" s="62"/>
      <c r="I15" s="62"/>
      <c r="J15" s="65"/>
    </row>
  </sheetData>
  <mergeCells count="10">
    <mergeCell ref="A1:J1"/>
    <mergeCell ref="B3:J3"/>
    <mergeCell ref="A4:A6"/>
    <mergeCell ref="A7:A10"/>
    <mergeCell ref="B4:B6"/>
    <mergeCell ref="B8:B10"/>
    <mergeCell ref="C4:C5"/>
    <mergeCell ref="E4:E5"/>
    <mergeCell ref="G4:G5"/>
    <mergeCell ref="B11:J1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workbookViewId="0">
      <selection activeCell="A57" sqref="A57:A100"/>
    </sheetView>
  </sheetViews>
  <sheetFormatPr defaultColWidth="9" defaultRowHeight="14.4" outlineLevelCol="7"/>
  <cols>
    <col min="1" max="1" width="20.8148148148148" customWidth="1"/>
    <col min="2" max="2" width="7.90740740740741" customWidth="1"/>
    <col min="3" max="3" width="12.0925925925926" customWidth="1"/>
    <col min="4" max="4" width="14.4537037037037" customWidth="1"/>
    <col min="5" max="5" width="17.8148148148148" customWidth="1"/>
    <col min="6" max="6" width="11.0925925925926" customWidth="1"/>
    <col min="7" max="7" width="17.8148148148148" customWidth="1"/>
    <col min="8" max="8" width="26.9074074074074" customWidth="1"/>
  </cols>
  <sheetData>
    <row r="1" ht="22.2" spans="1:8">
      <c r="A1" s="50" t="s">
        <v>55</v>
      </c>
      <c r="B1" s="50"/>
      <c r="C1" s="51"/>
      <c r="D1" s="51"/>
      <c r="E1" s="51"/>
      <c r="F1" s="51"/>
      <c r="G1" s="51"/>
      <c r="H1" s="51"/>
    </row>
    <row r="2" ht="20.4" spans="1:8">
      <c r="A2" s="52" t="s">
        <v>22</v>
      </c>
      <c r="B2" s="52" t="s">
        <v>56</v>
      </c>
      <c r="C2" s="52" t="s">
        <v>23</v>
      </c>
      <c r="D2" s="52" t="s">
        <v>57</v>
      </c>
      <c r="E2" s="52" t="s">
        <v>58</v>
      </c>
      <c r="F2" s="53" t="s">
        <v>59</v>
      </c>
      <c r="G2" s="52" t="s">
        <v>60</v>
      </c>
      <c r="H2" s="52" t="s">
        <v>31</v>
      </c>
    </row>
    <row r="3" ht="17.4" spans="1:8">
      <c r="A3" s="3" t="s">
        <v>2</v>
      </c>
      <c r="B3" s="3">
        <v>1</v>
      </c>
      <c r="C3" s="3">
        <v>20193631</v>
      </c>
      <c r="D3" s="4">
        <v>0</v>
      </c>
      <c r="E3" s="4">
        <v>30</v>
      </c>
      <c r="F3" s="48">
        <f t="shared" ref="F3:F66" si="0">D3/E3</f>
        <v>0</v>
      </c>
      <c r="G3" s="4">
        <f t="shared" ref="G3:G29" si="1">RANK(F3,$F$3:$F$83,1)</f>
        <v>1</v>
      </c>
      <c r="H3" s="4"/>
    </row>
    <row r="4" ht="17.4" spans="1:8">
      <c r="A4" s="3"/>
      <c r="B4" s="3">
        <v>2</v>
      </c>
      <c r="C4" s="3">
        <v>20193632</v>
      </c>
      <c r="D4" s="4">
        <v>0</v>
      </c>
      <c r="E4" s="4">
        <v>31</v>
      </c>
      <c r="F4" s="48">
        <f t="shared" si="0"/>
        <v>0</v>
      </c>
      <c r="G4" s="4">
        <f t="shared" si="1"/>
        <v>1</v>
      </c>
      <c r="H4" s="4"/>
    </row>
    <row r="5" ht="17.4" spans="1:8">
      <c r="A5" s="3"/>
      <c r="B5" s="3">
        <v>3</v>
      </c>
      <c r="C5" s="3">
        <v>20193633</v>
      </c>
      <c r="D5" s="4">
        <v>0</v>
      </c>
      <c r="E5" s="4">
        <v>35</v>
      </c>
      <c r="F5" s="48">
        <f t="shared" si="0"/>
        <v>0</v>
      </c>
      <c r="G5" s="4">
        <f t="shared" si="1"/>
        <v>1</v>
      </c>
      <c r="H5" s="4"/>
    </row>
    <row r="6" ht="17.4" spans="1:8">
      <c r="A6" s="3"/>
      <c r="B6" s="3">
        <v>4</v>
      </c>
      <c r="C6" s="3">
        <v>20193634</v>
      </c>
      <c r="D6" s="4">
        <v>0</v>
      </c>
      <c r="E6" s="4">
        <v>36</v>
      </c>
      <c r="F6" s="48">
        <f t="shared" si="0"/>
        <v>0</v>
      </c>
      <c r="G6" s="4">
        <f t="shared" si="1"/>
        <v>1</v>
      </c>
      <c r="H6" s="4"/>
    </row>
    <row r="7" ht="17.4" spans="1:8">
      <c r="A7" s="3"/>
      <c r="B7" s="3">
        <v>5</v>
      </c>
      <c r="C7" s="3">
        <v>20193635</v>
      </c>
      <c r="D7" s="4">
        <v>0</v>
      </c>
      <c r="E7" s="4">
        <v>31</v>
      </c>
      <c r="F7" s="48">
        <f t="shared" si="0"/>
        <v>0</v>
      </c>
      <c r="G7" s="4">
        <f t="shared" si="1"/>
        <v>1</v>
      </c>
      <c r="H7" s="4"/>
    </row>
    <row r="8" ht="17.4" spans="1:8">
      <c r="A8" s="3"/>
      <c r="B8" s="3">
        <v>6</v>
      </c>
      <c r="C8" s="3">
        <v>20203631</v>
      </c>
      <c r="D8" s="4">
        <v>0</v>
      </c>
      <c r="E8" s="4">
        <v>32</v>
      </c>
      <c r="F8" s="48">
        <f t="shared" si="0"/>
        <v>0</v>
      </c>
      <c r="G8" s="4">
        <f t="shared" si="1"/>
        <v>1</v>
      </c>
      <c r="H8" s="4"/>
    </row>
    <row r="9" ht="17.4" spans="1:8">
      <c r="A9" s="3"/>
      <c r="B9" s="3">
        <v>7</v>
      </c>
      <c r="C9" s="3">
        <v>20203632</v>
      </c>
      <c r="D9" s="4">
        <v>0</v>
      </c>
      <c r="E9" s="4">
        <v>32</v>
      </c>
      <c r="F9" s="48">
        <f t="shared" si="0"/>
        <v>0</v>
      </c>
      <c r="G9" s="4">
        <f t="shared" si="1"/>
        <v>1</v>
      </c>
      <c r="H9" s="4"/>
    </row>
    <row r="10" ht="17.4" spans="1:8">
      <c r="A10" s="3"/>
      <c r="B10" s="3">
        <v>8</v>
      </c>
      <c r="C10" s="3">
        <v>20203633</v>
      </c>
      <c r="D10" s="4">
        <v>0</v>
      </c>
      <c r="E10" s="4">
        <v>34</v>
      </c>
      <c r="F10" s="48">
        <f t="shared" si="0"/>
        <v>0</v>
      </c>
      <c r="G10" s="4">
        <f t="shared" si="1"/>
        <v>1</v>
      </c>
      <c r="H10" s="4"/>
    </row>
    <row r="11" ht="17.4" spans="1:8">
      <c r="A11" s="3"/>
      <c r="B11" s="3">
        <v>9</v>
      </c>
      <c r="C11" s="3">
        <v>20203634</v>
      </c>
      <c r="D11" s="4">
        <v>0</v>
      </c>
      <c r="E11" s="4">
        <v>30</v>
      </c>
      <c r="F11" s="48">
        <f t="shared" si="0"/>
        <v>0</v>
      </c>
      <c r="G11" s="4">
        <f t="shared" si="1"/>
        <v>1</v>
      </c>
      <c r="H11" s="4"/>
    </row>
    <row r="12" ht="17.4" spans="1:8">
      <c r="A12" s="3"/>
      <c r="B12" s="3">
        <v>10</v>
      </c>
      <c r="C12" s="3">
        <v>20203635</v>
      </c>
      <c r="D12" s="4">
        <v>0</v>
      </c>
      <c r="E12" s="4">
        <v>35</v>
      </c>
      <c r="F12" s="48">
        <f t="shared" si="0"/>
        <v>0</v>
      </c>
      <c r="G12" s="4">
        <f t="shared" si="1"/>
        <v>1</v>
      </c>
      <c r="H12" s="4"/>
    </row>
    <row r="13" ht="17.4" spans="1:8">
      <c r="A13" s="3"/>
      <c r="B13" s="3">
        <v>11</v>
      </c>
      <c r="C13" s="3">
        <v>20213631</v>
      </c>
      <c r="D13" s="4">
        <v>0</v>
      </c>
      <c r="E13" s="4">
        <v>43</v>
      </c>
      <c r="F13" s="48">
        <f t="shared" si="0"/>
        <v>0</v>
      </c>
      <c r="G13" s="4">
        <f t="shared" si="1"/>
        <v>1</v>
      </c>
      <c r="H13" s="4"/>
    </row>
    <row r="14" ht="17.4" spans="1:8">
      <c r="A14" s="3"/>
      <c r="B14" s="3">
        <v>12</v>
      </c>
      <c r="C14" s="3">
        <v>20213632</v>
      </c>
      <c r="D14" s="4">
        <v>0</v>
      </c>
      <c r="E14" s="4">
        <v>42</v>
      </c>
      <c r="F14" s="48">
        <f t="shared" si="0"/>
        <v>0</v>
      </c>
      <c r="G14" s="4">
        <f t="shared" si="1"/>
        <v>1</v>
      </c>
      <c r="H14" s="4"/>
    </row>
    <row r="15" ht="17.4" spans="1:8">
      <c r="A15" s="3"/>
      <c r="B15" s="3">
        <v>13</v>
      </c>
      <c r="C15" s="3">
        <v>20213633</v>
      </c>
      <c r="D15" s="4">
        <v>0</v>
      </c>
      <c r="E15" s="4">
        <v>44</v>
      </c>
      <c r="F15" s="48">
        <f t="shared" si="0"/>
        <v>0</v>
      </c>
      <c r="G15" s="4">
        <f t="shared" si="1"/>
        <v>1</v>
      </c>
      <c r="H15" s="4"/>
    </row>
    <row r="16" ht="17.4" spans="1:8">
      <c r="A16" s="3"/>
      <c r="B16" s="3">
        <v>14</v>
      </c>
      <c r="C16" s="3">
        <v>20213634</v>
      </c>
      <c r="D16" s="4">
        <v>0</v>
      </c>
      <c r="E16" s="4">
        <v>45</v>
      </c>
      <c r="F16" s="48">
        <f t="shared" si="0"/>
        <v>0</v>
      </c>
      <c r="G16" s="4">
        <f t="shared" si="1"/>
        <v>1</v>
      </c>
      <c r="H16" s="4"/>
    </row>
    <row r="17" ht="17.4" spans="1:8">
      <c r="A17" s="3"/>
      <c r="B17" s="3">
        <v>15</v>
      </c>
      <c r="C17" s="3">
        <v>20213635</v>
      </c>
      <c r="D17" s="4">
        <v>0</v>
      </c>
      <c r="E17" s="4">
        <v>39</v>
      </c>
      <c r="F17" s="48">
        <f t="shared" si="0"/>
        <v>0</v>
      </c>
      <c r="G17" s="4">
        <f t="shared" si="1"/>
        <v>1</v>
      </c>
      <c r="H17" s="4"/>
    </row>
    <row r="18" ht="17.4" spans="1:8">
      <c r="A18" s="3"/>
      <c r="B18" s="3">
        <v>16</v>
      </c>
      <c r="C18" s="3">
        <v>20213641</v>
      </c>
      <c r="D18" s="4">
        <v>0</v>
      </c>
      <c r="E18" s="4">
        <v>41</v>
      </c>
      <c r="F18" s="48">
        <f t="shared" si="0"/>
        <v>0</v>
      </c>
      <c r="G18" s="4">
        <f t="shared" si="1"/>
        <v>1</v>
      </c>
      <c r="H18" s="4"/>
    </row>
    <row r="19" ht="17.4" spans="1:8">
      <c r="A19" s="3"/>
      <c r="B19" s="3">
        <v>17</v>
      </c>
      <c r="C19" s="3">
        <v>20213642</v>
      </c>
      <c r="D19" s="4">
        <v>0</v>
      </c>
      <c r="E19" s="4">
        <v>45</v>
      </c>
      <c r="F19" s="48">
        <f t="shared" si="0"/>
        <v>0</v>
      </c>
      <c r="G19" s="4">
        <f t="shared" si="1"/>
        <v>1</v>
      </c>
      <c r="H19" s="4"/>
    </row>
    <row r="20" ht="17.4" spans="1:8">
      <c r="A20" s="3"/>
      <c r="B20" s="3">
        <v>18</v>
      </c>
      <c r="C20" s="3">
        <v>20223631</v>
      </c>
      <c r="D20" s="4">
        <v>0</v>
      </c>
      <c r="E20" s="4">
        <v>40</v>
      </c>
      <c r="F20" s="48">
        <f t="shared" si="0"/>
        <v>0</v>
      </c>
      <c r="G20" s="4">
        <f t="shared" si="1"/>
        <v>1</v>
      </c>
      <c r="H20" s="4"/>
    </row>
    <row r="21" ht="17.4" spans="1:8">
      <c r="A21" s="3"/>
      <c r="B21" s="3">
        <v>19</v>
      </c>
      <c r="C21" s="3">
        <v>20223632</v>
      </c>
      <c r="D21" s="4">
        <v>0</v>
      </c>
      <c r="E21" s="4">
        <v>40</v>
      </c>
      <c r="F21" s="48">
        <f t="shared" si="0"/>
        <v>0</v>
      </c>
      <c r="G21" s="4">
        <f t="shared" si="1"/>
        <v>1</v>
      </c>
      <c r="H21" s="4"/>
    </row>
    <row r="22" ht="17.4" spans="1:8">
      <c r="A22" s="3"/>
      <c r="B22" s="3">
        <v>20</v>
      </c>
      <c r="C22" s="3">
        <v>20223633</v>
      </c>
      <c r="D22" s="4">
        <v>0</v>
      </c>
      <c r="E22" s="4">
        <v>42</v>
      </c>
      <c r="F22" s="48">
        <f t="shared" si="0"/>
        <v>0</v>
      </c>
      <c r="G22" s="4">
        <f t="shared" si="1"/>
        <v>1</v>
      </c>
      <c r="H22" s="4"/>
    </row>
    <row r="23" ht="17.4" spans="1:8">
      <c r="A23" s="3"/>
      <c r="B23" s="3">
        <v>21</v>
      </c>
      <c r="C23" s="3">
        <v>20223634</v>
      </c>
      <c r="D23" s="4">
        <v>0</v>
      </c>
      <c r="E23" s="4">
        <v>41</v>
      </c>
      <c r="F23" s="48">
        <f t="shared" si="0"/>
        <v>0</v>
      </c>
      <c r="G23" s="4">
        <f t="shared" si="1"/>
        <v>1</v>
      </c>
      <c r="H23" s="4"/>
    </row>
    <row r="24" ht="17.4" spans="1:8">
      <c r="A24" s="3"/>
      <c r="B24" s="3">
        <v>22</v>
      </c>
      <c r="C24" s="3">
        <v>20223635</v>
      </c>
      <c r="D24" s="4">
        <v>0</v>
      </c>
      <c r="E24" s="4">
        <v>43</v>
      </c>
      <c r="F24" s="48">
        <f t="shared" si="0"/>
        <v>0</v>
      </c>
      <c r="G24" s="4">
        <f t="shared" si="1"/>
        <v>1</v>
      </c>
      <c r="H24" s="4"/>
    </row>
    <row r="25" ht="17.4" spans="1:8">
      <c r="A25" s="3"/>
      <c r="B25" s="3">
        <v>23</v>
      </c>
      <c r="C25" s="3">
        <v>20223636</v>
      </c>
      <c r="D25" s="4">
        <v>0</v>
      </c>
      <c r="E25" s="4">
        <v>43</v>
      </c>
      <c r="F25" s="48">
        <f t="shared" si="0"/>
        <v>0</v>
      </c>
      <c r="G25" s="4">
        <f t="shared" si="1"/>
        <v>1</v>
      </c>
      <c r="H25" s="4"/>
    </row>
    <row r="26" ht="17.4" spans="1:8">
      <c r="A26" s="3"/>
      <c r="B26" s="3">
        <v>24</v>
      </c>
      <c r="C26" s="3">
        <v>20223637</v>
      </c>
      <c r="D26" s="4">
        <v>0</v>
      </c>
      <c r="E26" s="4">
        <v>41</v>
      </c>
      <c r="F26" s="48">
        <f t="shared" si="0"/>
        <v>0</v>
      </c>
      <c r="G26" s="4">
        <f t="shared" si="1"/>
        <v>1</v>
      </c>
      <c r="H26" s="4"/>
    </row>
    <row r="27" ht="17.4" spans="1:8">
      <c r="A27" s="3"/>
      <c r="B27" s="3">
        <v>25</v>
      </c>
      <c r="C27" s="3">
        <v>20223641</v>
      </c>
      <c r="D27" s="4">
        <v>0</v>
      </c>
      <c r="E27" s="4">
        <v>43</v>
      </c>
      <c r="F27" s="48">
        <f t="shared" si="0"/>
        <v>0</v>
      </c>
      <c r="G27" s="4">
        <f t="shared" si="1"/>
        <v>1</v>
      </c>
      <c r="H27" s="4"/>
    </row>
    <row r="28" ht="17.4" spans="1:8">
      <c r="A28" s="3"/>
      <c r="B28" s="3">
        <v>26</v>
      </c>
      <c r="C28" s="3">
        <v>20223642</v>
      </c>
      <c r="D28" s="4">
        <v>0</v>
      </c>
      <c r="E28" s="4">
        <v>43</v>
      </c>
      <c r="F28" s="48">
        <f t="shared" si="0"/>
        <v>0</v>
      </c>
      <c r="G28" s="4">
        <f t="shared" si="1"/>
        <v>1</v>
      </c>
      <c r="H28" s="4"/>
    </row>
    <row r="29" ht="17.4" spans="1:8">
      <c r="A29" s="3"/>
      <c r="B29" s="3">
        <v>27</v>
      </c>
      <c r="C29" s="3">
        <v>20223643</v>
      </c>
      <c r="D29" s="4">
        <v>0</v>
      </c>
      <c r="E29" s="4">
        <v>43</v>
      </c>
      <c r="F29" s="48">
        <f t="shared" si="0"/>
        <v>0</v>
      </c>
      <c r="G29" s="4">
        <f t="shared" si="1"/>
        <v>1</v>
      </c>
      <c r="H29" s="4"/>
    </row>
    <row r="30" ht="17.4" spans="1:8">
      <c r="A30" s="3" t="s">
        <v>3</v>
      </c>
      <c r="B30" s="3">
        <v>28</v>
      </c>
      <c r="C30" s="4">
        <v>20192731</v>
      </c>
      <c r="D30" s="4"/>
      <c r="E30" s="4">
        <v>30</v>
      </c>
      <c r="F30" s="48">
        <f t="shared" si="0"/>
        <v>0</v>
      </c>
      <c r="G30" s="4"/>
      <c r="H30" s="4" t="s">
        <v>61</v>
      </c>
    </row>
    <row r="31" ht="17.4" spans="1:8">
      <c r="A31" s="3"/>
      <c r="B31" s="3">
        <v>29</v>
      </c>
      <c r="C31" s="4">
        <v>20192831</v>
      </c>
      <c r="D31" s="4"/>
      <c r="E31" s="4">
        <v>47</v>
      </c>
      <c r="F31" s="48">
        <f t="shared" si="0"/>
        <v>0</v>
      </c>
      <c r="G31" s="4"/>
      <c r="H31" s="4" t="s">
        <v>61</v>
      </c>
    </row>
    <row r="32" ht="17.4" spans="1:8">
      <c r="A32" s="3"/>
      <c r="B32" s="3">
        <v>30</v>
      </c>
      <c r="C32" s="4">
        <v>20192832</v>
      </c>
      <c r="D32" s="4"/>
      <c r="E32" s="4">
        <v>29</v>
      </c>
      <c r="F32" s="48">
        <f t="shared" si="0"/>
        <v>0</v>
      </c>
      <c r="G32" s="4"/>
      <c r="H32" s="4" t="s">
        <v>61</v>
      </c>
    </row>
    <row r="33" ht="17.4" spans="1:8">
      <c r="A33" s="3"/>
      <c r="B33" s="3">
        <v>31</v>
      </c>
      <c r="C33" s="4">
        <v>20192833</v>
      </c>
      <c r="D33" s="4"/>
      <c r="E33" s="4">
        <v>32</v>
      </c>
      <c r="F33" s="48">
        <f t="shared" si="0"/>
        <v>0</v>
      </c>
      <c r="G33" s="4"/>
      <c r="H33" s="4" t="s">
        <v>61</v>
      </c>
    </row>
    <row r="34" ht="17.4" spans="1:8">
      <c r="A34" s="3"/>
      <c r="B34" s="3">
        <v>32</v>
      </c>
      <c r="C34" s="4">
        <v>20202731</v>
      </c>
      <c r="D34" s="4">
        <v>0</v>
      </c>
      <c r="E34" s="4">
        <v>27</v>
      </c>
      <c r="F34" s="48">
        <f t="shared" si="0"/>
        <v>0</v>
      </c>
      <c r="G34" s="4">
        <f>RANK(F34,$F$30:$F$56,1)</f>
        <v>1</v>
      </c>
      <c r="H34" s="4"/>
    </row>
    <row r="35" ht="17.4" spans="1:8">
      <c r="A35" s="3"/>
      <c r="B35" s="3">
        <v>33</v>
      </c>
      <c r="C35" s="4">
        <v>20202831</v>
      </c>
      <c r="D35" s="4">
        <v>0</v>
      </c>
      <c r="E35" s="4">
        <v>47</v>
      </c>
      <c r="F35" s="48">
        <f t="shared" si="0"/>
        <v>0</v>
      </c>
      <c r="G35" s="4">
        <f t="shared" ref="G35:G56" si="2">RANK(F35,$F$30:$F$56,1)</f>
        <v>1</v>
      </c>
      <c r="H35" s="4"/>
    </row>
    <row r="36" ht="17.4" spans="1:8">
      <c r="A36" s="3"/>
      <c r="B36" s="3">
        <v>34</v>
      </c>
      <c r="C36" s="3">
        <v>20202832</v>
      </c>
      <c r="D36" s="4">
        <v>0</v>
      </c>
      <c r="E36" s="4">
        <v>27</v>
      </c>
      <c r="F36" s="48">
        <f t="shared" si="0"/>
        <v>0</v>
      </c>
      <c r="G36" s="4">
        <f t="shared" si="2"/>
        <v>1</v>
      </c>
      <c r="H36" s="4"/>
    </row>
    <row r="37" ht="17.4" spans="1:8">
      <c r="A37" s="3"/>
      <c r="B37" s="3">
        <v>35</v>
      </c>
      <c r="C37" s="3">
        <v>20202833</v>
      </c>
      <c r="D37" s="4">
        <v>0</v>
      </c>
      <c r="E37" s="4">
        <v>23</v>
      </c>
      <c r="F37" s="48">
        <f t="shared" si="0"/>
        <v>0</v>
      </c>
      <c r="G37" s="4">
        <f t="shared" si="2"/>
        <v>1</v>
      </c>
      <c r="H37" s="4"/>
    </row>
    <row r="38" ht="17.4" spans="1:8">
      <c r="A38" s="3"/>
      <c r="B38" s="3">
        <v>36</v>
      </c>
      <c r="C38" s="3">
        <v>20212731</v>
      </c>
      <c r="D38" s="4">
        <v>0</v>
      </c>
      <c r="E38" s="4">
        <v>40</v>
      </c>
      <c r="F38" s="48">
        <f t="shared" si="0"/>
        <v>0</v>
      </c>
      <c r="G38" s="4">
        <f t="shared" si="2"/>
        <v>1</v>
      </c>
      <c r="H38" s="4"/>
    </row>
    <row r="39" ht="17.4" spans="1:8">
      <c r="A39" s="3"/>
      <c r="B39" s="3">
        <v>37</v>
      </c>
      <c r="C39" s="3">
        <v>20212831</v>
      </c>
      <c r="D39" s="4">
        <v>0</v>
      </c>
      <c r="E39" s="4">
        <v>41</v>
      </c>
      <c r="F39" s="48">
        <f t="shared" si="0"/>
        <v>0</v>
      </c>
      <c r="G39" s="4">
        <f t="shared" si="2"/>
        <v>1</v>
      </c>
      <c r="H39" s="4"/>
    </row>
    <row r="40" ht="17.4" spans="1:8">
      <c r="A40" s="3"/>
      <c r="B40" s="3">
        <v>38</v>
      </c>
      <c r="C40" s="3">
        <v>20212832</v>
      </c>
      <c r="D40" s="4">
        <v>0</v>
      </c>
      <c r="E40" s="4">
        <v>41</v>
      </c>
      <c r="F40" s="48">
        <f t="shared" si="0"/>
        <v>0</v>
      </c>
      <c r="G40" s="4">
        <f t="shared" si="2"/>
        <v>1</v>
      </c>
      <c r="H40" s="4"/>
    </row>
    <row r="41" ht="17.4" spans="1:8">
      <c r="A41" s="3"/>
      <c r="B41" s="3">
        <v>39</v>
      </c>
      <c r="C41" s="3">
        <v>20212841</v>
      </c>
      <c r="D41" s="4"/>
      <c r="E41" s="4">
        <v>45</v>
      </c>
      <c r="F41" s="48">
        <f t="shared" si="0"/>
        <v>0</v>
      </c>
      <c r="G41" s="4"/>
      <c r="H41" s="4" t="s">
        <v>61</v>
      </c>
    </row>
    <row r="42" ht="17.4" spans="1:8">
      <c r="A42" s="3"/>
      <c r="B42" s="3">
        <v>40</v>
      </c>
      <c r="C42" s="3">
        <v>20212842</v>
      </c>
      <c r="D42" s="4"/>
      <c r="E42" s="4">
        <v>46</v>
      </c>
      <c r="F42" s="48">
        <f t="shared" si="0"/>
        <v>0</v>
      </c>
      <c r="G42" s="4"/>
      <c r="H42" s="4" t="s">
        <v>61</v>
      </c>
    </row>
    <row r="43" ht="17.4" spans="1:8">
      <c r="A43" s="3"/>
      <c r="B43" s="3">
        <v>41</v>
      </c>
      <c r="C43" s="3">
        <v>20212843</v>
      </c>
      <c r="D43" s="4"/>
      <c r="E43" s="4">
        <v>44</v>
      </c>
      <c r="F43" s="48">
        <f t="shared" si="0"/>
        <v>0</v>
      </c>
      <c r="G43" s="4"/>
      <c r="H43" s="4" t="s">
        <v>61</v>
      </c>
    </row>
    <row r="44" ht="17.4" spans="1:8">
      <c r="A44" s="3"/>
      <c r="B44" s="3">
        <v>42</v>
      </c>
      <c r="C44" s="3">
        <v>20222731</v>
      </c>
      <c r="D44" s="4">
        <v>0</v>
      </c>
      <c r="E44" s="4">
        <v>39</v>
      </c>
      <c r="F44" s="48">
        <f t="shared" si="0"/>
        <v>0</v>
      </c>
      <c r="G44" s="4">
        <f t="shared" si="2"/>
        <v>1</v>
      </c>
      <c r="H44" s="4"/>
    </row>
    <row r="45" ht="17.4" spans="1:8">
      <c r="A45" s="3"/>
      <c r="B45" s="3">
        <v>43</v>
      </c>
      <c r="C45" s="3">
        <v>20222732</v>
      </c>
      <c r="D45" s="4">
        <v>0</v>
      </c>
      <c r="E45" s="4">
        <v>42</v>
      </c>
      <c r="F45" s="48">
        <f t="shared" si="0"/>
        <v>0</v>
      </c>
      <c r="G45" s="4">
        <f t="shared" si="2"/>
        <v>1</v>
      </c>
      <c r="H45" s="4"/>
    </row>
    <row r="46" ht="17.4" spans="1:8">
      <c r="A46" s="3"/>
      <c r="B46" s="3">
        <v>44</v>
      </c>
      <c r="C46" s="3">
        <v>20222831</v>
      </c>
      <c r="D46" s="4">
        <v>0</v>
      </c>
      <c r="E46" s="4">
        <v>42</v>
      </c>
      <c r="F46" s="48">
        <f t="shared" si="0"/>
        <v>0</v>
      </c>
      <c r="G46" s="4">
        <f t="shared" si="2"/>
        <v>1</v>
      </c>
      <c r="H46" s="4"/>
    </row>
    <row r="47" ht="17.4" spans="1:8">
      <c r="A47" s="3"/>
      <c r="B47" s="3">
        <v>45</v>
      </c>
      <c r="C47" s="3">
        <v>20222832</v>
      </c>
      <c r="D47" s="4">
        <v>0</v>
      </c>
      <c r="E47" s="4">
        <v>41</v>
      </c>
      <c r="F47" s="48">
        <f t="shared" si="0"/>
        <v>0</v>
      </c>
      <c r="G47" s="4">
        <f t="shared" si="2"/>
        <v>1</v>
      </c>
      <c r="H47" s="4"/>
    </row>
    <row r="48" ht="17.4" spans="1:8">
      <c r="A48" s="3"/>
      <c r="B48" s="3">
        <v>46</v>
      </c>
      <c r="C48" s="3">
        <v>20222833</v>
      </c>
      <c r="D48" s="4">
        <v>0</v>
      </c>
      <c r="E48" s="4">
        <v>45</v>
      </c>
      <c r="F48" s="48">
        <f t="shared" si="0"/>
        <v>0</v>
      </c>
      <c r="G48" s="4">
        <f t="shared" si="2"/>
        <v>1</v>
      </c>
      <c r="H48" s="4"/>
    </row>
    <row r="49" ht="17.4" spans="1:8">
      <c r="A49" s="3"/>
      <c r="B49" s="3">
        <v>47</v>
      </c>
      <c r="C49" s="3">
        <v>20222834</v>
      </c>
      <c r="D49" s="4">
        <v>0</v>
      </c>
      <c r="E49" s="4">
        <v>45</v>
      </c>
      <c r="F49" s="48">
        <f t="shared" si="0"/>
        <v>0</v>
      </c>
      <c r="G49" s="4">
        <f t="shared" si="2"/>
        <v>1</v>
      </c>
      <c r="H49" s="4"/>
    </row>
    <row r="50" ht="17.4" spans="1:8">
      <c r="A50" s="3"/>
      <c r="B50" s="3">
        <v>48</v>
      </c>
      <c r="C50" s="3">
        <v>20222835</v>
      </c>
      <c r="D50" s="4">
        <v>0</v>
      </c>
      <c r="E50" s="4">
        <v>45</v>
      </c>
      <c r="F50" s="48">
        <f t="shared" si="0"/>
        <v>0</v>
      </c>
      <c r="G50" s="4">
        <f t="shared" si="2"/>
        <v>1</v>
      </c>
      <c r="H50" s="4"/>
    </row>
    <row r="51" ht="17.4" spans="1:8">
      <c r="A51" s="3"/>
      <c r="B51" s="3">
        <v>49</v>
      </c>
      <c r="C51" s="3">
        <v>20222836</v>
      </c>
      <c r="D51" s="4">
        <v>0</v>
      </c>
      <c r="E51" s="4">
        <v>40</v>
      </c>
      <c r="F51" s="48">
        <f t="shared" si="0"/>
        <v>0</v>
      </c>
      <c r="G51" s="4">
        <f t="shared" si="2"/>
        <v>1</v>
      </c>
      <c r="H51" s="4"/>
    </row>
    <row r="52" ht="17.4" spans="1:8">
      <c r="A52" s="3"/>
      <c r="B52" s="4">
        <v>50</v>
      </c>
      <c r="C52" s="4">
        <v>20222837</v>
      </c>
      <c r="D52" s="4">
        <v>0</v>
      </c>
      <c r="E52" s="4">
        <v>40</v>
      </c>
      <c r="F52" s="48">
        <f t="shared" si="0"/>
        <v>0</v>
      </c>
      <c r="G52" s="4">
        <f t="shared" si="2"/>
        <v>1</v>
      </c>
      <c r="H52" s="4"/>
    </row>
    <row r="53" ht="17.4" spans="1:8">
      <c r="A53" s="3"/>
      <c r="B53" s="54">
        <v>51</v>
      </c>
      <c r="C53" s="54">
        <v>20222841</v>
      </c>
      <c r="D53" s="54">
        <v>3</v>
      </c>
      <c r="E53" s="54">
        <v>36</v>
      </c>
      <c r="F53" s="55">
        <f t="shared" si="0"/>
        <v>0.0833333333333333</v>
      </c>
      <c r="G53" s="54">
        <f t="shared" si="2"/>
        <v>27</v>
      </c>
      <c r="H53" s="54" t="s">
        <v>36</v>
      </c>
    </row>
    <row r="54" ht="17.4" spans="1:8">
      <c r="A54" s="3"/>
      <c r="B54" s="3">
        <v>52</v>
      </c>
      <c r="C54" s="4">
        <v>20222842</v>
      </c>
      <c r="D54" s="4">
        <v>0</v>
      </c>
      <c r="E54" s="4">
        <v>38</v>
      </c>
      <c r="F54" s="48">
        <f t="shared" si="0"/>
        <v>0</v>
      </c>
      <c r="G54" s="4">
        <f t="shared" si="2"/>
        <v>1</v>
      </c>
      <c r="H54" s="4"/>
    </row>
    <row r="55" ht="17.4" spans="1:8">
      <c r="A55" s="3"/>
      <c r="B55" s="3">
        <v>53</v>
      </c>
      <c r="C55" s="4">
        <v>20222843</v>
      </c>
      <c r="D55" s="4">
        <v>0</v>
      </c>
      <c r="E55" s="4">
        <v>38</v>
      </c>
      <c r="F55" s="48">
        <f t="shared" si="0"/>
        <v>0</v>
      </c>
      <c r="G55" s="4">
        <f t="shared" si="2"/>
        <v>1</v>
      </c>
      <c r="H55" s="4"/>
    </row>
    <row r="56" ht="17.4" spans="1:8">
      <c r="A56" s="3"/>
      <c r="B56" s="3">
        <v>54</v>
      </c>
      <c r="C56" s="4">
        <v>20222844</v>
      </c>
      <c r="D56" s="4">
        <v>0</v>
      </c>
      <c r="E56" s="4">
        <v>36</v>
      </c>
      <c r="F56" s="48">
        <f t="shared" si="0"/>
        <v>0</v>
      </c>
      <c r="G56" s="4">
        <f t="shared" si="2"/>
        <v>1</v>
      </c>
      <c r="H56" s="4"/>
    </row>
    <row r="57" ht="17.4" spans="1:8">
      <c r="A57" s="3" t="s">
        <v>4</v>
      </c>
      <c r="B57" s="3">
        <v>55</v>
      </c>
      <c r="C57" s="4">
        <v>20192331</v>
      </c>
      <c r="D57" s="4"/>
      <c r="E57" s="4">
        <v>36</v>
      </c>
      <c r="F57" s="48">
        <f t="shared" si="0"/>
        <v>0</v>
      </c>
      <c r="G57" s="4"/>
      <c r="H57" s="4" t="s">
        <v>61</v>
      </c>
    </row>
    <row r="58" ht="17.4" spans="1:8">
      <c r="A58" s="3"/>
      <c r="B58" s="3">
        <v>56</v>
      </c>
      <c r="C58" s="4">
        <v>20192332</v>
      </c>
      <c r="D58" s="4"/>
      <c r="E58" s="4">
        <v>34</v>
      </c>
      <c r="F58" s="48">
        <f t="shared" si="0"/>
        <v>0</v>
      </c>
      <c r="G58" s="4"/>
      <c r="H58" s="4" t="s">
        <v>61</v>
      </c>
    </row>
    <row r="59" ht="17.4" spans="1:8">
      <c r="A59" s="3"/>
      <c r="B59" s="3">
        <v>57</v>
      </c>
      <c r="C59" s="4">
        <v>20192931</v>
      </c>
      <c r="D59" s="4"/>
      <c r="E59" s="4">
        <v>30</v>
      </c>
      <c r="F59" s="48">
        <f t="shared" si="0"/>
        <v>0</v>
      </c>
      <c r="G59" s="4"/>
      <c r="H59" s="4" t="s">
        <v>61</v>
      </c>
    </row>
    <row r="60" ht="17.4" spans="1:8">
      <c r="A60" s="3"/>
      <c r="B60" s="3">
        <v>58</v>
      </c>
      <c r="C60" s="4">
        <v>20192932</v>
      </c>
      <c r="D60" s="4"/>
      <c r="E60" s="4">
        <v>28</v>
      </c>
      <c r="F60" s="48">
        <f t="shared" si="0"/>
        <v>0</v>
      </c>
      <c r="G60" s="4"/>
      <c r="H60" s="4" t="s">
        <v>61</v>
      </c>
    </row>
    <row r="61" ht="17.4" spans="1:8">
      <c r="A61" s="3"/>
      <c r="B61" s="3">
        <v>59</v>
      </c>
      <c r="C61" s="4">
        <v>20193031</v>
      </c>
      <c r="D61" s="4"/>
      <c r="E61" s="4">
        <v>45</v>
      </c>
      <c r="F61" s="48">
        <f t="shared" si="0"/>
        <v>0</v>
      </c>
      <c r="G61" s="4"/>
      <c r="H61" s="4" t="s">
        <v>61</v>
      </c>
    </row>
    <row r="62" ht="17.4" spans="1:8">
      <c r="A62" s="3"/>
      <c r="B62" s="3">
        <v>60</v>
      </c>
      <c r="C62" s="4">
        <v>20193032</v>
      </c>
      <c r="D62" s="4"/>
      <c r="E62" s="4">
        <v>47</v>
      </c>
      <c r="F62" s="48">
        <f t="shared" si="0"/>
        <v>0</v>
      </c>
      <c r="G62" s="4"/>
      <c r="H62" s="4" t="s">
        <v>61</v>
      </c>
    </row>
    <row r="63" ht="17.4" spans="1:8">
      <c r="A63" s="3"/>
      <c r="B63" s="3">
        <v>61</v>
      </c>
      <c r="C63" s="4">
        <v>20193033</v>
      </c>
      <c r="D63" s="4"/>
      <c r="E63" s="4">
        <v>45</v>
      </c>
      <c r="F63" s="48">
        <f t="shared" si="0"/>
        <v>0</v>
      </c>
      <c r="G63" s="4"/>
      <c r="H63" s="4" t="s">
        <v>61</v>
      </c>
    </row>
    <row r="64" ht="17.4" spans="1:8">
      <c r="A64" s="3"/>
      <c r="B64" s="3">
        <v>62</v>
      </c>
      <c r="C64" s="4">
        <v>20193034</v>
      </c>
      <c r="D64" s="4"/>
      <c r="E64" s="4">
        <v>42</v>
      </c>
      <c r="F64" s="48">
        <f t="shared" si="0"/>
        <v>0</v>
      </c>
      <c r="G64" s="4"/>
      <c r="H64" s="4" t="s">
        <v>61</v>
      </c>
    </row>
    <row r="65" ht="17.4" spans="1:8">
      <c r="A65" s="3"/>
      <c r="B65" s="3">
        <v>63</v>
      </c>
      <c r="C65" s="4">
        <v>20193035</v>
      </c>
      <c r="D65" s="4"/>
      <c r="E65" s="4">
        <v>39</v>
      </c>
      <c r="F65" s="48">
        <f t="shared" si="0"/>
        <v>0</v>
      </c>
      <c r="G65" s="4"/>
      <c r="H65" s="4" t="s">
        <v>61</v>
      </c>
    </row>
    <row r="66" ht="17.4" spans="1:8">
      <c r="A66" s="3"/>
      <c r="B66" s="3">
        <v>64</v>
      </c>
      <c r="C66" s="4">
        <v>20193036</v>
      </c>
      <c r="D66" s="4"/>
      <c r="E66" s="4">
        <v>44</v>
      </c>
      <c r="F66" s="48">
        <f t="shared" si="0"/>
        <v>0</v>
      </c>
      <c r="G66" s="4"/>
      <c r="H66" s="4" t="s">
        <v>61</v>
      </c>
    </row>
    <row r="67" ht="17.4" spans="1:8">
      <c r="A67" s="3"/>
      <c r="B67" s="3">
        <v>65</v>
      </c>
      <c r="C67" s="4">
        <v>20193037</v>
      </c>
      <c r="D67" s="4"/>
      <c r="E67" s="4">
        <v>41</v>
      </c>
      <c r="F67" s="48">
        <f t="shared" ref="F67:F130" si="3">D67/E67</f>
        <v>0</v>
      </c>
      <c r="G67" s="4"/>
      <c r="H67" s="4" t="s">
        <v>61</v>
      </c>
    </row>
    <row r="68" ht="17.4" spans="1:8">
      <c r="A68" s="3"/>
      <c r="B68" s="3">
        <v>66</v>
      </c>
      <c r="C68" s="4">
        <v>20193038</v>
      </c>
      <c r="D68" s="4"/>
      <c r="E68" s="4">
        <v>43</v>
      </c>
      <c r="F68" s="48">
        <f t="shared" si="3"/>
        <v>0</v>
      </c>
      <c r="G68" s="4"/>
      <c r="H68" s="4" t="s">
        <v>61</v>
      </c>
    </row>
    <row r="69" ht="17.4" spans="1:8">
      <c r="A69" s="3"/>
      <c r="B69" s="3">
        <v>67</v>
      </c>
      <c r="C69" s="4">
        <v>20202331</v>
      </c>
      <c r="D69" s="4">
        <v>0</v>
      </c>
      <c r="E69" s="4">
        <v>39</v>
      </c>
      <c r="F69" s="48">
        <f t="shared" si="3"/>
        <v>0</v>
      </c>
      <c r="G69" s="4">
        <f t="shared" ref="G69:G100" si="4">RANK(F69,$F$57:$F$100,1)</f>
        <v>1</v>
      </c>
      <c r="H69" s="4"/>
    </row>
    <row r="70" ht="17.4" spans="1:8">
      <c r="A70" s="3"/>
      <c r="B70" s="54">
        <v>68</v>
      </c>
      <c r="C70" s="54">
        <v>20202332</v>
      </c>
      <c r="D70" s="54">
        <v>3</v>
      </c>
      <c r="E70" s="54">
        <v>37</v>
      </c>
      <c r="F70" s="55">
        <f t="shared" si="3"/>
        <v>0.0810810810810811</v>
      </c>
      <c r="G70" s="54">
        <f t="shared" si="4"/>
        <v>44</v>
      </c>
      <c r="H70" s="54" t="s">
        <v>62</v>
      </c>
    </row>
    <row r="71" ht="17.4" spans="1:8">
      <c r="A71" s="3"/>
      <c r="B71" s="3">
        <v>69</v>
      </c>
      <c r="C71" s="4">
        <v>20202931</v>
      </c>
      <c r="D71" s="4">
        <v>0</v>
      </c>
      <c r="E71" s="4">
        <v>31</v>
      </c>
      <c r="F71" s="48">
        <f t="shared" si="3"/>
        <v>0</v>
      </c>
      <c r="G71" s="4">
        <f t="shared" si="4"/>
        <v>1</v>
      </c>
      <c r="H71" s="4"/>
    </row>
    <row r="72" ht="17.4" spans="1:8">
      <c r="A72" s="3"/>
      <c r="B72" s="3">
        <v>70</v>
      </c>
      <c r="C72" s="4">
        <v>20202932</v>
      </c>
      <c r="D72" s="4">
        <v>0</v>
      </c>
      <c r="E72" s="4">
        <v>23</v>
      </c>
      <c r="F72" s="48">
        <f t="shared" si="3"/>
        <v>0</v>
      </c>
      <c r="G72" s="4">
        <f t="shared" si="4"/>
        <v>1</v>
      </c>
      <c r="H72" s="4"/>
    </row>
    <row r="73" ht="17.4" spans="1:8">
      <c r="A73" s="3"/>
      <c r="B73" s="3">
        <v>71</v>
      </c>
      <c r="C73" s="4">
        <v>20202933</v>
      </c>
      <c r="D73" s="4">
        <v>0</v>
      </c>
      <c r="E73" s="4">
        <v>29</v>
      </c>
      <c r="F73" s="48">
        <f t="shared" si="3"/>
        <v>0</v>
      </c>
      <c r="G73" s="4">
        <f t="shared" si="4"/>
        <v>1</v>
      </c>
      <c r="H73" s="4"/>
    </row>
    <row r="74" ht="17.4" spans="1:8">
      <c r="A74" s="3"/>
      <c r="B74" s="3">
        <v>72</v>
      </c>
      <c r="C74" s="4">
        <v>20203031</v>
      </c>
      <c r="D74" s="4">
        <v>0</v>
      </c>
      <c r="E74" s="4">
        <v>51</v>
      </c>
      <c r="F74" s="48">
        <f t="shared" si="3"/>
        <v>0</v>
      </c>
      <c r="G74" s="4">
        <f t="shared" si="4"/>
        <v>1</v>
      </c>
      <c r="H74" s="4"/>
    </row>
    <row r="75" ht="17.4" spans="1:8">
      <c r="A75" s="3"/>
      <c r="B75" s="3">
        <v>73</v>
      </c>
      <c r="C75" s="4">
        <v>20203032</v>
      </c>
      <c r="D75" s="4">
        <v>0</v>
      </c>
      <c r="E75" s="4">
        <v>52</v>
      </c>
      <c r="F75" s="48">
        <f t="shared" si="3"/>
        <v>0</v>
      </c>
      <c r="G75" s="4">
        <f t="shared" si="4"/>
        <v>1</v>
      </c>
      <c r="H75" s="4"/>
    </row>
    <row r="76" ht="17.4" spans="1:8">
      <c r="A76" s="3"/>
      <c r="B76" s="54">
        <v>74</v>
      </c>
      <c r="C76" s="54">
        <v>20203033</v>
      </c>
      <c r="D76" s="54">
        <v>1</v>
      </c>
      <c r="E76" s="54">
        <v>47</v>
      </c>
      <c r="F76" s="55">
        <f t="shared" si="3"/>
        <v>0.0212765957446809</v>
      </c>
      <c r="G76" s="54">
        <f t="shared" si="4"/>
        <v>43</v>
      </c>
      <c r="H76" s="54" t="s">
        <v>44</v>
      </c>
    </row>
    <row r="77" ht="17.4" spans="1:8">
      <c r="A77" s="3"/>
      <c r="B77" s="3">
        <v>75</v>
      </c>
      <c r="C77" s="4">
        <v>20203034</v>
      </c>
      <c r="D77" s="4">
        <v>0</v>
      </c>
      <c r="E77" s="4">
        <v>48</v>
      </c>
      <c r="F77" s="48">
        <f t="shared" si="3"/>
        <v>0</v>
      </c>
      <c r="G77" s="4">
        <f t="shared" si="4"/>
        <v>1</v>
      </c>
      <c r="H77" s="4"/>
    </row>
    <row r="78" ht="17.4" spans="1:8">
      <c r="A78" s="3"/>
      <c r="B78" s="3">
        <v>76</v>
      </c>
      <c r="C78" s="4">
        <v>20203035</v>
      </c>
      <c r="D78" s="4">
        <v>0</v>
      </c>
      <c r="E78" s="4">
        <v>51</v>
      </c>
      <c r="F78" s="48">
        <f t="shared" si="3"/>
        <v>0</v>
      </c>
      <c r="G78" s="4">
        <f t="shared" si="4"/>
        <v>1</v>
      </c>
      <c r="H78" s="4"/>
    </row>
    <row r="79" ht="17.4" spans="1:8">
      <c r="A79" s="3"/>
      <c r="B79" s="3">
        <v>77</v>
      </c>
      <c r="C79" s="4">
        <v>20203036</v>
      </c>
      <c r="D79" s="4">
        <v>0</v>
      </c>
      <c r="E79" s="4">
        <v>50</v>
      </c>
      <c r="F79" s="48">
        <f t="shared" si="3"/>
        <v>0</v>
      </c>
      <c r="G79" s="4">
        <f t="shared" si="4"/>
        <v>1</v>
      </c>
      <c r="H79" s="4"/>
    </row>
    <row r="80" ht="17.4" spans="1:8">
      <c r="A80" s="3"/>
      <c r="B80" s="3">
        <v>78</v>
      </c>
      <c r="C80" s="4">
        <v>20212331</v>
      </c>
      <c r="D80" s="4">
        <v>0</v>
      </c>
      <c r="E80" s="4">
        <v>32</v>
      </c>
      <c r="F80" s="48">
        <f t="shared" si="3"/>
        <v>0</v>
      </c>
      <c r="G80" s="4">
        <f t="shared" si="4"/>
        <v>1</v>
      </c>
      <c r="H80" s="4"/>
    </row>
    <row r="81" ht="17.4" spans="1:8">
      <c r="A81" s="3"/>
      <c r="B81" s="3">
        <v>79</v>
      </c>
      <c r="C81" s="4">
        <v>20212332</v>
      </c>
      <c r="D81" s="4">
        <v>0</v>
      </c>
      <c r="E81" s="4">
        <v>32</v>
      </c>
      <c r="F81" s="48">
        <f t="shared" si="3"/>
        <v>0</v>
      </c>
      <c r="G81" s="4">
        <f t="shared" si="4"/>
        <v>1</v>
      </c>
      <c r="H81" s="4"/>
    </row>
    <row r="82" ht="17.4" spans="1:8">
      <c r="A82" s="3"/>
      <c r="B82" s="3">
        <v>80</v>
      </c>
      <c r="C82" s="4">
        <v>20212333</v>
      </c>
      <c r="D82" s="4">
        <v>0</v>
      </c>
      <c r="E82" s="4">
        <v>30</v>
      </c>
      <c r="F82" s="48">
        <f t="shared" si="3"/>
        <v>0</v>
      </c>
      <c r="G82" s="4">
        <f t="shared" si="4"/>
        <v>1</v>
      </c>
      <c r="H82" s="4"/>
    </row>
    <row r="83" ht="17.4" spans="1:8">
      <c r="A83" s="3"/>
      <c r="B83" s="3">
        <v>81</v>
      </c>
      <c r="C83" s="4">
        <v>20212931</v>
      </c>
      <c r="D83" s="4">
        <v>0</v>
      </c>
      <c r="E83" s="4">
        <v>41</v>
      </c>
      <c r="F83" s="48">
        <f t="shared" si="3"/>
        <v>0</v>
      </c>
      <c r="G83" s="4">
        <f t="shared" si="4"/>
        <v>1</v>
      </c>
      <c r="H83" s="4"/>
    </row>
    <row r="84" ht="17.4" spans="1:8">
      <c r="A84" s="3"/>
      <c r="B84" s="3">
        <v>82</v>
      </c>
      <c r="C84" s="4">
        <v>20212932</v>
      </c>
      <c r="D84" s="4">
        <v>0</v>
      </c>
      <c r="E84" s="4">
        <v>38</v>
      </c>
      <c r="F84" s="48">
        <f t="shared" si="3"/>
        <v>0</v>
      </c>
      <c r="G84" s="4">
        <f t="shared" si="4"/>
        <v>1</v>
      </c>
      <c r="H84" s="4"/>
    </row>
    <row r="85" ht="17.4" spans="1:8">
      <c r="A85" s="3"/>
      <c r="B85" s="3">
        <v>83</v>
      </c>
      <c r="C85" s="4">
        <v>20212933</v>
      </c>
      <c r="D85" s="4">
        <v>0</v>
      </c>
      <c r="E85" s="4">
        <v>40</v>
      </c>
      <c r="F85" s="48">
        <f t="shared" si="3"/>
        <v>0</v>
      </c>
      <c r="G85" s="4">
        <f t="shared" si="4"/>
        <v>1</v>
      </c>
      <c r="H85" s="4"/>
    </row>
    <row r="86" ht="17.4" spans="1:8">
      <c r="A86" s="3"/>
      <c r="B86" s="3">
        <v>84</v>
      </c>
      <c r="C86" s="4">
        <v>20212941</v>
      </c>
      <c r="D86" s="4">
        <v>0</v>
      </c>
      <c r="E86" s="4">
        <v>40</v>
      </c>
      <c r="F86" s="48">
        <f t="shared" si="3"/>
        <v>0</v>
      </c>
      <c r="G86" s="4">
        <f t="shared" si="4"/>
        <v>1</v>
      </c>
      <c r="H86" s="4"/>
    </row>
    <row r="87" ht="17.4" spans="1:8">
      <c r="A87" s="3"/>
      <c r="B87" s="3">
        <v>85</v>
      </c>
      <c r="C87" s="4">
        <v>20213031</v>
      </c>
      <c r="D87" s="4">
        <v>0</v>
      </c>
      <c r="E87" s="4">
        <v>44</v>
      </c>
      <c r="F87" s="48">
        <f t="shared" si="3"/>
        <v>0</v>
      </c>
      <c r="G87" s="4">
        <f t="shared" si="4"/>
        <v>1</v>
      </c>
      <c r="H87" s="4"/>
    </row>
    <row r="88" ht="17.4" spans="1:8">
      <c r="A88" s="3"/>
      <c r="B88" s="3">
        <v>86</v>
      </c>
      <c r="C88" s="4">
        <v>20213032</v>
      </c>
      <c r="D88" s="4">
        <v>0</v>
      </c>
      <c r="E88" s="4">
        <v>35</v>
      </c>
      <c r="F88" s="48">
        <f t="shared" si="3"/>
        <v>0</v>
      </c>
      <c r="G88" s="4">
        <f t="shared" si="4"/>
        <v>1</v>
      </c>
      <c r="H88" s="4"/>
    </row>
    <row r="89" ht="17.4" spans="1:8">
      <c r="A89" s="3"/>
      <c r="B89" s="3">
        <v>87</v>
      </c>
      <c r="C89" s="4">
        <v>20213033</v>
      </c>
      <c r="D89" s="4">
        <v>0</v>
      </c>
      <c r="E89" s="4">
        <v>35</v>
      </c>
      <c r="F89" s="48">
        <f t="shared" si="3"/>
        <v>0</v>
      </c>
      <c r="G89" s="4">
        <f t="shared" si="4"/>
        <v>1</v>
      </c>
      <c r="H89" s="4"/>
    </row>
    <row r="90" ht="17.4" spans="1:8">
      <c r="A90" s="3"/>
      <c r="B90" s="3">
        <v>88</v>
      </c>
      <c r="C90" s="4">
        <v>20222331</v>
      </c>
      <c r="D90" s="4">
        <v>0</v>
      </c>
      <c r="E90" s="4">
        <v>30</v>
      </c>
      <c r="F90" s="48">
        <f t="shared" si="3"/>
        <v>0</v>
      </c>
      <c r="G90" s="4">
        <f t="shared" si="4"/>
        <v>1</v>
      </c>
      <c r="H90" s="4"/>
    </row>
    <row r="91" ht="17.4" spans="1:8">
      <c r="A91" s="3"/>
      <c r="B91" s="3">
        <v>89</v>
      </c>
      <c r="C91" s="4">
        <v>20222332</v>
      </c>
      <c r="D91" s="4">
        <v>0</v>
      </c>
      <c r="E91" s="4">
        <v>30</v>
      </c>
      <c r="F91" s="48">
        <f t="shared" si="3"/>
        <v>0</v>
      </c>
      <c r="G91" s="4">
        <f t="shared" si="4"/>
        <v>1</v>
      </c>
      <c r="H91" s="4"/>
    </row>
    <row r="92" ht="17.4" spans="1:8">
      <c r="A92" s="3"/>
      <c r="B92" s="4">
        <v>90</v>
      </c>
      <c r="C92" s="4">
        <v>20222333</v>
      </c>
      <c r="D92" s="4">
        <v>0</v>
      </c>
      <c r="E92" s="4">
        <v>29</v>
      </c>
      <c r="F92" s="48">
        <f t="shared" si="3"/>
        <v>0</v>
      </c>
      <c r="G92" s="4">
        <f t="shared" si="4"/>
        <v>1</v>
      </c>
      <c r="H92" s="4"/>
    </row>
    <row r="93" ht="17.4" spans="1:8">
      <c r="A93" s="3"/>
      <c r="B93" s="3">
        <v>91</v>
      </c>
      <c r="C93" s="4">
        <v>20222931</v>
      </c>
      <c r="D93" s="4">
        <v>0</v>
      </c>
      <c r="E93" s="4">
        <v>43</v>
      </c>
      <c r="F93" s="48">
        <f t="shared" si="3"/>
        <v>0</v>
      </c>
      <c r="G93" s="4">
        <f t="shared" si="4"/>
        <v>1</v>
      </c>
      <c r="H93" s="4"/>
    </row>
    <row r="94" ht="17.4" spans="1:8">
      <c r="A94" s="3"/>
      <c r="B94" s="3">
        <v>92</v>
      </c>
      <c r="C94" s="4">
        <v>20222932</v>
      </c>
      <c r="D94" s="4">
        <v>0</v>
      </c>
      <c r="E94" s="4">
        <v>42</v>
      </c>
      <c r="F94" s="48">
        <f t="shared" si="3"/>
        <v>0</v>
      </c>
      <c r="G94" s="4">
        <f t="shared" si="4"/>
        <v>1</v>
      </c>
      <c r="H94" s="4"/>
    </row>
    <row r="95" ht="17.4" spans="1:8">
      <c r="A95" s="3"/>
      <c r="B95" s="3">
        <v>93</v>
      </c>
      <c r="C95" s="3">
        <v>20222933</v>
      </c>
      <c r="D95" s="4">
        <v>0</v>
      </c>
      <c r="E95" s="4">
        <v>45</v>
      </c>
      <c r="F95" s="48">
        <f t="shared" si="3"/>
        <v>0</v>
      </c>
      <c r="G95" s="4">
        <f t="shared" si="4"/>
        <v>1</v>
      </c>
      <c r="H95" s="4"/>
    </row>
    <row r="96" ht="17.4" spans="1:8">
      <c r="A96" s="3"/>
      <c r="B96" s="3">
        <v>94</v>
      </c>
      <c r="C96" s="3">
        <v>20222934</v>
      </c>
      <c r="D96" s="4">
        <v>0</v>
      </c>
      <c r="E96" s="4">
        <v>40</v>
      </c>
      <c r="F96" s="48">
        <f t="shared" si="3"/>
        <v>0</v>
      </c>
      <c r="G96" s="4">
        <f t="shared" si="4"/>
        <v>1</v>
      </c>
      <c r="H96" s="4"/>
    </row>
    <row r="97" ht="17.4" spans="1:8">
      <c r="A97" s="3"/>
      <c r="B97" s="3">
        <v>95</v>
      </c>
      <c r="C97" s="4">
        <v>20222941</v>
      </c>
      <c r="D97" s="4">
        <v>0</v>
      </c>
      <c r="E97" s="4">
        <v>45</v>
      </c>
      <c r="F97" s="48">
        <f t="shared" si="3"/>
        <v>0</v>
      </c>
      <c r="G97" s="4">
        <f t="shared" si="4"/>
        <v>1</v>
      </c>
      <c r="H97" s="4"/>
    </row>
    <row r="98" ht="17.4" spans="1:8">
      <c r="A98" s="3"/>
      <c r="B98" s="3">
        <v>96</v>
      </c>
      <c r="C98" s="4">
        <v>20223031</v>
      </c>
      <c r="D98" s="4">
        <v>0</v>
      </c>
      <c r="E98" s="4">
        <v>45</v>
      </c>
      <c r="F98" s="48">
        <f t="shared" si="3"/>
        <v>0</v>
      </c>
      <c r="G98" s="4">
        <f t="shared" si="4"/>
        <v>1</v>
      </c>
      <c r="H98" s="4"/>
    </row>
    <row r="99" ht="17.4" spans="1:8">
      <c r="A99" s="3"/>
      <c r="B99" s="3">
        <v>97</v>
      </c>
      <c r="C99" s="4">
        <v>20223032</v>
      </c>
      <c r="D99" s="4">
        <v>0</v>
      </c>
      <c r="E99" s="4">
        <v>35</v>
      </c>
      <c r="F99" s="48">
        <f t="shared" si="3"/>
        <v>0</v>
      </c>
      <c r="G99" s="4">
        <f t="shared" si="4"/>
        <v>1</v>
      </c>
      <c r="H99" s="4"/>
    </row>
    <row r="100" ht="17.4" spans="1:8">
      <c r="A100" s="3"/>
      <c r="B100" s="3">
        <v>98</v>
      </c>
      <c r="C100" s="4">
        <v>20223033</v>
      </c>
      <c r="D100" s="4">
        <v>0</v>
      </c>
      <c r="E100" s="4">
        <v>35</v>
      </c>
      <c r="F100" s="48">
        <f t="shared" si="3"/>
        <v>0</v>
      </c>
      <c r="G100" s="4">
        <f t="shared" si="4"/>
        <v>1</v>
      </c>
      <c r="H100" s="4"/>
    </row>
    <row r="101" ht="17.4" spans="1:8">
      <c r="A101" s="3" t="s">
        <v>5</v>
      </c>
      <c r="B101" s="3">
        <v>99</v>
      </c>
      <c r="C101" s="4">
        <v>20192131</v>
      </c>
      <c r="D101" s="4">
        <v>0</v>
      </c>
      <c r="E101" s="4">
        <v>49</v>
      </c>
      <c r="F101" s="48">
        <f t="shared" si="3"/>
        <v>0</v>
      </c>
      <c r="G101" s="4">
        <f>RANK(F101,$F$101:$F$145,1)</f>
        <v>1</v>
      </c>
      <c r="H101" s="4"/>
    </row>
    <row r="102" ht="17.4" spans="1:8">
      <c r="A102" s="3"/>
      <c r="B102" s="3">
        <v>100</v>
      </c>
      <c r="C102" s="4">
        <v>20192132</v>
      </c>
      <c r="D102" s="4">
        <v>0</v>
      </c>
      <c r="E102" s="4">
        <v>23</v>
      </c>
      <c r="F102" s="48">
        <f t="shared" si="3"/>
        <v>0</v>
      </c>
      <c r="G102" s="4">
        <f t="shared" ref="G102:G145" si="5">RANK(F102,$F$101:$F$145,1)</f>
        <v>1</v>
      </c>
      <c r="H102" s="4"/>
    </row>
    <row r="103" ht="17.4" spans="1:8">
      <c r="A103" s="3"/>
      <c r="B103" s="3">
        <v>101</v>
      </c>
      <c r="C103" s="4">
        <v>20192133</v>
      </c>
      <c r="D103" s="4">
        <v>0</v>
      </c>
      <c r="E103" s="4">
        <v>38</v>
      </c>
      <c r="F103" s="48">
        <f t="shared" si="3"/>
        <v>0</v>
      </c>
      <c r="G103" s="4">
        <f t="shared" si="5"/>
        <v>1</v>
      </c>
      <c r="H103" s="4"/>
    </row>
    <row r="104" ht="17.4" spans="1:8">
      <c r="A104" s="3"/>
      <c r="B104" s="3">
        <v>102</v>
      </c>
      <c r="C104" s="4">
        <v>20192134</v>
      </c>
      <c r="D104" s="4">
        <v>0</v>
      </c>
      <c r="E104" s="4">
        <v>35</v>
      </c>
      <c r="F104" s="48">
        <f t="shared" si="3"/>
        <v>0</v>
      </c>
      <c r="G104" s="4">
        <f t="shared" si="5"/>
        <v>1</v>
      </c>
      <c r="H104" s="4"/>
    </row>
    <row r="105" ht="17.4" spans="1:8">
      <c r="A105" s="3"/>
      <c r="B105" s="3">
        <v>103</v>
      </c>
      <c r="C105" s="4">
        <v>20192135</v>
      </c>
      <c r="D105" s="4">
        <v>0</v>
      </c>
      <c r="E105" s="4">
        <v>47</v>
      </c>
      <c r="F105" s="48">
        <f t="shared" si="3"/>
        <v>0</v>
      </c>
      <c r="G105" s="4">
        <f t="shared" si="5"/>
        <v>1</v>
      </c>
      <c r="H105" s="4"/>
    </row>
    <row r="106" ht="17.4" spans="1:8">
      <c r="A106" s="3"/>
      <c r="B106" s="3">
        <v>104</v>
      </c>
      <c r="C106" s="4">
        <v>20192136</v>
      </c>
      <c r="D106" s="4">
        <v>0</v>
      </c>
      <c r="E106" s="4">
        <v>40</v>
      </c>
      <c r="F106" s="48">
        <f t="shared" si="3"/>
        <v>0</v>
      </c>
      <c r="G106" s="4">
        <f t="shared" si="5"/>
        <v>1</v>
      </c>
      <c r="H106" s="4"/>
    </row>
    <row r="107" ht="17.4" spans="1:8">
      <c r="A107" s="3"/>
      <c r="B107" s="3">
        <v>105</v>
      </c>
      <c r="C107" s="4">
        <v>20192137</v>
      </c>
      <c r="D107" s="4">
        <v>0</v>
      </c>
      <c r="E107" s="4">
        <v>40</v>
      </c>
      <c r="F107" s="48">
        <f t="shared" si="3"/>
        <v>0</v>
      </c>
      <c r="G107" s="4">
        <f t="shared" si="5"/>
        <v>1</v>
      </c>
      <c r="H107" s="4"/>
    </row>
    <row r="108" ht="17.4" spans="1:8">
      <c r="A108" s="3"/>
      <c r="B108" s="3">
        <v>106</v>
      </c>
      <c r="C108" s="4">
        <v>20193131</v>
      </c>
      <c r="D108" s="4">
        <v>0</v>
      </c>
      <c r="E108" s="4">
        <v>47</v>
      </c>
      <c r="F108" s="48">
        <f t="shared" si="3"/>
        <v>0</v>
      </c>
      <c r="G108" s="4">
        <f t="shared" si="5"/>
        <v>1</v>
      </c>
      <c r="H108" s="4"/>
    </row>
    <row r="109" ht="17.4" spans="1:8">
      <c r="A109" s="3"/>
      <c r="B109" s="3">
        <v>107</v>
      </c>
      <c r="C109" s="4">
        <v>20193132</v>
      </c>
      <c r="D109" s="4">
        <v>0</v>
      </c>
      <c r="E109" s="4">
        <v>42</v>
      </c>
      <c r="F109" s="48">
        <f t="shared" si="3"/>
        <v>0</v>
      </c>
      <c r="G109" s="4">
        <f t="shared" si="5"/>
        <v>1</v>
      </c>
      <c r="H109" s="4"/>
    </row>
    <row r="110" ht="17.4" spans="1:8">
      <c r="A110" s="3"/>
      <c r="B110" s="3">
        <v>108</v>
      </c>
      <c r="C110" s="4">
        <v>20202131</v>
      </c>
      <c r="D110" s="4">
        <v>0</v>
      </c>
      <c r="E110" s="4">
        <v>40</v>
      </c>
      <c r="F110" s="48">
        <f t="shared" si="3"/>
        <v>0</v>
      </c>
      <c r="G110" s="4">
        <f t="shared" si="5"/>
        <v>1</v>
      </c>
      <c r="H110" s="4"/>
    </row>
    <row r="111" ht="17.4" spans="1:8">
      <c r="A111" s="3"/>
      <c r="B111" s="3">
        <v>109</v>
      </c>
      <c r="C111" s="4">
        <v>20202132</v>
      </c>
      <c r="D111" s="4">
        <v>0</v>
      </c>
      <c r="E111" s="4">
        <v>38</v>
      </c>
      <c r="F111" s="48">
        <f t="shared" si="3"/>
        <v>0</v>
      </c>
      <c r="G111" s="4">
        <f t="shared" si="5"/>
        <v>1</v>
      </c>
      <c r="H111" s="4"/>
    </row>
    <row r="112" ht="17.4" spans="1:8">
      <c r="A112" s="3"/>
      <c r="B112" s="3">
        <v>110</v>
      </c>
      <c r="C112" s="4">
        <v>20202133</v>
      </c>
      <c r="D112" s="4">
        <v>0</v>
      </c>
      <c r="E112" s="4">
        <v>35</v>
      </c>
      <c r="F112" s="48">
        <f t="shared" si="3"/>
        <v>0</v>
      </c>
      <c r="G112" s="4">
        <f t="shared" si="5"/>
        <v>1</v>
      </c>
      <c r="H112" s="4"/>
    </row>
    <row r="113" ht="17.4" spans="1:8">
      <c r="A113" s="3"/>
      <c r="B113" s="3">
        <v>111</v>
      </c>
      <c r="C113" s="4">
        <v>20202134</v>
      </c>
      <c r="D113" s="4">
        <v>0</v>
      </c>
      <c r="E113" s="4">
        <v>34</v>
      </c>
      <c r="F113" s="48">
        <f t="shared" si="3"/>
        <v>0</v>
      </c>
      <c r="G113" s="4">
        <f t="shared" si="5"/>
        <v>1</v>
      </c>
      <c r="H113" s="4"/>
    </row>
    <row r="114" ht="17.4" spans="1:8">
      <c r="A114" s="3"/>
      <c r="B114" s="3">
        <v>112</v>
      </c>
      <c r="C114" s="4">
        <v>20202135</v>
      </c>
      <c r="D114" s="4">
        <v>0</v>
      </c>
      <c r="E114" s="4">
        <v>55</v>
      </c>
      <c r="F114" s="48">
        <f t="shared" si="3"/>
        <v>0</v>
      </c>
      <c r="G114" s="4">
        <f t="shared" si="5"/>
        <v>1</v>
      </c>
      <c r="H114" s="4"/>
    </row>
    <row r="115" ht="17.4" spans="1:8">
      <c r="A115" s="3"/>
      <c r="B115" s="3">
        <v>113</v>
      </c>
      <c r="C115" s="4">
        <v>20202136</v>
      </c>
      <c r="D115" s="4">
        <v>0</v>
      </c>
      <c r="E115" s="4">
        <v>37</v>
      </c>
      <c r="F115" s="48">
        <f t="shared" si="3"/>
        <v>0</v>
      </c>
      <c r="G115" s="4">
        <f t="shared" si="5"/>
        <v>1</v>
      </c>
      <c r="H115" s="4"/>
    </row>
    <row r="116" ht="17.4" spans="1:8">
      <c r="A116" s="3"/>
      <c r="B116" s="3">
        <v>114</v>
      </c>
      <c r="C116" s="4">
        <v>20202137</v>
      </c>
      <c r="D116" s="4">
        <v>0</v>
      </c>
      <c r="E116" s="4">
        <v>33</v>
      </c>
      <c r="F116" s="48">
        <f t="shared" si="3"/>
        <v>0</v>
      </c>
      <c r="G116" s="4">
        <f t="shared" si="5"/>
        <v>1</v>
      </c>
      <c r="H116" s="4"/>
    </row>
    <row r="117" ht="17.4" spans="1:8">
      <c r="A117" s="3"/>
      <c r="B117" s="3">
        <v>115</v>
      </c>
      <c r="C117" s="4">
        <v>20203131</v>
      </c>
      <c r="D117" s="4">
        <v>0</v>
      </c>
      <c r="E117" s="4">
        <v>30</v>
      </c>
      <c r="F117" s="48">
        <f t="shared" si="3"/>
        <v>0</v>
      </c>
      <c r="G117" s="4">
        <f t="shared" si="5"/>
        <v>1</v>
      </c>
      <c r="H117" s="4"/>
    </row>
    <row r="118" ht="17.4" spans="1:8">
      <c r="A118" s="3"/>
      <c r="B118" s="3">
        <v>116</v>
      </c>
      <c r="C118" s="4">
        <v>20203132</v>
      </c>
      <c r="D118" s="4">
        <v>0</v>
      </c>
      <c r="E118" s="4">
        <v>33</v>
      </c>
      <c r="F118" s="48">
        <f t="shared" si="3"/>
        <v>0</v>
      </c>
      <c r="G118" s="4">
        <f t="shared" si="5"/>
        <v>1</v>
      </c>
      <c r="H118" s="4"/>
    </row>
    <row r="119" ht="17.4" spans="1:8">
      <c r="A119" s="3"/>
      <c r="B119" s="3">
        <v>117</v>
      </c>
      <c r="C119" s="4">
        <v>20212131</v>
      </c>
      <c r="D119" s="4">
        <v>0</v>
      </c>
      <c r="E119" s="4">
        <v>28</v>
      </c>
      <c r="F119" s="48">
        <f t="shared" si="3"/>
        <v>0</v>
      </c>
      <c r="G119" s="4">
        <f t="shared" si="5"/>
        <v>1</v>
      </c>
      <c r="H119" s="4"/>
    </row>
    <row r="120" ht="17.4" spans="1:8">
      <c r="A120" s="3"/>
      <c r="B120" s="3">
        <v>118</v>
      </c>
      <c r="C120" s="4">
        <v>20212132</v>
      </c>
      <c r="D120" s="4">
        <v>0</v>
      </c>
      <c r="E120" s="49">
        <v>31</v>
      </c>
      <c r="F120" s="48">
        <f t="shared" si="3"/>
        <v>0</v>
      </c>
      <c r="G120" s="4">
        <f t="shared" si="5"/>
        <v>1</v>
      </c>
      <c r="H120" s="4"/>
    </row>
    <row r="121" ht="17.4" spans="1:8">
      <c r="A121" s="3"/>
      <c r="B121" s="3">
        <v>119</v>
      </c>
      <c r="C121" s="4">
        <v>20212133</v>
      </c>
      <c r="D121" s="4">
        <v>0</v>
      </c>
      <c r="E121" s="49">
        <v>36</v>
      </c>
      <c r="F121" s="48">
        <f t="shared" si="3"/>
        <v>0</v>
      </c>
      <c r="G121" s="4">
        <f t="shared" si="5"/>
        <v>1</v>
      </c>
      <c r="H121" s="4"/>
    </row>
    <row r="122" ht="17.4" spans="1:8">
      <c r="A122" s="3"/>
      <c r="B122" s="3">
        <v>120</v>
      </c>
      <c r="C122" s="4">
        <v>20212134</v>
      </c>
      <c r="D122" s="4">
        <v>0</v>
      </c>
      <c r="E122" s="49">
        <v>35</v>
      </c>
      <c r="F122" s="48">
        <f t="shared" si="3"/>
        <v>0</v>
      </c>
      <c r="G122" s="4">
        <f t="shared" si="5"/>
        <v>1</v>
      </c>
      <c r="H122" s="4"/>
    </row>
    <row r="123" ht="17.4" spans="1:8">
      <c r="A123" s="3"/>
      <c r="B123" s="3">
        <v>121</v>
      </c>
      <c r="C123" s="4">
        <v>20212135</v>
      </c>
      <c r="D123" s="4">
        <v>0</v>
      </c>
      <c r="E123" s="49">
        <v>37</v>
      </c>
      <c r="F123" s="48">
        <f t="shared" si="3"/>
        <v>0</v>
      </c>
      <c r="G123" s="4">
        <f t="shared" si="5"/>
        <v>1</v>
      </c>
      <c r="H123" s="4"/>
    </row>
    <row r="124" ht="17.4" spans="1:8">
      <c r="A124" s="3"/>
      <c r="B124" s="3">
        <v>122</v>
      </c>
      <c r="C124" s="4">
        <v>20212136</v>
      </c>
      <c r="D124" s="4">
        <v>0</v>
      </c>
      <c r="E124" s="4">
        <v>36</v>
      </c>
      <c r="F124" s="48">
        <f t="shared" si="3"/>
        <v>0</v>
      </c>
      <c r="G124" s="4">
        <f t="shared" si="5"/>
        <v>1</v>
      </c>
      <c r="H124" s="4"/>
    </row>
    <row r="125" ht="17.4" spans="1:8">
      <c r="A125" s="3"/>
      <c r="B125" s="3">
        <v>123</v>
      </c>
      <c r="C125" s="4">
        <v>20212137</v>
      </c>
      <c r="D125" s="4">
        <v>0</v>
      </c>
      <c r="E125" s="4">
        <v>29</v>
      </c>
      <c r="F125" s="48">
        <f t="shared" si="3"/>
        <v>0</v>
      </c>
      <c r="G125" s="4">
        <f t="shared" si="5"/>
        <v>1</v>
      </c>
      <c r="H125" s="4"/>
    </row>
    <row r="126" ht="17.4" spans="1:8">
      <c r="A126" s="3"/>
      <c r="B126" s="3">
        <v>124</v>
      </c>
      <c r="C126" s="3">
        <v>20212138</v>
      </c>
      <c r="D126" s="4">
        <v>0</v>
      </c>
      <c r="E126" s="4">
        <v>35</v>
      </c>
      <c r="F126" s="48">
        <f t="shared" si="3"/>
        <v>0</v>
      </c>
      <c r="G126" s="4">
        <f t="shared" si="5"/>
        <v>1</v>
      </c>
      <c r="H126" s="3"/>
    </row>
    <row r="127" ht="17.4" spans="1:8">
      <c r="A127" s="3"/>
      <c r="B127" s="3">
        <v>125</v>
      </c>
      <c r="C127" s="3">
        <v>20212141</v>
      </c>
      <c r="D127" s="4">
        <v>0</v>
      </c>
      <c r="E127" s="49">
        <v>43</v>
      </c>
      <c r="F127" s="48">
        <f t="shared" si="3"/>
        <v>0</v>
      </c>
      <c r="G127" s="4">
        <f t="shared" si="5"/>
        <v>1</v>
      </c>
      <c r="H127" s="3"/>
    </row>
    <row r="128" ht="17.4" spans="1:8">
      <c r="A128" s="3"/>
      <c r="B128" s="3">
        <v>126</v>
      </c>
      <c r="C128" s="3">
        <v>20212142</v>
      </c>
      <c r="D128" s="4">
        <v>0</v>
      </c>
      <c r="E128" s="49">
        <v>43</v>
      </c>
      <c r="F128" s="48">
        <f t="shared" si="3"/>
        <v>0</v>
      </c>
      <c r="G128" s="4">
        <f t="shared" si="5"/>
        <v>1</v>
      </c>
      <c r="H128" s="3"/>
    </row>
    <row r="129" ht="17.4" spans="1:8">
      <c r="A129" s="3"/>
      <c r="B129" s="3">
        <v>127</v>
      </c>
      <c r="C129" s="3">
        <v>20212143</v>
      </c>
      <c r="D129" s="4">
        <v>0</v>
      </c>
      <c r="E129" s="49">
        <v>43</v>
      </c>
      <c r="F129" s="48">
        <f t="shared" si="3"/>
        <v>0</v>
      </c>
      <c r="G129" s="4">
        <f t="shared" si="5"/>
        <v>1</v>
      </c>
      <c r="H129" s="3"/>
    </row>
    <row r="130" ht="17.4" spans="1:8">
      <c r="A130" s="3"/>
      <c r="B130" s="3">
        <v>128</v>
      </c>
      <c r="C130" s="3">
        <v>20212144</v>
      </c>
      <c r="D130" s="4">
        <v>0</v>
      </c>
      <c r="E130" s="49">
        <v>42</v>
      </c>
      <c r="F130" s="48">
        <f t="shared" si="3"/>
        <v>0</v>
      </c>
      <c r="G130" s="4">
        <f t="shared" si="5"/>
        <v>1</v>
      </c>
      <c r="H130" s="3"/>
    </row>
    <row r="131" ht="17.4" spans="1:8">
      <c r="A131" s="3"/>
      <c r="B131" s="3">
        <v>129</v>
      </c>
      <c r="C131" s="3">
        <v>20212145</v>
      </c>
      <c r="D131" s="4">
        <v>0</v>
      </c>
      <c r="E131" s="4">
        <v>43</v>
      </c>
      <c r="F131" s="48">
        <f t="shared" ref="F131:F194" si="6">D131/E131</f>
        <v>0</v>
      </c>
      <c r="G131" s="4">
        <f t="shared" si="5"/>
        <v>1</v>
      </c>
      <c r="H131" s="3"/>
    </row>
    <row r="132" ht="17.4" spans="1:8">
      <c r="A132" s="3"/>
      <c r="B132" s="3">
        <v>130</v>
      </c>
      <c r="C132" s="4">
        <v>20212151</v>
      </c>
      <c r="D132" s="4">
        <v>0</v>
      </c>
      <c r="E132" s="4">
        <v>10</v>
      </c>
      <c r="F132" s="48">
        <f t="shared" si="6"/>
        <v>0</v>
      </c>
      <c r="G132" s="4">
        <f t="shared" si="5"/>
        <v>1</v>
      </c>
      <c r="H132" s="4"/>
    </row>
    <row r="133" ht="17.4" spans="1:8">
      <c r="A133" s="3"/>
      <c r="B133" s="3">
        <v>131</v>
      </c>
      <c r="C133" s="4">
        <v>20212152</v>
      </c>
      <c r="D133" s="4">
        <v>0</v>
      </c>
      <c r="E133" s="4">
        <v>10</v>
      </c>
      <c r="F133" s="48">
        <f t="shared" si="6"/>
        <v>0</v>
      </c>
      <c r="G133" s="4">
        <f t="shared" si="5"/>
        <v>1</v>
      </c>
      <c r="H133" s="4"/>
    </row>
    <row r="134" ht="17.4" spans="1:8">
      <c r="A134" s="3"/>
      <c r="B134" s="3">
        <v>132</v>
      </c>
      <c r="C134" s="4">
        <v>20212154</v>
      </c>
      <c r="D134" s="4">
        <v>0</v>
      </c>
      <c r="E134" s="4">
        <v>9</v>
      </c>
      <c r="F134" s="48">
        <f t="shared" si="6"/>
        <v>0</v>
      </c>
      <c r="G134" s="4">
        <f t="shared" si="5"/>
        <v>1</v>
      </c>
      <c r="H134" s="4"/>
    </row>
    <row r="135" ht="17.4" spans="1:8">
      <c r="A135" s="3"/>
      <c r="B135" s="3">
        <v>133</v>
      </c>
      <c r="C135" s="4">
        <v>20213131</v>
      </c>
      <c r="D135" s="4">
        <v>0</v>
      </c>
      <c r="E135" s="4">
        <v>41</v>
      </c>
      <c r="F135" s="48">
        <f t="shared" si="6"/>
        <v>0</v>
      </c>
      <c r="G135" s="4">
        <f t="shared" si="5"/>
        <v>1</v>
      </c>
      <c r="H135" s="4"/>
    </row>
    <row r="136" ht="17.4" spans="1:8">
      <c r="A136" s="3"/>
      <c r="B136" s="3">
        <v>134</v>
      </c>
      <c r="C136" s="4">
        <v>20222131</v>
      </c>
      <c r="D136" s="4">
        <v>0</v>
      </c>
      <c r="E136" s="4">
        <v>40</v>
      </c>
      <c r="F136" s="48">
        <f t="shared" si="6"/>
        <v>0</v>
      </c>
      <c r="G136" s="4">
        <f t="shared" si="5"/>
        <v>1</v>
      </c>
      <c r="H136" s="4"/>
    </row>
    <row r="137" ht="17.4" spans="1:8">
      <c r="A137" s="3"/>
      <c r="B137" s="3">
        <v>135</v>
      </c>
      <c r="C137" s="4">
        <v>20222132</v>
      </c>
      <c r="D137" s="4">
        <v>0</v>
      </c>
      <c r="E137" s="4">
        <v>40</v>
      </c>
      <c r="F137" s="48">
        <f t="shared" si="6"/>
        <v>0</v>
      </c>
      <c r="G137" s="4">
        <f t="shared" si="5"/>
        <v>1</v>
      </c>
      <c r="H137" s="4"/>
    </row>
    <row r="138" ht="17.4" spans="1:8">
      <c r="A138" s="3"/>
      <c r="B138" s="3">
        <v>136</v>
      </c>
      <c r="C138" s="4">
        <v>20222133</v>
      </c>
      <c r="D138" s="4">
        <v>0</v>
      </c>
      <c r="E138" s="4">
        <v>40</v>
      </c>
      <c r="F138" s="48">
        <f t="shared" si="6"/>
        <v>0</v>
      </c>
      <c r="G138" s="4">
        <f t="shared" si="5"/>
        <v>1</v>
      </c>
      <c r="H138" s="4"/>
    </row>
    <row r="139" ht="17.4" spans="1:8">
      <c r="A139" s="3"/>
      <c r="B139" s="3">
        <v>137</v>
      </c>
      <c r="C139" s="4">
        <v>20222134</v>
      </c>
      <c r="D139" s="4">
        <v>0</v>
      </c>
      <c r="E139" s="4">
        <v>40</v>
      </c>
      <c r="F139" s="48">
        <f t="shared" si="6"/>
        <v>0</v>
      </c>
      <c r="G139" s="4">
        <f t="shared" si="5"/>
        <v>1</v>
      </c>
      <c r="H139" s="4"/>
    </row>
    <row r="140" ht="17.4" spans="1:8">
      <c r="A140" s="3"/>
      <c r="B140" s="3">
        <v>138</v>
      </c>
      <c r="C140" s="4">
        <v>20222135</v>
      </c>
      <c r="D140" s="4">
        <v>0</v>
      </c>
      <c r="E140" s="4">
        <v>40</v>
      </c>
      <c r="F140" s="48">
        <f t="shared" si="6"/>
        <v>0</v>
      </c>
      <c r="G140" s="4">
        <f t="shared" si="5"/>
        <v>1</v>
      </c>
      <c r="H140" s="4"/>
    </row>
    <row r="141" ht="17.4" spans="1:8">
      <c r="A141" s="3"/>
      <c r="B141" s="3">
        <v>139</v>
      </c>
      <c r="C141" s="4">
        <v>20222136</v>
      </c>
      <c r="D141" s="4">
        <v>0</v>
      </c>
      <c r="E141" s="4">
        <v>40</v>
      </c>
      <c r="F141" s="48">
        <f t="shared" si="6"/>
        <v>0</v>
      </c>
      <c r="G141" s="4">
        <f t="shared" si="5"/>
        <v>1</v>
      </c>
      <c r="H141" s="4"/>
    </row>
    <row r="142" ht="17.4" spans="1:8">
      <c r="A142" s="3"/>
      <c r="B142" s="3">
        <v>140</v>
      </c>
      <c r="C142" s="4">
        <v>20222141</v>
      </c>
      <c r="D142" s="4">
        <v>0</v>
      </c>
      <c r="E142" s="4">
        <v>43</v>
      </c>
      <c r="F142" s="48">
        <f t="shared" si="6"/>
        <v>0</v>
      </c>
      <c r="G142" s="4">
        <f t="shared" si="5"/>
        <v>1</v>
      </c>
      <c r="H142" s="4"/>
    </row>
    <row r="143" ht="17.4" spans="1:8">
      <c r="A143" s="3"/>
      <c r="B143" s="3">
        <v>141</v>
      </c>
      <c r="C143" s="4">
        <v>20222142</v>
      </c>
      <c r="D143" s="4">
        <v>0</v>
      </c>
      <c r="E143" s="4">
        <v>42</v>
      </c>
      <c r="F143" s="48">
        <f t="shared" si="6"/>
        <v>0</v>
      </c>
      <c r="G143" s="4">
        <f t="shared" si="5"/>
        <v>1</v>
      </c>
      <c r="H143" s="4"/>
    </row>
    <row r="144" ht="17.4" spans="1:8">
      <c r="A144" s="3"/>
      <c r="B144" s="3">
        <v>142</v>
      </c>
      <c r="C144" s="4">
        <v>20222143</v>
      </c>
      <c r="D144" s="4">
        <v>0</v>
      </c>
      <c r="E144" s="4">
        <v>45</v>
      </c>
      <c r="F144" s="48">
        <f t="shared" si="6"/>
        <v>0</v>
      </c>
      <c r="G144" s="4">
        <f t="shared" si="5"/>
        <v>1</v>
      </c>
      <c r="H144" s="4"/>
    </row>
    <row r="145" ht="17.4" spans="1:8">
      <c r="A145" s="3"/>
      <c r="B145" s="3">
        <v>143</v>
      </c>
      <c r="C145" s="4">
        <v>20222144</v>
      </c>
      <c r="D145" s="4">
        <v>0</v>
      </c>
      <c r="E145" s="4">
        <v>45</v>
      </c>
      <c r="F145" s="48">
        <f t="shared" si="6"/>
        <v>0</v>
      </c>
      <c r="G145" s="4">
        <f t="shared" si="5"/>
        <v>1</v>
      </c>
      <c r="H145" s="4"/>
    </row>
    <row r="146" ht="17.4" spans="1:8">
      <c r="A146" s="3" t="s">
        <v>6</v>
      </c>
      <c r="B146" s="3">
        <v>144</v>
      </c>
      <c r="C146" s="5">
        <v>20192431</v>
      </c>
      <c r="D146" s="4">
        <v>0</v>
      </c>
      <c r="E146" s="4">
        <v>36</v>
      </c>
      <c r="F146" s="48">
        <f t="shared" si="6"/>
        <v>0</v>
      </c>
      <c r="G146" s="4">
        <f>RANK(F146,$F$146:$F$191,1)</f>
        <v>1</v>
      </c>
      <c r="H146" s="4"/>
    </row>
    <row r="147" ht="17.4" spans="1:8">
      <c r="A147" s="3"/>
      <c r="B147" s="3">
        <v>145</v>
      </c>
      <c r="C147" s="5">
        <v>20192432</v>
      </c>
      <c r="D147" s="4">
        <v>0</v>
      </c>
      <c r="E147" s="4">
        <v>36</v>
      </c>
      <c r="F147" s="48">
        <f t="shared" si="6"/>
        <v>0</v>
      </c>
      <c r="G147" s="4">
        <f t="shared" ref="G147:G191" si="7">RANK(F147,$F$146:$F$191,1)</f>
        <v>1</v>
      </c>
      <c r="H147" s="4"/>
    </row>
    <row r="148" ht="17.4" spans="1:8">
      <c r="A148" s="3"/>
      <c r="B148" s="3">
        <v>146</v>
      </c>
      <c r="C148" s="5">
        <v>20192433</v>
      </c>
      <c r="D148" s="4">
        <v>0</v>
      </c>
      <c r="E148" s="4">
        <v>36</v>
      </c>
      <c r="F148" s="48">
        <f t="shared" si="6"/>
        <v>0</v>
      </c>
      <c r="G148" s="4">
        <f t="shared" si="7"/>
        <v>1</v>
      </c>
      <c r="H148" s="4"/>
    </row>
    <row r="149" ht="17.4" spans="1:8">
      <c r="A149" s="3"/>
      <c r="B149" s="3">
        <v>147</v>
      </c>
      <c r="C149" s="5">
        <v>20192434</v>
      </c>
      <c r="D149" s="4">
        <v>0</v>
      </c>
      <c r="E149" s="4">
        <v>35</v>
      </c>
      <c r="F149" s="48">
        <f t="shared" si="6"/>
        <v>0</v>
      </c>
      <c r="G149" s="4">
        <f t="shared" si="7"/>
        <v>1</v>
      </c>
      <c r="H149" s="4"/>
    </row>
    <row r="150" ht="17.4" spans="1:8">
      <c r="A150" s="3"/>
      <c r="B150" s="3">
        <v>148</v>
      </c>
      <c r="C150" s="5">
        <v>20192435</v>
      </c>
      <c r="D150" s="4">
        <v>0</v>
      </c>
      <c r="E150" s="4">
        <v>24</v>
      </c>
      <c r="F150" s="48">
        <f t="shared" si="6"/>
        <v>0</v>
      </c>
      <c r="G150" s="4">
        <f t="shared" si="7"/>
        <v>1</v>
      </c>
      <c r="H150" s="4"/>
    </row>
    <row r="151" ht="17.4" spans="1:8">
      <c r="A151" s="3"/>
      <c r="B151" s="3">
        <v>149</v>
      </c>
      <c r="C151" s="5">
        <v>20192436</v>
      </c>
      <c r="D151" s="4">
        <v>0</v>
      </c>
      <c r="E151" s="4">
        <v>25</v>
      </c>
      <c r="F151" s="48">
        <f t="shared" si="6"/>
        <v>0</v>
      </c>
      <c r="G151" s="4">
        <f t="shared" si="7"/>
        <v>1</v>
      </c>
      <c r="H151" s="4"/>
    </row>
    <row r="152" ht="17.4" spans="1:8">
      <c r="A152" s="3"/>
      <c r="B152" s="3">
        <v>150</v>
      </c>
      <c r="C152" s="5">
        <v>20192437</v>
      </c>
      <c r="D152" s="4">
        <v>0</v>
      </c>
      <c r="E152" s="4">
        <v>28</v>
      </c>
      <c r="F152" s="48">
        <f t="shared" si="6"/>
        <v>0</v>
      </c>
      <c r="G152" s="4">
        <f t="shared" si="7"/>
        <v>1</v>
      </c>
      <c r="H152" s="4"/>
    </row>
    <row r="153" ht="17.4" spans="1:8">
      <c r="A153" s="3"/>
      <c r="B153" s="3">
        <v>151</v>
      </c>
      <c r="C153" s="5">
        <v>20192531</v>
      </c>
      <c r="D153" s="4">
        <v>0</v>
      </c>
      <c r="E153" s="4">
        <v>35</v>
      </c>
      <c r="F153" s="48">
        <f t="shared" si="6"/>
        <v>0</v>
      </c>
      <c r="G153" s="4">
        <f t="shared" si="7"/>
        <v>1</v>
      </c>
      <c r="H153" s="4"/>
    </row>
    <row r="154" ht="17.4" spans="1:8">
      <c r="A154" s="3"/>
      <c r="B154" s="3">
        <v>152</v>
      </c>
      <c r="C154" s="5">
        <v>20192532</v>
      </c>
      <c r="D154" s="4">
        <v>0</v>
      </c>
      <c r="E154" s="4">
        <v>38</v>
      </c>
      <c r="F154" s="48">
        <f t="shared" si="6"/>
        <v>0</v>
      </c>
      <c r="G154" s="4">
        <f t="shared" si="7"/>
        <v>1</v>
      </c>
      <c r="H154" s="4"/>
    </row>
    <row r="155" ht="17.4" spans="1:8">
      <c r="A155" s="3"/>
      <c r="B155" s="3">
        <v>153</v>
      </c>
      <c r="C155" s="5">
        <v>20192533</v>
      </c>
      <c r="D155" s="4">
        <v>0</v>
      </c>
      <c r="E155" s="4">
        <v>37</v>
      </c>
      <c r="F155" s="48">
        <f t="shared" si="6"/>
        <v>0</v>
      </c>
      <c r="G155" s="4">
        <f t="shared" si="7"/>
        <v>1</v>
      </c>
      <c r="H155" s="4"/>
    </row>
    <row r="156" ht="17.4" spans="1:8">
      <c r="A156" s="3"/>
      <c r="B156" s="3">
        <v>154</v>
      </c>
      <c r="C156" s="5">
        <v>20192534</v>
      </c>
      <c r="D156" s="4">
        <v>0</v>
      </c>
      <c r="E156" s="4">
        <v>33</v>
      </c>
      <c r="F156" s="48">
        <f t="shared" si="6"/>
        <v>0</v>
      </c>
      <c r="G156" s="4">
        <f t="shared" si="7"/>
        <v>1</v>
      </c>
      <c r="H156" s="4"/>
    </row>
    <row r="157" ht="17.4" spans="1:8">
      <c r="A157" s="3"/>
      <c r="B157" s="3">
        <v>155</v>
      </c>
      <c r="C157" s="5">
        <v>20192535</v>
      </c>
      <c r="D157" s="4">
        <v>0</v>
      </c>
      <c r="E157" s="4">
        <v>29</v>
      </c>
      <c r="F157" s="48">
        <f t="shared" si="6"/>
        <v>0</v>
      </c>
      <c r="G157" s="4">
        <f t="shared" si="7"/>
        <v>1</v>
      </c>
      <c r="H157" s="4"/>
    </row>
    <row r="158" ht="17.4" spans="1:8">
      <c r="A158" s="3"/>
      <c r="B158" s="3">
        <v>156</v>
      </c>
      <c r="C158" s="5">
        <v>20192536</v>
      </c>
      <c r="D158" s="4">
        <v>0</v>
      </c>
      <c r="E158" s="4">
        <v>29</v>
      </c>
      <c r="F158" s="48">
        <f t="shared" si="6"/>
        <v>0</v>
      </c>
      <c r="G158" s="4">
        <f t="shared" si="7"/>
        <v>1</v>
      </c>
      <c r="H158" s="4"/>
    </row>
    <row r="159" ht="17.4" spans="1:8">
      <c r="A159" s="3"/>
      <c r="B159" s="3">
        <v>157</v>
      </c>
      <c r="C159" s="5">
        <v>20202430</v>
      </c>
      <c r="D159" s="4">
        <v>0</v>
      </c>
      <c r="E159" s="4">
        <v>41</v>
      </c>
      <c r="F159" s="48">
        <f t="shared" si="6"/>
        <v>0</v>
      </c>
      <c r="G159" s="4">
        <f t="shared" si="7"/>
        <v>1</v>
      </c>
      <c r="H159" s="4"/>
    </row>
    <row r="160" ht="17.4" spans="1:8">
      <c r="A160" s="3"/>
      <c r="B160" s="3">
        <v>158</v>
      </c>
      <c r="C160" s="5">
        <v>20202431</v>
      </c>
      <c r="D160" s="4">
        <v>0</v>
      </c>
      <c r="E160" s="4">
        <v>42</v>
      </c>
      <c r="F160" s="48">
        <f t="shared" si="6"/>
        <v>0</v>
      </c>
      <c r="G160" s="4">
        <f t="shared" si="7"/>
        <v>1</v>
      </c>
      <c r="H160" s="4"/>
    </row>
    <row r="161" ht="17.4" spans="1:8">
      <c r="A161" s="3"/>
      <c r="B161" s="3">
        <v>159</v>
      </c>
      <c r="C161" s="5">
        <v>20202432</v>
      </c>
      <c r="D161" s="4">
        <v>0</v>
      </c>
      <c r="E161" s="4">
        <v>40</v>
      </c>
      <c r="F161" s="48">
        <f t="shared" si="6"/>
        <v>0</v>
      </c>
      <c r="G161" s="4">
        <f t="shared" si="7"/>
        <v>1</v>
      </c>
      <c r="H161" s="4"/>
    </row>
    <row r="162" ht="17.4" spans="1:8">
      <c r="A162" s="3"/>
      <c r="B162" s="3">
        <v>160</v>
      </c>
      <c r="C162" s="5">
        <v>20202433</v>
      </c>
      <c r="D162" s="4">
        <v>0</v>
      </c>
      <c r="E162" s="4">
        <v>39</v>
      </c>
      <c r="F162" s="48">
        <f t="shared" si="6"/>
        <v>0</v>
      </c>
      <c r="G162" s="4">
        <f t="shared" si="7"/>
        <v>1</v>
      </c>
      <c r="H162" s="4"/>
    </row>
    <row r="163" ht="17.4" spans="1:8">
      <c r="A163" s="3"/>
      <c r="B163" s="3">
        <v>161</v>
      </c>
      <c r="C163" s="5">
        <v>20202434</v>
      </c>
      <c r="D163" s="4">
        <v>0</v>
      </c>
      <c r="E163" s="4">
        <v>43</v>
      </c>
      <c r="F163" s="48">
        <f t="shared" si="6"/>
        <v>0</v>
      </c>
      <c r="G163" s="4">
        <f t="shared" si="7"/>
        <v>1</v>
      </c>
      <c r="H163" s="4"/>
    </row>
    <row r="164" ht="17.4" spans="1:8">
      <c r="A164" s="3"/>
      <c r="B164" s="3">
        <v>162</v>
      </c>
      <c r="C164" s="5">
        <v>20202435</v>
      </c>
      <c r="D164" s="4">
        <v>0</v>
      </c>
      <c r="E164" s="4">
        <v>50</v>
      </c>
      <c r="F164" s="48">
        <f t="shared" si="6"/>
        <v>0</v>
      </c>
      <c r="G164" s="4">
        <f t="shared" si="7"/>
        <v>1</v>
      </c>
      <c r="H164" s="4"/>
    </row>
    <row r="165" ht="17.4" spans="1:8">
      <c r="A165" s="3"/>
      <c r="B165" s="3">
        <v>163</v>
      </c>
      <c r="C165" s="5">
        <v>20202531</v>
      </c>
      <c r="D165" s="4">
        <v>0</v>
      </c>
      <c r="E165" s="4">
        <v>39</v>
      </c>
      <c r="F165" s="48">
        <f t="shared" si="6"/>
        <v>0</v>
      </c>
      <c r="G165" s="4">
        <f t="shared" si="7"/>
        <v>1</v>
      </c>
      <c r="H165" s="4"/>
    </row>
    <row r="166" ht="17.4" spans="1:8">
      <c r="A166" s="3"/>
      <c r="B166" s="4">
        <v>164</v>
      </c>
      <c r="C166" s="5">
        <v>20202532</v>
      </c>
      <c r="D166" s="4">
        <v>0</v>
      </c>
      <c r="E166" s="4">
        <v>34</v>
      </c>
      <c r="F166" s="48">
        <f t="shared" si="6"/>
        <v>0</v>
      </c>
      <c r="G166" s="4">
        <f t="shared" si="7"/>
        <v>1</v>
      </c>
      <c r="H166" s="4"/>
    </row>
    <row r="167" ht="17.4" spans="1:8">
      <c r="A167" s="3"/>
      <c r="B167" s="3">
        <v>165</v>
      </c>
      <c r="C167" s="5">
        <v>20202533</v>
      </c>
      <c r="D167" s="4">
        <v>0</v>
      </c>
      <c r="E167" s="4">
        <v>40</v>
      </c>
      <c r="F167" s="48">
        <f t="shared" si="6"/>
        <v>0</v>
      </c>
      <c r="G167" s="4">
        <f t="shared" si="7"/>
        <v>1</v>
      </c>
      <c r="H167" s="4"/>
    </row>
    <row r="168" ht="17.4" spans="1:8">
      <c r="A168" s="3"/>
      <c r="B168" s="3">
        <v>166</v>
      </c>
      <c r="C168" s="5">
        <v>20202534</v>
      </c>
      <c r="D168" s="4">
        <v>0</v>
      </c>
      <c r="E168" s="4">
        <v>36</v>
      </c>
      <c r="F168" s="48">
        <f t="shared" si="6"/>
        <v>0</v>
      </c>
      <c r="G168" s="4">
        <f t="shared" si="7"/>
        <v>1</v>
      </c>
      <c r="H168" s="4"/>
    </row>
    <row r="169" ht="17.4" spans="1:8">
      <c r="A169" s="3"/>
      <c r="B169" s="3">
        <v>167</v>
      </c>
      <c r="C169" s="5">
        <v>20202535</v>
      </c>
      <c r="D169" s="4">
        <v>0</v>
      </c>
      <c r="E169" s="4">
        <v>27</v>
      </c>
      <c r="F169" s="48">
        <f t="shared" si="6"/>
        <v>0</v>
      </c>
      <c r="G169" s="4">
        <f t="shared" si="7"/>
        <v>1</v>
      </c>
      <c r="H169" s="4"/>
    </row>
    <row r="170" ht="17.4" spans="1:8">
      <c r="A170" s="3"/>
      <c r="B170" s="3">
        <v>168</v>
      </c>
      <c r="C170" s="5">
        <v>20202536</v>
      </c>
      <c r="D170" s="4">
        <v>0</v>
      </c>
      <c r="E170" s="4">
        <v>26</v>
      </c>
      <c r="F170" s="48">
        <f t="shared" si="6"/>
        <v>0</v>
      </c>
      <c r="G170" s="4">
        <f t="shared" si="7"/>
        <v>1</v>
      </c>
      <c r="H170" s="4"/>
    </row>
    <row r="171" ht="17.4" spans="1:8">
      <c r="A171" s="3"/>
      <c r="B171" s="3">
        <v>169</v>
      </c>
      <c r="C171" s="5">
        <v>20212431</v>
      </c>
      <c r="D171" s="4">
        <v>0</v>
      </c>
      <c r="E171" s="4">
        <v>50</v>
      </c>
      <c r="F171" s="48">
        <f t="shared" si="6"/>
        <v>0</v>
      </c>
      <c r="G171" s="4">
        <f t="shared" si="7"/>
        <v>1</v>
      </c>
      <c r="H171" s="4"/>
    </row>
    <row r="172" ht="17.4" spans="1:8">
      <c r="A172" s="3"/>
      <c r="B172" s="3">
        <v>170</v>
      </c>
      <c r="C172" s="5">
        <v>20212432</v>
      </c>
      <c r="D172" s="4">
        <v>0</v>
      </c>
      <c r="E172" s="4">
        <v>50</v>
      </c>
      <c r="F172" s="48">
        <f t="shared" si="6"/>
        <v>0</v>
      </c>
      <c r="G172" s="4">
        <f t="shared" si="7"/>
        <v>1</v>
      </c>
      <c r="H172" s="4"/>
    </row>
    <row r="173" ht="17.4" spans="1:8">
      <c r="A173" s="3"/>
      <c r="B173" s="3">
        <v>171</v>
      </c>
      <c r="C173" s="5">
        <v>20212433</v>
      </c>
      <c r="D173" s="4">
        <v>0</v>
      </c>
      <c r="E173" s="4">
        <v>49</v>
      </c>
      <c r="F173" s="48">
        <f t="shared" si="6"/>
        <v>0</v>
      </c>
      <c r="G173" s="4">
        <f t="shared" si="7"/>
        <v>1</v>
      </c>
      <c r="H173" s="4"/>
    </row>
    <row r="174" ht="17.4" spans="1:8">
      <c r="A174" s="3"/>
      <c r="B174" s="3">
        <v>172</v>
      </c>
      <c r="C174" s="5">
        <v>20212434</v>
      </c>
      <c r="D174" s="4">
        <v>0</v>
      </c>
      <c r="E174" s="4">
        <v>49</v>
      </c>
      <c r="F174" s="48">
        <f t="shared" si="6"/>
        <v>0</v>
      </c>
      <c r="G174" s="4">
        <f t="shared" si="7"/>
        <v>1</v>
      </c>
      <c r="H174" s="4"/>
    </row>
    <row r="175" ht="17.4" spans="1:8">
      <c r="A175" s="3"/>
      <c r="B175" s="3">
        <v>173</v>
      </c>
      <c r="C175" s="5">
        <v>20212435</v>
      </c>
      <c r="D175" s="4">
        <v>0</v>
      </c>
      <c r="E175" s="4">
        <v>49</v>
      </c>
      <c r="F175" s="48">
        <f t="shared" si="6"/>
        <v>0</v>
      </c>
      <c r="G175" s="4">
        <f t="shared" si="7"/>
        <v>1</v>
      </c>
      <c r="H175" s="4"/>
    </row>
    <row r="176" ht="17.4" spans="1:8">
      <c r="A176" s="3"/>
      <c r="B176" s="3">
        <v>174</v>
      </c>
      <c r="C176" s="5">
        <v>20212531</v>
      </c>
      <c r="D176" s="4">
        <v>0</v>
      </c>
      <c r="E176" s="4">
        <v>33</v>
      </c>
      <c r="F176" s="48">
        <f t="shared" si="6"/>
        <v>0</v>
      </c>
      <c r="G176" s="4">
        <f t="shared" si="7"/>
        <v>1</v>
      </c>
      <c r="H176" s="4"/>
    </row>
    <row r="177" ht="17.4" spans="1:8">
      <c r="A177" s="3"/>
      <c r="B177" s="3">
        <v>175</v>
      </c>
      <c r="C177" s="5">
        <v>20212532</v>
      </c>
      <c r="D177" s="4">
        <v>0</v>
      </c>
      <c r="E177" s="4">
        <v>35</v>
      </c>
      <c r="F177" s="48">
        <f t="shared" si="6"/>
        <v>0</v>
      </c>
      <c r="G177" s="4">
        <f t="shared" si="7"/>
        <v>1</v>
      </c>
      <c r="H177" s="4"/>
    </row>
    <row r="178" ht="17.4" spans="1:8">
      <c r="A178" s="3"/>
      <c r="B178" s="3">
        <v>176</v>
      </c>
      <c r="C178" s="5">
        <v>20212533</v>
      </c>
      <c r="D178" s="4">
        <v>0</v>
      </c>
      <c r="E178" s="4">
        <v>30</v>
      </c>
      <c r="F178" s="48">
        <f t="shared" si="6"/>
        <v>0</v>
      </c>
      <c r="G178" s="4">
        <f t="shared" si="7"/>
        <v>1</v>
      </c>
      <c r="H178" s="4"/>
    </row>
    <row r="179" ht="17.4" spans="1:8">
      <c r="A179" s="3"/>
      <c r="B179" s="3">
        <v>177</v>
      </c>
      <c r="C179" s="5">
        <v>20212534</v>
      </c>
      <c r="D179" s="4">
        <v>0</v>
      </c>
      <c r="E179" s="4">
        <v>39</v>
      </c>
      <c r="F179" s="48">
        <f t="shared" si="6"/>
        <v>0</v>
      </c>
      <c r="G179" s="4">
        <f t="shared" si="7"/>
        <v>1</v>
      </c>
      <c r="H179" s="4"/>
    </row>
    <row r="180" ht="17.4" spans="1:8">
      <c r="A180" s="3"/>
      <c r="B180" s="3">
        <v>178</v>
      </c>
      <c r="C180" s="5">
        <v>20212535</v>
      </c>
      <c r="D180" s="4">
        <v>0</v>
      </c>
      <c r="E180" s="4">
        <v>27</v>
      </c>
      <c r="F180" s="48">
        <f t="shared" si="6"/>
        <v>0</v>
      </c>
      <c r="G180" s="4">
        <f t="shared" si="7"/>
        <v>1</v>
      </c>
      <c r="H180" s="4"/>
    </row>
    <row r="181" ht="17.4" spans="1:8">
      <c r="A181" s="3"/>
      <c r="B181" s="3">
        <v>179</v>
      </c>
      <c r="C181" s="5">
        <v>20222431</v>
      </c>
      <c r="D181" s="4">
        <v>0</v>
      </c>
      <c r="E181" s="4">
        <v>34</v>
      </c>
      <c r="F181" s="48">
        <f t="shared" si="6"/>
        <v>0</v>
      </c>
      <c r="G181" s="4">
        <f t="shared" si="7"/>
        <v>1</v>
      </c>
      <c r="H181" s="4"/>
    </row>
    <row r="182" ht="17.4" spans="1:8">
      <c r="A182" s="3"/>
      <c r="B182" s="4">
        <v>180</v>
      </c>
      <c r="C182" s="5">
        <v>20222432</v>
      </c>
      <c r="D182" s="4">
        <v>0</v>
      </c>
      <c r="E182" s="4">
        <v>34</v>
      </c>
      <c r="F182" s="48">
        <f t="shared" si="6"/>
        <v>0</v>
      </c>
      <c r="G182" s="4">
        <f t="shared" si="7"/>
        <v>1</v>
      </c>
      <c r="H182" s="4"/>
    </row>
    <row r="183" ht="17.4" spans="1:8">
      <c r="A183" s="3"/>
      <c r="B183" s="3">
        <v>181</v>
      </c>
      <c r="C183" s="5">
        <v>20222433</v>
      </c>
      <c r="D183" s="4">
        <v>0</v>
      </c>
      <c r="E183" s="4">
        <v>34</v>
      </c>
      <c r="F183" s="48">
        <f t="shared" si="6"/>
        <v>0</v>
      </c>
      <c r="G183" s="4">
        <f t="shared" si="7"/>
        <v>1</v>
      </c>
      <c r="H183" s="4"/>
    </row>
    <row r="184" ht="17.4" spans="1:8">
      <c r="A184" s="3"/>
      <c r="B184" s="3">
        <v>182</v>
      </c>
      <c r="C184" s="5">
        <v>20222434</v>
      </c>
      <c r="D184" s="4">
        <v>0</v>
      </c>
      <c r="E184" s="4">
        <v>33</v>
      </c>
      <c r="F184" s="48">
        <f t="shared" si="6"/>
        <v>0</v>
      </c>
      <c r="G184" s="4">
        <f t="shared" si="7"/>
        <v>1</v>
      </c>
      <c r="H184" s="4"/>
    </row>
    <row r="185" ht="17.4" spans="1:8">
      <c r="A185" s="3"/>
      <c r="B185" s="3">
        <v>183</v>
      </c>
      <c r="C185" s="5">
        <v>20222435</v>
      </c>
      <c r="D185" s="4">
        <v>0</v>
      </c>
      <c r="E185" s="4">
        <v>45</v>
      </c>
      <c r="F185" s="48">
        <f t="shared" si="6"/>
        <v>0</v>
      </c>
      <c r="G185" s="4">
        <f t="shared" si="7"/>
        <v>1</v>
      </c>
      <c r="H185" s="4"/>
    </row>
    <row r="186" ht="17.4" spans="1:8">
      <c r="A186" s="3"/>
      <c r="B186" s="3">
        <v>184</v>
      </c>
      <c r="C186" s="5">
        <v>20222436</v>
      </c>
      <c r="D186" s="4">
        <v>0</v>
      </c>
      <c r="E186" s="4">
        <v>45</v>
      </c>
      <c r="F186" s="48">
        <f t="shared" si="6"/>
        <v>0</v>
      </c>
      <c r="G186" s="4">
        <f t="shared" si="7"/>
        <v>1</v>
      </c>
      <c r="H186" s="4"/>
    </row>
    <row r="187" ht="17.4" spans="1:8">
      <c r="A187" s="3"/>
      <c r="B187" s="3">
        <v>185</v>
      </c>
      <c r="C187" s="5">
        <v>20222441</v>
      </c>
      <c r="D187" s="4">
        <v>0</v>
      </c>
      <c r="E187" s="4">
        <v>50</v>
      </c>
      <c r="F187" s="48">
        <f t="shared" si="6"/>
        <v>0</v>
      </c>
      <c r="G187" s="4">
        <f t="shared" si="7"/>
        <v>1</v>
      </c>
      <c r="H187" s="4"/>
    </row>
    <row r="188" ht="17.4" spans="1:8">
      <c r="A188" s="3"/>
      <c r="B188" s="3">
        <v>186</v>
      </c>
      <c r="C188" s="5">
        <v>20222531</v>
      </c>
      <c r="D188" s="4">
        <v>0</v>
      </c>
      <c r="E188" s="4">
        <v>35</v>
      </c>
      <c r="F188" s="48">
        <f t="shared" si="6"/>
        <v>0</v>
      </c>
      <c r="G188" s="4">
        <f t="shared" si="7"/>
        <v>1</v>
      </c>
      <c r="H188" s="4"/>
    </row>
    <row r="189" ht="17.4" spans="1:8">
      <c r="A189" s="3"/>
      <c r="B189" s="3">
        <v>187</v>
      </c>
      <c r="C189" s="5">
        <v>20222532</v>
      </c>
      <c r="D189" s="4">
        <v>0</v>
      </c>
      <c r="E189" s="4">
        <v>35</v>
      </c>
      <c r="F189" s="48">
        <f t="shared" si="6"/>
        <v>0</v>
      </c>
      <c r="G189" s="4">
        <f t="shared" si="7"/>
        <v>1</v>
      </c>
      <c r="H189" s="4"/>
    </row>
    <row r="190" ht="17.4" spans="1:8">
      <c r="A190" s="3"/>
      <c r="B190" s="3">
        <v>188</v>
      </c>
      <c r="C190" s="5">
        <v>20222533</v>
      </c>
      <c r="D190" s="4">
        <v>0</v>
      </c>
      <c r="E190" s="4">
        <v>35</v>
      </c>
      <c r="F190" s="48">
        <f t="shared" si="6"/>
        <v>0</v>
      </c>
      <c r="G190" s="4">
        <f t="shared" si="7"/>
        <v>1</v>
      </c>
      <c r="H190" s="4"/>
    </row>
    <row r="191" ht="17.4" spans="1:8">
      <c r="A191" s="3"/>
      <c r="B191" s="3">
        <v>189</v>
      </c>
      <c r="C191" s="5">
        <v>20222541</v>
      </c>
      <c r="D191" s="4">
        <v>0</v>
      </c>
      <c r="E191" s="4">
        <v>38</v>
      </c>
      <c r="F191" s="48">
        <f t="shared" si="6"/>
        <v>0</v>
      </c>
      <c r="G191" s="4">
        <f t="shared" si="7"/>
        <v>1</v>
      </c>
      <c r="H191" s="4"/>
    </row>
    <row r="192" ht="17.4" spans="1:8">
      <c r="A192" s="3" t="s">
        <v>7</v>
      </c>
      <c r="B192" s="3">
        <v>190</v>
      </c>
      <c r="C192" s="5">
        <v>20192631</v>
      </c>
      <c r="D192" s="4">
        <v>0</v>
      </c>
      <c r="E192" s="4">
        <v>39</v>
      </c>
      <c r="F192" s="48">
        <f t="shared" si="6"/>
        <v>0</v>
      </c>
      <c r="G192" s="4">
        <f>RANK(F192,$F$192:$F$210,1)</f>
        <v>1</v>
      </c>
      <c r="H192" s="4"/>
    </row>
    <row r="193" ht="17.4" spans="1:8">
      <c r="A193" s="3"/>
      <c r="B193" s="3">
        <v>191</v>
      </c>
      <c r="C193" s="5">
        <v>20192632</v>
      </c>
      <c r="D193" s="4">
        <v>0</v>
      </c>
      <c r="E193" s="4">
        <v>39</v>
      </c>
      <c r="F193" s="48">
        <f t="shared" si="6"/>
        <v>0</v>
      </c>
      <c r="G193" s="4">
        <f t="shared" ref="G193:G210" si="8">RANK(F193,$F$192:$F$210,1)</f>
        <v>1</v>
      </c>
      <c r="H193" s="4"/>
    </row>
    <row r="194" ht="17.4" spans="1:8">
      <c r="A194" s="3"/>
      <c r="B194" s="3">
        <v>192</v>
      </c>
      <c r="C194" s="5">
        <v>20192633</v>
      </c>
      <c r="D194" s="4">
        <v>0</v>
      </c>
      <c r="E194" s="4">
        <v>36</v>
      </c>
      <c r="F194" s="48">
        <f t="shared" si="6"/>
        <v>0</v>
      </c>
      <c r="G194" s="4">
        <f t="shared" si="8"/>
        <v>1</v>
      </c>
      <c r="H194" s="4"/>
    </row>
    <row r="195" ht="17.4" spans="1:8">
      <c r="A195" s="3"/>
      <c r="B195" s="3">
        <v>193</v>
      </c>
      <c r="C195" s="5">
        <v>20192634</v>
      </c>
      <c r="D195" s="4">
        <v>0</v>
      </c>
      <c r="E195" s="4">
        <v>35</v>
      </c>
      <c r="F195" s="48">
        <f t="shared" ref="F195:F211" si="9">D195/E195</f>
        <v>0</v>
      </c>
      <c r="G195" s="4">
        <f t="shared" si="8"/>
        <v>1</v>
      </c>
      <c r="H195" s="4"/>
    </row>
    <row r="196" ht="17.4" spans="1:8">
      <c r="A196" s="3"/>
      <c r="B196" s="3">
        <v>194</v>
      </c>
      <c r="C196" s="5">
        <v>20202631</v>
      </c>
      <c r="D196" s="4">
        <v>0</v>
      </c>
      <c r="E196" s="4">
        <v>47</v>
      </c>
      <c r="F196" s="48">
        <f t="shared" si="9"/>
        <v>0</v>
      </c>
      <c r="G196" s="4">
        <f t="shared" si="8"/>
        <v>1</v>
      </c>
      <c r="H196" s="4"/>
    </row>
    <row r="197" ht="17.4" spans="1:8">
      <c r="A197" s="3"/>
      <c r="B197" s="3">
        <v>195</v>
      </c>
      <c r="C197" s="5">
        <v>20202632</v>
      </c>
      <c r="D197" s="4">
        <v>0</v>
      </c>
      <c r="E197" s="4">
        <v>45</v>
      </c>
      <c r="F197" s="48">
        <f t="shared" si="9"/>
        <v>0</v>
      </c>
      <c r="G197" s="4">
        <f t="shared" si="8"/>
        <v>1</v>
      </c>
      <c r="H197" s="4"/>
    </row>
    <row r="198" ht="17.4" spans="1:8">
      <c r="A198" s="3"/>
      <c r="B198" s="3">
        <v>196</v>
      </c>
      <c r="C198" s="5">
        <v>20202633</v>
      </c>
      <c r="D198" s="4">
        <v>0</v>
      </c>
      <c r="E198" s="4">
        <v>34</v>
      </c>
      <c r="F198" s="48">
        <f t="shared" si="9"/>
        <v>0</v>
      </c>
      <c r="G198" s="4">
        <f t="shared" si="8"/>
        <v>1</v>
      </c>
      <c r="H198" s="4"/>
    </row>
    <row r="199" ht="17.4" spans="1:8">
      <c r="A199" s="3"/>
      <c r="B199" s="3">
        <v>197</v>
      </c>
      <c r="C199" s="5">
        <v>20202634</v>
      </c>
      <c r="D199" s="4">
        <v>0</v>
      </c>
      <c r="E199" s="4">
        <v>32</v>
      </c>
      <c r="F199" s="48">
        <f t="shared" si="9"/>
        <v>0</v>
      </c>
      <c r="G199" s="4">
        <f t="shared" si="8"/>
        <v>1</v>
      </c>
      <c r="H199" s="4"/>
    </row>
    <row r="200" ht="17.4" spans="1:8">
      <c r="A200" s="3"/>
      <c r="B200" s="3">
        <v>198</v>
      </c>
      <c r="C200" s="5">
        <v>20212631</v>
      </c>
      <c r="D200" s="4">
        <v>0</v>
      </c>
      <c r="E200" s="4">
        <v>39</v>
      </c>
      <c r="F200" s="48">
        <f t="shared" si="9"/>
        <v>0</v>
      </c>
      <c r="G200" s="4">
        <f t="shared" si="8"/>
        <v>1</v>
      </c>
      <c r="H200" s="4"/>
    </row>
    <row r="201" ht="17.4" spans="1:8">
      <c r="A201" s="3"/>
      <c r="B201" s="3">
        <v>199</v>
      </c>
      <c r="C201" s="5">
        <v>20212632</v>
      </c>
      <c r="D201" s="4">
        <v>0</v>
      </c>
      <c r="E201" s="4">
        <v>41</v>
      </c>
      <c r="F201" s="48">
        <f t="shared" si="9"/>
        <v>0</v>
      </c>
      <c r="G201" s="4">
        <f t="shared" si="8"/>
        <v>1</v>
      </c>
      <c r="H201" s="4"/>
    </row>
    <row r="202" ht="17.4" spans="1:8">
      <c r="A202" s="3"/>
      <c r="B202" s="3">
        <v>200</v>
      </c>
      <c r="C202" s="5">
        <v>20212633</v>
      </c>
      <c r="D202" s="4">
        <v>0</v>
      </c>
      <c r="E202" s="4">
        <v>42</v>
      </c>
      <c r="F202" s="48">
        <f t="shared" si="9"/>
        <v>0</v>
      </c>
      <c r="G202" s="4">
        <f t="shared" si="8"/>
        <v>1</v>
      </c>
      <c r="H202" s="4"/>
    </row>
    <row r="203" ht="17.4" spans="1:8">
      <c r="A203" s="3"/>
      <c r="B203" s="3">
        <v>201</v>
      </c>
      <c r="C203" s="5">
        <v>20212634</v>
      </c>
      <c r="D203" s="4">
        <v>0</v>
      </c>
      <c r="E203" s="4">
        <v>39</v>
      </c>
      <c r="F203" s="48">
        <f t="shared" si="9"/>
        <v>0</v>
      </c>
      <c r="G203" s="4">
        <f t="shared" si="8"/>
        <v>1</v>
      </c>
      <c r="H203" s="4"/>
    </row>
    <row r="204" ht="17.4" spans="1:8">
      <c r="A204" s="3"/>
      <c r="B204" s="3">
        <v>202</v>
      </c>
      <c r="C204" s="5">
        <v>20222631</v>
      </c>
      <c r="D204" s="4">
        <v>0</v>
      </c>
      <c r="E204" s="4">
        <v>35</v>
      </c>
      <c r="F204" s="48">
        <f t="shared" si="9"/>
        <v>0</v>
      </c>
      <c r="G204" s="4">
        <f t="shared" si="8"/>
        <v>1</v>
      </c>
      <c r="H204" s="4"/>
    </row>
    <row r="205" ht="17.4" spans="1:8">
      <c r="A205" s="3"/>
      <c r="B205" s="3">
        <v>203</v>
      </c>
      <c r="C205" s="5">
        <v>20222632</v>
      </c>
      <c r="D205" s="4">
        <v>0</v>
      </c>
      <c r="E205" s="4">
        <v>36</v>
      </c>
      <c r="F205" s="48">
        <f t="shared" si="9"/>
        <v>0</v>
      </c>
      <c r="G205" s="4">
        <f t="shared" si="8"/>
        <v>1</v>
      </c>
      <c r="H205" s="4"/>
    </row>
    <row r="206" ht="17.4" spans="1:8">
      <c r="A206" s="3"/>
      <c r="B206" s="4">
        <v>204</v>
      </c>
      <c r="C206" s="5">
        <v>20222633</v>
      </c>
      <c r="D206" s="4">
        <v>0</v>
      </c>
      <c r="E206" s="4">
        <v>36</v>
      </c>
      <c r="F206" s="48">
        <f t="shared" si="9"/>
        <v>0</v>
      </c>
      <c r="G206" s="4">
        <f t="shared" si="8"/>
        <v>1</v>
      </c>
      <c r="H206" s="4"/>
    </row>
    <row r="207" ht="17.4" spans="1:8">
      <c r="A207" s="3"/>
      <c r="B207" s="3">
        <v>205</v>
      </c>
      <c r="C207" s="5">
        <v>20222634</v>
      </c>
      <c r="D207" s="4">
        <v>0</v>
      </c>
      <c r="E207" s="4">
        <v>35</v>
      </c>
      <c r="F207" s="48">
        <f t="shared" si="9"/>
        <v>0</v>
      </c>
      <c r="G207" s="4">
        <f t="shared" si="8"/>
        <v>1</v>
      </c>
      <c r="H207" s="4"/>
    </row>
    <row r="208" ht="17.4" spans="1:8">
      <c r="A208" s="3"/>
      <c r="B208" s="3">
        <v>206</v>
      </c>
      <c r="C208" s="5">
        <v>20222635</v>
      </c>
      <c r="D208" s="4">
        <v>0</v>
      </c>
      <c r="E208" s="4">
        <v>36</v>
      </c>
      <c r="F208" s="48">
        <f t="shared" si="9"/>
        <v>0</v>
      </c>
      <c r="G208" s="4">
        <f t="shared" si="8"/>
        <v>1</v>
      </c>
      <c r="H208" s="4"/>
    </row>
    <row r="209" ht="17.4" spans="1:8">
      <c r="A209" s="3"/>
      <c r="B209" s="3">
        <v>207</v>
      </c>
      <c r="C209" s="5">
        <v>20222641</v>
      </c>
      <c r="D209" s="4">
        <v>0</v>
      </c>
      <c r="E209" s="4">
        <v>44</v>
      </c>
      <c r="F209" s="48">
        <f t="shared" si="9"/>
        <v>0</v>
      </c>
      <c r="G209" s="4">
        <f t="shared" si="8"/>
        <v>1</v>
      </c>
      <c r="H209" s="4"/>
    </row>
    <row r="210" ht="17.4" spans="1:8">
      <c r="A210" s="3"/>
      <c r="B210" s="3">
        <v>208</v>
      </c>
      <c r="C210" s="5">
        <v>20222642</v>
      </c>
      <c r="D210" s="4">
        <v>0</v>
      </c>
      <c r="E210" s="4">
        <v>37</v>
      </c>
      <c r="F210" s="48">
        <f t="shared" si="9"/>
        <v>0</v>
      </c>
      <c r="G210" s="4">
        <f t="shared" si="8"/>
        <v>1</v>
      </c>
      <c r="H210" s="4"/>
    </row>
    <row r="211" ht="17.4" spans="1:8">
      <c r="A211" s="3" t="s">
        <v>8</v>
      </c>
      <c r="B211" s="3">
        <v>209</v>
      </c>
      <c r="C211" s="4">
        <v>20223531</v>
      </c>
      <c r="D211" s="4">
        <v>0</v>
      </c>
      <c r="E211" s="4">
        <v>46</v>
      </c>
      <c r="F211" s="48">
        <f t="shared" si="9"/>
        <v>0</v>
      </c>
      <c r="G211" s="4">
        <f>RANK(F211,$F$211:$F$211,1)</f>
        <v>1</v>
      </c>
      <c r="H211" s="4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" right="0.7" top="0.75" bottom="0.75" header="0.3" footer="0.3"/>
  <pageSetup paperSize="9" orientation="portrait"/>
  <headerFooter/>
  <ignoredErrors>
    <ignoredError sqref="F57:F69 F30:F43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workbookViewId="0">
      <selection activeCell="E192" sqref="E192:E210"/>
    </sheetView>
  </sheetViews>
  <sheetFormatPr defaultColWidth="8.72222222222222" defaultRowHeight="14.4" outlineLevelCol="7"/>
  <cols>
    <col min="1" max="1" width="20.8148148148148" customWidth="1"/>
    <col min="2" max="2" width="7.90740740740741" customWidth="1"/>
    <col min="3" max="3" width="12.0925925925926" customWidth="1"/>
    <col min="4" max="4" width="14.4537037037037" customWidth="1"/>
    <col min="5" max="5" width="17.8148148148148" customWidth="1"/>
    <col min="6" max="6" width="11.0925925925926" customWidth="1"/>
    <col min="7" max="7" width="17.8148148148148" customWidth="1"/>
    <col min="8" max="8" width="33.7222222222222" customWidth="1"/>
  </cols>
  <sheetData>
    <row r="1" ht="22.2" spans="1:8">
      <c r="A1" s="1" t="s">
        <v>63</v>
      </c>
      <c r="B1" s="1"/>
      <c r="C1" s="1"/>
      <c r="D1" s="1"/>
      <c r="E1" s="1"/>
      <c r="F1" s="1"/>
      <c r="G1" s="1"/>
      <c r="H1" s="1"/>
    </row>
    <row r="2" ht="20.4" spans="1:8">
      <c r="A2" s="46" t="s">
        <v>22</v>
      </c>
      <c r="B2" s="46" t="s">
        <v>56</v>
      </c>
      <c r="C2" s="46" t="s">
        <v>23</v>
      </c>
      <c r="D2" s="46" t="s">
        <v>64</v>
      </c>
      <c r="E2" s="46" t="s">
        <v>58</v>
      </c>
      <c r="F2" s="47" t="s">
        <v>65</v>
      </c>
      <c r="G2" s="46" t="s">
        <v>66</v>
      </c>
      <c r="H2" s="46" t="s">
        <v>31</v>
      </c>
    </row>
    <row r="3" ht="17.4" spans="1:8">
      <c r="A3" s="4" t="s">
        <v>2</v>
      </c>
      <c r="B3" s="4">
        <v>1</v>
      </c>
      <c r="C3" s="4">
        <v>20193631</v>
      </c>
      <c r="D3" s="4"/>
      <c r="E3" s="4">
        <v>30</v>
      </c>
      <c r="F3" s="48">
        <f t="shared" ref="F3:F66" si="0">D3/E3</f>
        <v>0</v>
      </c>
      <c r="G3" s="4"/>
      <c r="H3" s="4" t="s">
        <v>61</v>
      </c>
    </row>
    <row r="4" ht="17.4" spans="1:8">
      <c r="A4" s="4"/>
      <c r="B4" s="4">
        <v>2</v>
      </c>
      <c r="C4" s="4">
        <v>20193632</v>
      </c>
      <c r="D4" s="4"/>
      <c r="E4" s="4">
        <v>31</v>
      </c>
      <c r="F4" s="48">
        <f t="shared" si="0"/>
        <v>0</v>
      </c>
      <c r="G4" s="4"/>
      <c r="H4" s="4" t="s">
        <v>61</v>
      </c>
    </row>
    <row r="5" ht="17.4" spans="1:8">
      <c r="A5" s="4"/>
      <c r="B5" s="4">
        <v>3</v>
      </c>
      <c r="C5" s="4">
        <v>20193633</v>
      </c>
      <c r="D5" s="4"/>
      <c r="E5" s="4">
        <v>35</v>
      </c>
      <c r="F5" s="48">
        <f t="shared" si="0"/>
        <v>0</v>
      </c>
      <c r="G5" s="4"/>
      <c r="H5" s="4" t="s">
        <v>61</v>
      </c>
    </row>
    <row r="6" ht="17.4" spans="1:8">
      <c r="A6" s="4"/>
      <c r="B6" s="4">
        <v>4</v>
      </c>
      <c r="C6" s="4">
        <v>20193634</v>
      </c>
      <c r="D6" s="4"/>
      <c r="E6" s="4">
        <v>36</v>
      </c>
      <c r="F6" s="48">
        <f t="shared" si="0"/>
        <v>0</v>
      </c>
      <c r="G6" s="4"/>
      <c r="H6" s="4" t="s">
        <v>61</v>
      </c>
    </row>
    <row r="7" ht="17.4" spans="1:8">
      <c r="A7" s="4"/>
      <c r="B7" s="4">
        <v>5</v>
      </c>
      <c r="C7" s="4">
        <v>20193635</v>
      </c>
      <c r="D7" s="4"/>
      <c r="E7" s="4">
        <v>31</v>
      </c>
      <c r="F7" s="48">
        <f t="shared" si="0"/>
        <v>0</v>
      </c>
      <c r="G7" s="4"/>
      <c r="H7" s="4" t="s">
        <v>61</v>
      </c>
    </row>
    <row r="8" ht="17.4" spans="1:8">
      <c r="A8" s="4"/>
      <c r="B8" s="4">
        <v>6</v>
      </c>
      <c r="C8" s="4">
        <v>20203631</v>
      </c>
      <c r="D8" s="4">
        <v>0</v>
      </c>
      <c r="E8" s="4">
        <v>32</v>
      </c>
      <c r="F8" s="48">
        <f t="shared" si="0"/>
        <v>0</v>
      </c>
      <c r="G8" s="4">
        <f>RANK(F8,$F$3:$F$29,1)</f>
        <v>1</v>
      </c>
      <c r="H8" s="4"/>
    </row>
    <row r="9" ht="17.4" spans="1:8">
      <c r="A9" s="4"/>
      <c r="B9" s="4">
        <v>7</v>
      </c>
      <c r="C9" s="4">
        <v>20203632</v>
      </c>
      <c r="D9" s="4">
        <v>4</v>
      </c>
      <c r="E9" s="4">
        <v>32</v>
      </c>
      <c r="F9" s="48">
        <f t="shared" si="0"/>
        <v>0.125</v>
      </c>
      <c r="G9" s="4">
        <f t="shared" ref="G9:G29" si="1">RANK(F9,$F$3:$F$29,1)</f>
        <v>25</v>
      </c>
      <c r="H9" s="4"/>
    </row>
    <row r="10" ht="17.4" spans="1:8">
      <c r="A10" s="4"/>
      <c r="B10" s="4">
        <v>8</v>
      </c>
      <c r="C10" s="4">
        <v>20203633</v>
      </c>
      <c r="D10" s="4">
        <v>9</v>
      </c>
      <c r="E10" s="4">
        <v>34</v>
      </c>
      <c r="F10" s="48">
        <f t="shared" si="0"/>
        <v>0.264705882352941</v>
      </c>
      <c r="G10" s="4">
        <f t="shared" si="1"/>
        <v>26</v>
      </c>
      <c r="H10" s="4"/>
    </row>
    <row r="11" ht="17.4" spans="1:8">
      <c r="A11" s="4"/>
      <c r="B11" s="4">
        <v>9</v>
      </c>
      <c r="C11" s="4">
        <v>20203634</v>
      </c>
      <c r="D11" s="4">
        <v>0</v>
      </c>
      <c r="E11" s="4">
        <v>30</v>
      </c>
      <c r="F11" s="48">
        <f t="shared" si="0"/>
        <v>0</v>
      </c>
      <c r="G11" s="4">
        <f t="shared" si="1"/>
        <v>1</v>
      </c>
      <c r="H11" s="4"/>
    </row>
    <row r="12" ht="17.4" spans="1:8">
      <c r="A12" s="4"/>
      <c r="B12" s="4">
        <v>10</v>
      </c>
      <c r="C12" s="4">
        <v>20203635</v>
      </c>
      <c r="D12" s="4">
        <v>0</v>
      </c>
      <c r="E12" s="4">
        <v>35</v>
      </c>
      <c r="F12" s="48">
        <f t="shared" si="0"/>
        <v>0</v>
      </c>
      <c r="G12" s="4">
        <f t="shared" si="1"/>
        <v>1</v>
      </c>
      <c r="H12" s="4"/>
    </row>
    <row r="13" ht="17.4" spans="1:8">
      <c r="A13" s="4"/>
      <c r="B13" s="4">
        <v>11</v>
      </c>
      <c r="C13" s="4">
        <v>20213631</v>
      </c>
      <c r="D13" s="4">
        <v>0</v>
      </c>
      <c r="E13" s="4">
        <v>43</v>
      </c>
      <c r="F13" s="48">
        <f t="shared" si="0"/>
        <v>0</v>
      </c>
      <c r="G13" s="4">
        <f t="shared" si="1"/>
        <v>1</v>
      </c>
      <c r="H13" s="4"/>
    </row>
    <row r="14" ht="17.4" spans="1:8">
      <c r="A14" s="4"/>
      <c r="B14" s="4">
        <v>12</v>
      </c>
      <c r="C14" s="4">
        <v>20213632</v>
      </c>
      <c r="D14" s="4">
        <v>0</v>
      </c>
      <c r="E14" s="4">
        <v>42</v>
      </c>
      <c r="F14" s="48">
        <f t="shared" si="0"/>
        <v>0</v>
      </c>
      <c r="G14" s="4">
        <f t="shared" si="1"/>
        <v>1</v>
      </c>
      <c r="H14" s="4"/>
    </row>
    <row r="15" ht="17.4" spans="1:8">
      <c r="A15" s="4"/>
      <c r="B15" s="4">
        <v>13</v>
      </c>
      <c r="C15" s="4">
        <v>20213633</v>
      </c>
      <c r="D15" s="4">
        <v>0</v>
      </c>
      <c r="E15" s="4">
        <v>44</v>
      </c>
      <c r="F15" s="48">
        <f t="shared" si="0"/>
        <v>0</v>
      </c>
      <c r="G15" s="4">
        <f t="shared" si="1"/>
        <v>1</v>
      </c>
      <c r="H15" s="4"/>
    </row>
    <row r="16" ht="17.4" spans="1:8">
      <c r="A16" s="4"/>
      <c r="B16" s="4">
        <v>14</v>
      </c>
      <c r="C16" s="4">
        <v>20213634</v>
      </c>
      <c r="D16" s="4">
        <v>0</v>
      </c>
      <c r="E16" s="4">
        <v>45</v>
      </c>
      <c r="F16" s="48">
        <f t="shared" si="0"/>
        <v>0</v>
      </c>
      <c r="G16" s="4">
        <f t="shared" si="1"/>
        <v>1</v>
      </c>
      <c r="H16" s="4"/>
    </row>
    <row r="17" ht="17.4" spans="1:8">
      <c r="A17" s="4"/>
      <c r="B17" s="4">
        <v>15</v>
      </c>
      <c r="C17" s="4">
        <v>20213635</v>
      </c>
      <c r="D17" s="4">
        <v>0</v>
      </c>
      <c r="E17" s="4">
        <v>39</v>
      </c>
      <c r="F17" s="48">
        <f t="shared" si="0"/>
        <v>0</v>
      </c>
      <c r="G17" s="4">
        <f t="shared" si="1"/>
        <v>1</v>
      </c>
      <c r="H17" s="4"/>
    </row>
    <row r="18" ht="17.4" spans="1:8">
      <c r="A18" s="4"/>
      <c r="B18" s="4">
        <v>16</v>
      </c>
      <c r="C18" s="4">
        <v>20213641</v>
      </c>
      <c r="D18" s="4"/>
      <c r="E18" s="4">
        <v>41</v>
      </c>
      <c r="F18" s="48">
        <f t="shared" si="0"/>
        <v>0</v>
      </c>
      <c r="G18" s="4"/>
      <c r="H18" s="4" t="s">
        <v>61</v>
      </c>
    </row>
    <row r="19" ht="17.4" spans="1:8">
      <c r="A19" s="4"/>
      <c r="B19" s="4">
        <v>17</v>
      </c>
      <c r="C19" s="4">
        <v>20213642</v>
      </c>
      <c r="D19" s="4"/>
      <c r="E19" s="4">
        <v>45</v>
      </c>
      <c r="F19" s="48">
        <f t="shared" si="0"/>
        <v>0</v>
      </c>
      <c r="G19" s="4"/>
      <c r="H19" s="4" t="s">
        <v>61</v>
      </c>
    </row>
    <row r="20" ht="17.4" spans="1:8">
      <c r="A20" s="4"/>
      <c r="B20" s="4">
        <v>18</v>
      </c>
      <c r="C20" s="4">
        <v>20223631</v>
      </c>
      <c r="D20" s="4">
        <v>0</v>
      </c>
      <c r="E20" s="4">
        <v>40</v>
      </c>
      <c r="F20" s="48">
        <f t="shared" si="0"/>
        <v>0</v>
      </c>
      <c r="G20" s="4">
        <f t="shared" si="1"/>
        <v>1</v>
      </c>
      <c r="H20" s="4"/>
    </row>
    <row r="21" ht="17.4" spans="1:8">
      <c r="A21" s="4"/>
      <c r="B21" s="4">
        <v>19</v>
      </c>
      <c r="C21" s="4">
        <v>20223632</v>
      </c>
      <c r="D21" s="4">
        <v>2</v>
      </c>
      <c r="E21" s="4">
        <v>40</v>
      </c>
      <c r="F21" s="48">
        <f t="shared" si="0"/>
        <v>0.05</v>
      </c>
      <c r="G21" s="4">
        <f t="shared" si="1"/>
        <v>24</v>
      </c>
      <c r="H21" s="4"/>
    </row>
    <row r="22" ht="17.4" spans="1:8">
      <c r="A22" s="4"/>
      <c r="B22" s="4">
        <v>20</v>
      </c>
      <c r="C22" s="4">
        <v>20223633</v>
      </c>
      <c r="D22" s="4">
        <v>21</v>
      </c>
      <c r="E22" s="4">
        <v>42</v>
      </c>
      <c r="F22" s="48">
        <f t="shared" si="0"/>
        <v>0.5</v>
      </c>
      <c r="G22" s="4">
        <f t="shared" si="1"/>
        <v>27</v>
      </c>
      <c r="H22" s="4"/>
    </row>
    <row r="23" ht="17.4" spans="1:8">
      <c r="A23" s="4"/>
      <c r="B23" s="4">
        <v>21</v>
      </c>
      <c r="C23" s="4">
        <v>20223634</v>
      </c>
      <c r="D23" s="4">
        <v>0</v>
      </c>
      <c r="E23" s="4">
        <v>41</v>
      </c>
      <c r="F23" s="48">
        <f t="shared" si="0"/>
        <v>0</v>
      </c>
      <c r="G23" s="4">
        <f t="shared" si="1"/>
        <v>1</v>
      </c>
      <c r="H23" s="4"/>
    </row>
    <row r="24" ht="17.4" spans="1:8">
      <c r="A24" s="4"/>
      <c r="B24" s="4">
        <v>22</v>
      </c>
      <c r="C24" s="4">
        <v>20223635</v>
      </c>
      <c r="D24" s="4">
        <v>0</v>
      </c>
      <c r="E24" s="4">
        <v>43</v>
      </c>
      <c r="F24" s="48">
        <f t="shared" si="0"/>
        <v>0</v>
      </c>
      <c r="G24" s="4">
        <f t="shared" si="1"/>
        <v>1</v>
      </c>
      <c r="H24" s="4"/>
    </row>
    <row r="25" ht="17.4" spans="1:8">
      <c r="A25" s="4"/>
      <c r="B25" s="4">
        <v>23</v>
      </c>
      <c r="C25" s="4">
        <v>20223636</v>
      </c>
      <c r="D25" s="4">
        <v>0</v>
      </c>
      <c r="E25" s="4">
        <v>43</v>
      </c>
      <c r="F25" s="48">
        <f t="shared" si="0"/>
        <v>0</v>
      </c>
      <c r="G25" s="4">
        <f t="shared" si="1"/>
        <v>1</v>
      </c>
      <c r="H25" s="4"/>
    </row>
    <row r="26" ht="17.4" spans="1:8">
      <c r="A26" s="4"/>
      <c r="B26" s="4">
        <v>24</v>
      </c>
      <c r="C26" s="4">
        <v>20223637</v>
      </c>
      <c r="D26" s="4">
        <v>0</v>
      </c>
      <c r="E26" s="4">
        <v>41</v>
      </c>
      <c r="F26" s="48">
        <f t="shared" si="0"/>
        <v>0</v>
      </c>
      <c r="G26" s="4">
        <f t="shared" si="1"/>
        <v>1</v>
      </c>
      <c r="H26" s="4"/>
    </row>
    <row r="27" ht="17.4" spans="1:8">
      <c r="A27" s="4"/>
      <c r="B27" s="4">
        <v>25</v>
      </c>
      <c r="C27" s="4">
        <v>20223641</v>
      </c>
      <c r="D27" s="4">
        <v>0</v>
      </c>
      <c r="E27" s="4">
        <v>43</v>
      </c>
      <c r="F27" s="48">
        <f t="shared" si="0"/>
        <v>0</v>
      </c>
      <c r="G27" s="4">
        <f t="shared" si="1"/>
        <v>1</v>
      </c>
      <c r="H27" s="4"/>
    </row>
    <row r="28" ht="17.4" spans="1:8">
      <c r="A28" s="4"/>
      <c r="B28" s="4">
        <v>26</v>
      </c>
      <c r="C28" s="4">
        <v>20223642</v>
      </c>
      <c r="D28" s="4">
        <v>1</v>
      </c>
      <c r="E28" s="4">
        <v>43</v>
      </c>
      <c r="F28" s="48">
        <f t="shared" si="0"/>
        <v>0.0232558139534884</v>
      </c>
      <c r="G28" s="4">
        <f t="shared" si="1"/>
        <v>22</v>
      </c>
      <c r="H28" s="4"/>
    </row>
    <row r="29" ht="17.4" spans="1:8">
      <c r="A29" s="4"/>
      <c r="B29" s="4">
        <v>27</v>
      </c>
      <c r="C29" s="4">
        <v>20223643</v>
      </c>
      <c r="D29" s="4">
        <v>2</v>
      </c>
      <c r="E29" s="4">
        <v>43</v>
      </c>
      <c r="F29" s="48">
        <f t="shared" si="0"/>
        <v>0.0465116279069767</v>
      </c>
      <c r="G29" s="4">
        <f t="shared" si="1"/>
        <v>23</v>
      </c>
      <c r="H29" s="4"/>
    </row>
    <row r="30" ht="17.4" spans="1:8">
      <c r="A30" s="4" t="s">
        <v>3</v>
      </c>
      <c r="B30" s="4">
        <v>28</v>
      </c>
      <c r="C30" s="4">
        <v>20192731</v>
      </c>
      <c r="D30" s="4"/>
      <c r="E30" s="4">
        <v>30</v>
      </c>
      <c r="F30" s="48">
        <f t="shared" si="0"/>
        <v>0</v>
      </c>
      <c r="G30" s="4"/>
      <c r="H30" s="4" t="s">
        <v>61</v>
      </c>
    </row>
    <row r="31" ht="17.4" spans="1:8">
      <c r="A31" s="4"/>
      <c r="B31" s="4">
        <v>29</v>
      </c>
      <c r="C31" s="4">
        <v>20192831</v>
      </c>
      <c r="D31" s="4"/>
      <c r="E31" s="4">
        <v>47</v>
      </c>
      <c r="F31" s="48">
        <f t="shared" si="0"/>
        <v>0</v>
      </c>
      <c r="G31" s="4"/>
      <c r="H31" s="4" t="s">
        <v>61</v>
      </c>
    </row>
    <row r="32" ht="17.4" spans="1:8">
      <c r="A32" s="4"/>
      <c r="B32" s="4">
        <v>30</v>
      </c>
      <c r="C32" s="4">
        <v>20192832</v>
      </c>
      <c r="D32" s="4"/>
      <c r="E32" s="4">
        <v>29</v>
      </c>
      <c r="F32" s="48">
        <f t="shared" si="0"/>
        <v>0</v>
      </c>
      <c r="G32" s="4"/>
      <c r="H32" s="4" t="s">
        <v>61</v>
      </c>
    </row>
    <row r="33" ht="17.4" spans="1:8">
      <c r="A33" s="4"/>
      <c r="B33" s="4">
        <v>31</v>
      </c>
      <c r="C33" s="4">
        <v>20192833</v>
      </c>
      <c r="D33" s="4"/>
      <c r="E33" s="4">
        <v>32</v>
      </c>
      <c r="F33" s="48">
        <f t="shared" si="0"/>
        <v>0</v>
      </c>
      <c r="G33" s="4"/>
      <c r="H33" s="4" t="s">
        <v>61</v>
      </c>
    </row>
    <row r="34" ht="17.4" spans="1:8">
      <c r="A34" s="4"/>
      <c r="B34" s="4">
        <v>32</v>
      </c>
      <c r="C34" s="4">
        <v>20202731</v>
      </c>
      <c r="D34" s="4">
        <v>0</v>
      </c>
      <c r="E34" s="4">
        <v>27</v>
      </c>
      <c r="F34" s="48">
        <f t="shared" si="0"/>
        <v>0</v>
      </c>
      <c r="G34" s="4">
        <f>RANK(F34,$F$30:$F$56,1)</f>
        <v>1</v>
      </c>
      <c r="H34" s="4"/>
    </row>
    <row r="35" ht="17.4" spans="1:8">
      <c r="A35" s="4"/>
      <c r="B35" s="4">
        <v>33</v>
      </c>
      <c r="C35" s="4">
        <v>20202831</v>
      </c>
      <c r="D35" s="4">
        <v>12</v>
      </c>
      <c r="E35" s="4">
        <v>47</v>
      </c>
      <c r="F35" s="48">
        <f t="shared" si="0"/>
        <v>0.25531914893617</v>
      </c>
      <c r="G35" s="4">
        <f t="shared" ref="G35:G56" si="2">RANK(F35,$F$30:$F$56,1)</f>
        <v>27</v>
      </c>
      <c r="H35" s="4"/>
    </row>
    <row r="36" ht="17.4" spans="1:8">
      <c r="A36" s="4"/>
      <c r="B36" s="4">
        <v>34</v>
      </c>
      <c r="C36" s="4">
        <v>20202832</v>
      </c>
      <c r="D36" s="4">
        <v>0</v>
      </c>
      <c r="E36" s="4">
        <v>27</v>
      </c>
      <c r="F36" s="48">
        <f t="shared" si="0"/>
        <v>0</v>
      </c>
      <c r="G36" s="4">
        <f t="shared" si="2"/>
        <v>1</v>
      </c>
      <c r="H36" s="4"/>
    </row>
    <row r="37" ht="17.4" spans="1:8">
      <c r="A37" s="4"/>
      <c r="B37" s="4">
        <v>35</v>
      </c>
      <c r="C37" s="4">
        <v>20202833</v>
      </c>
      <c r="D37" s="4">
        <v>5</v>
      </c>
      <c r="E37" s="4">
        <v>23</v>
      </c>
      <c r="F37" s="48">
        <f t="shared" si="0"/>
        <v>0.217391304347826</v>
      </c>
      <c r="G37" s="4">
        <f t="shared" si="2"/>
        <v>26</v>
      </c>
      <c r="H37" s="4"/>
    </row>
    <row r="38" ht="17.4" spans="1:8">
      <c r="A38" s="4"/>
      <c r="B38" s="4">
        <v>36</v>
      </c>
      <c r="C38" s="4">
        <v>20212731</v>
      </c>
      <c r="D38" s="4">
        <v>0</v>
      </c>
      <c r="E38" s="4">
        <v>40</v>
      </c>
      <c r="F38" s="48">
        <f t="shared" si="0"/>
        <v>0</v>
      </c>
      <c r="G38" s="4">
        <f t="shared" si="2"/>
        <v>1</v>
      </c>
      <c r="H38" s="4"/>
    </row>
    <row r="39" ht="17.4" spans="1:8">
      <c r="A39" s="4"/>
      <c r="B39" s="4">
        <v>37</v>
      </c>
      <c r="C39" s="4">
        <v>20212831</v>
      </c>
      <c r="D39" s="4">
        <v>2</v>
      </c>
      <c r="E39" s="4">
        <v>41</v>
      </c>
      <c r="F39" s="48">
        <f t="shared" si="0"/>
        <v>0.0487804878048781</v>
      </c>
      <c r="G39" s="4">
        <f t="shared" si="2"/>
        <v>18</v>
      </c>
      <c r="H39" s="4"/>
    </row>
    <row r="40" ht="17.4" spans="1:8">
      <c r="A40" s="4"/>
      <c r="B40" s="4">
        <v>38</v>
      </c>
      <c r="C40" s="4">
        <v>20212832</v>
      </c>
      <c r="D40" s="4">
        <v>0</v>
      </c>
      <c r="E40" s="4">
        <v>41</v>
      </c>
      <c r="F40" s="48">
        <f t="shared" si="0"/>
        <v>0</v>
      </c>
      <c r="G40" s="4">
        <f t="shared" si="2"/>
        <v>1</v>
      </c>
      <c r="H40" s="4"/>
    </row>
    <row r="41" ht="17.4" spans="1:8">
      <c r="A41" s="4"/>
      <c r="B41" s="4">
        <v>39</v>
      </c>
      <c r="C41" s="4">
        <v>20212841</v>
      </c>
      <c r="D41" s="4"/>
      <c r="E41" s="4">
        <v>45</v>
      </c>
      <c r="F41" s="48">
        <f t="shared" si="0"/>
        <v>0</v>
      </c>
      <c r="G41" s="4"/>
      <c r="H41" s="4" t="s">
        <v>61</v>
      </c>
    </row>
    <row r="42" ht="17.4" spans="1:8">
      <c r="A42" s="4"/>
      <c r="B42" s="4">
        <v>40</v>
      </c>
      <c r="C42" s="4">
        <v>20212842</v>
      </c>
      <c r="D42" s="4"/>
      <c r="E42" s="4">
        <v>46</v>
      </c>
      <c r="F42" s="48">
        <f t="shared" si="0"/>
        <v>0</v>
      </c>
      <c r="G42" s="4"/>
      <c r="H42" s="4" t="s">
        <v>61</v>
      </c>
    </row>
    <row r="43" ht="17.4" spans="1:8">
      <c r="A43" s="4"/>
      <c r="B43" s="4">
        <v>41</v>
      </c>
      <c r="C43" s="4">
        <v>20212843</v>
      </c>
      <c r="D43" s="4"/>
      <c r="E43" s="4">
        <v>44</v>
      </c>
      <c r="F43" s="48">
        <f t="shared" si="0"/>
        <v>0</v>
      </c>
      <c r="G43" s="4"/>
      <c r="H43" s="4" t="s">
        <v>61</v>
      </c>
    </row>
    <row r="44" ht="17.4" spans="1:8">
      <c r="A44" s="4"/>
      <c r="B44" s="4">
        <v>42</v>
      </c>
      <c r="C44" s="4">
        <v>20222731</v>
      </c>
      <c r="D44" s="4">
        <v>3</v>
      </c>
      <c r="E44" s="4">
        <v>39</v>
      </c>
      <c r="F44" s="48">
        <f t="shared" si="0"/>
        <v>0.0769230769230769</v>
      </c>
      <c r="G44" s="4">
        <f t="shared" si="2"/>
        <v>20</v>
      </c>
      <c r="H44" s="4"/>
    </row>
    <row r="45" ht="17.4" spans="1:8">
      <c r="A45" s="4"/>
      <c r="B45" s="4">
        <v>43</v>
      </c>
      <c r="C45" s="4">
        <v>20222732</v>
      </c>
      <c r="D45" s="4">
        <v>0</v>
      </c>
      <c r="E45" s="4">
        <v>42</v>
      </c>
      <c r="F45" s="48">
        <f t="shared" si="0"/>
        <v>0</v>
      </c>
      <c r="G45" s="4">
        <f t="shared" si="2"/>
        <v>1</v>
      </c>
      <c r="H45" s="4"/>
    </row>
    <row r="46" ht="17.4" spans="1:8">
      <c r="A46" s="4"/>
      <c r="B46" s="4">
        <v>44</v>
      </c>
      <c r="C46" s="4">
        <v>20222831</v>
      </c>
      <c r="D46" s="4">
        <v>9</v>
      </c>
      <c r="E46" s="4">
        <v>42</v>
      </c>
      <c r="F46" s="48">
        <f t="shared" si="0"/>
        <v>0.214285714285714</v>
      </c>
      <c r="G46" s="4">
        <f t="shared" si="2"/>
        <v>25</v>
      </c>
      <c r="H46" s="4"/>
    </row>
    <row r="47" ht="17.4" spans="1:8">
      <c r="A47" s="4"/>
      <c r="B47" s="4">
        <v>45</v>
      </c>
      <c r="C47" s="4">
        <v>20222832</v>
      </c>
      <c r="D47" s="4">
        <v>2</v>
      </c>
      <c r="E47" s="4">
        <v>41</v>
      </c>
      <c r="F47" s="48">
        <f t="shared" si="0"/>
        <v>0.0487804878048781</v>
      </c>
      <c r="G47" s="4">
        <f t="shared" si="2"/>
        <v>18</v>
      </c>
      <c r="H47" s="4"/>
    </row>
    <row r="48" ht="17.4" spans="1:8">
      <c r="A48" s="4"/>
      <c r="B48" s="4">
        <v>46</v>
      </c>
      <c r="C48" s="4">
        <v>20222833</v>
      </c>
      <c r="D48" s="4">
        <v>0</v>
      </c>
      <c r="E48" s="4">
        <v>45</v>
      </c>
      <c r="F48" s="48">
        <f t="shared" si="0"/>
        <v>0</v>
      </c>
      <c r="G48" s="4">
        <f t="shared" si="2"/>
        <v>1</v>
      </c>
      <c r="H48" s="4"/>
    </row>
    <row r="49" ht="17.4" spans="1:8">
      <c r="A49" s="4"/>
      <c r="B49" s="4">
        <v>47</v>
      </c>
      <c r="C49" s="4">
        <v>20222834</v>
      </c>
      <c r="D49" s="4">
        <v>4</v>
      </c>
      <c r="E49" s="4">
        <v>45</v>
      </c>
      <c r="F49" s="48">
        <f t="shared" si="0"/>
        <v>0.0888888888888889</v>
      </c>
      <c r="G49" s="4">
        <f t="shared" si="2"/>
        <v>22</v>
      </c>
      <c r="H49" s="4"/>
    </row>
    <row r="50" ht="17.4" spans="1:8">
      <c r="A50" s="4"/>
      <c r="B50" s="4">
        <v>48</v>
      </c>
      <c r="C50" s="4">
        <v>20222835</v>
      </c>
      <c r="D50" s="4">
        <v>0</v>
      </c>
      <c r="E50" s="4">
        <v>45</v>
      </c>
      <c r="F50" s="48">
        <f t="shared" si="0"/>
        <v>0</v>
      </c>
      <c r="G50" s="4">
        <f t="shared" si="2"/>
        <v>1</v>
      </c>
      <c r="H50" s="4"/>
    </row>
    <row r="51" ht="17.4" spans="1:8">
      <c r="A51" s="4"/>
      <c r="B51" s="4">
        <v>49</v>
      </c>
      <c r="C51" s="4">
        <v>20222836</v>
      </c>
      <c r="D51" s="4">
        <v>0</v>
      </c>
      <c r="E51" s="4">
        <v>40</v>
      </c>
      <c r="F51" s="48">
        <f t="shared" si="0"/>
        <v>0</v>
      </c>
      <c r="G51" s="4">
        <f t="shared" si="2"/>
        <v>1</v>
      </c>
      <c r="H51" s="4"/>
    </row>
    <row r="52" ht="17.4" spans="1:8">
      <c r="A52" s="4"/>
      <c r="B52" s="4">
        <v>50</v>
      </c>
      <c r="C52" s="4">
        <v>20222837</v>
      </c>
      <c r="D52" s="4">
        <v>4</v>
      </c>
      <c r="E52" s="4">
        <v>40</v>
      </c>
      <c r="F52" s="48">
        <f t="shared" si="0"/>
        <v>0.1</v>
      </c>
      <c r="G52" s="4">
        <f t="shared" si="2"/>
        <v>23</v>
      </c>
      <c r="H52" s="4"/>
    </row>
    <row r="53" ht="17.4" spans="1:8">
      <c r="A53" s="4"/>
      <c r="B53" s="4">
        <v>51</v>
      </c>
      <c r="C53" s="4">
        <v>20222841</v>
      </c>
      <c r="D53" s="4">
        <v>6</v>
      </c>
      <c r="E53" s="4">
        <v>36</v>
      </c>
      <c r="F53" s="48">
        <f t="shared" si="0"/>
        <v>0.166666666666667</v>
      </c>
      <c r="G53" s="4">
        <f t="shared" si="2"/>
        <v>24</v>
      </c>
      <c r="H53" s="4"/>
    </row>
    <row r="54" ht="17.4" spans="1:8">
      <c r="A54" s="4"/>
      <c r="B54" s="4">
        <v>52</v>
      </c>
      <c r="C54" s="4">
        <v>20222842</v>
      </c>
      <c r="D54" s="4">
        <v>0</v>
      </c>
      <c r="E54" s="4">
        <v>38</v>
      </c>
      <c r="F54" s="48">
        <f t="shared" si="0"/>
        <v>0</v>
      </c>
      <c r="G54" s="4">
        <f t="shared" si="2"/>
        <v>1</v>
      </c>
      <c r="H54" s="4"/>
    </row>
    <row r="55" ht="17.4" spans="1:8">
      <c r="A55" s="4"/>
      <c r="B55" s="4">
        <v>53</v>
      </c>
      <c r="C55" s="4">
        <v>20222843</v>
      </c>
      <c r="D55" s="4">
        <v>0</v>
      </c>
      <c r="E55" s="4">
        <v>38</v>
      </c>
      <c r="F55" s="48">
        <f t="shared" si="0"/>
        <v>0</v>
      </c>
      <c r="G55" s="4">
        <f t="shared" si="2"/>
        <v>1</v>
      </c>
      <c r="H55" s="4"/>
    </row>
    <row r="56" ht="17.4" spans="1:8">
      <c r="A56" s="4"/>
      <c r="B56" s="4">
        <v>54</v>
      </c>
      <c r="C56" s="4">
        <v>20222844</v>
      </c>
      <c r="D56" s="4">
        <v>3</v>
      </c>
      <c r="E56" s="4">
        <v>36</v>
      </c>
      <c r="F56" s="48">
        <f t="shared" si="0"/>
        <v>0.0833333333333333</v>
      </c>
      <c r="G56" s="4">
        <f t="shared" si="2"/>
        <v>21</v>
      </c>
      <c r="H56" s="4"/>
    </row>
    <row r="57" ht="17.4" spans="1:8">
      <c r="A57" s="4" t="s">
        <v>4</v>
      </c>
      <c r="B57" s="4">
        <v>55</v>
      </c>
      <c r="C57" s="4">
        <v>20192331</v>
      </c>
      <c r="D57" s="4"/>
      <c r="E57" s="4">
        <v>36</v>
      </c>
      <c r="F57" s="48">
        <f t="shared" si="0"/>
        <v>0</v>
      </c>
      <c r="G57" s="4"/>
      <c r="H57" s="4" t="s">
        <v>61</v>
      </c>
    </row>
    <row r="58" ht="17.4" spans="1:8">
      <c r="A58" s="4"/>
      <c r="B58" s="4">
        <v>56</v>
      </c>
      <c r="C58" s="4">
        <v>20192332</v>
      </c>
      <c r="D58" s="4"/>
      <c r="E58" s="4">
        <v>34</v>
      </c>
      <c r="F58" s="48">
        <f t="shared" si="0"/>
        <v>0</v>
      </c>
      <c r="G58" s="4"/>
      <c r="H58" s="4" t="s">
        <v>61</v>
      </c>
    </row>
    <row r="59" ht="17.4" spans="1:8">
      <c r="A59" s="4"/>
      <c r="B59" s="4">
        <v>57</v>
      </c>
      <c r="C59" s="4">
        <v>20192931</v>
      </c>
      <c r="D59" s="4"/>
      <c r="E59" s="4">
        <v>30</v>
      </c>
      <c r="F59" s="48">
        <f t="shared" si="0"/>
        <v>0</v>
      </c>
      <c r="G59" s="4"/>
      <c r="H59" s="4" t="s">
        <v>61</v>
      </c>
    </row>
    <row r="60" ht="17.4" spans="1:8">
      <c r="A60" s="4"/>
      <c r="B60" s="4">
        <v>58</v>
      </c>
      <c r="C60" s="4">
        <v>20192932</v>
      </c>
      <c r="D60" s="4"/>
      <c r="E60" s="4">
        <v>28</v>
      </c>
      <c r="F60" s="48">
        <f t="shared" si="0"/>
        <v>0</v>
      </c>
      <c r="G60" s="4"/>
      <c r="H60" s="4" t="s">
        <v>61</v>
      </c>
    </row>
    <row r="61" ht="17.4" spans="1:8">
      <c r="A61" s="4"/>
      <c r="B61" s="4">
        <v>59</v>
      </c>
      <c r="C61" s="4">
        <v>20193031</v>
      </c>
      <c r="D61" s="4"/>
      <c r="E61" s="4">
        <v>45</v>
      </c>
      <c r="F61" s="48">
        <f t="shared" si="0"/>
        <v>0</v>
      </c>
      <c r="G61" s="4"/>
      <c r="H61" s="4" t="s">
        <v>61</v>
      </c>
    </row>
    <row r="62" ht="17.4" spans="1:8">
      <c r="A62" s="4"/>
      <c r="B62" s="4">
        <v>60</v>
      </c>
      <c r="C62" s="4">
        <v>20193032</v>
      </c>
      <c r="D62" s="4"/>
      <c r="E62" s="4">
        <v>47</v>
      </c>
      <c r="F62" s="48">
        <f t="shared" si="0"/>
        <v>0</v>
      </c>
      <c r="G62" s="4"/>
      <c r="H62" s="4" t="s">
        <v>61</v>
      </c>
    </row>
    <row r="63" ht="17.4" spans="1:8">
      <c r="A63" s="4"/>
      <c r="B63" s="4">
        <v>61</v>
      </c>
      <c r="C63" s="4">
        <v>20193033</v>
      </c>
      <c r="D63" s="4"/>
      <c r="E63" s="4">
        <v>45</v>
      </c>
      <c r="F63" s="48">
        <f t="shared" si="0"/>
        <v>0</v>
      </c>
      <c r="G63" s="4"/>
      <c r="H63" s="4" t="s">
        <v>61</v>
      </c>
    </row>
    <row r="64" ht="17.4" spans="1:8">
      <c r="A64" s="4"/>
      <c r="B64" s="4">
        <v>62</v>
      </c>
      <c r="C64" s="4">
        <v>20193034</v>
      </c>
      <c r="D64" s="4"/>
      <c r="E64" s="4">
        <v>42</v>
      </c>
      <c r="F64" s="48">
        <f t="shared" si="0"/>
        <v>0</v>
      </c>
      <c r="G64" s="4"/>
      <c r="H64" s="4" t="s">
        <v>61</v>
      </c>
    </row>
    <row r="65" ht="17.4" spans="1:8">
      <c r="A65" s="4"/>
      <c r="B65" s="4">
        <v>63</v>
      </c>
      <c r="C65" s="4">
        <v>20193035</v>
      </c>
      <c r="D65" s="4"/>
      <c r="E65" s="4">
        <v>39</v>
      </c>
      <c r="F65" s="48">
        <f t="shared" si="0"/>
        <v>0</v>
      </c>
      <c r="G65" s="4"/>
      <c r="H65" s="4" t="s">
        <v>61</v>
      </c>
    </row>
    <row r="66" ht="17.4" spans="1:8">
      <c r="A66" s="4"/>
      <c r="B66" s="4">
        <v>64</v>
      </c>
      <c r="C66" s="4">
        <v>20193036</v>
      </c>
      <c r="D66" s="4"/>
      <c r="E66" s="4">
        <v>44</v>
      </c>
      <c r="F66" s="48">
        <f t="shared" si="0"/>
        <v>0</v>
      </c>
      <c r="G66" s="4"/>
      <c r="H66" s="4" t="s">
        <v>61</v>
      </c>
    </row>
    <row r="67" ht="17.4" spans="1:8">
      <c r="A67" s="4"/>
      <c r="B67" s="4">
        <v>65</v>
      </c>
      <c r="C67" s="4">
        <v>20193037</v>
      </c>
      <c r="D67" s="4"/>
      <c r="E67" s="4">
        <v>41</v>
      </c>
      <c r="F67" s="48">
        <f t="shared" ref="F67:F130" si="3">D67/E67</f>
        <v>0</v>
      </c>
      <c r="G67" s="4"/>
      <c r="H67" s="4" t="s">
        <v>61</v>
      </c>
    </row>
    <row r="68" ht="17.4" spans="1:8">
      <c r="A68" s="4"/>
      <c r="B68" s="4">
        <v>66</v>
      </c>
      <c r="C68" s="4">
        <v>20193038</v>
      </c>
      <c r="D68" s="4"/>
      <c r="E68" s="4">
        <v>43</v>
      </c>
      <c r="F68" s="48">
        <f t="shared" si="3"/>
        <v>0</v>
      </c>
      <c r="G68" s="4"/>
      <c r="H68" s="4" t="s">
        <v>61</v>
      </c>
    </row>
    <row r="69" ht="17.4" spans="1:8">
      <c r="A69" s="4"/>
      <c r="B69" s="4">
        <v>67</v>
      </c>
      <c r="C69" s="4">
        <v>20202331</v>
      </c>
      <c r="D69" s="4">
        <v>3</v>
      </c>
      <c r="E69" s="4">
        <v>39</v>
      </c>
      <c r="F69" s="48">
        <f t="shared" si="3"/>
        <v>0.0769230769230769</v>
      </c>
      <c r="G69" s="4">
        <f>RANK(F69,$F$57:$F$100,1)</f>
        <v>34</v>
      </c>
      <c r="H69" s="4"/>
    </row>
    <row r="70" ht="17.4" spans="1:8">
      <c r="A70" s="4"/>
      <c r="B70" s="4">
        <v>68</v>
      </c>
      <c r="C70" s="4">
        <v>20202332</v>
      </c>
      <c r="D70" s="4">
        <v>2</v>
      </c>
      <c r="E70" s="4">
        <v>37</v>
      </c>
      <c r="F70" s="48">
        <f t="shared" si="3"/>
        <v>0.0540540540540541</v>
      </c>
      <c r="G70" s="4">
        <f t="shared" ref="G70:G100" si="4">RANK(F70,$F$57:$F$100,1)</f>
        <v>28</v>
      </c>
      <c r="H70" s="4"/>
    </row>
    <row r="71" ht="17.4" spans="1:8">
      <c r="A71" s="4"/>
      <c r="B71" s="4">
        <v>69</v>
      </c>
      <c r="C71" s="4">
        <v>20202931</v>
      </c>
      <c r="D71" s="4">
        <v>4</v>
      </c>
      <c r="E71" s="4">
        <v>31</v>
      </c>
      <c r="F71" s="48">
        <f t="shared" si="3"/>
        <v>0.129032258064516</v>
      </c>
      <c r="G71" s="4">
        <f t="shared" si="4"/>
        <v>38</v>
      </c>
      <c r="H71" s="4"/>
    </row>
    <row r="72" ht="17.4" spans="1:8">
      <c r="A72" s="4"/>
      <c r="B72" s="4">
        <v>70</v>
      </c>
      <c r="C72" s="4">
        <v>20202932</v>
      </c>
      <c r="D72" s="4">
        <v>0</v>
      </c>
      <c r="E72" s="4">
        <v>23</v>
      </c>
      <c r="F72" s="48">
        <f t="shared" si="3"/>
        <v>0</v>
      </c>
      <c r="G72" s="4">
        <f t="shared" si="4"/>
        <v>1</v>
      </c>
      <c r="H72" s="4"/>
    </row>
    <row r="73" ht="17.4" spans="1:8">
      <c r="A73" s="4"/>
      <c r="B73" s="4">
        <v>71</v>
      </c>
      <c r="C73" s="4">
        <v>20202933</v>
      </c>
      <c r="D73" s="4">
        <v>2</v>
      </c>
      <c r="E73" s="4">
        <v>29</v>
      </c>
      <c r="F73" s="48">
        <f t="shared" si="3"/>
        <v>0.0689655172413793</v>
      </c>
      <c r="G73" s="4">
        <f t="shared" si="4"/>
        <v>33</v>
      </c>
      <c r="H73" s="4"/>
    </row>
    <row r="74" ht="17.4" spans="1:8">
      <c r="A74" s="4"/>
      <c r="B74" s="4">
        <v>72</v>
      </c>
      <c r="C74" s="4">
        <v>20203031</v>
      </c>
      <c r="D74" s="4">
        <v>0</v>
      </c>
      <c r="E74" s="4">
        <v>51</v>
      </c>
      <c r="F74" s="48">
        <f t="shared" si="3"/>
        <v>0</v>
      </c>
      <c r="G74" s="4">
        <f t="shared" si="4"/>
        <v>1</v>
      </c>
      <c r="H74" s="4"/>
    </row>
    <row r="75" ht="17.4" spans="1:8">
      <c r="A75" s="4"/>
      <c r="B75" s="4">
        <v>73</v>
      </c>
      <c r="C75" s="4">
        <v>20203032</v>
      </c>
      <c r="D75" s="4">
        <v>12</v>
      </c>
      <c r="E75" s="4">
        <v>52</v>
      </c>
      <c r="F75" s="48">
        <f t="shared" si="3"/>
        <v>0.230769230769231</v>
      </c>
      <c r="G75" s="4">
        <f t="shared" si="4"/>
        <v>41</v>
      </c>
      <c r="H75" s="4"/>
    </row>
    <row r="76" ht="17.4" spans="1:8">
      <c r="A76" s="4"/>
      <c r="B76" s="4">
        <v>74</v>
      </c>
      <c r="C76" s="4">
        <v>20203033</v>
      </c>
      <c r="D76" s="4">
        <v>7</v>
      </c>
      <c r="E76" s="4">
        <v>47</v>
      </c>
      <c r="F76" s="48">
        <f t="shared" si="3"/>
        <v>0.148936170212766</v>
      </c>
      <c r="G76" s="4">
        <f t="shared" si="4"/>
        <v>39</v>
      </c>
      <c r="H76" s="4"/>
    </row>
    <row r="77" ht="17.4" spans="1:8">
      <c r="A77" s="4"/>
      <c r="B77" s="4">
        <v>75</v>
      </c>
      <c r="C77" s="4">
        <v>20203034</v>
      </c>
      <c r="D77" s="4">
        <v>3</v>
      </c>
      <c r="E77" s="4">
        <v>48</v>
      </c>
      <c r="F77" s="48">
        <f t="shared" si="3"/>
        <v>0.0625</v>
      </c>
      <c r="G77" s="4">
        <f t="shared" si="4"/>
        <v>30</v>
      </c>
      <c r="H77" s="4"/>
    </row>
    <row r="78" ht="17.4" spans="1:8">
      <c r="A78" s="4"/>
      <c r="B78" s="4">
        <v>76</v>
      </c>
      <c r="C78" s="4">
        <v>20203035</v>
      </c>
      <c r="D78" s="4">
        <v>0</v>
      </c>
      <c r="E78" s="4">
        <v>51</v>
      </c>
      <c r="F78" s="48">
        <f t="shared" si="3"/>
        <v>0</v>
      </c>
      <c r="G78" s="4">
        <f t="shared" si="4"/>
        <v>1</v>
      </c>
      <c r="H78" s="4"/>
    </row>
    <row r="79" ht="17.4" spans="1:8">
      <c r="A79" s="4"/>
      <c r="B79" s="4">
        <v>77</v>
      </c>
      <c r="C79" s="4">
        <v>20203036</v>
      </c>
      <c r="D79" s="4">
        <v>0</v>
      </c>
      <c r="E79" s="4">
        <v>50</v>
      </c>
      <c r="F79" s="48">
        <f t="shared" si="3"/>
        <v>0</v>
      </c>
      <c r="G79" s="4">
        <f t="shared" si="4"/>
        <v>1</v>
      </c>
      <c r="H79" s="4"/>
    </row>
    <row r="80" ht="17.4" spans="1:8">
      <c r="A80" s="4"/>
      <c r="B80" s="4">
        <v>78</v>
      </c>
      <c r="C80" s="4">
        <v>20212331</v>
      </c>
      <c r="D80" s="4">
        <v>17</v>
      </c>
      <c r="E80" s="4">
        <v>32</v>
      </c>
      <c r="F80" s="48">
        <f t="shared" si="3"/>
        <v>0.53125</v>
      </c>
      <c r="G80" s="4">
        <f t="shared" si="4"/>
        <v>44</v>
      </c>
      <c r="H80" s="4"/>
    </row>
    <row r="81" ht="17.4" spans="1:8">
      <c r="A81" s="4"/>
      <c r="B81" s="4">
        <v>79</v>
      </c>
      <c r="C81" s="4">
        <v>20212332</v>
      </c>
      <c r="D81" s="4">
        <v>2</v>
      </c>
      <c r="E81" s="4">
        <v>32</v>
      </c>
      <c r="F81" s="48">
        <f t="shared" si="3"/>
        <v>0.0625</v>
      </c>
      <c r="G81" s="4">
        <f t="shared" si="4"/>
        <v>30</v>
      </c>
      <c r="H81" s="4"/>
    </row>
    <row r="82" ht="17.4" spans="1:8">
      <c r="A82" s="4"/>
      <c r="B82" s="4">
        <v>80</v>
      </c>
      <c r="C82" s="4">
        <v>20212333</v>
      </c>
      <c r="D82" s="4">
        <v>0</v>
      </c>
      <c r="E82" s="4">
        <v>30</v>
      </c>
      <c r="F82" s="48">
        <f t="shared" si="3"/>
        <v>0</v>
      </c>
      <c r="G82" s="4">
        <f t="shared" si="4"/>
        <v>1</v>
      </c>
      <c r="H82" s="4"/>
    </row>
    <row r="83" ht="17.4" spans="1:8">
      <c r="A83" s="4"/>
      <c r="B83" s="4">
        <v>81</v>
      </c>
      <c r="C83" s="4">
        <v>20212931</v>
      </c>
      <c r="D83" s="4">
        <v>0</v>
      </c>
      <c r="E83" s="4">
        <v>41</v>
      </c>
      <c r="F83" s="48">
        <f t="shared" si="3"/>
        <v>0</v>
      </c>
      <c r="G83" s="4">
        <f t="shared" si="4"/>
        <v>1</v>
      </c>
      <c r="H83" s="4"/>
    </row>
    <row r="84" ht="17.4" spans="1:8">
      <c r="A84" s="4"/>
      <c r="B84" s="4">
        <v>82</v>
      </c>
      <c r="C84" s="4">
        <v>20212932</v>
      </c>
      <c r="D84" s="4">
        <v>0</v>
      </c>
      <c r="E84" s="4">
        <v>38</v>
      </c>
      <c r="F84" s="48">
        <f t="shared" si="3"/>
        <v>0</v>
      </c>
      <c r="G84" s="4">
        <f t="shared" si="4"/>
        <v>1</v>
      </c>
      <c r="H84" s="4"/>
    </row>
    <row r="85" ht="17.4" spans="1:8">
      <c r="A85" s="4"/>
      <c r="B85" s="4">
        <v>83</v>
      </c>
      <c r="C85" s="4">
        <v>20212933</v>
      </c>
      <c r="D85" s="4">
        <v>0</v>
      </c>
      <c r="E85" s="4">
        <v>40</v>
      </c>
      <c r="F85" s="48">
        <f t="shared" si="3"/>
        <v>0</v>
      </c>
      <c r="G85" s="4">
        <f t="shared" si="4"/>
        <v>1</v>
      </c>
      <c r="H85" s="4"/>
    </row>
    <row r="86" ht="17.4" spans="1:8">
      <c r="A86" s="4"/>
      <c r="B86" s="4">
        <v>84</v>
      </c>
      <c r="C86" s="4">
        <v>20212941</v>
      </c>
      <c r="D86" s="4"/>
      <c r="E86" s="4">
        <v>40</v>
      </c>
      <c r="F86" s="48">
        <f t="shared" si="3"/>
        <v>0</v>
      </c>
      <c r="G86" s="4"/>
      <c r="H86" s="4" t="s">
        <v>61</v>
      </c>
    </row>
    <row r="87" ht="17.4" spans="1:8">
      <c r="A87" s="4"/>
      <c r="B87" s="4">
        <v>85</v>
      </c>
      <c r="C87" s="4">
        <v>20213031</v>
      </c>
      <c r="D87" s="4">
        <v>3</v>
      </c>
      <c r="E87" s="4">
        <v>44</v>
      </c>
      <c r="F87" s="48">
        <f t="shared" si="3"/>
        <v>0.0681818181818182</v>
      </c>
      <c r="G87" s="4">
        <f t="shared" si="4"/>
        <v>32</v>
      </c>
      <c r="H87" s="4"/>
    </row>
    <row r="88" ht="17.4" spans="1:8">
      <c r="A88" s="4"/>
      <c r="B88" s="4">
        <v>86</v>
      </c>
      <c r="C88" s="4">
        <v>20213032</v>
      </c>
      <c r="D88" s="4">
        <v>2</v>
      </c>
      <c r="E88" s="4">
        <v>35</v>
      </c>
      <c r="F88" s="48">
        <f t="shared" si="3"/>
        <v>0.0571428571428571</v>
      </c>
      <c r="G88" s="4">
        <f t="shared" si="4"/>
        <v>29</v>
      </c>
      <c r="H88" s="4"/>
    </row>
    <row r="89" ht="17.4" spans="1:8">
      <c r="A89" s="4"/>
      <c r="B89" s="4">
        <v>87</v>
      </c>
      <c r="C89" s="4">
        <v>20213033</v>
      </c>
      <c r="D89" s="4">
        <v>0</v>
      </c>
      <c r="E89" s="4">
        <v>35</v>
      </c>
      <c r="F89" s="48">
        <f t="shared" si="3"/>
        <v>0</v>
      </c>
      <c r="G89" s="4">
        <f t="shared" si="4"/>
        <v>1</v>
      </c>
      <c r="H89" s="4"/>
    </row>
    <row r="90" ht="17.4" spans="1:8">
      <c r="A90" s="4"/>
      <c r="B90" s="4">
        <v>88</v>
      </c>
      <c r="C90" s="4">
        <v>20222331</v>
      </c>
      <c r="D90" s="4">
        <v>12</v>
      </c>
      <c r="E90" s="4">
        <v>30</v>
      </c>
      <c r="F90" s="48">
        <f t="shared" si="3"/>
        <v>0.4</v>
      </c>
      <c r="G90" s="4">
        <f t="shared" si="4"/>
        <v>43</v>
      </c>
      <c r="H90" s="4"/>
    </row>
    <row r="91" ht="17.4" spans="1:8">
      <c r="A91" s="4"/>
      <c r="B91" s="4">
        <v>89</v>
      </c>
      <c r="C91" s="4">
        <v>20222332</v>
      </c>
      <c r="D91" s="4">
        <v>6</v>
      </c>
      <c r="E91" s="4">
        <v>30</v>
      </c>
      <c r="F91" s="48">
        <f t="shared" si="3"/>
        <v>0.2</v>
      </c>
      <c r="G91" s="4">
        <f t="shared" si="4"/>
        <v>40</v>
      </c>
      <c r="H91" s="4"/>
    </row>
    <row r="92" ht="17.4" spans="1:8">
      <c r="A92" s="4"/>
      <c r="B92" s="4">
        <v>90</v>
      </c>
      <c r="C92" s="4">
        <v>20222333</v>
      </c>
      <c r="D92" s="4">
        <v>0</v>
      </c>
      <c r="E92" s="4">
        <v>29</v>
      </c>
      <c r="F92" s="48">
        <f t="shared" si="3"/>
        <v>0</v>
      </c>
      <c r="G92" s="4">
        <f t="shared" si="4"/>
        <v>1</v>
      </c>
      <c r="H92" s="4"/>
    </row>
    <row r="93" ht="17.4" spans="1:8">
      <c r="A93" s="4"/>
      <c r="B93" s="4">
        <v>91</v>
      </c>
      <c r="C93" s="4">
        <v>20222931</v>
      </c>
      <c r="D93" s="4">
        <v>2</v>
      </c>
      <c r="E93" s="4">
        <v>43</v>
      </c>
      <c r="F93" s="48">
        <f t="shared" si="3"/>
        <v>0.0465116279069767</v>
      </c>
      <c r="G93" s="4">
        <f t="shared" si="4"/>
        <v>26</v>
      </c>
      <c r="H93" s="4"/>
    </row>
    <row r="94" ht="17.4" spans="1:8">
      <c r="A94" s="4"/>
      <c r="B94" s="4">
        <v>92</v>
      </c>
      <c r="C94" s="4">
        <v>20222932</v>
      </c>
      <c r="D94" s="4">
        <v>5</v>
      </c>
      <c r="E94" s="4">
        <v>42</v>
      </c>
      <c r="F94" s="48">
        <f t="shared" si="3"/>
        <v>0.119047619047619</v>
      </c>
      <c r="G94" s="4">
        <f t="shared" si="4"/>
        <v>37</v>
      </c>
      <c r="H94" s="4"/>
    </row>
    <row r="95" ht="17.4" spans="1:8">
      <c r="A95" s="4"/>
      <c r="B95" s="4">
        <v>93</v>
      </c>
      <c r="C95" s="4">
        <v>20222933</v>
      </c>
      <c r="D95" s="4">
        <v>0</v>
      </c>
      <c r="E95" s="4">
        <v>45</v>
      </c>
      <c r="F95" s="48">
        <f t="shared" si="3"/>
        <v>0</v>
      </c>
      <c r="G95" s="4">
        <f t="shared" si="4"/>
        <v>1</v>
      </c>
      <c r="H95" s="4"/>
    </row>
    <row r="96" ht="17.4" spans="1:8">
      <c r="A96" s="4"/>
      <c r="B96" s="4">
        <v>94</v>
      </c>
      <c r="C96" s="4">
        <v>20222934</v>
      </c>
      <c r="D96" s="4">
        <v>2</v>
      </c>
      <c r="E96" s="4">
        <v>40</v>
      </c>
      <c r="F96" s="48">
        <f t="shared" si="3"/>
        <v>0.05</v>
      </c>
      <c r="G96" s="4">
        <f t="shared" si="4"/>
        <v>27</v>
      </c>
      <c r="H96" s="4"/>
    </row>
    <row r="97" ht="17.4" spans="1:8">
      <c r="A97" s="4"/>
      <c r="B97" s="4">
        <v>95</v>
      </c>
      <c r="C97" s="4">
        <v>20222941</v>
      </c>
      <c r="D97" s="4">
        <v>5</v>
      </c>
      <c r="E97" s="4">
        <v>45</v>
      </c>
      <c r="F97" s="48">
        <f t="shared" si="3"/>
        <v>0.111111111111111</v>
      </c>
      <c r="G97" s="4">
        <f t="shared" si="4"/>
        <v>36</v>
      </c>
      <c r="H97" s="4"/>
    </row>
    <row r="98" ht="17.4" spans="1:8">
      <c r="A98" s="4"/>
      <c r="B98" s="4">
        <v>96</v>
      </c>
      <c r="C98" s="4">
        <v>20223031</v>
      </c>
      <c r="D98" s="4">
        <v>4</v>
      </c>
      <c r="E98" s="4">
        <v>45</v>
      </c>
      <c r="F98" s="48">
        <f t="shared" si="3"/>
        <v>0.0888888888888889</v>
      </c>
      <c r="G98" s="4">
        <f t="shared" si="4"/>
        <v>35</v>
      </c>
      <c r="H98" s="4"/>
    </row>
    <row r="99" ht="17.4" spans="1:8">
      <c r="A99" s="4"/>
      <c r="B99" s="4">
        <v>97</v>
      </c>
      <c r="C99" s="4">
        <v>20223032</v>
      </c>
      <c r="D99" s="4">
        <v>13</v>
      </c>
      <c r="E99" s="4">
        <v>35</v>
      </c>
      <c r="F99" s="48">
        <f t="shared" si="3"/>
        <v>0.371428571428571</v>
      </c>
      <c r="G99" s="4">
        <f t="shared" si="4"/>
        <v>42</v>
      </c>
      <c r="H99" s="4"/>
    </row>
    <row r="100" ht="17.4" spans="1:8">
      <c r="A100" s="4"/>
      <c r="B100" s="4">
        <v>98</v>
      </c>
      <c r="C100" s="4">
        <v>20223033</v>
      </c>
      <c r="D100" s="4">
        <v>0</v>
      </c>
      <c r="E100" s="4">
        <v>35</v>
      </c>
      <c r="F100" s="48">
        <f t="shared" si="3"/>
        <v>0</v>
      </c>
      <c r="G100" s="4">
        <f t="shared" si="4"/>
        <v>1</v>
      </c>
      <c r="H100" s="4"/>
    </row>
    <row r="101" ht="17.4" spans="1:8">
      <c r="A101" s="4" t="s">
        <v>5</v>
      </c>
      <c r="B101" s="4">
        <v>99</v>
      </c>
      <c r="C101" s="4">
        <v>20192131</v>
      </c>
      <c r="D101" s="4">
        <v>0</v>
      </c>
      <c r="E101" s="4">
        <v>49</v>
      </c>
      <c r="F101" s="48">
        <f t="shared" si="3"/>
        <v>0</v>
      </c>
      <c r="G101" s="4">
        <f>RANK(F101,$F$101:$F$145,1)</f>
        <v>1</v>
      </c>
      <c r="H101" s="4"/>
    </row>
    <row r="102" ht="17.4" spans="1:8">
      <c r="A102" s="4"/>
      <c r="B102" s="4">
        <v>100</v>
      </c>
      <c r="C102" s="4">
        <v>20192132</v>
      </c>
      <c r="D102" s="4">
        <v>0</v>
      </c>
      <c r="E102" s="4">
        <v>23</v>
      </c>
      <c r="F102" s="48">
        <f t="shared" si="3"/>
        <v>0</v>
      </c>
      <c r="G102" s="4">
        <f t="shared" ref="G102:G145" si="5">RANK(F102,$F$101:$F$145,1)</f>
        <v>1</v>
      </c>
      <c r="H102" s="4"/>
    </row>
    <row r="103" ht="17.4" spans="1:8">
      <c r="A103" s="4"/>
      <c r="B103" s="4">
        <v>101</v>
      </c>
      <c r="C103" s="4">
        <v>20192133</v>
      </c>
      <c r="D103" s="4">
        <v>0</v>
      </c>
      <c r="E103" s="4">
        <v>38</v>
      </c>
      <c r="F103" s="48">
        <f t="shared" si="3"/>
        <v>0</v>
      </c>
      <c r="G103" s="4">
        <f t="shared" si="5"/>
        <v>1</v>
      </c>
      <c r="H103" s="4"/>
    </row>
    <row r="104" ht="17.4" spans="1:8">
      <c r="A104" s="4"/>
      <c r="B104" s="4">
        <v>102</v>
      </c>
      <c r="C104" s="4">
        <v>20192134</v>
      </c>
      <c r="D104" s="4">
        <v>0</v>
      </c>
      <c r="E104" s="4">
        <v>35</v>
      </c>
      <c r="F104" s="48">
        <f t="shared" si="3"/>
        <v>0</v>
      </c>
      <c r="G104" s="4">
        <f t="shared" si="5"/>
        <v>1</v>
      </c>
      <c r="H104" s="4"/>
    </row>
    <row r="105" ht="17.4" spans="1:8">
      <c r="A105" s="4"/>
      <c r="B105" s="4">
        <v>103</v>
      </c>
      <c r="C105" s="4">
        <v>20192135</v>
      </c>
      <c r="D105" s="4">
        <v>0</v>
      </c>
      <c r="E105" s="4">
        <v>47</v>
      </c>
      <c r="F105" s="48">
        <f t="shared" si="3"/>
        <v>0</v>
      </c>
      <c r="G105" s="4">
        <f t="shared" si="5"/>
        <v>1</v>
      </c>
      <c r="H105" s="4"/>
    </row>
    <row r="106" ht="17.4" spans="1:8">
      <c r="A106" s="4"/>
      <c r="B106" s="4">
        <v>104</v>
      </c>
      <c r="C106" s="4">
        <v>20192136</v>
      </c>
      <c r="D106" s="4">
        <v>0</v>
      </c>
      <c r="E106" s="4">
        <v>40</v>
      </c>
      <c r="F106" s="48">
        <f t="shared" si="3"/>
        <v>0</v>
      </c>
      <c r="G106" s="4">
        <f t="shared" si="5"/>
        <v>1</v>
      </c>
      <c r="H106" s="4"/>
    </row>
    <row r="107" ht="17.4" spans="1:8">
      <c r="A107" s="4"/>
      <c r="B107" s="4">
        <v>105</v>
      </c>
      <c r="C107" s="4">
        <v>20192137</v>
      </c>
      <c r="D107" s="4">
        <v>0</v>
      </c>
      <c r="E107" s="4">
        <v>40</v>
      </c>
      <c r="F107" s="48">
        <f t="shared" si="3"/>
        <v>0</v>
      </c>
      <c r="G107" s="4">
        <f t="shared" si="5"/>
        <v>1</v>
      </c>
      <c r="H107" s="4"/>
    </row>
    <row r="108" ht="17.4" spans="1:8">
      <c r="A108" s="4"/>
      <c r="B108" s="4">
        <v>106</v>
      </c>
      <c r="C108" s="4">
        <v>20193131</v>
      </c>
      <c r="D108" s="4">
        <v>0</v>
      </c>
      <c r="E108" s="4">
        <v>47</v>
      </c>
      <c r="F108" s="48">
        <f t="shared" si="3"/>
        <v>0</v>
      </c>
      <c r="G108" s="4">
        <f t="shared" si="5"/>
        <v>1</v>
      </c>
      <c r="H108" s="4"/>
    </row>
    <row r="109" ht="17.4" spans="1:8">
      <c r="A109" s="4"/>
      <c r="B109" s="4">
        <v>107</v>
      </c>
      <c r="C109" s="4">
        <v>20193132</v>
      </c>
      <c r="D109" s="4">
        <v>0</v>
      </c>
      <c r="E109" s="4">
        <v>42</v>
      </c>
      <c r="F109" s="48">
        <f t="shared" si="3"/>
        <v>0</v>
      </c>
      <c r="G109" s="4">
        <f t="shared" si="5"/>
        <v>1</v>
      </c>
      <c r="H109" s="4"/>
    </row>
    <row r="110" ht="17.4" spans="1:8">
      <c r="A110" s="4"/>
      <c r="B110" s="4">
        <v>108</v>
      </c>
      <c r="C110" s="4">
        <v>20202131</v>
      </c>
      <c r="D110" s="4">
        <v>1</v>
      </c>
      <c r="E110" s="4">
        <v>40</v>
      </c>
      <c r="F110" s="48">
        <f t="shared" si="3"/>
        <v>0.025</v>
      </c>
      <c r="G110" s="4">
        <f t="shared" si="5"/>
        <v>41</v>
      </c>
      <c r="H110" s="4"/>
    </row>
    <row r="111" ht="17.4" spans="1:8">
      <c r="A111" s="4"/>
      <c r="B111" s="4">
        <v>109</v>
      </c>
      <c r="C111" s="4">
        <v>20202132</v>
      </c>
      <c r="D111" s="4">
        <v>0</v>
      </c>
      <c r="E111" s="4">
        <v>38</v>
      </c>
      <c r="F111" s="48">
        <f t="shared" si="3"/>
        <v>0</v>
      </c>
      <c r="G111" s="4">
        <f t="shared" si="5"/>
        <v>1</v>
      </c>
      <c r="H111" s="4"/>
    </row>
    <row r="112" ht="17.4" spans="1:8">
      <c r="A112" s="4"/>
      <c r="B112" s="4">
        <v>110</v>
      </c>
      <c r="C112" s="4">
        <v>20202133</v>
      </c>
      <c r="D112" s="4">
        <v>0</v>
      </c>
      <c r="E112" s="4">
        <v>35</v>
      </c>
      <c r="F112" s="48">
        <f t="shared" si="3"/>
        <v>0</v>
      </c>
      <c r="G112" s="4">
        <f t="shared" si="5"/>
        <v>1</v>
      </c>
      <c r="H112" s="4"/>
    </row>
    <row r="113" ht="17.4" spans="1:8">
      <c r="A113" s="4"/>
      <c r="B113" s="4">
        <v>111</v>
      </c>
      <c r="C113" s="4">
        <v>20202134</v>
      </c>
      <c r="D113" s="4">
        <v>0</v>
      </c>
      <c r="E113" s="4">
        <v>34</v>
      </c>
      <c r="F113" s="48">
        <f t="shared" si="3"/>
        <v>0</v>
      </c>
      <c r="G113" s="4">
        <f t="shared" si="5"/>
        <v>1</v>
      </c>
      <c r="H113" s="4"/>
    </row>
    <row r="114" ht="17.4" spans="1:8">
      <c r="A114" s="4"/>
      <c r="B114" s="4">
        <v>112</v>
      </c>
      <c r="C114" s="4">
        <v>20202135</v>
      </c>
      <c r="D114" s="4">
        <v>5</v>
      </c>
      <c r="E114" s="4">
        <v>55</v>
      </c>
      <c r="F114" s="48">
        <f t="shared" si="3"/>
        <v>0.0909090909090909</v>
      </c>
      <c r="G114" s="4">
        <f t="shared" si="5"/>
        <v>45</v>
      </c>
      <c r="H114" s="4"/>
    </row>
    <row r="115" ht="17.4" spans="1:8">
      <c r="A115" s="4"/>
      <c r="B115" s="4">
        <v>113</v>
      </c>
      <c r="C115" s="4">
        <v>20202136</v>
      </c>
      <c r="D115" s="4">
        <v>0</v>
      </c>
      <c r="E115" s="4">
        <v>37</v>
      </c>
      <c r="F115" s="48">
        <f t="shared" si="3"/>
        <v>0</v>
      </c>
      <c r="G115" s="4">
        <f t="shared" si="5"/>
        <v>1</v>
      </c>
      <c r="H115" s="4"/>
    </row>
    <row r="116" ht="17.4" spans="1:8">
      <c r="A116" s="4"/>
      <c r="B116" s="4">
        <v>114</v>
      </c>
      <c r="C116" s="4">
        <v>20202137</v>
      </c>
      <c r="D116" s="4">
        <v>0</v>
      </c>
      <c r="E116" s="4">
        <v>33</v>
      </c>
      <c r="F116" s="48">
        <f t="shared" si="3"/>
        <v>0</v>
      </c>
      <c r="G116" s="4">
        <f t="shared" si="5"/>
        <v>1</v>
      </c>
      <c r="H116" s="4"/>
    </row>
    <row r="117" ht="17.4" spans="1:8">
      <c r="A117" s="4"/>
      <c r="B117" s="4">
        <v>115</v>
      </c>
      <c r="C117" s="4">
        <v>20203131</v>
      </c>
      <c r="D117" s="4">
        <v>0</v>
      </c>
      <c r="E117" s="4">
        <v>30</v>
      </c>
      <c r="F117" s="48">
        <f t="shared" si="3"/>
        <v>0</v>
      </c>
      <c r="G117" s="4">
        <f t="shared" si="5"/>
        <v>1</v>
      </c>
      <c r="H117" s="4"/>
    </row>
    <row r="118" ht="17.4" spans="1:8">
      <c r="A118" s="4"/>
      <c r="B118" s="4">
        <v>116</v>
      </c>
      <c r="C118" s="4">
        <v>20203132</v>
      </c>
      <c r="D118" s="4">
        <v>0</v>
      </c>
      <c r="E118" s="4">
        <v>33</v>
      </c>
      <c r="F118" s="48">
        <f t="shared" si="3"/>
        <v>0</v>
      </c>
      <c r="G118" s="4">
        <f t="shared" si="5"/>
        <v>1</v>
      </c>
      <c r="H118" s="4"/>
    </row>
    <row r="119" ht="17.4" spans="1:8">
      <c r="A119" s="4"/>
      <c r="B119" s="4">
        <v>117</v>
      </c>
      <c r="C119" s="4">
        <v>20212131</v>
      </c>
      <c r="D119" s="4">
        <v>0</v>
      </c>
      <c r="E119" s="4">
        <v>28</v>
      </c>
      <c r="F119" s="48">
        <f t="shared" si="3"/>
        <v>0</v>
      </c>
      <c r="G119" s="4">
        <f t="shared" si="5"/>
        <v>1</v>
      </c>
      <c r="H119" s="4"/>
    </row>
    <row r="120" ht="17.4" spans="1:8">
      <c r="A120" s="4"/>
      <c r="B120" s="4">
        <v>118</v>
      </c>
      <c r="C120" s="4">
        <v>20212132</v>
      </c>
      <c r="D120" s="4">
        <v>1</v>
      </c>
      <c r="E120" s="49">
        <v>31</v>
      </c>
      <c r="F120" s="48">
        <f t="shared" si="3"/>
        <v>0.032258064516129</v>
      </c>
      <c r="G120" s="4">
        <f t="shared" si="5"/>
        <v>42</v>
      </c>
      <c r="H120" s="4"/>
    </row>
    <row r="121" ht="17.4" spans="1:8">
      <c r="A121" s="4"/>
      <c r="B121" s="4">
        <v>119</v>
      </c>
      <c r="C121" s="4">
        <v>20212133</v>
      </c>
      <c r="D121" s="4">
        <v>0</v>
      </c>
      <c r="E121" s="49">
        <v>36</v>
      </c>
      <c r="F121" s="48">
        <f t="shared" si="3"/>
        <v>0</v>
      </c>
      <c r="G121" s="4">
        <f t="shared" si="5"/>
        <v>1</v>
      </c>
      <c r="H121" s="4"/>
    </row>
    <row r="122" ht="17.4" spans="1:8">
      <c r="A122" s="4"/>
      <c r="B122" s="4">
        <v>120</v>
      </c>
      <c r="C122" s="4">
        <v>20212134</v>
      </c>
      <c r="D122" s="4">
        <v>2</v>
      </c>
      <c r="E122" s="49">
        <v>35</v>
      </c>
      <c r="F122" s="48">
        <f t="shared" si="3"/>
        <v>0.0571428571428571</v>
      </c>
      <c r="G122" s="4">
        <f t="shared" si="5"/>
        <v>44</v>
      </c>
      <c r="H122" s="4"/>
    </row>
    <row r="123" ht="17.4" spans="1:8">
      <c r="A123" s="4"/>
      <c r="B123" s="4">
        <v>121</v>
      </c>
      <c r="C123" s="4">
        <v>20212135</v>
      </c>
      <c r="D123" s="4">
        <v>0</v>
      </c>
      <c r="E123" s="49">
        <v>37</v>
      </c>
      <c r="F123" s="48">
        <f t="shared" si="3"/>
        <v>0</v>
      </c>
      <c r="G123" s="4">
        <f t="shared" si="5"/>
        <v>1</v>
      </c>
      <c r="H123" s="4"/>
    </row>
    <row r="124" ht="17.4" spans="1:8">
      <c r="A124" s="4"/>
      <c r="B124" s="4">
        <v>122</v>
      </c>
      <c r="C124" s="4">
        <v>20212136</v>
      </c>
      <c r="D124" s="4">
        <v>0</v>
      </c>
      <c r="E124" s="4">
        <v>36</v>
      </c>
      <c r="F124" s="48">
        <f t="shared" si="3"/>
        <v>0</v>
      </c>
      <c r="G124" s="4">
        <f t="shared" si="5"/>
        <v>1</v>
      </c>
      <c r="H124" s="4"/>
    </row>
    <row r="125" ht="17.4" spans="1:8">
      <c r="A125" s="4"/>
      <c r="B125" s="4">
        <v>123</v>
      </c>
      <c r="C125" s="4">
        <v>20212137</v>
      </c>
      <c r="D125" s="4">
        <v>1</v>
      </c>
      <c r="E125" s="4">
        <v>29</v>
      </c>
      <c r="F125" s="48">
        <f t="shared" si="3"/>
        <v>0.0344827586206897</v>
      </c>
      <c r="G125" s="4">
        <f t="shared" si="5"/>
        <v>43</v>
      </c>
      <c r="H125" s="4"/>
    </row>
    <row r="126" ht="17.4" spans="1:8">
      <c r="A126" s="4"/>
      <c r="B126" s="4">
        <v>124</v>
      </c>
      <c r="C126" s="4">
        <v>20212138</v>
      </c>
      <c r="D126" s="4">
        <v>0</v>
      </c>
      <c r="E126" s="4">
        <v>35</v>
      </c>
      <c r="F126" s="48">
        <f t="shared" si="3"/>
        <v>0</v>
      </c>
      <c r="G126" s="4">
        <f t="shared" si="5"/>
        <v>1</v>
      </c>
      <c r="H126" s="4"/>
    </row>
    <row r="127" ht="17.4" spans="1:8">
      <c r="A127" s="4"/>
      <c r="B127" s="4">
        <v>125</v>
      </c>
      <c r="C127" s="4">
        <v>20212141</v>
      </c>
      <c r="D127" s="4">
        <v>0</v>
      </c>
      <c r="E127" s="49">
        <v>43</v>
      </c>
      <c r="F127" s="48">
        <f t="shared" si="3"/>
        <v>0</v>
      </c>
      <c r="G127" s="4">
        <f t="shared" si="5"/>
        <v>1</v>
      </c>
      <c r="H127" s="4"/>
    </row>
    <row r="128" ht="17.4" spans="1:8">
      <c r="A128" s="4"/>
      <c r="B128" s="4">
        <v>126</v>
      </c>
      <c r="C128" s="4">
        <v>20212142</v>
      </c>
      <c r="D128" s="4">
        <v>0</v>
      </c>
      <c r="E128" s="49">
        <v>43</v>
      </c>
      <c r="F128" s="48">
        <f t="shared" si="3"/>
        <v>0</v>
      </c>
      <c r="G128" s="4">
        <f t="shared" si="5"/>
        <v>1</v>
      </c>
      <c r="H128" s="4"/>
    </row>
    <row r="129" ht="17.4" spans="1:8">
      <c r="A129" s="4"/>
      <c r="B129" s="4">
        <v>127</v>
      </c>
      <c r="C129" s="4">
        <v>20212143</v>
      </c>
      <c r="D129" s="4">
        <v>0</v>
      </c>
      <c r="E129" s="49">
        <v>43</v>
      </c>
      <c r="F129" s="48">
        <f t="shared" si="3"/>
        <v>0</v>
      </c>
      <c r="G129" s="4">
        <f t="shared" si="5"/>
        <v>1</v>
      </c>
      <c r="H129" s="4"/>
    </row>
    <row r="130" ht="17.4" spans="1:8">
      <c r="A130" s="4"/>
      <c r="B130" s="4">
        <v>128</v>
      </c>
      <c r="C130" s="4">
        <v>20212144</v>
      </c>
      <c r="D130" s="4">
        <v>0</v>
      </c>
      <c r="E130" s="49">
        <v>42</v>
      </c>
      <c r="F130" s="48">
        <f t="shared" si="3"/>
        <v>0</v>
      </c>
      <c r="G130" s="4">
        <f t="shared" si="5"/>
        <v>1</v>
      </c>
      <c r="H130" s="4"/>
    </row>
    <row r="131" ht="17.4" spans="1:8">
      <c r="A131" s="4"/>
      <c r="B131" s="4">
        <v>129</v>
      </c>
      <c r="C131" s="4">
        <v>20212145</v>
      </c>
      <c r="D131" s="4">
        <v>0</v>
      </c>
      <c r="E131" s="4">
        <v>43</v>
      </c>
      <c r="F131" s="48">
        <f t="shared" ref="F131:F194" si="6">D131/E131</f>
        <v>0</v>
      </c>
      <c r="G131" s="4">
        <f t="shared" si="5"/>
        <v>1</v>
      </c>
      <c r="H131" s="4"/>
    </row>
    <row r="132" ht="17.4" spans="1:8">
      <c r="A132" s="4"/>
      <c r="B132" s="4">
        <v>130</v>
      </c>
      <c r="C132" s="4">
        <v>20212151</v>
      </c>
      <c r="D132" s="4">
        <v>0</v>
      </c>
      <c r="E132" s="4">
        <v>10</v>
      </c>
      <c r="F132" s="48">
        <f t="shared" si="6"/>
        <v>0</v>
      </c>
      <c r="G132" s="4">
        <f t="shared" si="5"/>
        <v>1</v>
      </c>
      <c r="H132" s="4"/>
    </row>
    <row r="133" ht="17.4" spans="1:8">
      <c r="A133" s="4"/>
      <c r="B133" s="4">
        <v>131</v>
      </c>
      <c r="C133" s="4">
        <v>20212152</v>
      </c>
      <c r="D133" s="4">
        <v>0</v>
      </c>
      <c r="E133" s="4">
        <v>10</v>
      </c>
      <c r="F133" s="48">
        <f t="shared" si="6"/>
        <v>0</v>
      </c>
      <c r="G133" s="4">
        <f t="shared" si="5"/>
        <v>1</v>
      </c>
      <c r="H133" s="4"/>
    </row>
    <row r="134" ht="17.4" spans="1:8">
      <c r="A134" s="4"/>
      <c r="B134" s="4">
        <v>132</v>
      </c>
      <c r="C134" s="4">
        <v>20212154</v>
      </c>
      <c r="D134" s="4">
        <v>0</v>
      </c>
      <c r="E134" s="4">
        <v>9</v>
      </c>
      <c r="F134" s="48">
        <f t="shared" si="6"/>
        <v>0</v>
      </c>
      <c r="G134" s="4">
        <f t="shared" si="5"/>
        <v>1</v>
      </c>
      <c r="H134" s="4"/>
    </row>
    <row r="135" ht="17.4" spans="1:8">
      <c r="A135" s="4"/>
      <c r="B135" s="4">
        <v>133</v>
      </c>
      <c r="C135" s="4">
        <v>20213131</v>
      </c>
      <c r="D135" s="4">
        <v>0</v>
      </c>
      <c r="E135" s="4">
        <v>41</v>
      </c>
      <c r="F135" s="48">
        <f t="shared" si="6"/>
        <v>0</v>
      </c>
      <c r="G135" s="4">
        <f t="shared" si="5"/>
        <v>1</v>
      </c>
      <c r="H135" s="4"/>
    </row>
    <row r="136" ht="17.4" spans="1:8">
      <c r="A136" s="4"/>
      <c r="B136" s="4">
        <v>134</v>
      </c>
      <c r="C136" s="4">
        <v>20222131</v>
      </c>
      <c r="D136" s="4">
        <v>0</v>
      </c>
      <c r="E136" s="4">
        <v>40</v>
      </c>
      <c r="F136" s="48">
        <f t="shared" si="6"/>
        <v>0</v>
      </c>
      <c r="G136" s="4">
        <f t="shared" si="5"/>
        <v>1</v>
      </c>
      <c r="H136" s="4"/>
    </row>
    <row r="137" ht="17.4" spans="1:8">
      <c r="A137" s="4"/>
      <c r="B137" s="4">
        <v>135</v>
      </c>
      <c r="C137" s="4">
        <v>20222132</v>
      </c>
      <c r="D137" s="4">
        <v>0</v>
      </c>
      <c r="E137" s="4">
        <v>40</v>
      </c>
      <c r="F137" s="48">
        <f t="shared" si="6"/>
        <v>0</v>
      </c>
      <c r="G137" s="4">
        <f t="shared" si="5"/>
        <v>1</v>
      </c>
      <c r="H137" s="4"/>
    </row>
    <row r="138" ht="17.4" spans="1:8">
      <c r="A138" s="4"/>
      <c r="B138" s="4">
        <v>136</v>
      </c>
      <c r="C138" s="4">
        <v>20222133</v>
      </c>
      <c r="D138" s="4">
        <v>0</v>
      </c>
      <c r="E138" s="4">
        <v>40</v>
      </c>
      <c r="F138" s="48">
        <f t="shared" si="6"/>
        <v>0</v>
      </c>
      <c r="G138" s="4">
        <f t="shared" si="5"/>
        <v>1</v>
      </c>
      <c r="H138" s="4"/>
    </row>
    <row r="139" ht="17.4" spans="1:8">
      <c r="A139" s="4"/>
      <c r="B139" s="4">
        <v>137</v>
      </c>
      <c r="C139" s="4">
        <v>20222134</v>
      </c>
      <c r="D139" s="4">
        <v>0</v>
      </c>
      <c r="E139" s="4">
        <v>40</v>
      </c>
      <c r="F139" s="48">
        <f t="shared" si="6"/>
        <v>0</v>
      </c>
      <c r="G139" s="4">
        <f t="shared" si="5"/>
        <v>1</v>
      </c>
      <c r="H139" s="4"/>
    </row>
    <row r="140" ht="17.4" spans="1:8">
      <c r="A140" s="4"/>
      <c r="B140" s="4">
        <v>138</v>
      </c>
      <c r="C140" s="4">
        <v>20222135</v>
      </c>
      <c r="D140" s="4">
        <v>0</v>
      </c>
      <c r="E140" s="4">
        <v>40</v>
      </c>
      <c r="F140" s="48">
        <f t="shared" si="6"/>
        <v>0</v>
      </c>
      <c r="G140" s="4">
        <f t="shared" si="5"/>
        <v>1</v>
      </c>
      <c r="H140" s="4"/>
    </row>
    <row r="141" ht="17.4" spans="1:8">
      <c r="A141" s="4"/>
      <c r="B141" s="4">
        <v>139</v>
      </c>
      <c r="C141" s="4">
        <v>20222136</v>
      </c>
      <c r="D141" s="4">
        <v>0</v>
      </c>
      <c r="E141" s="4">
        <v>40</v>
      </c>
      <c r="F141" s="48">
        <f t="shared" si="6"/>
        <v>0</v>
      </c>
      <c r="G141" s="4">
        <f t="shared" si="5"/>
        <v>1</v>
      </c>
      <c r="H141" s="4"/>
    </row>
    <row r="142" ht="17.4" spans="1:8">
      <c r="A142" s="4"/>
      <c r="B142" s="4">
        <v>140</v>
      </c>
      <c r="C142" s="4">
        <v>20222141</v>
      </c>
      <c r="D142" s="4">
        <v>0</v>
      </c>
      <c r="E142" s="4">
        <v>43</v>
      </c>
      <c r="F142" s="48">
        <f t="shared" si="6"/>
        <v>0</v>
      </c>
      <c r="G142" s="4">
        <f t="shared" si="5"/>
        <v>1</v>
      </c>
      <c r="H142" s="4"/>
    </row>
    <row r="143" ht="17.4" spans="1:8">
      <c r="A143" s="4"/>
      <c r="B143" s="4">
        <v>141</v>
      </c>
      <c r="C143" s="4">
        <v>20222142</v>
      </c>
      <c r="D143" s="4">
        <v>0</v>
      </c>
      <c r="E143" s="4">
        <v>42</v>
      </c>
      <c r="F143" s="48">
        <f t="shared" si="6"/>
        <v>0</v>
      </c>
      <c r="G143" s="4">
        <f t="shared" si="5"/>
        <v>1</v>
      </c>
      <c r="H143" s="4"/>
    </row>
    <row r="144" ht="17.4" spans="1:8">
      <c r="A144" s="4"/>
      <c r="B144" s="4">
        <v>142</v>
      </c>
      <c r="C144" s="4">
        <v>20222143</v>
      </c>
      <c r="D144" s="4">
        <v>0</v>
      </c>
      <c r="E144" s="4">
        <v>45</v>
      </c>
      <c r="F144" s="48">
        <f t="shared" si="6"/>
        <v>0</v>
      </c>
      <c r="G144" s="4">
        <f t="shared" si="5"/>
        <v>1</v>
      </c>
      <c r="H144" s="4"/>
    </row>
    <row r="145" ht="17.4" spans="1:8">
      <c r="A145" s="4"/>
      <c r="B145" s="4">
        <v>143</v>
      </c>
      <c r="C145" s="4">
        <v>20222144</v>
      </c>
      <c r="D145" s="4">
        <v>0</v>
      </c>
      <c r="E145" s="4">
        <v>45</v>
      </c>
      <c r="F145" s="48">
        <f t="shared" si="6"/>
        <v>0</v>
      </c>
      <c r="G145" s="4">
        <f t="shared" si="5"/>
        <v>1</v>
      </c>
      <c r="H145" s="4"/>
    </row>
    <row r="146" ht="17.4" spans="1:8">
      <c r="A146" s="4" t="s">
        <v>6</v>
      </c>
      <c r="B146" s="4">
        <v>144</v>
      </c>
      <c r="C146" s="5">
        <v>20192431</v>
      </c>
      <c r="D146" s="4">
        <v>0</v>
      </c>
      <c r="E146" s="4">
        <v>36</v>
      </c>
      <c r="F146" s="48">
        <f t="shared" si="6"/>
        <v>0</v>
      </c>
      <c r="G146" s="4">
        <f>RANK(F146,$F$146:$F$191,1)</f>
        <v>1</v>
      </c>
      <c r="H146" s="4"/>
    </row>
    <row r="147" ht="17.4" spans="1:8">
      <c r="A147" s="4"/>
      <c r="B147" s="4">
        <v>145</v>
      </c>
      <c r="C147" s="5">
        <v>20192432</v>
      </c>
      <c r="D147" s="4">
        <v>0</v>
      </c>
      <c r="E147" s="4">
        <v>36</v>
      </c>
      <c r="F147" s="48">
        <f t="shared" si="6"/>
        <v>0</v>
      </c>
      <c r="G147" s="4">
        <f t="shared" ref="G147:G191" si="7">RANK(F147,$F$146:$F$191,1)</f>
        <v>1</v>
      </c>
      <c r="H147" s="4"/>
    </row>
    <row r="148" ht="17.4" spans="1:8">
      <c r="A148" s="4"/>
      <c r="B148" s="4">
        <v>146</v>
      </c>
      <c r="C148" s="5">
        <v>20192433</v>
      </c>
      <c r="D148" s="4">
        <v>0</v>
      </c>
      <c r="E148" s="4">
        <v>36</v>
      </c>
      <c r="F148" s="48">
        <f t="shared" si="6"/>
        <v>0</v>
      </c>
      <c r="G148" s="4">
        <f t="shared" si="7"/>
        <v>1</v>
      </c>
      <c r="H148" s="4"/>
    </row>
    <row r="149" ht="17.4" spans="1:8">
      <c r="A149" s="4"/>
      <c r="B149" s="4">
        <v>147</v>
      </c>
      <c r="C149" s="5">
        <v>20192434</v>
      </c>
      <c r="D149" s="4">
        <v>0</v>
      </c>
      <c r="E149" s="4">
        <v>35</v>
      </c>
      <c r="F149" s="48">
        <f t="shared" si="6"/>
        <v>0</v>
      </c>
      <c r="G149" s="4">
        <f t="shared" si="7"/>
        <v>1</v>
      </c>
      <c r="H149" s="4"/>
    </row>
    <row r="150" ht="17.4" spans="1:8">
      <c r="A150" s="4"/>
      <c r="B150" s="4">
        <v>148</v>
      </c>
      <c r="C150" s="5">
        <v>20192435</v>
      </c>
      <c r="D150" s="4">
        <v>0</v>
      </c>
      <c r="E150" s="4">
        <v>24</v>
      </c>
      <c r="F150" s="48">
        <f t="shared" si="6"/>
        <v>0</v>
      </c>
      <c r="G150" s="4">
        <f t="shared" si="7"/>
        <v>1</v>
      </c>
      <c r="H150" s="4"/>
    </row>
    <row r="151" ht="17.4" spans="1:8">
      <c r="A151" s="4"/>
      <c r="B151" s="4">
        <v>149</v>
      </c>
      <c r="C151" s="5">
        <v>20192436</v>
      </c>
      <c r="D151" s="4">
        <v>0</v>
      </c>
      <c r="E151" s="4">
        <v>25</v>
      </c>
      <c r="F151" s="48">
        <f t="shared" si="6"/>
        <v>0</v>
      </c>
      <c r="G151" s="4">
        <f t="shared" si="7"/>
        <v>1</v>
      </c>
      <c r="H151" s="4"/>
    </row>
    <row r="152" ht="17.4" spans="1:8">
      <c r="A152" s="4"/>
      <c r="B152" s="4">
        <v>150</v>
      </c>
      <c r="C152" s="5">
        <v>20192437</v>
      </c>
      <c r="D152" s="4">
        <v>0</v>
      </c>
      <c r="E152" s="4">
        <v>28</v>
      </c>
      <c r="F152" s="48">
        <f t="shared" si="6"/>
        <v>0</v>
      </c>
      <c r="G152" s="4">
        <f t="shared" si="7"/>
        <v>1</v>
      </c>
      <c r="H152" s="4"/>
    </row>
    <row r="153" ht="17.4" spans="1:8">
      <c r="A153" s="4"/>
      <c r="B153" s="4">
        <v>151</v>
      </c>
      <c r="C153" s="5">
        <v>20192531</v>
      </c>
      <c r="D153" s="4">
        <v>0</v>
      </c>
      <c r="E153" s="4">
        <v>35</v>
      </c>
      <c r="F153" s="48">
        <f t="shared" si="6"/>
        <v>0</v>
      </c>
      <c r="G153" s="4">
        <f t="shared" si="7"/>
        <v>1</v>
      </c>
      <c r="H153" s="4"/>
    </row>
    <row r="154" ht="17.4" spans="1:8">
      <c r="A154" s="4"/>
      <c r="B154" s="4">
        <v>152</v>
      </c>
      <c r="C154" s="5">
        <v>20192532</v>
      </c>
      <c r="D154" s="4">
        <v>0</v>
      </c>
      <c r="E154" s="4">
        <v>38</v>
      </c>
      <c r="F154" s="48">
        <f t="shared" si="6"/>
        <v>0</v>
      </c>
      <c r="G154" s="4">
        <f t="shared" si="7"/>
        <v>1</v>
      </c>
      <c r="H154" s="4"/>
    </row>
    <row r="155" ht="17.4" spans="1:8">
      <c r="A155" s="4"/>
      <c r="B155" s="4">
        <v>153</v>
      </c>
      <c r="C155" s="5">
        <v>20192533</v>
      </c>
      <c r="D155" s="4">
        <v>0</v>
      </c>
      <c r="E155" s="4">
        <v>37</v>
      </c>
      <c r="F155" s="48">
        <f t="shared" si="6"/>
        <v>0</v>
      </c>
      <c r="G155" s="4">
        <f t="shared" si="7"/>
        <v>1</v>
      </c>
      <c r="H155" s="4"/>
    </row>
    <row r="156" ht="17.4" spans="1:8">
      <c r="A156" s="4"/>
      <c r="B156" s="4">
        <v>154</v>
      </c>
      <c r="C156" s="5">
        <v>20192534</v>
      </c>
      <c r="D156" s="4">
        <v>0</v>
      </c>
      <c r="E156" s="4">
        <v>33</v>
      </c>
      <c r="F156" s="48">
        <f t="shared" si="6"/>
        <v>0</v>
      </c>
      <c r="G156" s="4">
        <f t="shared" si="7"/>
        <v>1</v>
      </c>
      <c r="H156" s="4"/>
    </row>
    <row r="157" ht="17.4" spans="1:8">
      <c r="A157" s="4"/>
      <c r="B157" s="4">
        <v>155</v>
      </c>
      <c r="C157" s="5">
        <v>20192535</v>
      </c>
      <c r="D157" s="4">
        <v>0</v>
      </c>
      <c r="E157" s="4">
        <v>29</v>
      </c>
      <c r="F157" s="48">
        <f t="shared" si="6"/>
        <v>0</v>
      </c>
      <c r="G157" s="4">
        <f t="shared" si="7"/>
        <v>1</v>
      </c>
      <c r="H157" s="4"/>
    </row>
    <row r="158" ht="17.4" spans="1:8">
      <c r="A158" s="4"/>
      <c r="B158" s="4">
        <v>156</v>
      </c>
      <c r="C158" s="5">
        <v>20192536</v>
      </c>
      <c r="D158" s="4">
        <v>0</v>
      </c>
      <c r="E158" s="4">
        <v>29</v>
      </c>
      <c r="F158" s="48">
        <f t="shared" si="6"/>
        <v>0</v>
      </c>
      <c r="G158" s="4">
        <f t="shared" si="7"/>
        <v>1</v>
      </c>
      <c r="H158" s="4"/>
    </row>
    <row r="159" ht="17.4" spans="1:8">
      <c r="A159" s="4"/>
      <c r="B159" s="4">
        <v>157</v>
      </c>
      <c r="C159" s="5">
        <v>20202430</v>
      </c>
      <c r="D159" s="4">
        <v>16</v>
      </c>
      <c r="E159" s="4">
        <v>41</v>
      </c>
      <c r="F159" s="48">
        <f t="shared" si="6"/>
        <v>0.390243902439024</v>
      </c>
      <c r="G159" s="4">
        <f t="shared" si="7"/>
        <v>46</v>
      </c>
      <c r="H159" s="4"/>
    </row>
    <row r="160" ht="17.4" spans="1:8">
      <c r="A160" s="4"/>
      <c r="B160" s="4">
        <v>158</v>
      </c>
      <c r="C160" s="5">
        <v>20202431</v>
      </c>
      <c r="D160" s="4">
        <v>0</v>
      </c>
      <c r="E160" s="4">
        <v>42</v>
      </c>
      <c r="F160" s="48">
        <f t="shared" si="6"/>
        <v>0</v>
      </c>
      <c r="G160" s="4">
        <f t="shared" si="7"/>
        <v>1</v>
      </c>
      <c r="H160" s="4"/>
    </row>
    <row r="161" ht="17.4" spans="1:8">
      <c r="A161" s="4"/>
      <c r="B161" s="4">
        <v>159</v>
      </c>
      <c r="C161" s="5">
        <v>20202432</v>
      </c>
      <c r="D161" s="4">
        <v>0</v>
      </c>
      <c r="E161" s="4">
        <v>40</v>
      </c>
      <c r="F161" s="48">
        <f t="shared" si="6"/>
        <v>0</v>
      </c>
      <c r="G161" s="4">
        <f t="shared" si="7"/>
        <v>1</v>
      </c>
      <c r="H161" s="4"/>
    </row>
    <row r="162" ht="17.4" spans="1:8">
      <c r="A162" s="4"/>
      <c r="B162" s="4">
        <v>160</v>
      </c>
      <c r="C162" s="5">
        <v>20202433</v>
      </c>
      <c r="D162" s="4">
        <v>0</v>
      </c>
      <c r="E162" s="4">
        <v>39</v>
      </c>
      <c r="F162" s="48">
        <f t="shared" si="6"/>
        <v>0</v>
      </c>
      <c r="G162" s="4">
        <f t="shared" si="7"/>
        <v>1</v>
      </c>
      <c r="H162" s="4"/>
    </row>
    <row r="163" ht="17.4" spans="1:8">
      <c r="A163" s="4"/>
      <c r="B163" s="4">
        <v>161</v>
      </c>
      <c r="C163" s="5">
        <v>20202434</v>
      </c>
      <c r="D163" s="4">
        <v>0</v>
      </c>
      <c r="E163" s="4">
        <v>43</v>
      </c>
      <c r="F163" s="48">
        <f t="shared" si="6"/>
        <v>0</v>
      </c>
      <c r="G163" s="4">
        <f t="shared" si="7"/>
        <v>1</v>
      </c>
      <c r="H163" s="4"/>
    </row>
    <row r="164" ht="17.4" spans="1:8">
      <c r="A164" s="4"/>
      <c r="B164" s="4">
        <v>162</v>
      </c>
      <c r="C164" s="5">
        <v>20202435</v>
      </c>
      <c r="D164" s="4">
        <v>14</v>
      </c>
      <c r="E164" s="4">
        <v>50</v>
      </c>
      <c r="F164" s="48">
        <f t="shared" si="6"/>
        <v>0.28</v>
      </c>
      <c r="G164" s="4">
        <f t="shared" si="7"/>
        <v>45</v>
      </c>
      <c r="H164" s="4"/>
    </row>
    <row r="165" ht="17.4" spans="1:8">
      <c r="A165" s="4"/>
      <c r="B165" s="4">
        <v>163</v>
      </c>
      <c r="C165" s="5">
        <v>20202531</v>
      </c>
      <c r="D165" s="4">
        <v>2</v>
      </c>
      <c r="E165" s="4">
        <v>39</v>
      </c>
      <c r="F165" s="48">
        <f t="shared" si="6"/>
        <v>0.0512820512820513</v>
      </c>
      <c r="G165" s="4">
        <f t="shared" si="7"/>
        <v>38</v>
      </c>
      <c r="H165" s="4"/>
    </row>
    <row r="166" ht="17.4" spans="1:8">
      <c r="A166" s="4"/>
      <c r="B166" s="4">
        <v>164</v>
      </c>
      <c r="C166" s="5">
        <v>20202532</v>
      </c>
      <c r="D166" s="4">
        <v>0</v>
      </c>
      <c r="E166" s="4">
        <v>34</v>
      </c>
      <c r="F166" s="48">
        <f t="shared" si="6"/>
        <v>0</v>
      </c>
      <c r="G166" s="4">
        <f t="shared" si="7"/>
        <v>1</v>
      </c>
      <c r="H166" s="4"/>
    </row>
    <row r="167" ht="17.4" spans="1:8">
      <c r="A167" s="4"/>
      <c r="B167" s="4">
        <v>165</v>
      </c>
      <c r="C167" s="5">
        <v>20202533</v>
      </c>
      <c r="D167" s="4">
        <v>5</v>
      </c>
      <c r="E167" s="4">
        <v>40</v>
      </c>
      <c r="F167" s="48">
        <f t="shared" si="6"/>
        <v>0.125</v>
      </c>
      <c r="G167" s="4">
        <f t="shared" si="7"/>
        <v>42</v>
      </c>
      <c r="H167" s="4"/>
    </row>
    <row r="168" ht="17.4" spans="1:8">
      <c r="A168" s="4"/>
      <c r="B168" s="4">
        <v>166</v>
      </c>
      <c r="C168" s="5">
        <v>20202534</v>
      </c>
      <c r="D168" s="4">
        <v>0</v>
      </c>
      <c r="E168" s="4">
        <v>36</v>
      </c>
      <c r="F168" s="48">
        <f t="shared" si="6"/>
        <v>0</v>
      </c>
      <c r="G168" s="4">
        <f t="shared" si="7"/>
        <v>1</v>
      </c>
      <c r="H168" s="4"/>
    </row>
    <row r="169" ht="17.4" spans="1:8">
      <c r="A169" s="4"/>
      <c r="B169" s="4">
        <v>167</v>
      </c>
      <c r="C169" s="5">
        <v>20202535</v>
      </c>
      <c r="D169" s="4">
        <v>0</v>
      </c>
      <c r="E169" s="4">
        <v>27</v>
      </c>
      <c r="F169" s="48">
        <f t="shared" si="6"/>
        <v>0</v>
      </c>
      <c r="G169" s="4">
        <f t="shared" si="7"/>
        <v>1</v>
      </c>
      <c r="H169" s="4"/>
    </row>
    <row r="170" ht="17.4" spans="1:8">
      <c r="A170" s="4"/>
      <c r="B170" s="4">
        <v>168</v>
      </c>
      <c r="C170" s="5">
        <v>20202536</v>
      </c>
      <c r="D170" s="4">
        <v>2</v>
      </c>
      <c r="E170" s="4">
        <v>26</v>
      </c>
      <c r="F170" s="48">
        <f t="shared" si="6"/>
        <v>0.0769230769230769</v>
      </c>
      <c r="G170" s="4">
        <f t="shared" si="7"/>
        <v>40</v>
      </c>
      <c r="H170" s="4"/>
    </row>
    <row r="171" ht="17.4" spans="1:8">
      <c r="A171" s="4"/>
      <c r="B171" s="4">
        <v>169</v>
      </c>
      <c r="C171" s="5">
        <v>20212431</v>
      </c>
      <c r="D171" s="4">
        <v>8</v>
      </c>
      <c r="E171" s="4">
        <v>50</v>
      </c>
      <c r="F171" s="48">
        <f t="shared" si="6"/>
        <v>0.16</v>
      </c>
      <c r="G171" s="4">
        <f t="shared" si="7"/>
        <v>43</v>
      </c>
      <c r="H171" s="4"/>
    </row>
    <row r="172" ht="17.4" spans="1:8">
      <c r="A172" s="4"/>
      <c r="B172" s="4">
        <v>170</v>
      </c>
      <c r="C172" s="5">
        <v>20212432</v>
      </c>
      <c r="D172" s="4">
        <v>0</v>
      </c>
      <c r="E172" s="4">
        <v>50</v>
      </c>
      <c r="F172" s="48">
        <f t="shared" si="6"/>
        <v>0</v>
      </c>
      <c r="G172" s="4">
        <f t="shared" si="7"/>
        <v>1</v>
      </c>
      <c r="H172" s="4"/>
    </row>
    <row r="173" ht="17.4" spans="1:8">
      <c r="A173" s="4"/>
      <c r="B173" s="4">
        <v>171</v>
      </c>
      <c r="C173" s="5">
        <v>20212433</v>
      </c>
      <c r="D173" s="4">
        <v>2</v>
      </c>
      <c r="E173" s="4">
        <v>49</v>
      </c>
      <c r="F173" s="48">
        <f t="shared" si="6"/>
        <v>0.0408163265306122</v>
      </c>
      <c r="G173" s="4">
        <f t="shared" si="7"/>
        <v>37</v>
      </c>
      <c r="H173" s="4"/>
    </row>
    <row r="174" ht="17.4" spans="1:8">
      <c r="A174" s="4"/>
      <c r="B174" s="4">
        <v>172</v>
      </c>
      <c r="C174" s="5">
        <v>20212434</v>
      </c>
      <c r="D174" s="4">
        <v>8</v>
      </c>
      <c r="E174" s="4">
        <v>49</v>
      </c>
      <c r="F174" s="48">
        <f t="shared" si="6"/>
        <v>0.163265306122449</v>
      </c>
      <c r="G174" s="4">
        <f t="shared" si="7"/>
        <v>44</v>
      </c>
      <c r="H174" s="4"/>
    </row>
    <row r="175" ht="17.4" spans="1:8">
      <c r="A175" s="4"/>
      <c r="B175" s="4">
        <v>173</v>
      </c>
      <c r="C175" s="5">
        <v>20212435</v>
      </c>
      <c r="D175" s="4">
        <v>0</v>
      </c>
      <c r="E175" s="4">
        <v>49</v>
      </c>
      <c r="F175" s="48">
        <f t="shared" si="6"/>
        <v>0</v>
      </c>
      <c r="G175" s="4">
        <f t="shared" si="7"/>
        <v>1</v>
      </c>
      <c r="H175" s="4"/>
    </row>
    <row r="176" ht="17.4" spans="1:8">
      <c r="A176" s="4"/>
      <c r="B176" s="4">
        <v>174</v>
      </c>
      <c r="C176" s="5">
        <v>20212531</v>
      </c>
      <c r="D176" s="4">
        <v>1</v>
      </c>
      <c r="E176" s="4">
        <v>33</v>
      </c>
      <c r="F176" s="48">
        <f t="shared" si="6"/>
        <v>0.0303030303030303</v>
      </c>
      <c r="G176" s="4">
        <f t="shared" si="7"/>
        <v>36</v>
      </c>
      <c r="H176" s="4"/>
    </row>
    <row r="177" ht="17.4" spans="1:8">
      <c r="A177" s="4"/>
      <c r="B177" s="4">
        <v>175</v>
      </c>
      <c r="C177" s="5">
        <v>20212532</v>
      </c>
      <c r="D177" s="4">
        <v>2</v>
      </c>
      <c r="E177" s="4">
        <v>35</v>
      </c>
      <c r="F177" s="48">
        <f t="shared" si="6"/>
        <v>0.0571428571428571</v>
      </c>
      <c r="G177" s="4">
        <f t="shared" si="7"/>
        <v>39</v>
      </c>
      <c r="H177" s="4"/>
    </row>
    <row r="178" ht="17.4" spans="1:8">
      <c r="A178" s="4"/>
      <c r="B178" s="4">
        <v>176</v>
      </c>
      <c r="C178" s="5">
        <v>20212533</v>
      </c>
      <c r="D178" s="4">
        <v>0</v>
      </c>
      <c r="E178" s="4">
        <v>30</v>
      </c>
      <c r="F178" s="48">
        <f t="shared" si="6"/>
        <v>0</v>
      </c>
      <c r="G178" s="4">
        <f t="shared" si="7"/>
        <v>1</v>
      </c>
      <c r="H178" s="4"/>
    </row>
    <row r="179" ht="17.4" spans="1:8">
      <c r="A179" s="4"/>
      <c r="B179" s="4">
        <v>177</v>
      </c>
      <c r="C179" s="5">
        <v>20212534</v>
      </c>
      <c r="D179" s="4">
        <v>0</v>
      </c>
      <c r="E179" s="4">
        <v>39</v>
      </c>
      <c r="F179" s="48">
        <f t="shared" si="6"/>
        <v>0</v>
      </c>
      <c r="G179" s="4">
        <f t="shared" si="7"/>
        <v>1</v>
      </c>
      <c r="H179" s="4"/>
    </row>
    <row r="180" ht="17.4" spans="1:8">
      <c r="A180" s="4"/>
      <c r="B180" s="4">
        <v>178</v>
      </c>
      <c r="C180" s="5">
        <v>20212535</v>
      </c>
      <c r="D180" s="4">
        <v>0</v>
      </c>
      <c r="E180" s="4">
        <v>27</v>
      </c>
      <c r="F180" s="48">
        <f t="shared" si="6"/>
        <v>0</v>
      </c>
      <c r="G180" s="4">
        <f t="shared" si="7"/>
        <v>1</v>
      </c>
      <c r="H180" s="4"/>
    </row>
    <row r="181" ht="17.4" spans="1:8">
      <c r="A181" s="4"/>
      <c r="B181" s="4">
        <v>179</v>
      </c>
      <c r="C181" s="5">
        <v>20222431</v>
      </c>
      <c r="D181" s="4">
        <v>0</v>
      </c>
      <c r="E181" s="4">
        <v>34</v>
      </c>
      <c r="F181" s="48">
        <f t="shared" si="6"/>
        <v>0</v>
      </c>
      <c r="G181" s="4">
        <f t="shared" si="7"/>
        <v>1</v>
      </c>
      <c r="H181" s="4"/>
    </row>
    <row r="182" ht="17.4" spans="1:8">
      <c r="A182" s="4"/>
      <c r="B182" s="4">
        <v>180</v>
      </c>
      <c r="C182" s="5">
        <v>20222432</v>
      </c>
      <c r="D182" s="4">
        <v>0</v>
      </c>
      <c r="E182" s="4">
        <v>34</v>
      </c>
      <c r="F182" s="48">
        <f t="shared" si="6"/>
        <v>0</v>
      </c>
      <c r="G182" s="4">
        <f t="shared" si="7"/>
        <v>1</v>
      </c>
      <c r="H182" s="4"/>
    </row>
    <row r="183" ht="17.4" spans="1:8">
      <c r="A183" s="4"/>
      <c r="B183" s="4">
        <v>181</v>
      </c>
      <c r="C183" s="5">
        <v>20222433</v>
      </c>
      <c r="D183" s="4">
        <v>0</v>
      </c>
      <c r="E183" s="4">
        <v>34</v>
      </c>
      <c r="F183" s="48">
        <f t="shared" si="6"/>
        <v>0</v>
      </c>
      <c r="G183" s="4">
        <f t="shared" si="7"/>
        <v>1</v>
      </c>
      <c r="H183" s="4"/>
    </row>
    <row r="184" ht="17.4" spans="1:8">
      <c r="A184" s="4"/>
      <c r="B184" s="4">
        <v>182</v>
      </c>
      <c r="C184" s="5">
        <v>20222434</v>
      </c>
      <c r="D184" s="4">
        <v>0</v>
      </c>
      <c r="E184" s="4">
        <v>33</v>
      </c>
      <c r="F184" s="48">
        <f t="shared" si="6"/>
        <v>0</v>
      </c>
      <c r="G184" s="4">
        <f t="shared" si="7"/>
        <v>1</v>
      </c>
      <c r="H184" s="4"/>
    </row>
    <row r="185" ht="17.4" spans="1:8">
      <c r="A185" s="4"/>
      <c r="B185" s="4">
        <v>183</v>
      </c>
      <c r="C185" s="5">
        <v>20222435</v>
      </c>
      <c r="D185" s="4">
        <v>0</v>
      </c>
      <c r="E185" s="4">
        <v>45</v>
      </c>
      <c r="F185" s="48">
        <f t="shared" si="6"/>
        <v>0</v>
      </c>
      <c r="G185" s="4">
        <f t="shared" si="7"/>
        <v>1</v>
      </c>
      <c r="H185" s="4"/>
    </row>
    <row r="186" ht="17.4" spans="1:8">
      <c r="A186" s="4"/>
      <c r="B186" s="4">
        <v>184</v>
      </c>
      <c r="C186" s="5">
        <v>20222436</v>
      </c>
      <c r="D186" s="4">
        <v>5</v>
      </c>
      <c r="E186" s="4">
        <v>45</v>
      </c>
      <c r="F186" s="48">
        <f t="shared" si="6"/>
        <v>0.111111111111111</v>
      </c>
      <c r="G186" s="4">
        <f t="shared" si="7"/>
        <v>41</v>
      </c>
      <c r="H186" s="4"/>
    </row>
    <row r="187" ht="17.4" spans="1:8">
      <c r="A187" s="4"/>
      <c r="B187" s="4">
        <v>185</v>
      </c>
      <c r="C187" s="5">
        <v>20222441</v>
      </c>
      <c r="D187" s="4">
        <v>0</v>
      </c>
      <c r="E187" s="4">
        <v>50</v>
      </c>
      <c r="F187" s="48">
        <f t="shared" si="6"/>
        <v>0</v>
      </c>
      <c r="G187" s="4">
        <f t="shared" si="7"/>
        <v>1</v>
      </c>
      <c r="H187" s="4"/>
    </row>
    <row r="188" ht="17.4" spans="1:8">
      <c r="A188" s="4"/>
      <c r="B188" s="4">
        <v>186</v>
      </c>
      <c r="C188" s="5">
        <v>20222531</v>
      </c>
      <c r="D188" s="4">
        <v>0</v>
      </c>
      <c r="E188" s="4">
        <v>35</v>
      </c>
      <c r="F188" s="48">
        <f t="shared" si="6"/>
        <v>0</v>
      </c>
      <c r="G188" s="4">
        <f t="shared" si="7"/>
        <v>1</v>
      </c>
      <c r="H188" s="4"/>
    </row>
    <row r="189" ht="17.4" spans="1:8">
      <c r="A189" s="4"/>
      <c r="B189" s="4">
        <v>187</v>
      </c>
      <c r="C189" s="5">
        <v>20222532</v>
      </c>
      <c r="D189" s="4">
        <v>0</v>
      </c>
      <c r="E189" s="4">
        <v>35</v>
      </c>
      <c r="F189" s="48">
        <f t="shared" si="6"/>
        <v>0</v>
      </c>
      <c r="G189" s="4">
        <f t="shared" si="7"/>
        <v>1</v>
      </c>
      <c r="H189" s="4"/>
    </row>
    <row r="190" ht="17.4" spans="1:8">
      <c r="A190" s="4"/>
      <c r="B190" s="4">
        <v>188</v>
      </c>
      <c r="C190" s="5">
        <v>20222533</v>
      </c>
      <c r="D190" s="4">
        <v>0</v>
      </c>
      <c r="E190" s="4">
        <v>35</v>
      </c>
      <c r="F190" s="48">
        <f t="shared" si="6"/>
        <v>0</v>
      </c>
      <c r="G190" s="4">
        <f t="shared" si="7"/>
        <v>1</v>
      </c>
      <c r="H190" s="4"/>
    </row>
    <row r="191" ht="17.4" spans="1:8">
      <c r="A191" s="4"/>
      <c r="B191" s="4">
        <v>189</v>
      </c>
      <c r="C191" s="5">
        <v>20222541</v>
      </c>
      <c r="D191" s="4">
        <v>0</v>
      </c>
      <c r="E191" s="4">
        <v>38</v>
      </c>
      <c r="F191" s="48">
        <f t="shared" si="6"/>
        <v>0</v>
      </c>
      <c r="G191" s="4">
        <f t="shared" si="7"/>
        <v>1</v>
      </c>
      <c r="H191" s="4"/>
    </row>
    <row r="192" ht="17.4" spans="1:8">
      <c r="A192" s="4" t="s">
        <v>7</v>
      </c>
      <c r="B192" s="4">
        <v>190</v>
      </c>
      <c r="C192" s="5">
        <v>20192631</v>
      </c>
      <c r="D192" s="4">
        <v>0</v>
      </c>
      <c r="E192" s="4">
        <v>39</v>
      </c>
      <c r="F192" s="48">
        <f t="shared" si="6"/>
        <v>0</v>
      </c>
      <c r="G192" s="4">
        <f>RANK(F192,$F$192:$F$210,1)</f>
        <v>1</v>
      </c>
      <c r="H192" s="5"/>
    </row>
    <row r="193" ht="17.4" spans="1:8">
      <c r="A193" s="4"/>
      <c r="B193" s="4">
        <v>191</v>
      </c>
      <c r="C193" s="5">
        <v>20192632</v>
      </c>
      <c r="D193" s="4">
        <v>0</v>
      </c>
      <c r="E193" s="4">
        <v>39</v>
      </c>
      <c r="F193" s="48">
        <f t="shared" si="6"/>
        <v>0</v>
      </c>
      <c r="G193" s="4">
        <f t="shared" ref="G193:G210" si="8">RANK(F193,$F$192:$F$210,1)</f>
        <v>1</v>
      </c>
      <c r="H193" s="4"/>
    </row>
    <row r="194" ht="17.4" spans="1:8">
      <c r="A194" s="4"/>
      <c r="B194" s="4">
        <v>192</v>
      </c>
      <c r="C194" s="5">
        <v>20192633</v>
      </c>
      <c r="D194" s="4">
        <v>0</v>
      </c>
      <c r="E194" s="4">
        <v>36</v>
      </c>
      <c r="F194" s="48">
        <f t="shared" si="6"/>
        <v>0</v>
      </c>
      <c r="G194" s="4">
        <f t="shared" si="8"/>
        <v>1</v>
      </c>
      <c r="H194" s="4"/>
    </row>
    <row r="195" ht="17.4" spans="1:8">
      <c r="A195" s="4"/>
      <c r="B195" s="4">
        <v>193</v>
      </c>
      <c r="C195" s="5">
        <v>20192634</v>
      </c>
      <c r="D195" s="4">
        <v>0</v>
      </c>
      <c r="E195" s="4">
        <v>35</v>
      </c>
      <c r="F195" s="48">
        <f t="shared" ref="F195:F211" si="9">D195/E195</f>
        <v>0</v>
      </c>
      <c r="G195" s="4">
        <f t="shared" si="8"/>
        <v>1</v>
      </c>
      <c r="H195" s="4"/>
    </row>
    <row r="196" ht="17.4" spans="1:8">
      <c r="A196" s="4"/>
      <c r="B196" s="4">
        <v>194</v>
      </c>
      <c r="C196" s="5">
        <v>20202631</v>
      </c>
      <c r="D196" s="4">
        <v>3</v>
      </c>
      <c r="E196" s="4">
        <v>47</v>
      </c>
      <c r="F196" s="48">
        <f t="shared" si="9"/>
        <v>0.0638297872340425</v>
      </c>
      <c r="G196" s="4">
        <f t="shared" si="8"/>
        <v>18</v>
      </c>
      <c r="H196" s="4"/>
    </row>
    <row r="197" ht="17.4" spans="1:8">
      <c r="A197" s="4"/>
      <c r="B197" s="4">
        <v>195</v>
      </c>
      <c r="C197" s="5">
        <v>20202632</v>
      </c>
      <c r="D197" s="4">
        <v>0</v>
      </c>
      <c r="E197" s="4">
        <v>45</v>
      </c>
      <c r="F197" s="48">
        <f t="shared" si="9"/>
        <v>0</v>
      </c>
      <c r="G197" s="4">
        <f t="shared" si="8"/>
        <v>1</v>
      </c>
      <c r="H197" s="4"/>
    </row>
    <row r="198" ht="17.4" spans="1:8">
      <c r="A198" s="4"/>
      <c r="B198" s="4">
        <v>196</v>
      </c>
      <c r="C198" s="5">
        <v>20202633</v>
      </c>
      <c r="D198" s="4">
        <v>0</v>
      </c>
      <c r="E198" s="4">
        <v>34</v>
      </c>
      <c r="F198" s="48">
        <f t="shared" si="9"/>
        <v>0</v>
      </c>
      <c r="G198" s="4">
        <f t="shared" si="8"/>
        <v>1</v>
      </c>
      <c r="H198" s="4"/>
    </row>
    <row r="199" ht="17.4" spans="1:8">
      <c r="A199" s="4"/>
      <c r="B199" s="4">
        <v>197</v>
      </c>
      <c r="C199" s="5">
        <v>20202634</v>
      </c>
      <c r="D199" s="4">
        <v>0</v>
      </c>
      <c r="E199" s="4">
        <v>32</v>
      </c>
      <c r="F199" s="48">
        <f t="shared" si="9"/>
        <v>0</v>
      </c>
      <c r="G199" s="4">
        <f t="shared" si="8"/>
        <v>1</v>
      </c>
      <c r="H199" s="4"/>
    </row>
    <row r="200" ht="17.4" spans="1:8">
      <c r="A200" s="4"/>
      <c r="B200" s="4">
        <v>198</v>
      </c>
      <c r="C200" s="5">
        <v>20212631</v>
      </c>
      <c r="D200" s="4">
        <v>3</v>
      </c>
      <c r="E200" s="4">
        <v>39</v>
      </c>
      <c r="F200" s="48">
        <f t="shared" si="9"/>
        <v>0.0769230769230769</v>
      </c>
      <c r="G200" s="4">
        <f t="shared" si="8"/>
        <v>19</v>
      </c>
      <c r="H200" s="4"/>
    </row>
    <row r="201" ht="17.4" spans="1:8">
      <c r="A201" s="4"/>
      <c r="B201" s="4">
        <v>199</v>
      </c>
      <c r="C201" s="5">
        <v>20212632</v>
      </c>
      <c r="D201" s="4">
        <v>1</v>
      </c>
      <c r="E201" s="4">
        <v>41</v>
      </c>
      <c r="F201" s="48">
        <f t="shared" si="9"/>
        <v>0.024390243902439</v>
      </c>
      <c r="G201" s="4">
        <f t="shared" si="8"/>
        <v>12</v>
      </c>
      <c r="H201" s="4"/>
    </row>
    <row r="202" ht="17.4" spans="1:8">
      <c r="A202" s="4"/>
      <c r="B202" s="4">
        <v>200</v>
      </c>
      <c r="C202" s="5">
        <v>20212633</v>
      </c>
      <c r="D202" s="4">
        <v>1</v>
      </c>
      <c r="E202" s="4">
        <v>41</v>
      </c>
      <c r="F202" s="48">
        <f t="shared" si="9"/>
        <v>0.024390243902439</v>
      </c>
      <c r="G202" s="4">
        <f t="shared" si="8"/>
        <v>12</v>
      </c>
      <c r="H202" s="5"/>
    </row>
    <row r="203" ht="17.4" spans="1:8">
      <c r="A203" s="4"/>
      <c r="B203" s="4">
        <v>201</v>
      </c>
      <c r="C203" s="5">
        <v>20212634</v>
      </c>
      <c r="D203" s="4">
        <v>1</v>
      </c>
      <c r="E203" s="4">
        <v>39</v>
      </c>
      <c r="F203" s="48">
        <f t="shared" si="9"/>
        <v>0.0256410256410256</v>
      </c>
      <c r="G203" s="4">
        <f t="shared" si="8"/>
        <v>14</v>
      </c>
      <c r="H203" s="4"/>
    </row>
    <row r="204" ht="17.4" spans="1:8">
      <c r="A204" s="4"/>
      <c r="B204" s="4">
        <v>202</v>
      </c>
      <c r="C204" s="5">
        <v>20222631</v>
      </c>
      <c r="D204" s="4">
        <v>1</v>
      </c>
      <c r="E204" s="4">
        <v>35</v>
      </c>
      <c r="F204" s="48">
        <f t="shared" si="9"/>
        <v>0.0285714285714286</v>
      </c>
      <c r="G204" s="4">
        <f t="shared" si="8"/>
        <v>17</v>
      </c>
      <c r="H204" s="4"/>
    </row>
    <row r="205" ht="17.4" spans="1:8">
      <c r="A205" s="4"/>
      <c r="B205" s="4">
        <v>203</v>
      </c>
      <c r="C205" s="5">
        <v>20222632</v>
      </c>
      <c r="D205" s="4">
        <v>0</v>
      </c>
      <c r="E205" s="4">
        <v>36</v>
      </c>
      <c r="F205" s="48">
        <f t="shared" si="9"/>
        <v>0</v>
      </c>
      <c r="G205" s="4">
        <f t="shared" si="8"/>
        <v>1</v>
      </c>
      <c r="H205" s="4"/>
    </row>
    <row r="206" ht="17.4" spans="1:8">
      <c r="A206" s="4"/>
      <c r="B206" s="4">
        <v>204</v>
      </c>
      <c r="C206" s="5">
        <v>20222633</v>
      </c>
      <c r="D206" s="4">
        <v>0</v>
      </c>
      <c r="E206" s="4">
        <v>36</v>
      </c>
      <c r="F206" s="48">
        <f t="shared" si="9"/>
        <v>0</v>
      </c>
      <c r="G206" s="4">
        <f t="shared" si="8"/>
        <v>1</v>
      </c>
      <c r="H206" s="4"/>
    </row>
    <row r="207" ht="17.4" spans="1:8">
      <c r="A207" s="4"/>
      <c r="B207" s="4">
        <v>205</v>
      </c>
      <c r="C207" s="5">
        <v>20222634</v>
      </c>
      <c r="D207" s="4">
        <v>0</v>
      </c>
      <c r="E207" s="4">
        <v>35</v>
      </c>
      <c r="F207" s="48">
        <f t="shared" si="9"/>
        <v>0</v>
      </c>
      <c r="G207" s="4">
        <f t="shared" si="8"/>
        <v>1</v>
      </c>
      <c r="H207" s="4"/>
    </row>
    <row r="208" ht="17.4" spans="1:8">
      <c r="A208" s="4"/>
      <c r="B208" s="4">
        <v>206</v>
      </c>
      <c r="C208" s="5">
        <v>20222635</v>
      </c>
      <c r="D208" s="4">
        <v>1</v>
      </c>
      <c r="E208" s="4">
        <v>36</v>
      </c>
      <c r="F208" s="48">
        <f t="shared" si="9"/>
        <v>0.0277777777777778</v>
      </c>
      <c r="G208" s="4">
        <f t="shared" si="8"/>
        <v>16</v>
      </c>
      <c r="H208" s="4"/>
    </row>
    <row r="209" ht="17.4" spans="1:8">
      <c r="A209" s="4"/>
      <c r="B209" s="4">
        <v>207</v>
      </c>
      <c r="C209" s="5">
        <v>20222641</v>
      </c>
      <c r="D209" s="4">
        <v>0</v>
      </c>
      <c r="E209" s="4">
        <v>44</v>
      </c>
      <c r="F209" s="48">
        <f t="shared" si="9"/>
        <v>0</v>
      </c>
      <c r="G209" s="4">
        <f t="shared" si="8"/>
        <v>1</v>
      </c>
      <c r="H209" s="4"/>
    </row>
    <row r="210" ht="17.4" spans="1:8">
      <c r="A210" s="4"/>
      <c r="B210" s="4">
        <v>208</v>
      </c>
      <c r="C210" s="5">
        <v>20222642</v>
      </c>
      <c r="D210" s="4">
        <v>1</v>
      </c>
      <c r="E210" s="4">
        <v>37</v>
      </c>
      <c r="F210" s="48">
        <f t="shared" si="9"/>
        <v>0.027027027027027</v>
      </c>
      <c r="G210" s="4">
        <f t="shared" si="8"/>
        <v>15</v>
      </c>
      <c r="H210" s="4"/>
    </row>
    <row r="211" ht="17.4" spans="1:8">
      <c r="A211" s="4" t="s">
        <v>8</v>
      </c>
      <c r="B211" s="4">
        <v>209</v>
      </c>
      <c r="C211" s="4">
        <v>20223531</v>
      </c>
      <c r="D211" s="4">
        <v>0</v>
      </c>
      <c r="E211" s="4">
        <v>46</v>
      </c>
      <c r="F211" s="48">
        <f t="shared" si="9"/>
        <v>0</v>
      </c>
      <c r="G211" s="4">
        <f>RANK(F211,$F$211:$F$211,1)</f>
        <v>1</v>
      </c>
      <c r="H211" s="4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headerFooter/>
  <ignoredErrors>
    <ignoredError sqref="F3:F211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2"/>
  <sheetViews>
    <sheetView workbookViewId="0">
      <selection activeCell="A273" sqref="A273:A291"/>
    </sheetView>
  </sheetViews>
  <sheetFormatPr defaultColWidth="8.72222222222222" defaultRowHeight="14.4" outlineLevelCol="6"/>
  <cols>
    <col min="1" max="1" width="17.9074074074074" customWidth="1"/>
    <col min="2" max="2" width="12.1759259259259" customWidth="1"/>
    <col min="3" max="4" width="14.5462962962963" customWidth="1"/>
    <col min="5" max="5" width="58" customWidth="1"/>
    <col min="6" max="6" width="27.9074074074074" customWidth="1"/>
    <col min="7" max="7" width="14.4537037037037" customWidth="1"/>
  </cols>
  <sheetData>
    <row r="1" ht="23" customHeight="1" spans="1:7">
      <c r="A1" s="1" t="s">
        <v>67</v>
      </c>
      <c r="B1" s="1"/>
      <c r="C1" s="1"/>
      <c r="D1" s="1"/>
      <c r="E1" s="1"/>
      <c r="F1" s="1"/>
      <c r="G1" s="1"/>
    </row>
    <row r="2" ht="21" customHeight="1" spans="1:7">
      <c r="A2" s="2" t="s">
        <v>22</v>
      </c>
      <c r="B2" s="2" t="s">
        <v>23</v>
      </c>
      <c r="C2" s="2" t="s">
        <v>24</v>
      </c>
      <c r="D2" s="2" t="s">
        <v>26</v>
      </c>
      <c r="E2" s="2" t="s">
        <v>25</v>
      </c>
      <c r="F2" s="39" t="s">
        <v>68</v>
      </c>
      <c r="G2" s="2" t="s">
        <v>28</v>
      </c>
    </row>
    <row r="3" ht="17.4" spans="1:7">
      <c r="A3" s="5" t="s">
        <v>2</v>
      </c>
      <c r="B3" s="4">
        <v>20203632</v>
      </c>
      <c r="C3" s="4">
        <v>20203632</v>
      </c>
      <c r="D3" s="74" t="s">
        <v>69</v>
      </c>
      <c r="E3" s="4" t="s">
        <v>70</v>
      </c>
      <c r="F3" s="4" t="s">
        <v>39</v>
      </c>
      <c r="G3" s="4">
        <v>8</v>
      </c>
    </row>
    <row r="4" ht="17.4" spans="1:7">
      <c r="A4" s="5"/>
      <c r="B4" s="4"/>
      <c r="C4" s="4"/>
      <c r="D4" s="4"/>
      <c r="E4" s="4" t="s">
        <v>71</v>
      </c>
      <c r="F4" s="4" t="s">
        <v>53</v>
      </c>
      <c r="G4" s="4"/>
    </row>
    <row r="5" ht="17.5" customHeight="1" spans="1:7">
      <c r="A5" s="5"/>
      <c r="B5" s="4"/>
      <c r="C5" s="4"/>
      <c r="D5" s="4"/>
      <c r="E5" s="4" t="s">
        <v>72</v>
      </c>
      <c r="F5" s="4" t="s">
        <v>35</v>
      </c>
      <c r="G5" s="4"/>
    </row>
    <row r="6" ht="17.4" spans="1:7">
      <c r="A6" s="5"/>
      <c r="B6" s="4"/>
      <c r="C6" s="4"/>
      <c r="D6" s="4"/>
      <c r="E6" s="4" t="s">
        <v>73</v>
      </c>
      <c r="F6" s="4" t="s">
        <v>35</v>
      </c>
      <c r="G6" s="4"/>
    </row>
    <row r="7" ht="17.5" customHeight="1" spans="1:7">
      <c r="A7" s="5"/>
      <c r="B7" s="4">
        <v>20203633</v>
      </c>
      <c r="C7" s="4">
        <v>20203633</v>
      </c>
      <c r="D7" s="74" t="s">
        <v>74</v>
      </c>
      <c r="E7" s="4" t="s">
        <v>75</v>
      </c>
      <c r="F7" s="4" t="s">
        <v>48</v>
      </c>
      <c r="G7" s="4">
        <v>18</v>
      </c>
    </row>
    <row r="8" ht="17.4" spans="1:7">
      <c r="A8" s="5"/>
      <c r="B8" s="4"/>
      <c r="C8" s="4"/>
      <c r="D8" s="4"/>
      <c r="E8" s="4" t="s">
        <v>76</v>
      </c>
      <c r="F8" s="4" t="s">
        <v>48</v>
      </c>
      <c r="G8" s="4"/>
    </row>
    <row r="9" ht="17.5" customHeight="1" spans="1:7">
      <c r="A9" s="5"/>
      <c r="B9" s="4"/>
      <c r="C9" s="4"/>
      <c r="D9" s="4"/>
      <c r="E9" s="4" t="s">
        <v>77</v>
      </c>
      <c r="F9" s="4" t="s">
        <v>48</v>
      </c>
      <c r="G9" s="4"/>
    </row>
    <row r="10" ht="17.4" spans="1:7">
      <c r="A10" s="5"/>
      <c r="B10" s="4"/>
      <c r="C10" s="4"/>
      <c r="D10" s="4"/>
      <c r="E10" s="4" t="s">
        <v>78</v>
      </c>
      <c r="F10" s="4" t="s">
        <v>48</v>
      </c>
      <c r="G10" s="4"/>
    </row>
    <row r="11" ht="17.5" customHeight="1" spans="1:7">
      <c r="A11" s="5"/>
      <c r="B11" s="4"/>
      <c r="C11" s="4"/>
      <c r="D11" s="4"/>
      <c r="E11" s="4" t="s">
        <v>79</v>
      </c>
      <c r="F11" s="4" t="s">
        <v>53</v>
      </c>
      <c r="G11" s="4"/>
    </row>
    <row r="12" ht="17.4" spans="1:7">
      <c r="A12" s="5"/>
      <c r="B12" s="4"/>
      <c r="C12" s="4"/>
      <c r="D12" s="4"/>
      <c r="E12" s="4" t="s">
        <v>80</v>
      </c>
      <c r="F12" s="4" t="s">
        <v>53</v>
      </c>
      <c r="G12" s="4"/>
    </row>
    <row r="13" ht="15" customHeight="1" spans="1:7">
      <c r="A13" s="5"/>
      <c r="B13" s="4"/>
      <c r="C13" s="4"/>
      <c r="D13" s="4"/>
      <c r="E13" s="4" t="s">
        <v>77</v>
      </c>
      <c r="F13" s="4" t="s">
        <v>53</v>
      </c>
      <c r="G13" s="4"/>
    </row>
    <row r="14" ht="17.4" spans="1:7">
      <c r="A14" s="5"/>
      <c r="B14" s="4"/>
      <c r="C14" s="4"/>
      <c r="D14" s="4"/>
      <c r="E14" s="4" t="s">
        <v>81</v>
      </c>
      <c r="F14" s="4" t="s">
        <v>53</v>
      </c>
      <c r="G14" s="4"/>
    </row>
    <row r="15" ht="15" customHeight="1" spans="1:7">
      <c r="A15" s="5"/>
      <c r="B15" s="4"/>
      <c r="C15" s="4"/>
      <c r="D15" s="4"/>
      <c r="E15" s="4" t="s">
        <v>76</v>
      </c>
      <c r="F15" s="4" t="s">
        <v>35</v>
      </c>
      <c r="G15" s="4"/>
    </row>
    <row r="16" ht="17.5" customHeight="1" spans="1:7">
      <c r="A16" s="5"/>
      <c r="B16" s="4">
        <v>20223632</v>
      </c>
      <c r="C16" s="4">
        <v>2022363226</v>
      </c>
      <c r="D16" s="4" t="s">
        <v>82</v>
      </c>
      <c r="E16" s="4" t="s">
        <v>83</v>
      </c>
      <c r="F16" s="4" t="s">
        <v>48</v>
      </c>
      <c r="G16" s="4">
        <v>2</v>
      </c>
    </row>
    <row r="17" ht="17.4" spans="1:7">
      <c r="A17" s="5"/>
      <c r="B17" s="4"/>
      <c r="C17" s="4">
        <v>2022363236</v>
      </c>
      <c r="D17" s="4" t="s">
        <v>84</v>
      </c>
      <c r="E17" s="4" t="s">
        <v>83</v>
      </c>
      <c r="F17" s="4" t="s">
        <v>48</v>
      </c>
      <c r="G17" s="4">
        <v>2</v>
      </c>
    </row>
    <row r="18" ht="17.4" spans="1:7">
      <c r="A18" s="5"/>
      <c r="B18" s="4">
        <v>20223633</v>
      </c>
      <c r="C18" s="4">
        <v>2022363338</v>
      </c>
      <c r="D18" s="4" t="s">
        <v>85</v>
      </c>
      <c r="E18" s="4" t="s">
        <v>86</v>
      </c>
      <c r="F18" s="4" t="s">
        <v>48</v>
      </c>
      <c r="G18" s="4">
        <v>12</v>
      </c>
    </row>
    <row r="19" ht="17.4" spans="1:7">
      <c r="A19" s="5"/>
      <c r="B19" s="4"/>
      <c r="C19" s="4"/>
      <c r="D19" s="4"/>
      <c r="E19" s="4" t="s">
        <v>87</v>
      </c>
      <c r="F19" s="4" t="s">
        <v>48</v>
      </c>
      <c r="G19" s="4"/>
    </row>
    <row r="20" ht="17.4" spans="1:7">
      <c r="A20" s="5"/>
      <c r="B20" s="4"/>
      <c r="C20" s="4"/>
      <c r="D20" s="4"/>
      <c r="E20" s="4" t="s">
        <v>88</v>
      </c>
      <c r="F20" s="4" t="s">
        <v>48</v>
      </c>
      <c r="G20" s="4"/>
    </row>
    <row r="21" ht="17.5" customHeight="1" spans="1:7">
      <c r="A21" s="5"/>
      <c r="B21" s="4"/>
      <c r="C21" s="4"/>
      <c r="D21" s="4"/>
      <c r="E21" s="4" t="s">
        <v>89</v>
      </c>
      <c r="F21" s="4" t="s">
        <v>39</v>
      </c>
      <c r="G21" s="4"/>
    </row>
    <row r="22" ht="17.5" customHeight="1" spans="1:7">
      <c r="A22" s="5"/>
      <c r="B22" s="4"/>
      <c r="C22" s="4"/>
      <c r="D22" s="4"/>
      <c r="E22" s="4" t="s">
        <v>90</v>
      </c>
      <c r="F22" s="4" t="s">
        <v>39</v>
      </c>
      <c r="G22" s="4"/>
    </row>
    <row r="23" ht="17.4" spans="1:7">
      <c r="A23" s="5"/>
      <c r="B23" s="4"/>
      <c r="C23" s="4"/>
      <c r="D23" s="4"/>
      <c r="E23" s="4" t="s">
        <v>91</v>
      </c>
      <c r="F23" s="4" t="s">
        <v>39</v>
      </c>
      <c r="G23" s="4"/>
    </row>
    <row r="24" ht="17.5" customHeight="1" spans="1:7">
      <c r="A24" s="5"/>
      <c r="B24" s="4"/>
      <c r="C24" s="4"/>
      <c r="D24" s="4"/>
      <c r="E24" s="4" t="s">
        <v>92</v>
      </c>
      <c r="F24" s="4" t="s">
        <v>53</v>
      </c>
      <c r="G24" s="4">
        <v>10</v>
      </c>
    </row>
    <row r="25" ht="17.4" spans="1:7">
      <c r="A25" s="5"/>
      <c r="B25" s="4"/>
      <c r="C25" s="4">
        <v>2022363335</v>
      </c>
      <c r="D25" s="4" t="s">
        <v>93</v>
      </c>
      <c r="E25" s="4" t="s">
        <v>92</v>
      </c>
      <c r="F25" s="4" t="s">
        <v>53</v>
      </c>
      <c r="G25" s="4"/>
    </row>
    <row r="26" ht="17.4" spans="1:7">
      <c r="A26" s="5"/>
      <c r="B26" s="4"/>
      <c r="C26" s="4"/>
      <c r="D26" s="4"/>
      <c r="E26" s="4" t="s">
        <v>83</v>
      </c>
      <c r="F26" s="4" t="s">
        <v>39</v>
      </c>
      <c r="G26" s="4"/>
    </row>
    <row r="27" ht="17.4" spans="1:7">
      <c r="A27" s="5"/>
      <c r="B27" s="4"/>
      <c r="C27" s="4"/>
      <c r="D27" s="4"/>
      <c r="E27" s="4" t="s">
        <v>89</v>
      </c>
      <c r="F27" s="4" t="s">
        <v>39</v>
      </c>
      <c r="G27" s="4"/>
    </row>
    <row r="28" ht="17.4" spans="1:7">
      <c r="A28" s="5"/>
      <c r="B28" s="4"/>
      <c r="C28" s="4"/>
      <c r="D28" s="4"/>
      <c r="E28" s="4" t="s">
        <v>92</v>
      </c>
      <c r="F28" s="4" t="s">
        <v>39</v>
      </c>
      <c r="G28" s="4"/>
    </row>
    <row r="29" ht="17.4" spans="1:7">
      <c r="A29" s="5"/>
      <c r="B29" s="4"/>
      <c r="C29" s="4" t="s">
        <v>94</v>
      </c>
      <c r="D29" s="4" t="s">
        <v>95</v>
      </c>
      <c r="E29" s="4" t="s">
        <v>83</v>
      </c>
      <c r="F29" s="4" t="s">
        <v>39</v>
      </c>
      <c r="G29" s="4">
        <v>6</v>
      </c>
    </row>
    <row r="30" ht="17.4" spans="1:7">
      <c r="A30" s="5"/>
      <c r="B30" s="4"/>
      <c r="C30" s="4"/>
      <c r="D30" s="4"/>
      <c r="E30" s="4" t="s">
        <v>91</v>
      </c>
      <c r="F30" s="4" t="s">
        <v>39</v>
      </c>
      <c r="G30" s="4"/>
    </row>
    <row r="31" ht="17.4" spans="1:7">
      <c r="A31" s="5"/>
      <c r="B31" s="4"/>
      <c r="C31" s="4"/>
      <c r="D31" s="4"/>
      <c r="E31" s="4" t="s">
        <v>83</v>
      </c>
      <c r="F31" s="4" t="s">
        <v>53</v>
      </c>
      <c r="G31" s="4"/>
    </row>
    <row r="32" ht="17.4" spans="1:7">
      <c r="A32" s="5"/>
      <c r="B32" s="4"/>
      <c r="C32" s="4" t="s">
        <v>96</v>
      </c>
      <c r="D32" s="4" t="s">
        <v>97</v>
      </c>
      <c r="E32" s="4" t="s">
        <v>83</v>
      </c>
      <c r="F32" s="4" t="s">
        <v>39</v>
      </c>
      <c r="G32" s="4">
        <v>4</v>
      </c>
    </row>
    <row r="33" ht="17.4" spans="1:7">
      <c r="A33" s="5"/>
      <c r="B33" s="4"/>
      <c r="C33" s="4"/>
      <c r="D33" s="4"/>
      <c r="E33" s="4" t="s">
        <v>83</v>
      </c>
      <c r="F33" s="4" t="s">
        <v>53</v>
      </c>
      <c r="G33" s="4"/>
    </row>
    <row r="34" ht="17.4" spans="1:7">
      <c r="A34" s="5"/>
      <c r="B34" s="4"/>
      <c r="C34" s="4" t="s">
        <v>98</v>
      </c>
      <c r="D34" s="4" t="s">
        <v>99</v>
      </c>
      <c r="E34" s="4" t="s">
        <v>83</v>
      </c>
      <c r="F34" s="4" t="s">
        <v>39</v>
      </c>
      <c r="G34" s="4">
        <v>4</v>
      </c>
    </row>
    <row r="35" ht="17.4" spans="1:7">
      <c r="A35" s="5"/>
      <c r="B35" s="4"/>
      <c r="C35" s="4"/>
      <c r="D35" s="4"/>
      <c r="E35" s="4" t="s">
        <v>83</v>
      </c>
      <c r="F35" s="4" t="s">
        <v>53</v>
      </c>
      <c r="G35" s="4"/>
    </row>
    <row r="36" ht="17.4" spans="1:7">
      <c r="A36" s="5"/>
      <c r="B36" s="4"/>
      <c r="C36" s="4" t="s">
        <v>100</v>
      </c>
      <c r="D36" s="4" t="s">
        <v>101</v>
      </c>
      <c r="E36" s="4" t="s">
        <v>89</v>
      </c>
      <c r="F36" s="4" t="s">
        <v>39</v>
      </c>
      <c r="G36" s="4">
        <v>4</v>
      </c>
    </row>
    <row r="37" ht="17.4" spans="1:7">
      <c r="A37" s="5"/>
      <c r="B37" s="4"/>
      <c r="C37" s="4"/>
      <c r="D37" s="4"/>
      <c r="E37" s="4" t="s">
        <v>90</v>
      </c>
      <c r="F37" s="4" t="s">
        <v>39</v>
      </c>
      <c r="G37" s="4"/>
    </row>
    <row r="38" ht="17.4" spans="1:7">
      <c r="A38" s="5"/>
      <c r="B38" s="4"/>
      <c r="C38" s="4">
        <v>2022363311</v>
      </c>
      <c r="D38" s="4" t="s">
        <v>102</v>
      </c>
      <c r="E38" s="4" t="s">
        <v>83</v>
      </c>
      <c r="F38" s="4" t="s">
        <v>53</v>
      </c>
      <c r="G38" s="4">
        <v>2</v>
      </c>
    </row>
    <row r="39" ht="17.4" spans="1:7">
      <c r="A39" s="5"/>
      <c r="B39" s="4">
        <v>20223642</v>
      </c>
      <c r="C39" s="4">
        <v>2022364240</v>
      </c>
      <c r="D39" s="4" t="s">
        <v>103</v>
      </c>
      <c r="E39" s="4" t="s">
        <v>71</v>
      </c>
      <c r="F39" s="4" t="s">
        <v>104</v>
      </c>
      <c r="G39" s="4">
        <v>3</v>
      </c>
    </row>
    <row r="40" ht="17.4" spans="1:7">
      <c r="A40" s="5"/>
      <c r="B40" s="4">
        <v>20223643</v>
      </c>
      <c r="C40" s="4">
        <v>2022364334</v>
      </c>
      <c r="D40" s="4" t="s">
        <v>105</v>
      </c>
      <c r="E40" s="4" t="s">
        <v>106</v>
      </c>
      <c r="F40" s="4" t="s">
        <v>35</v>
      </c>
      <c r="G40" s="4">
        <v>4</v>
      </c>
    </row>
    <row r="41" ht="17.4" spans="1:7">
      <c r="A41" s="5"/>
      <c r="B41" s="4"/>
      <c r="C41" s="4"/>
      <c r="D41" s="4"/>
      <c r="E41" s="4" t="s">
        <v>107</v>
      </c>
      <c r="F41" s="4" t="s">
        <v>35</v>
      </c>
      <c r="G41" s="4"/>
    </row>
    <row r="42" ht="17.4" spans="1:7">
      <c r="A42" s="40" t="s">
        <v>3</v>
      </c>
      <c r="B42" s="41">
        <v>20202831</v>
      </c>
      <c r="C42" s="41">
        <v>2020213112</v>
      </c>
      <c r="D42" s="41" t="s">
        <v>108</v>
      </c>
      <c r="E42" s="41" t="s">
        <v>109</v>
      </c>
      <c r="F42" s="41" t="s">
        <v>43</v>
      </c>
      <c r="G42" s="41">
        <v>20</v>
      </c>
    </row>
    <row r="43" ht="17.4" spans="1:7">
      <c r="A43" s="42"/>
      <c r="B43" s="43"/>
      <c r="C43" s="43"/>
      <c r="D43" s="43"/>
      <c r="E43" s="43" t="s">
        <v>110</v>
      </c>
      <c r="F43" s="43" t="s">
        <v>111</v>
      </c>
      <c r="G43" s="43"/>
    </row>
    <row r="44" ht="17.4" spans="1:7">
      <c r="A44" s="42"/>
      <c r="B44" s="43"/>
      <c r="C44" s="43"/>
      <c r="D44" s="43"/>
      <c r="E44" s="43" t="s">
        <v>112</v>
      </c>
      <c r="F44" s="43" t="s">
        <v>113</v>
      </c>
      <c r="G44" s="43"/>
    </row>
    <row r="45" ht="17.4" spans="1:7">
      <c r="A45" s="42"/>
      <c r="B45" s="43"/>
      <c r="C45" s="43"/>
      <c r="D45" s="43"/>
      <c r="E45" s="43" t="s">
        <v>114</v>
      </c>
      <c r="F45" s="43" t="s">
        <v>111</v>
      </c>
      <c r="G45" s="43"/>
    </row>
    <row r="46" ht="17.4" spans="1:7">
      <c r="A46" s="42"/>
      <c r="B46" s="43"/>
      <c r="C46" s="43"/>
      <c r="D46" s="43"/>
      <c r="E46" s="43" t="s">
        <v>115</v>
      </c>
      <c r="F46" s="43" t="s">
        <v>104</v>
      </c>
      <c r="G46" s="43"/>
    </row>
    <row r="47" ht="17.4" spans="1:7">
      <c r="A47" s="42"/>
      <c r="B47" s="43"/>
      <c r="C47" s="43"/>
      <c r="D47" s="43"/>
      <c r="E47" s="43" t="s">
        <v>116</v>
      </c>
      <c r="F47" s="43" t="s">
        <v>53</v>
      </c>
      <c r="G47" s="43"/>
    </row>
    <row r="48" ht="17.4" spans="1:7">
      <c r="A48" s="42"/>
      <c r="B48" s="43"/>
      <c r="C48" s="43"/>
      <c r="D48" s="43"/>
      <c r="E48" s="43" t="s">
        <v>117</v>
      </c>
      <c r="F48" s="43" t="s">
        <v>118</v>
      </c>
      <c r="G48" s="43"/>
    </row>
    <row r="49" ht="17.4" spans="1:7">
      <c r="A49" s="42"/>
      <c r="B49" s="43"/>
      <c r="C49" s="43"/>
      <c r="D49" s="43"/>
      <c r="E49" s="43" t="s">
        <v>114</v>
      </c>
      <c r="F49" s="43" t="s">
        <v>35</v>
      </c>
      <c r="G49" s="43"/>
    </row>
    <row r="50" ht="17.4" spans="1:7">
      <c r="A50" s="42"/>
      <c r="B50" s="43"/>
      <c r="C50" s="43">
        <v>2020283126</v>
      </c>
      <c r="D50" s="43" t="s">
        <v>119</v>
      </c>
      <c r="E50" s="43" t="s">
        <v>116</v>
      </c>
      <c r="F50" s="43" t="s">
        <v>53</v>
      </c>
      <c r="G50" s="43">
        <v>2</v>
      </c>
    </row>
    <row r="51" ht="17.4" spans="1:7">
      <c r="A51" s="42"/>
      <c r="B51" s="43"/>
      <c r="C51" s="43">
        <v>2020253509</v>
      </c>
      <c r="D51" s="43" t="s">
        <v>120</v>
      </c>
      <c r="E51" s="43" t="s">
        <v>114</v>
      </c>
      <c r="F51" s="43" t="s">
        <v>35</v>
      </c>
      <c r="G51" s="43">
        <v>2</v>
      </c>
    </row>
    <row r="52" ht="17.4" spans="1:7">
      <c r="A52" s="42"/>
      <c r="B52" s="43"/>
      <c r="C52" s="43">
        <v>2020363213</v>
      </c>
      <c r="D52" s="43" t="s">
        <v>121</v>
      </c>
      <c r="E52" s="43" t="s">
        <v>114</v>
      </c>
      <c r="F52" s="43" t="s">
        <v>111</v>
      </c>
      <c r="G52" s="43">
        <v>2</v>
      </c>
    </row>
    <row r="53" ht="17.4" spans="1:7">
      <c r="A53" s="42"/>
      <c r="B53" s="43"/>
      <c r="C53" s="43">
        <v>2020213208</v>
      </c>
      <c r="D53" s="43" t="s">
        <v>122</v>
      </c>
      <c r="E53" s="43" t="s">
        <v>114</v>
      </c>
      <c r="F53" s="43" t="s">
        <v>35</v>
      </c>
      <c r="G53" s="43">
        <v>2</v>
      </c>
    </row>
    <row r="54" ht="17.4" spans="1:7">
      <c r="A54" s="42"/>
      <c r="B54" s="43">
        <v>20202833</v>
      </c>
      <c r="C54" s="43">
        <v>2020283315</v>
      </c>
      <c r="D54" s="43" t="s">
        <v>123</v>
      </c>
      <c r="E54" s="43" t="s">
        <v>124</v>
      </c>
      <c r="F54" s="43" t="s">
        <v>43</v>
      </c>
      <c r="G54" s="43">
        <v>8</v>
      </c>
    </row>
    <row r="55" ht="17.4" spans="1:7">
      <c r="A55" s="42"/>
      <c r="B55" s="43"/>
      <c r="C55" s="43"/>
      <c r="D55" s="43"/>
      <c r="E55" s="43" t="s">
        <v>125</v>
      </c>
      <c r="F55" s="43" t="s">
        <v>48</v>
      </c>
      <c r="G55" s="43"/>
    </row>
    <row r="56" ht="17.4" spans="1:7">
      <c r="A56" s="42"/>
      <c r="B56" s="43"/>
      <c r="C56" s="43"/>
      <c r="D56" s="43"/>
      <c r="E56" s="43" t="s">
        <v>126</v>
      </c>
      <c r="F56" s="43" t="s">
        <v>113</v>
      </c>
      <c r="G56" s="43"/>
    </row>
    <row r="57" ht="17.4" spans="1:7">
      <c r="A57" s="42"/>
      <c r="B57" s="43"/>
      <c r="C57" s="43">
        <v>2020283327</v>
      </c>
      <c r="D57" s="43" t="s">
        <v>127</v>
      </c>
      <c r="E57" s="43" t="s">
        <v>124</v>
      </c>
      <c r="F57" s="43" t="s">
        <v>43</v>
      </c>
      <c r="G57" s="43">
        <v>5</v>
      </c>
    </row>
    <row r="58" ht="17.4" spans="1:7">
      <c r="A58" s="42"/>
      <c r="B58" s="43"/>
      <c r="C58" s="43"/>
      <c r="D58" s="43"/>
      <c r="E58" s="43" t="s">
        <v>125</v>
      </c>
      <c r="F58" s="43" t="s">
        <v>48</v>
      </c>
      <c r="G58" s="43"/>
    </row>
    <row r="59" ht="17.4" spans="1:7">
      <c r="A59" s="42"/>
      <c r="B59" s="43">
        <v>20212831</v>
      </c>
      <c r="C59" s="43">
        <v>2021283112</v>
      </c>
      <c r="D59" s="43" t="s">
        <v>128</v>
      </c>
      <c r="E59" s="43" t="s">
        <v>129</v>
      </c>
      <c r="F59" s="43" t="s">
        <v>43</v>
      </c>
      <c r="G59" s="43">
        <v>3</v>
      </c>
    </row>
    <row r="60" ht="17.4" spans="1:7">
      <c r="A60" s="42"/>
      <c r="B60" s="43"/>
      <c r="C60" s="43">
        <v>2021283103</v>
      </c>
      <c r="D60" s="43" t="s">
        <v>130</v>
      </c>
      <c r="E60" s="43" t="s">
        <v>129</v>
      </c>
      <c r="F60" s="43" t="s">
        <v>43</v>
      </c>
      <c r="G60" s="43">
        <v>3</v>
      </c>
    </row>
    <row r="61" ht="17.4" spans="1:7">
      <c r="A61" s="42"/>
      <c r="B61" s="43">
        <v>20222731</v>
      </c>
      <c r="C61" s="43">
        <v>2022273112</v>
      </c>
      <c r="D61" s="43" t="s">
        <v>131</v>
      </c>
      <c r="E61" s="43" t="s">
        <v>129</v>
      </c>
      <c r="F61" s="43" t="s">
        <v>48</v>
      </c>
      <c r="G61" s="43">
        <v>2</v>
      </c>
    </row>
    <row r="62" ht="17.4" spans="1:7">
      <c r="A62" s="42"/>
      <c r="B62" s="43"/>
      <c r="C62" s="43">
        <v>2022273109</v>
      </c>
      <c r="D62" s="43" t="s">
        <v>132</v>
      </c>
      <c r="E62" s="43" t="s">
        <v>92</v>
      </c>
      <c r="F62" s="43" t="s">
        <v>111</v>
      </c>
      <c r="G62" s="43">
        <v>4</v>
      </c>
    </row>
    <row r="63" ht="17.4" spans="1:7">
      <c r="A63" s="42"/>
      <c r="B63" s="43"/>
      <c r="C63" s="43"/>
      <c r="D63" s="43"/>
      <c r="E63" s="43" t="s">
        <v>133</v>
      </c>
      <c r="F63" s="43" t="s">
        <v>111</v>
      </c>
      <c r="G63" s="43"/>
    </row>
    <row r="64" ht="17.4" spans="1:7">
      <c r="A64" s="42"/>
      <c r="B64" s="43">
        <v>20222831</v>
      </c>
      <c r="C64" s="43">
        <v>2022283110</v>
      </c>
      <c r="D64" s="43" t="s">
        <v>134</v>
      </c>
      <c r="E64" s="43" t="s">
        <v>135</v>
      </c>
      <c r="F64" s="43" t="s">
        <v>48</v>
      </c>
      <c r="G64" s="43">
        <v>13</v>
      </c>
    </row>
    <row r="65" ht="17.4" spans="1:7">
      <c r="A65" s="42"/>
      <c r="B65" s="43"/>
      <c r="C65" s="43"/>
      <c r="D65" s="43"/>
      <c r="E65" s="43" t="s">
        <v>38</v>
      </c>
      <c r="F65" s="43" t="s">
        <v>48</v>
      </c>
      <c r="G65" s="43"/>
    </row>
    <row r="66" ht="17.4" spans="1:7">
      <c r="A66" s="42"/>
      <c r="B66" s="43"/>
      <c r="C66" s="43"/>
      <c r="D66" s="43"/>
      <c r="E66" s="43" t="s">
        <v>92</v>
      </c>
      <c r="F66" s="43" t="s">
        <v>53</v>
      </c>
      <c r="G66" s="43"/>
    </row>
    <row r="67" ht="17.4" spans="1:7">
      <c r="A67" s="42"/>
      <c r="B67" s="43"/>
      <c r="C67" s="43"/>
      <c r="D67" s="43"/>
      <c r="E67" s="43" t="s">
        <v>90</v>
      </c>
      <c r="F67" s="43" t="s">
        <v>104</v>
      </c>
      <c r="G67" s="43"/>
    </row>
    <row r="68" ht="17.4" spans="1:7">
      <c r="A68" s="42"/>
      <c r="B68" s="43"/>
      <c r="C68" s="43"/>
      <c r="D68" s="43"/>
      <c r="E68" s="43" t="s">
        <v>86</v>
      </c>
      <c r="F68" s="43" t="s">
        <v>35</v>
      </c>
      <c r="G68" s="43"/>
    </row>
    <row r="69" ht="17.4" spans="1:7">
      <c r="A69" s="42"/>
      <c r="B69" s="43"/>
      <c r="C69" s="43"/>
      <c r="D69" s="43"/>
      <c r="E69" s="43" t="s">
        <v>83</v>
      </c>
      <c r="F69" s="43" t="s">
        <v>35</v>
      </c>
      <c r="G69" s="43"/>
    </row>
    <row r="70" ht="17.4" spans="1:7">
      <c r="A70" s="42"/>
      <c r="B70" s="43"/>
      <c r="C70" s="43">
        <v>2022283108</v>
      </c>
      <c r="D70" s="43" t="s">
        <v>136</v>
      </c>
      <c r="E70" s="43" t="s">
        <v>83</v>
      </c>
      <c r="F70" s="43" t="s">
        <v>35</v>
      </c>
      <c r="G70" s="43">
        <v>2</v>
      </c>
    </row>
    <row r="71" ht="17.4" spans="1:7">
      <c r="A71" s="42"/>
      <c r="B71" s="43"/>
      <c r="C71" s="43">
        <v>2022283142</v>
      </c>
      <c r="D71" s="43" t="s">
        <v>137</v>
      </c>
      <c r="E71" s="43" t="s">
        <v>92</v>
      </c>
      <c r="F71" s="43" t="s">
        <v>53</v>
      </c>
      <c r="G71" s="43">
        <v>5</v>
      </c>
    </row>
    <row r="72" ht="17.4" spans="1:7">
      <c r="A72" s="42"/>
      <c r="B72" s="43"/>
      <c r="C72" s="43"/>
      <c r="D72" s="43"/>
      <c r="E72" s="43" t="s">
        <v>90</v>
      </c>
      <c r="F72" s="43" t="s">
        <v>104</v>
      </c>
      <c r="G72" s="43"/>
    </row>
    <row r="73" ht="17.4" spans="1:7">
      <c r="A73" s="42"/>
      <c r="B73" s="43">
        <v>20222832</v>
      </c>
      <c r="C73" s="43">
        <v>2022283235</v>
      </c>
      <c r="D73" s="43" t="s">
        <v>138</v>
      </c>
      <c r="E73" s="43" t="s">
        <v>83</v>
      </c>
      <c r="F73" s="43" t="s">
        <v>113</v>
      </c>
      <c r="G73" s="43">
        <v>3</v>
      </c>
    </row>
    <row r="74" ht="17.4" spans="1:7">
      <c r="A74" s="42"/>
      <c r="B74" s="43"/>
      <c r="C74" s="43">
        <v>2022283227</v>
      </c>
      <c r="D74" s="43" t="s">
        <v>139</v>
      </c>
      <c r="E74" s="43" t="s">
        <v>38</v>
      </c>
      <c r="F74" s="43" t="s">
        <v>35</v>
      </c>
      <c r="G74" s="43">
        <v>2</v>
      </c>
    </row>
    <row r="75" ht="17.4" spans="1:7">
      <c r="A75" s="42"/>
      <c r="B75" s="43">
        <v>20222834</v>
      </c>
      <c r="C75" s="43">
        <v>2022283438</v>
      </c>
      <c r="D75" s="43" t="s">
        <v>140</v>
      </c>
      <c r="E75" s="43" t="s">
        <v>83</v>
      </c>
      <c r="F75" s="43" t="s">
        <v>35</v>
      </c>
      <c r="G75" s="43">
        <v>9</v>
      </c>
    </row>
    <row r="76" ht="17.4" spans="1:7">
      <c r="A76" s="42"/>
      <c r="B76" s="43"/>
      <c r="C76" s="43"/>
      <c r="D76" s="43"/>
      <c r="E76" s="43" t="s">
        <v>90</v>
      </c>
      <c r="F76" s="43" t="s">
        <v>118</v>
      </c>
      <c r="G76" s="43"/>
    </row>
    <row r="77" ht="17.4" spans="1:7">
      <c r="A77" s="42"/>
      <c r="B77" s="43"/>
      <c r="C77" s="43"/>
      <c r="D77" s="43"/>
      <c r="E77" s="43" t="s">
        <v>141</v>
      </c>
      <c r="F77" s="43" t="s">
        <v>35</v>
      </c>
      <c r="G77" s="43"/>
    </row>
    <row r="78" ht="17.4" spans="1:7">
      <c r="A78" s="42"/>
      <c r="B78" s="43"/>
      <c r="C78" s="43"/>
      <c r="D78" s="43"/>
      <c r="E78" s="43" t="s">
        <v>142</v>
      </c>
      <c r="F78" s="43" t="s">
        <v>35</v>
      </c>
      <c r="G78" s="43"/>
    </row>
    <row r="79" ht="17.4" spans="1:7">
      <c r="A79" s="42"/>
      <c r="B79" s="43">
        <v>20222837</v>
      </c>
      <c r="C79" s="43">
        <v>2022283720</v>
      </c>
      <c r="D79" s="43" t="s">
        <v>143</v>
      </c>
      <c r="E79" s="43" t="s">
        <v>144</v>
      </c>
      <c r="F79" s="43" t="s">
        <v>113</v>
      </c>
      <c r="G79" s="43">
        <v>3</v>
      </c>
    </row>
    <row r="80" ht="17.4" spans="1:7">
      <c r="A80" s="42"/>
      <c r="B80" s="43"/>
      <c r="C80" s="43">
        <v>2022283740</v>
      </c>
      <c r="D80" s="43" t="s">
        <v>145</v>
      </c>
      <c r="E80" s="43" t="s">
        <v>38</v>
      </c>
      <c r="F80" s="43" t="s">
        <v>35</v>
      </c>
      <c r="G80" s="43">
        <v>6</v>
      </c>
    </row>
    <row r="81" ht="17.4" spans="1:7">
      <c r="A81" s="42"/>
      <c r="B81" s="43"/>
      <c r="C81" s="43"/>
      <c r="D81" s="43"/>
      <c r="E81" s="43" t="s">
        <v>83</v>
      </c>
      <c r="F81" s="43" t="s">
        <v>35</v>
      </c>
      <c r="G81" s="43"/>
    </row>
    <row r="82" ht="17.4" spans="1:7">
      <c r="A82" s="42"/>
      <c r="B82" s="43"/>
      <c r="C82" s="43"/>
      <c r="D82" s="43"/>
      <c r="E82" s="43" t="s">
        <v>92</v>
      </c>
      <c r="F82" s="43" t="s">
        <v>35</v>
      </c>
      <c r="G82" s="43"/>
    </row>
    <row r="83" ht="17.4" spans="1:7">
      <c r="A83" s="42"/>
      <c r="B83" s="43">
        <v>20222841</v>
      </c>
      <c r="C83" s="43">
        <v>2022284138</v>
      </c>
      <c r="D83" s="43" t="s">
        <v>146</v>
      </c>
      <c r="E83" s="43" t="s">
        <v>147</v>
      </c>
      <c r="F83" s="43" t="s">
        <v>53</v>
      </c>
      <c r="G83" s="43">
        <v>13</v>
      </c>
    </row>
    <row r="84" ht="17.4" spans="1:7">
      <c r="A84" s="42"/>
      <c r="B84" s="43"/>
      <c r="C84" s="43"/>
      <c r="D84" s="43"/>
      <c r="E84" s="43" t="s">
        <v>148</v>
      </c>
      <c r="F84" s="43" t="s">
        <v>53</v>
      </c>
      <c r="G84" s="43"/>
    </row>
    <row r="85" ht="17.4" spans="1:7">
      <c r="A85" s="42"/>
      <c r="B85" s="43"/>
      <c r="C85" s="43"/>
      <c r="D85" s="43"/>
      <c r="E85" s="43" t="s">
        <v>38</v>
      </c>
      <c r="F85" s="43" t="s">
        <v>39</v>
      </c>
      <c r="G85" s="43"/>
    </row>
    <row r="86" ht="17.4" spans="1:7">
      <c r="A86" s="42"/>
      <c r="B86" s="43"/>
      <c r="C86" s="43"/>
      <c r="D86" s="43"/>
      <c r="E86" s="43" t="s">
        <v>33</v>
      </c>
      <c r="F86" s="43" t="s">
        <v>111</v>
      </c>
      <c r="G86" s="43"/>
    </row>
    <row r="87" ht="17.4" spans="1:7">
      <c r="A87" s="42"/>
      <c r="B87" s="43"/>
      <c r="C87" s="43"/>
      <c r="D87" s="43"/>
      <c r="E87" s="43" t="s">
        <v>149</v>
      </c>
      <c r="F87" s="43" t="s">
        <v>150</v>
      </c>
      <c r="G87" s="43"/>
    </row>
    <row r="88" ht="17.4" spans="1:7">
      <c r="A88" s="42"/>
      <c r="B88" s="43"/>
      <c r="C88" s="43"/>
      <c r="D88" s="43"/>
      <c r="E88" s="43" t="s">
        <v>147</v>
      </c>
      <c r="F88" s="43" t="s">
        <v>111</v>
      </c>
      <c r="G88" s="43"/>
    </row>
    <row r="89" ht="17.4" spans="1:7">
      <c r="A89" s="42"/>
      <c r="B89" s="43">
        <v>20222844</v>
      </c>
      <c r="C89" s="43">
        <v>2022284418</v>
      </c>
      <c r="D89" s="43" t="s">
        <v>151</v>
      </c>
      <c r="E89" s="43" t="s">
        <v>38</v>
      </c>
      <c r="F89" s="43" t="s">
        <v>53</v>
      </c>
      <c r="G89" s="43">
        <v>4</v>
      </c>
    </row>
    <row r="90" ht="17.4" spans="1:7">
      <c r="A90" s="42"/>
      <c r="B90" s="43"/>
      <c r="C90" s="43"/>
      <c r="D90" s="43"/>
      <c r="E90" s="43" t="s">
        <v>152</v>
      </c>
      <c r="F90" s="43" t="s">
        <v>53</v>
      </c>
      <c r="G90" s="43"/>
    </row>
    <row r="91" ht="17.4" spans="1:7">
      <c r="A91" s="44"/>
      <c r="B91" s="45"/>
      <c r="C91" s="45">
        <v>2022284431</v>
      </c>
      <c r="D91" s="45" t="s">
        <v>153</v>
      </c>
      <c r="E91" s="45" t="s">
        <v>152</v>
      </c>
      <c r="F91" s="45" t="s">
        <v>111</v>
      </c>
      <c r="G91" s="45">
        <v>2</v>
      </c>
    </row>
    <row r="92" ht="17.4" spans="1:7">
      <c r="A92" s="4" t="s">
        <v>4</v>
      </c>
      <c r="B92" s="4">
        <v>20212332</v>
      </c>
      <c r="C92" s="4">
        <v>2021233206</v>
      </c>
      <c r="D92" s="4" t="s">
        <v>154</v>
      </c>
      <c r="E92" s="4" t="s">
        <v>155</v>
      </c>
      <c r="F92" s="4" t="s">
        <v>104</v>
      </c>
      <c r="G92" s="4">
        <v>5</v>
      </c>
    </row>
    <row r="93" ht="17.4" spans="1:7">
      <c r="A93" s="4"/>
      <c r="B93" s="4"/>
      <c r="C93" s="4"/>
      <c r="D93" s="4"/>
      <c r="E93" s="4" t="s">
        <v>83</v>
      </c>
      <c r="F93" s="4" t="s">
        <v>53</v>
      </c>
      <c r="G93" s="4"/>
    </row>
    <row r="94" ht="17.4" spans="1:7">
      <c r="A94" s="4"/>
      <c r="B94" s="4">
        <v>20213031</v>
      </c>
      <c r="C94" s="4">
        <v>2021303124</v>
      </c>
      <c r="D94" s="4" t="s">
        <v>156</v>
      </c>
      <c r="E94" s="4" t="s">
        <v>157</v>
      </c>
      <c r="F94" s="4" t="s">
        <v>48</v>
      </c>
      <c r="G94" s="4">
        <v>6</v>
      </c>
    </row>
    <row r="95" ht="17.4" spans="1:7">
      <c r="A95" s="4"/>
      <c r="B95" s="4"/>
      <c r="C95" s="4"/>
      <c r="D95" s="4"/>
      <c r="E95" s="4" t="s">
        <v>158</v>
      </c>
      <c r="F95" s="4" t="s">
        <v>48</v>
      </c>
      <c r="G95" s="4"/>
    </row>
    <row r="96" ht="17.4" spans="1:7">
      <c r="A96" s="4"/>
      <c r="B96" s="4"/>
      <c r="C96" s="4"/>
      <c r="D96" s="4"/>
      <c r="E96" s="4" t="s">
        <v>159</v>
      </c>
      <c r="F96" s="4" t="s">
        <v>48</v>
      </c>
      <c r="G96" s="4"/>
    </row>
    <row r="97" ht="17.4" spans="1:7">
      <c r="A97" s="4"/>
      <c r="B97" s="4">
        <v>20213032</v>
      </c>
      <c r="C97" s="4">
        <v>2021303222</v>
      </c>
      <c r="D97" s="4" t="s">
        <v>160</v>
      </c>
      <c r="E97" s="4" t="s">
        <v>161</v>
      </c>
      <c r="F97" s="4" t="s">
        <v>35</v>
      </c>
      <c r="G97" s="4">
        <v>4</v>
      </c>
    </row>
    <row r="98" ht="17.4" spans="1:7">
      <c r="A98" s="4"/>
      <c r="B98" s="4"/>
      <c r="C98" s="4"/>
      <c r="D98" s="4"/>
      <c r="E98" s="4" t="s">
        <v>162</v>
      </c>
      <c r="F98" s="4" t="s">
        <v>35</v>
      </c>
      <c r="G98" s="4"/>
    </row>
    <row r="99" ht="17.4" spans="1:7">
      <c r="A99" s="4"/>
      <c r="B99" s="4">
        <v>20212331</v>
      </c>
      <c r="C99" s="4">
        <v>2021233127</v>
      </c>
      <c r="D99" s="4" t="s">
        <v>163</v>
      </c>
      <c r="E99" s="4" t="s">
        <v>164</v>
      </c>
      <c r="F99" s="4" t="s">
        <v>48</v>
      </c>
      <c r="G99" s="4">
        <v>6</v>
      </c>
    </row>
    <row r="100" ht="17.4" spans="1:7">
      <c r="A100" s="4"/>
      <c r="B100" s="4"/>
      <c r="C100" s="4"/>
      <c r="D100" s="4"/>
      <c r="E100" s="4" t="s">
        <v>165</v>
      </c>
      <c r="F100" s="4" t="s">
        <v>48</v>
      </c>
      <c r="G100" s="4"/>
    </row>
    <row r="101" ht="17.4" spans="1:7">
      <c r="A101" s="4"/>
      <c r="B101" s="4"/>
      <c r="C101" s="4"/>
      <c r="D101" s="4"/>
      <c r="E101" s="4" t="s">
        <v>166</v>
      </c>
      <c r="F101" s="4" t="s">
        <v>48</v>
      </c>
      <c r="G101" s="4"/>
    </row>
    <row r="102" ht="17.4" spans="1:7">
      <c r="A102" s="4"/>
      <c r="B102" s="4"/>
      <c r="C102" s="4">
        <v>2021233113</v>
      </c>
      <c r="D102" s="4" t="s">
        <v>167</v>
      </c>
      <c r="E102" s="4" t="s">
        <v>165</v>
      </c>
      <c r="F102" s="4" t="s">
        <v>111</v>
      </c>
      <c r="G102" s="4">
        <v>2</v>
      </c>
    </row>
    <row r="103" ht="17.4" spans="1:7">
      <c r="A103" s="4"/>
      <c r="B103" s="4"/>
      <c r="C103" s="4">
        <v>2021233106</v>
      </c>
      <c r="D103" s="4" t="s">
        <v>168</v>
      </c>
      <c r="E103" s="4" t="s">
        <v>165</v>
      </c>
      <c r="F103" s="4" t="s">
        <v>111</v>
      </c>
      <c r="G103" s="4">
        <v>6</v>
      </c>
    </row>
    <row r="104" ht="17.4" spans="1:7">
      <c r="A104" s="4"/>
      <c r="B104" s="4"/>
      <c r="C104" s="4"/>
      <c r="D104" s="4"/>
      <c r="E104" s="4" t="s">
        <v>83</v>
      </c>
      <c r="F104" s="4" t="s">
        <v>35</v>
      </c>
      <c r="G104" s="4"/>
    </row>
    <row r="105" ht="17.4" spans="1:7">
      <c r="A105" s="4"/>
      <c r="B105" s="4"/>
      <c r="C105" s="4"/>
      <c r="D105" s="4"/>
      <c r="E105" s="4" t="s">
        <v>169</v>
      </c>
      <c r="F105" s="4" t="s">
        <v>35</v>
      </c>
      <c r="G105" s="4"/>
    </row>
    <row r="106" ht="17.4" spans="1:7">
      <c r="A106" s="4"/>
      <c r="B106" s="4"/>
      <c r="C106" s="4">
        <v>2021233129</v>
      </c>
      <c r="D106" s="4" t="s">
        <v>170</v>
      </c>
      <c r="E106" s="4" t="s">
        <v>83</v>
      </c>
      <c r="F106" s="4" t="s">
        <v>39</v>
      </c>
      <c r="G106" s="4">
        <v>2</v>
      </c>
    </row>
    <row r="107" ht="17.4" spans="1:7">
      <c r="A107" s="4"/>
      <c r="B107" s="4"/>
      <c r="C107" s="4">
        <v>2021233114</v>
      </c>
      <c r="D107" s="4" t="s">
        <v>171</v>
      </c>
      <c r="E107" s="4" t="s">
        <v>83</v>
      </c>
      <c r="F107" s="4" t="s">
        <v>39</v>
      </c>
      <c r="G107" s="4">
        <v>7</v>
      </c>
    </row>
    <row r="108" ht="17.4" spans="1:7">
      <c r="A108" s="4"/>
      <c r="B108" s="4"/>
      <c r="C108" s="4"/>
      <c r="D108" s="4"/>
      <c r="E108" s="4" t="s">
        <v>172</v>
      </c>
      <c r="F108" s="4" t="s">
        <v>39</v>
      </c>
      <c r="G108" s="4"/>
    </row>
    <row r="109" ht="17.4" spans="1:7">
      <c r="A109" s="4"/>
      <c r="B109" s="4"/>
      <c r="C109" s="4"/>
      <c r="D109" s="4"/>
      <c r="E109" s="4" t="s">
        <v>173</v>
      </c>
      <c r="F109" s="4" t="s">
        <v>113</v>
      </c>
      <c r="G109" s="4"/>
    </row>
    <row r="110" ht="17.4" spans="1:7">
      <c r="A110" s="4"/>
      <c r="B110" s="4"/>
      <c r="C110" s="4">
        <v>2021233111</v>
      </c>
      <c r="D110" s="4" t="s">
        <v>174</v>
      </c>
      <c r="E110" s="4" t="s">
        <v>155</v>
      </c>
      <c r="F110" s="4" t="s">
        <v>104</v>
      </c>
      <c r="G110" s="4">
        <v>3</v>
      </c>
    </row>
    <row r="111" ht="17.4" spans="1:7">
      <c r="A111" s="4"/>
      <c r="B111" s="4"/>
      <c r="C111" s="4">
        <v>2021233110</v>
      </c>
      <c r="D111" s="4" t="s">
        <v>175</v>
      </c>
      <c r="E111" s="4" t="s">
        <v>155</v>
      </c>
      <c r="F111" s="4" t="s">
        <v>104</v>
      </c>
      <c r="G111" s="4">
        <v>3</v>
      </c>
    </row>
    <row r="112" ht="17.4" spans="1:7">
      <c r="A112" s="4"/>
      <c r="B112" s="4"/>
      <c r="C112" s="4">
        <v>2021233105</v>
      </c>
      <c r="D112" s="4" t="s">
        <v>176</v>
      </c>
      <c r="E112" s="4" t="s">
        <v>83</v>
      </c>
      <c r="F112" s="4" t="s">
        <v>35</v>
      </c>
      <c r="G112" s="4">
        <v>4</v>
      </c>
    </row>
    <row r="113" ht="17.4" spans="1:7">
      <c r="A113" s="4"/>
      <c r="B113" s="4"/>
      <c r="C113" s="4"/>
      <c r="D113" s="4"/>
      <c r="E113" s="4" t="s">
        <v>169</v>
      </c>
      <c r="F113" s="4" t="s">
        <v>35</v>
      </c>
      <c r="G113" s="4"/>
    </row>
    <row r="114" ht="17.4" spans="1:7">
      <c r="A114" s="4"/>
      <c r="B114" s="4"/>
      <c r="C114" s="4">
        <v>2021233101</v>
      </c>
      <c r="D114" s="4" t="s">
        <v>177</v>
      </c>
      <c r="E114" s="4" t="s">
        <v>83</v>
      </c>
      <c r="F114" s="4" t="s">
        <v>35</v>
      </c>
      <c r="G114" s="4">
        <v>4</v>
      </c>
    </row>
    <row r="115" ht="17.4" spans="1:7">
      <c r="A115" s="4"/>
      <c r="B115" s="4"/>
      <c r="C115" s="4"/>
      <c r="D115" s="4"/>
      <c r="E115" s="4" t="s">
        <v>169</v>
      </c>
      <c r="F115" s="4" t="s">
        <v>35</v>
      </c>
      <c r="G115" s="4"/>
    </row>
    <row r="116" ht="17.4" spans="1:7">
      <c r="A116" s="4"/>
      <c r="B116" s="4">
        <v>20222332</v>
      </c>
      <c r="C116" s="4">
        <v>2022233216</v>
      </c>
      <c r="D116" s="4" t="s">
        <v>178</v>
      </c>
      <c r="E116" s="4" t="s">
        <v>179</v>
      </c>
      <c r="F116" s="4" t="s">
        <v>48</v>
      </c>
      <c r="G116" s="5">
        <v>10</v>
      </c>
    </row>
    <row r="117" ht="17.4" spans="1:7">
      <c r="A117" s="4"/>
      <c r="B117" s="4"/>
      <c r="C117" s="4"/>
      <c r="D117" s="4"/>
      <c r="E117" s="4" t="s">
        <v>180</v>
      </c>
      <c r="F117" s="4" t="s">
        <v>48</v>
      </c>
      <c r="G117" s="5"/>
    </row>
    <row r="118" ht="17.4" spans="1:7">
      <c r="A118" s="4"/>
      <c r="B118" s="4"/>
      <c r="C118" s="4"/>
      <c r="D118" s="4"/>
      <c r="E118" s="4" t="s">
        <v>181</v>
      </c>
      <c r="F118" s="4" t="s">
        <v>48</v>
      </c>
      <c r="G118" s="5"/>
    </row>
    <row r="119" ht="17.4" spans="1:7">
      <c r="A119" s="4"/>
      <c r="B119" s="4"/>
      <c r="C119" s="4"/>
      <c r="D119" s="4"/>
      <c r="E119" s="4" t="s">
        <v>83</v>
      </c>
      <c r="F119" s="4" t="s">
        <v>39</v>
      </c>
      <c r="G119" s="5"/>
    </row>
    <row r="120" ht="17.4" spans="1:7">
      <c r="A120" s="4"/>
      <c r="B120" s="4"/>
      <c r="C120" s="4"/>
      <c r="D120" s="4"/>
      <c r="E120" s="4" t="s">
        <v>179</v>
      </c>
      <c r="F120" s="4" t="s">
        <v>111</v>
      </c>
      <c r="G120" s="5"/>
    </row>
    <row r="121" ht="17.4" spans="1:7">
      <c r="A121" s="4"/>
      <c r="B121" s="4"/>
      <c r="C121" s="4">
        <v>2022233214</v>
      </c>
      <c r="D121" s="4" t="s">
        <v>182</v>
      </c>
      <c r="E121" s="4" t="s">
        <v>179</v>
      </c>
      <c r="F121" s="4" t="s">
        <v>111</v>
      </c>
      <c r="G121" s="5">
        <v>2</v>
      </c>
    </row>
    <row r="122" ht="17.4" spans="1:7">
      <c r="A122" s="4"/>
      <c r="B122" s="4">
        <v>20222941</v>
      </c>
      <c r="C122" s="4">
        <v>2022294126</v>
      </c>
      <c r="D122" s="4" t="s">
        <v>183</v>
      </c>
      <c r="E122" s="4" t="s">
        <v>184</v>
      </c>
      <c r="F122" s="4" t="s">
        <v>104</v>
      </c>
      <c r="G122" s="5">
        <v>4</v>
      </c>
    </row>
    <row r="123" ht="17.4" spans="1:7">
      <c r="A123" s="4"/>
      <c r="B123" s="4"/>
      <c r="C123" s="4"/>
      <c r="D123" s="4"/>
      <c r="E123" s="4" t="s">
        <v>185</v>
      </c>
      <c r="F123" s="4" t="s">
        <v>53</v>
      </c>
      <c r="G123" s="5"/>
    </row>
    <row r="124" ht="17.4" spans="1:7">
      <c r="A124" s="4"/>
      <c r="B124" s="4"/>
      <c r="C124" s="4">
        <v>2022294124</v>
      </c>
      <c r="D124" s="4" t="s">
        <v>186</v>
      </c>
      <c r="E124" s="4" t="s">
        <v>187</v>
      </c>
      <c r="F124" s="4" t="s">
        <v>35</v>
      </c>
      <c r="G124" s="5">
        <v>7</v>
      </c>
    </row>
    <row r="125" ht="17.4" spans="1:7">
      <c r="A125" s="4"/>
      <c r="B125" s="4"/>
      <c r="C125" s="4"/>
      <c r="D125" s="4"/>
      <c r="E125" s="4" t="s">
        <v>188</v>
      </c>
      <c r="F125" s="4" t="s">
        <v>35</v>
      </c>
      <c r="G125" s="5"/>
    </row>
    <row r="126" ht="17.4" spans="1:7">
      <c r="A126" s="4"/>
      <c r="B126" s="4"/>
      <c r="C126" s="4"/>
      <c r="D126" s="4"/>
      <c r="E126" s="4" t="s">
        <v>189</v>
      </c>
      <c r="F126" s="4" t="s">
        <v>118</v>
      </c>
      <c r="G126" s="5"/>
    </row>
    <row r="127" ht="17.4" spans="1:7">
      <c r="A127" s="4"/>
      <c r="B127" s="4">
        <v>20223032</v>
      </c>
      <c r="C127" s="4">
        <v>2022303215</v>
      </c>
      <c r="D127" s="4" t="s">
        <v>190</v>
      </c>
      <c r="E127" s="4" t="s">
        <v>191</v>
      </c>
      <c r="F127" s="4" t="s">
        <v>48</v>
      </c>
      <c r="G127" s="5">
        <v>27</v>
      </c>
    </row>
    <row r="128" ht="17.4" spans="1:7">
      <c r="A128" s="4"/>
      <c r="B128" s="4"/>
      <c r="C128" s="4"/>
      <c r="D128" s="4"/>
      <c r="E128" s="4" t="s">
        <v>192</v>
      </c>
      <c r="F128" s="4" t="s">
        <v>48</v>
      </c>
      <c r="G128" s="5"/>
    </row>
    <row r="129" ht="17.4" spans="1:7">
      <c r="A129" s="4"/>
      <c r="B129" s="4"/>
      <c r="C129" s="4"/>
      <c r="D129" s="4"/>
      <c r="E129" s="4" t="s">
        <v>193</v>
      </c>
      <c r="F129" s="4" t="s">
        <v>48</v>
      </c>
      <c r="G129" s="5"/>
    </row>
    <row r="130" ht="17.4" spans="1:7">
      <c r="A130" s="4"/>
      <c r="B130" s="4"/>
      <c r="C130" s="4"/>
      <c r="D130" s="4"/>
      <c r="E130" s="4" t="s">
        <v>194</v>
      </c>
      <c r="F130" s="4" t="s">
        <v>48</v>
      </c>
      <c r="G130" s="5"/>
    </row>
    <row r="131" ht="17.4" spans="1:7">
      <c r="A131" s="4"/>
      <c r="B131" s="4"/>
      <c r="C131" s="4"/>
      <c r="D131" s="4"/>
      <c r="E131" s="4" t="s">
        <v>195</v>
      </c>
      <c r="F131" s="4" t="s">
        <v>111</v>
      </c>
      <c r="G131" s="5"/>
    </row>
    <row r="132" ht="17.4" spans="1:7">
      <c r="A132" s="4"/>
      <c r="B132" s="4"/>
      <c r="C132" s="4"/>
      <c r="D132" s="4"/>
      <c r="E132" s="4" t="s">
        <v>83</v>
      </c>
      <c r="F132" s="4" t="s">
        <v>111</v>
      </c>
      <c r="G132" s="5"/>
    </row>
    <row r="133" ht="17.4" spans="1:7">
      <c r="A133" s="4"/>
      <c r="B133" s="4"/>
      <c r="C133" s="4"/>
      <c r="D133" s="4"/>
      <c r="E133" s="4" t="s">
        <v>196</v>
      </c>
      <c r="F133" s="4" t="s">
        <v>111</v>
      </c>
      <c r="G133" s="5"/>
    </row>
    <row r="134" ht="17.4" spans="1:7">
      <c r="A134" s="4"/>
      <c r="B134" s="4"/>
      <c r="C134" s="4"/>
      <c r="D134" s="4"/>
      <c r="E134" s="4" t="s">
        <v>191</v>
      </c>
      <c r="F134" s="4" t="s">
        <v>39</v>
      </c>
      <c r="G134" s="5"/>
    </row>
    <row r="135" ht="17.4" spans="1:7">
      <c r="A135" s="4"/>
      <c r="B135" s="4"/>
      <c r="C135" s="4"/>
      <c r="D135" s="4"/>
      <c r="E135" s="4" t="s">
        <v>195</v>
      </c>
      <c r="F135" s="4" t="s">
        <v>53</v>
      </c>
      <c r="G135" s="5"/>
    </row>
    <row r="136" ht="17.4" spans="1:7">
      <c r="A136" s="4"/>
      <c r="B136" s="4"/>
      <c r="C136" s="4"/>
      <c r="D136" s="4"/>
      <c r="E136" s="4" t="s">
        <v>197</v>
      </c>
      <c r="F136" s="4" t="s">
        <v>104</v>
      </c>
      <c r="G136" s="5"/>
    </row>
    <row r="137" ht="17.4" spans="1:7">
      <c r="A137" s="4"/>
      <c r="B137" s="4"/>
      <c r="C137" s="4"/>
      <c r="D137" s="4"/>
      <c r="E137" s="4" t="s">
        <v>198</v>
      </c>
      <c r="F137" s="4" t="s">
        <v>35</v>
      </c>
      <c r="G137" s="5"/>
    </row>
    <row r="138" ht="17.4" spans="1:7">
      <c r="A138" s="4"/>
      <c r="B138" s="4"/>
      <c r="C138" s="4"/>
      <c r="D138" s="4"/>
      <c r="E138" s="4" t="s">
        <v>199</v>
      </c>
      <c r="F138" s="4" t="s">
        <v>35</v>
      </c>
      <c r="G138" s="5"/>
    </row>
    <row r="139" ht="17.4" spans="1:7">
      <c r="A139" s="4"/>
      <c r="B139" s="4"/>
      <c r="C139" s="4"/>
      <c r="D139" s="4"/>
      <c r="E139" s="4" t="s">
        <v>90</v>
      </c>
      <c r="F139" s="4" t="s">
        <v>35</v>
      </c>
      <c r="G139" s="5"/>
    </row>
    <row r="140" ht="17.4" spans="1:7">
      <c r="A140" s="4"/>
      <c r="B140" s="4">
        <v>20222331</v>
      </c>
      <c r="C140" s="4">
        <v>2022233104</v>
      </c>
      <c r="D140" s="4" t="s">
        <v>200</v>
      </c>
      <c r="E140" s="4" t="s">
        <v>201</v>
      </c>
      <c r="F140" s="4" t="s">
        <v>48</v>
      </c>
      <c r="G140" s="5">
        <v>22</v>
      </c>
    </row>
    <row r="141" ht="17.4" spans="1:7">
      <c r="A141" s="4"/>
      <c r="B141" s="4"/>
      <c r="C141" s="4"/>
      <c r="D141" s="4"/>
      <c r="E141" s="4" t="s">
        <v>83</v>
      </c>
      <c r="F141" s="4" t="s">
        <v>48</v>
      </c>
      <c r="G141" s="5"/>
    </row>
    <row r="142" ht="17.4" spans="1:7">
      <c r="A142" s="4"/>
      <c r="B142" s="4"/>
      <c r="C142" s="4"/>
      <c r="D142" s="4"/>
      <c r="E142" s="4" t="s">
        <v>202</v>
      </c>
      <c r="F142" s="4" t="s">
        <v>48</v>
      </c>
      <c r="G142" s="5"/>
    </row>
    <row r="143" ht="17.4" spans="1:7">
      <c r="A143" s="4"/>
      <c r="B143" s="4"/>
      <c r="C143" s="4"/>
      <c r="D143" s="4"/>
      <c r="E143" s="4" t="s">
        <v>201</v>
      </c>
      <c r="F143" s="4" t="s">
        <v>111</v>
      </c>
      <c r="G143" s="5"/>
    </row>
    <row r="144" ht="17.4" spans="1:7">
      <c r="A144" s="4"/>
      <c r="B144" s="4"/>
      <c r="C144" s="4"/>
      <c r="D144" s="4"/>
      <c r="E144" s="4" t="s">
        <v>203</v>
      </c>
      <c r="F144" s="4" t="s">
        <v>111</v>
      </c>
      <c r="G144" s="5"/>
    </row>
    <row r="145" ht="17.4" spans="1:7">
      <c r="A145" s="4"/>
      <c r="B145" s="4"/>
      <c r="C145" s="4"/>
      <c r="D145" s="4"/>
      <c r="E145" s="4" t="s">
        <v>181</v>
      </c>
      <c r="F145" s="4" t="s">
        <v>53</v>
      </c>
      <c r="G145" s="5"/>
    </row>
    <row r="146" ht="17.4" spans="1:7">
      <c r="A146" s="4"/>
      <c r="B146" s="4"/>
      <c r="C146" s="4"/>
      <c r="D146" s="4"/>
      <c r="E146" s="4" t="s">
        <v>204</v>
      </c>
      <c r="F146" s="4" t="s">
        <v>113</v>
      </c>
      <c r="G146" s="5"/>
    </row>
    <row r="147" ht="17.4" spans="1:7">
      <c r="A147" s="4"/>
      <c r="B147" s="4"/>
      <c r="C147" s="4"/>
      <c r="D147" s="4"/>
      <c r="E147" s="4" t="s">
        <v>203</v>
      </c>
      <c r="F147" s="4" t="s">
        <v>35</v>
      </c>
      <c r="G147" s="5"/>
    </row>
    <row r="148" ht="17.4" spans="1:7">
      <c r="A148" s="4"/>
      <c r="B148" s="4"/>
      <c r="C148" s="4"/>
      <c r="D148" s="4"/>
      <c r="E148" s="4" t="s">
        <v>205</v>
      </c>
      <c r="F148" s="4" t="s">
        <v>118</v>
      </c>
      <c r="G148" s="5"/>
    </row>
    <row r="149" ht="17.4" spans="1:7">
      <c r="A149" s="4"/>
      <c r="B149" s="4"/>
      <c r="C149" s="4"/>
      <c r="D149" s="4"/>
      <c r="E149" s="4" t="s">
        <v>202</v>
      </c>
      <c r="F149" s="4" t="s">
        <v>35</v>
      </c>
      <c r="G149" s="5"/>
    </row>
    <row r="150" ht="17.4" spans="1:7">
      <c r="A150" s="4"/>
      <c r="B150" s="4"/>
      <c r="C150" s="4">
        <v>2022233116</v>
      </c>
      <c r="D150" s="4" t="s">
        <v>206</v>
      </c>
      <c r="E150" s="4" t="s">
        <v>201</v>
      </c>
      <c r="F150" s="4" t="s">
        <v>111</v>
      </c>
      <c r="G150" s="4">
        <v>4</v>
      </c>
    </row>
    <row r="151" ht="17.4" spans="1:7">
      <c r="A151" s="4"/>
      <c r="B151" s="4"/>
      <c r="C151" s="4"/>
      <c r="D151" s="4"/>
      <c r="E151" s="4" t="s">
        <v>203</v>
      </c>
      <c r="F151" s="4" t="s">
        <v>111</v>
      </c>
      <c r="G151" s="4"/>
    </row>
    <row r="152" ht="17.4" spans="1:7">
      <c r="A152" s="4"/>
      <c r="B152" s="4">
        <v>20223031</v>
      </c>
      <c r="C152" s="4">
        <v>2022303116</v>
      </c>
      <c r="D152" s="4" t="s">
        <v>207</v>
      </c>
      <c r="E152" s="4" t="s">
        <v>195</v>
      </c>
      <c r="F152" s="4" t="s">
        <v>39</v>
      </c>
      <c r="G152" s="4">
        <v>4</v>
      </c>
    </row>
    <row r="153" ht="17.4" spans="1:7">
      <c r="A153" s="4"/>
      <c r="B153" s="4"/>
      <c r="C153" s="4"/>
      <c r="D153" s="4"/>
      <c r="E153" s="4" t="s">
        <v>83</v>
      </c>
      <c r="F153" s="4" t="s">
        <v>39</v>
      </c>
      <c r="G153" s="4"/>
    </row>
    <row r="154" ht="17.4" spans="1:7">
      <c r="A154" s="4"/>
      <c r="B154" s="4"/>
      <c r="C154" s="4">
        <v>2022303136</v>
      </c>
      <c r="D154" s="4" t="s">
        <v>208</v>
      </c>
      <c r="E154" s="4" t="s">
        <v>196</v>
      </c>
      <c r="F154" s="4" t="s">
        <v>53</v>
      </c>
      <c r="G154" s="4">
        <v>4</v>
      </c>
    </row>
    <row r="155" ht="17.4" spans="1:7">
      <c r="A155" s="4"/>
      <c r="B155" s="4"/>
      <c r="C155" s="4"/>
      <c r="D155" s="4"/>
      <c r="E155" s="4" t="s">
        <v>195</v>
      </c>
      <c r="F155" s="4" t="s">
        <v>53</v>
      </c>
      <c r="G155" s="4"/>
    </row>
    <row r="156" ht="17.4" spans="1:7">
      <c r="A156" s="4"/>
      <c r="B156" s="4">
        <v>20222931</v>
      </c>
      <c r="C156" s="4">
        <v>2022293130</v>
      </c>
      <c r="D156" s="4" t="s">
        <v>209</v>
      </c>
      <c r="E156" s="4" t="s">
        <v>210</v>
      </c>
      <c r="F156" s="4" t="s">
        <v>111</v>
      </c>
      <c r="G156" s="4">
        <v>2</v>
      </c>
    </row>
    <row r="157" ht="17.4" spans="1:7">
      <c r="A157" s="4"/>
      <c r="B157" s="4"/>
      <c r="C157" s="4">
        <v>2022293140</v>
      </c>
      <c r="D157" s="4" t="s">
        <v>211</v>
      </c>
      <c r="E157" s="4" t="s">
        <v>210</v>
      </c>
      <c r="F157" s="4" t="s">
        <v>111</v>
      </c>
      <c r="G157" s="4">
        <v>2</v>
      </c>
    </row>
    <row r="158" ht="17.4" spans="1:7">
      <c r="A158" s="4"/>
      <c r="B158" s="4">
        <v>20222932</v>
      </c>
      <c r="C158" s="4">
        <v>2022293228</v>
      </c>
      <c r="D158" s="4" t="s">
        <v>212</v>
      </c>
      <c r="E158" s="4" t="s">
        <v>90</v>
      </c>
      <c r="F158" s="4" t="s">
        <v>48</v>
      </c>
      <c r="G158" s="4">
        <v>11</v>
      </c>
    </row>
    <row r="159" ht="17.4" spans="1:7">
      <c r="A159" s="4"/>
      <c r="B159" s="4"/>
      <c r="C159" s="4"/>
      <c r="D159" s="4"/>
      <c r="E159" s="4" t="s">
        <v>83</v>
      </c>
      <c r="F159" s="4" t="s">
        <v>48</v>
      </c>
      <c r="G159" s="4"/>
    </row>
    <row r="160" ht="17.4" spans="1:7">
      <c r="A160" s="4"/>
      <c r="B160" s="4"/>
      <c r="C160" s="4"/>
      <c r="D160" s="4"/>
      <c r="E160" s="4" t="s">
        <v>213</v>
      </c>
      <c r="F160" s="4" t="s">
        <v>48</v>
      </c>
      <c r="G160" s="4"/>
    </row>
    <row r="161" ht="17.4" spans="1:7">
      <c r="A161" s="4"/>
      <c r="B161" s="4"/>
      <c r="C161" s="4"/>
      <c r="D161" s="4"/>
      <c r="E161" s="4" t="s">
        <v>214</v>
      </c>
      <c r="F161" s="4" t="s">
        <v>150</v>
      </c>
      <c r="G161" s="4"/>
    </row>
    <row r="162" ht="17.4" spans="1:7">
      <c r="A162" s="4"/>
      <c r="B162" s="4"/>
      <c r="C162" s="4"/>
      <c r="D162" s="4"/>
      <c r="E162" s="4" t="s">
        <v>215</v>
      </c>
      <c r="F162" s="4" t="s">
        <v>39</v>
      </c>
      <c r="G162" s="4"/>
    </row>
    <row r="163" ht="17.4" spans="1:7">
      <c r="A163" s="4"/>
      <c r="B163" s="4">
        <v>20222934</v>
      </c>
      <c r="C163" s="4">
        <v>2022293406</v>
      </c>
      <c r="D163" s="4" t="s">
        <v>216</v>
      </c>
      <c r="E163" s="4" t="s">
        <v>217</v>
      </c>
      <c r="F163" s="4" t="s">
        <v>48</v>
      </c>
      <c r="G163" s="4">
        <v>4</v>
      </c>
    </row>
    <row r="164" ht="17.4" spans="1:7">
      <c r="A164" s="4"/>
      <c r="B164" s="4"/>
      <c r="C164" s="4"/>
      <c r="D164" s="4"/>
      <c r="E164" s="4" t="s">
        <v>83</v>
      </c>
      <c r="F164" s="4" t="s">
        <v>48</v>
      </c>
      <c r="G164" s="4"/>
    </row>
    <row r="165" ht="17.4" spans="1:7">
      <c r="A165" s="4"/>
      <c r="B165" s="5">
        <v>20203033</v>
      </c>
      <c r="C165" s="5">
        <v>2020303334</v>
      </c>
      <c r="D165" s="5" t="s">
        <v>218</v>
      </c>
      <c r="E165" s="5" t="s">
        <v>219</v>
      </c>
      <c r="F165" s="5" t="s">
        <v>111</v>
      </c>
      <c r="G165" s="5">
        <v>13</v>
      </c>
    </row>
    <row r="166" ht="17.4" spans="1:7">
      <c r="A166" s="4"/>
      <c r="B166" s="5"/>
      <c r="C166" s="5"/>
      <c r="D166" s="5"/>
      <c r="E166" s="5" t="s">
        <v>220</v>
      </c>
      <c r="F166" s="5" t="s">
        <v>111</v>
      </c>
      <c r="G166" s="5"/>
    </row>
    <row r="167" ht="17.4" spans="1:7">
      <c r="A167" s="4"/>
      <c r="B167" s="5"/>
      <c r="C167" s="5"/>
      <c r="D167" s="5"/>
      <c r="E167" s="5" t="s">
        <v>221</v>
      </c>
      <c r="F167" s="5" t="s">
        <v>39</v>
      </c>
      <c r="G167" s="5"/>
    </row>
    <row r="168" ht="17.4" spans="1:7">
      <c r="A168" s="4"/>
      <c r="B168" s="5"/>
      <c r="C168" s="5"/>
      <c r="D168" s="5"/>
      <c r="E168" s="5" t="s">
        <v>222</v>
      </c>
      <c r="F168" s="5" t="s">
        <v>43</v>
      </c>
      <c r="G168" s="5"/>
    </row>
    <row r="169" ht="17.4" spans="1:7">
      <c r="A169" s="4"/>
      <c r="B169" s="5"/>
      <c r="C169" s="5"/>
      <c r="D169" s="5"/>
      <c r="E169" s="5" t="s">
        <v>223</v>
      </c>
      <c r="F169" s="5" t="s">
        <v>48</v>
      </c>
      <c r="G169" s="5"/>
    </row>
    <row r="170" ht="17.4" spans="1:7">
      <c r="A170" s="4"/>
      <c r="B170" s="5"/>
      <c r="C170" s="5"/>
      <c r="D170" s="5"/>
      <c r="E170" s="5" t="s">
        <v>224</v>
      </c>
      <c r="F170" s="5" t="s">
        <v>111</v>
      </c>
      <c r="G170" s="5"/>
    </row>
    <row r="171" ht="17.4" spans="1:7">
      <c r="A171" s="4"/>
      <c r="B171" s="5"/>
      <c r="C171" s="5">
        <v>2020303313</v>
      </c>
      <c r="D171" s="5" t="s">
        <v>225</v>
      </c>
      <c r="E171" s="5" t="s">
        <v>222</v>
      </c>
      <c r="F171" s="5" t="s">
        <v>43</v>
      </c>
      <c r="G171" s="5">
        <v>3</v>
      </c>
    </row>
    <row r="172" ht="17.4" spans="1:7">
      <c r="A172" s="4"/>
      <c r="B172" s="5">
        <v>20202331</v>
      </c>
      <c r="C172" s="5">
        <v>2020233114</v>
      </c>
      <c r="D172" s="5" t="s">
        <v>226</v>
      </c>
      <c r="E172" s="5" t="s">
        <v>51</v>
      </c>
      <c r="F172" s="5" t="s">
        <v>39</v>
      </c>
      <c r="G172" s="5">
        <v>2</v>
      </c>
    </row>
    <row r="173" ht="17.4" spans="1:7">
      <c r="A173" s="4"/>
      <c r="B173" s="5"/>
      <c r="C173" s="5">
        <v>2020233124</v>
      </c>
      <c r="D173" s="5" t="s">
        <v>227</v>
      </c>
      <c r="E173" s="5" t="s">
        <v>51</v>
      </c>
      <c r="F173" s="5" t="s">
        <v>39</v>
      </c>
      <c r="G173" s="5">
        <v>2</v>
      </c>
    </row>
    <row r="174" ht="17.4" spans="1:7">
      <c r="A174" s="4"/>
      <c r="B174" s="5"/>
      <c r="C174" s="5">
        <v>2020233122</v>
      </c>
      <c r="D174" s="5" t="s">
        <v>228</v>
      </c>
      <c r="E174" s="5" t="s">
        <v>51</v>
      </c>
      <c r="F174" s="5" t="s">
        <v>39</v>
      </c>
      <c r="G174" s="5">
        <v>2</v>
      </c>
    </row>
    <row r="175" ht="17.4" spans="1:7">
      <c r="A175" s="4"/>
      <c r="B175" s="5">
        <v>20203034</v>
      </c>
      <c r="C175" s="5">
        <v>2020303401</v>
      </c>
      <c r="D175" s="5" t="s">
        <v>229</v>
      </c>
      <c r="E175" s="5" t="s">
        <v>222</v>
      </c>
      <c r="F175" s="5" t="s">
        <v>43</v>
      </c>
      <c r="G175" s="5">
        <v>3</v>
      </c>
    </row>
    <row r="176" ht="17.4" spans="1:7">
      <c r="A176" s="4"/>
      <c r="B176" s="5"/>
      <c r="C176" s="5">
        <v>2020303403</v>
      </c>
      <c r="D176" s="5" t="s">
        <v>230</v>
      </c>
      <c r="E176" s="5" t="s">
        <v>222</v>
      </c>
      <c r="F176" s="5" t="s">
        <v>43</v>
      </c>
      <c r="G176" s="5">
        <v>3</v>
      </c>
    </row>
    <row r="177" ht="17.4" spans="1:7">
      <c r="A177" s="4"/>
      <c r="B177" s="5"/>
      <c r="C177" s="5">
        <v>2020303407</v>
      </c>
      <c r="D177" s="5" t="s">
        <v>231</v>
      </c>
      <c r="E177" s="5" t="s">
        <v>222</v>
      </c>
      <c r="F177" s="5" t="s">
        <v>43</v>
      </c>
      <c r="G177" s="5">
        <v>3</v>
      </c>
    </row>
    <row r="178" ht="17.4" spans="1:7">
      <c r="A178" s="4"/>
      <c r="B178" s="5">
        <v>20202332</v>
      </c>
      <c r="C178" s="5">
        <v>2020233201</v>
      </c>
      <c r="D178" s="5" t="s">
        <v>232</v>
      </c>
      <c r="E178" s="5" t="s">
        <v>233</v>
      </c>
      <c r="F178" s="5" t="s">
        <v>48</v>
      </c>
      <c r="G178" s="5">
        <v>2</v>
      </c>
    </row>
    <row r="179" ht="17.4" spans="1:7">
      <c r="A179" s="4"/>
      <c r="B179" s="5"/>
      <c r="C179" s="5"/>
      <c r="D179" s="5"/>
      <c r="E179" s="5" t="s">
        <v>234</v>
      </c>
      <c r="F179" s="5" t="s">
        <v>48</v>
      </c>
      <c r="G179" s="5">
        <v>2</v>
      </c>
    </row>
    <row r="180" ht="17.4" spans="1:7">
      <c r="A180" s="4"/>
      <c r="B180" s="4">
        <v>20202933</v>
      </c>
      <c r="C180" s="5">
        <v>2020293106</v>
      </c>
      <c r="D180" s="5" t="s">
        <v>235</v>
      </c>
      <c r="E180" s="5" t="s">
        <v>236</v>
      </c>
      <c r="F180" s="5" t="s">
        <v>48</v>
      </c>
      <c r="G180" s="5">
        <v>2</v>
      </c>
    </row>
    <row r="181" ht="17.4" spans="1:7">
      <c r="A181" s="4"/>
      <c r="B181" s="4"/>
      <c r="C181" s="5">
        <v>2020293309</v>
      </c>
      <c r="D181" s="5" t="s">
        <v>237</v>
      </c>
      <c r="E181" s="5" t="s">
        <v>238</v>
      </c>
      <c r="F181" s="5" t="s">
        <v>53</v>
      </c>
      <c r="G181" s="5">
        <v>2</v>
      </c>
    </row>
    <row r="182" ht="17.4" spans="1:7">
      <c r="A182" s="4"/>
      <c r="B182" s="5">
        <v>20203032</v>
      </c>
      <c r="C182" s="5">
        <v>2020303249</v>
      </c>
      <c r="D182" s="5" t="s">
        <v>239</v>
      </c>
      <c r="E182" s="5" t="s">
        <v>221</v>
      </c>
      <c r="F182" s="5" t="s">
        <v>48</v>
      </c>
      <c r="G182" s="5">
        <v>25</v>
      </c>
    </row>
    <row r="183" ht="17.4" spans="1:7">
      <c r="A183" s="4"/>
      <c r="B183" s="5"/>
      <c r="C183" s="5"/>
      <c r="D183" s="5"/>
      <c r="E183" s="5" t="s">
        <v>224</v>
      </c>
      <c r="F183" s="5" t="s">
        <v>39</v>
      </c>
      <c r="G183" s="5"/>
    </row>
    <row r="184" ht="17.4" spans="1:7">
      <c r="A184" s="4"/>
      <c r="B184" s="5"/>
      <c r="C184" s="5"/>
      <c r="D184" s="5"/>
      <c r="E184" s="5" t="s">
        <v>240</v>
      </c>
      <c r="F184" s="5" t="s">
        <v>48</v>
      </c>
      <c r="G184" s="5"/>
    </row>
    <row r="185" ht="17.4" spans="1:7">
      <c r="A185" s="4"/>
      <c r="B185" s="5"/>
      <c r="C185" s="5"/>
      <c r="D185" s="5"/>
      <c r="E185" s="5" t="s">
        <v>223</v>
      </c>
      <c r="F185" s="5" t="s">
        <v>111</v>
      </c>
      <c r="G185" s="5"/>
    </row>
    <row r="186" ht="17.4" spans="1:7">
      <c r="A186" s="4"/>
      <c r="B186" s="5"/>
      <c r="C186" s="5"/>
      <c r="D186" s="5"/>
      <c r="E186" s="5" t="s">
        <v>241</v>
      </c>
      <c r="F186" s="5" t="s">
        <v>111</v>
      </c>
      <c r="G186" s="5"/>
    </row>
    <row r="187" ht="17.4" spans="1:7">
      <c r="A187" s="4"/>
      <c r="B187" s="5"/>
      <c r="C187" s="5"/>
      <c r="D187" s="5"/>
      <c r="E187" s="5" t="s">
        <v>221</v>
      </c>
      <c r="F187" s="5" t="s">
        <v>53</v>
      </c>
      <c r="G187" s="5"/>
    </row>
    <row r="188" ht="17.4" spans="1:7">
      <c r="A188" s="4"/>
      <c r="B188" s="5"/>
      <c r="C188" s="5"/>
      <c r="D188" s="5"/>
      <c r="E188" s="5" t="s">
        <v>222</v>
      </c>
      <c r="F188" s="5" t="s">
        <v>104</v>
      </c>
      <c r="G188" s="5"/>
    </row>
    <row r="189" ht="17.4" spans="1:7">
      <c r="A189" s="4"/>
      <c r="B189" s="5"/>
      <c r="C189" s="5"/>
      <c r="D189" s="5"/>
      <c r="E189" s="5" t="s">
        <v>224</v>
      </c>
      <c r="F189" s="5" t="s">
        <v>53</v>
      </c>
      <c r="G189" s="5"/>
    </row>
    <row r="190" ht="17.4" spans="1:7">
      <c r="A190" s="4"/>
      <c r="B190" s="5"/>
      <c r="C190" s="5"/>
      <c r="D190" s="5"/>
      <c r="E190" s="5" t="s">
        <v>223</v>
      </c>
      <c r="F190" s="5" t="s">
        <v>35</v>
      </c>
      <c r="G190" s="5"/>
    </row>
    <row r="191" ht="17.4" spans="1:7">
      <c r="A191" s="4"/>
      <c r="B191" s="5"/>
      <c r="C191" s="5"/>
      <c r="D191" s="5"/>
      <c r="E191" s="5" t="s">
        <v>219</v>
      </c>
      <c r="F191" s="5" t="s">
        <v>35</v>
      </c>
      <c r="G191" s="5"/>
    </row>
    <row r="192" ht="17.4" spans="1:7">
      <c r="A192" s="4"/>
      <c r="B192" s="5"/>
      <c r="C192" s="5"/>
      <c r="D192" s="5"/>
      <c r="E192" s="5" t="s">
        <v>240</v>
      </c>
      <c r="F192" s="5" t="s">
        <v>35</v>
      </c>
      <c r="G192" s="5"/>
    </row>
    <row r="193" ht="17.4" spans="1:7">
      <c r="A193" s="4"/>
      <c r="B193" s="5"/>
      <c r="C193" s="5"/>
      <c r="D193" s="5"/>
      <c r="E193" s="5" t="s">
        <v>242</v>
      </c>
      <c r="F193" s="5" t="s">
        <v>35</v>
      </c>
      <c r="G193" s="5"/>
    </row>
    <row r="194" ht="17.4" spans="1:7">
      <c r="A194" s="4"/>
      <c r="B194" s="5">
        <v>20202931</v>
      </c>
      <c r="C194" s="5">
        <v>2020293203</v>
      </c>
      <c r="D194" s="5" t="s">
        <v>243</v>
      </c>
      <c r="E194" s="5" t="s">
        <v>244</v>
      </c>
      <c r="F194" s="5" t="s">
        <v>53</v>
      </c>
      <c r="G194" s="5">
        <v>12</v>
      </c>
    </row>
    <row r="195" ht="17.4" spans="1:7">
      <c r="A195" s="4"/>
      <c r="B195" s="5"/>
      <c r="C195" s="5"/>
      <c r="D195" s="5"/>
      <c r="E195" s="5" t="s">
        <v>245</v>
      </c>
      <c r="F195" s="5" t="s">
        <v>53</v>
      </c>
      <c r="G195" s="5"/>
    </row>
    <row r="196" ht="17.4" spans="1:7">
      <c r="A196" s="4"/>
      <c r="B196" s="5"/>
      <c r="C196" s="5"/>
      <c r="D196" s="5"/>
      <c r="E196" s="5" t="s">
        <v>246</v>
      </c>
      <c r="F196" s="5" t="s">
        <v>35</v>
      </c>
      <c r="G196" s="5"/>
    </row>
    <row r="197" ht="17.4" spans="1:7">
      <c r="A197" s="4"/>
      <c r="B197" s="5"/>
      <c r="C197" s="5"/>
      <c r="D197" s="5"/>
      <c r="E197" s="5" t="s">
        <v>247</v>
      </c>
      <c r="F197" s="5" t="s">
        <v>248</v>
      </c>
      <c r="G197" s="5"/>
    </row>
    <row r="198" ht="17.4" spans="1:7">
      <c r="A198" s="4" t="s">
        <v>5</v>
      </c>
      <c r="B198" s="4">
        <v>20202131</v>
      </c>
      <c r="C198" s="4">
        <v>2020213409</v>
      </c>
      <c r="D198" s="4" t="s">
        <v>249</v>
      </c>
      <c r="E198" s="4" t="s">
        <v>250</v>
      </c>
      <c r="F198" s="16" t="s">
        <v>39</v>
      </c>
      <c r="G198" s="4">
        <v>2</v>
      </c>
    </row>
    <row r="199" ht="17.4" spans="1:7">
      <c r="A199" s="4"/>
      <c r="B199" s="4">
        <v>20202135</v>
      </c>
      <c r="C199" s="4">
        <v>2020213525</v>
      </c>
      <c r="D199" s="4" t="s">
        <v>251</v>
      </c>
      <c r="E199" s="4" t="s">
        <v>252</v>
      </c>
      <c r="F199" s="4" t="s">
        <v>48</v>
      </c>
      <c r="G199" s="4">
        <v>2</v>
      </c>
    </row>
    <row r="200" ht="17.4" spans="1:7">
      <c r="A200" s="4"/>
      <c r="B200" s="4"/>
      <c r="C200" s="4">
        <v>2020213322</v>
      </c>
      <c r="D200" s="4" t="s">
        <v>253</v>
      </c>
      <c r="E200" s="4" t="s">
        <v>254</v>
      </c>
      <c r="F200" s="4" t="s">
        <v>111</v>
      </c>
      <c r="G200" s="4">
        <v>2</v>
      </c>
    </row>
    <row r="201" ht="17.4" spans="1:7">
      <c r="A201" s="4"/>
      <c r="B201" s="4"/>
      <c r="C201" s="4">
        <v>2020213336</v>
      </c>
      <c r="D201" s="4" t="s">
        <v>255</v>
      </c>
      <c r="E201" s="4" t="s">
        <v>256</v>
      </c>
      <c r="F201" s="4" t="s">
        <v>104</v>
      </c>
      <c r="G201" s="4">
        <v>6</v>
      </c>
    </row>
    <row r="202" ht="17.4" spans="1:7">
      <c r="A202" s="4"/>
      <c r="B202" s="4"/>
      <c r="C202" s="4"/>
      <c r="D202" s="4"/>
      <c r="E202" s="4" t="s">
        <v>257</v>
      </c>
      <c r="F202" s="4" t="s">
        <v>104</v>
      </c>
      <c r="G202" s="4"/>
    </row>
    <row r="203" ht="17.4" spans="1:7">
      <c r="A203" s="4"/>
      <c r="B203" s="4"/>
      <c r="C203" s="4">
        <v>2020213320</v>
      </c>
      <c r="D203" s="4" t="s">
        <v>258</v>
      </c>
      <c r="E203" s="4" t="s">
        <v>259</v>
      </c>
      <c r="F203" s="4" t="s">
        <v>35</v>
      </c>
      <c r="G203" s="4">
        <v>2</v>
      </c>
    </row>
    <row r="204" ht="17.4" spans="1:7">
      <c r="A204" s="4"/>
      <c r="B204" s="4">
        <v>20212132</v>
      </c>
      <c r="C204" s="4">
        <v>2021213206</v>
      </c>
      <c r="D204" s="4" t="s">
        <v>260</v>
      </c>
      <c r="E204" s="4" t="s">
        <v>261</v>
      </c>
      <c r="F204" s="4" t="s">
        <v>39</v>
      </c>
      <c r="G204" s="4">
        <v>2</v>
      </c>
    </row>
    <row r="205" ht="17.4" spans="1:7">
      <c r="A205" s="4"/>
      <c r="B205" s="4">
        <v>20212134</v>
      </c>
      <c r="C205" s="4">
        <v>2021213428</v>
      </c>
      <c r="D205" s="4" t="s">
        <v>262</v>
      </c>
      <c r="E205" s="4" t="s">
        <v>83</v>
      </c>
      <c r="F205" s="4" t="s">
        <v>39</v>
      </c>
      <c r="G205" s="4">
        <v>5</v>
      </c>
    </row>
    <row r="206" ht="17.4" spans="1:7">
      <c r="A206" s="4"/>
      <c r="B206" s="4"/>
      <c r="C206" s="4"/>
      <c r="D206" s="4"/>
      <c r="E206" s="4" t="s">
        <v>263</v>
      </c>
      <c r="F206" s="4" t="s">
        <v>104</v>
      </c>
      <c r="G206" s="4"/>
    </row>
    <row r="207" ht="17.4" spans="1:7">
      <c r="A207" s="4"/>
      <c r="B207" s="4">
        <v>20212137</v>
      </c>
      <c r="C207" s="4">
        <v>2021213734</v>
      </c>
      <c r="D207" s="4" t="s">
        <v>264</v>
      </c>
      <c r="E207" s="4" t="s">
        <v>265</v>
      </c>
      <c r="F207" s="4" t="s">
        <v>43</v>
      </c>
      <c r="G207" s="4">
        <v>3</v>
      </c>
    </row>
    <row r="208" ht="17.4" spans="1:7">
      <c r="A208" s="5" t="s">
        <v>6</v>
      </c>
      <c r="B208" s="4">
        <v>20202430</v>
      </c>
      <c r="C208" s="4">
        <v>2020313206</v>
      </c>
      <c r="D208" s="4" t="s">
        <v>266</v>
      </c>
      <c r="E208" s="4" t="s">
        <v>267</v>
      </c>
      <c r="F208" s="4" t="s">
        <v>48</v>
      </c>
      <c r="G208" s="4">
        <v>23</v>
      </c>
    </row>
    <row r="209" ht="17.4" spans="1:7">
      <c r="A209" s="5"/>
      <c r="B209" s="4"/>
      <c r="C209" s="4"/>
      <c r="D209" s="4"/>
      <c r="E209" s="4" t="s">
        <v>268</v>
      </c>
      <c r="F209" s="4" t="s">
        <v>48</v>
      </c>
      <c r="G209" s="4"/>
    </row>
    <row r="210" ht="17.4" spans="1:7">
      <c r="A210" s="5"/>
      <c r="B210" s="4"/>
      <c r="C210" s="4"/>
      <c r="D210" s="4"/>
      <c r="E210" s="4" t="s">
        <v>92</v>
      </c>
      <c r="F210" s="4" t="s">
        <v>43</v>
      </c>
      <c r="G210" s="4"/>
    </row>
    <row r="211" ht="17.4" spans="1:7">
      <c r="A211" s="5"/>
      <c r="B211" s="4"/>
      <c r="C211" s="4"/>
      <c r="D211" s="4"/>
      <c r="E211" s="4" t="s">
        <v>269</v>
      </c>
      <c r="F211" s="4" t="s">
        <v>111</v>
      </c>
      <c r="G211" s="4"/>
    </row>
    <row r="212" ht="17.4" spans="1:7">
      <c r="A212" s="5"/>
      <c r="B212" s="4"/>
      <c r="C212" s="4"/>
      <c r="D212" s="4"/>
      <c r="E212" s="4" t="s">
        <v>270</v>
      </c>
      <c r="F212" s="4" t="s">
        <v>39</v>
      </c>
      <c r="G212" s="4"/>
    </row>
    <row r="213" ht="17.4" spans="1:7">
      <c r="A213" s="5"/>
      <c r="B213" s="4"/>
      <c r="C213" s="4"/>
      <c r="D213" s="4"/>
      <c r="E213" s="4" t="s">
        <v>271</v>
      </c>
      <c r="F213" s="4" t="s">
        <v>39</v>
      </c>
      <c r="G213" s="4"/>
    </row>
    <row r="214" ht="17.4" spans="1:7">
      <c r="A214" s="5"/>
      <c r="B214" s="4"/>
      <c r="C214" s="4"/>
      <c r="D214" s="4"/>
      <c r="E214" s="4" t="s">
        <v>272</v>
      </c>
      <c r="F214" s="4" t="s">
        <v>53</v>
      </c>
      <c r="G214" s="4"/>
    </row>
    <row r="215" ht="17.4" spans="1:7">
      <c r="A215" s="5"/>
      <c r="B215" s="4"/>
      <c r="C215" s="4"/>
      <c r="D215" s="4"/>
      <c r="E215" s="4" t="s">
        <v>273</v>
      </c>
      <c r="F215" s="4" t="s">
        <v>53</v>
      </c>
      <c r="G215" s="4"/>
    </row>
    <row r="216" ht="17.4" spans="1:7">
      <c r="A216" s="5"/>
      <c r="B216" s="4"/>
      <c r="C216" s="4"/>
      <c r="D216" s="4"/>
      <c r="E216" s="4" t="s">
        <v>274</v>
      </c>
      <c r="F216" s="4" t="s">
        <v>53</v>
      </c>
      <c r="G216" s="4"/>
    </row>
    <row r="217" ht="17.4" spans="1:7">
      <c r="A217" s="5"/>
      <c r="B217" s="4"/>
      <c r="C217" s="4"/>
      <c r="D217" s="4"/>
      <c r="E217" s="4" t="s">
        <v>275</v>
      </c>
      <c r="F217" s="4" t="s">
        <v>35</v>
      </c>
      <c r="G217" s="4"/>
    </row>
    <row r="218" ht="17.4" spans="1:7">
      <c r="A218" s="5"/>
      <c r="B218" s="4"/>
      <c r="C218" s="4"/>
      <c r="D218" s="4"/>
      <c r="E218" s="4" t="s">
        <v>276</v>
      </c>
      <c r="F218" s="4" t="s">
        <v>35</v>
      </c>
      <c r="G218" s="4"/>
    </row>
    <row r="219" ht="17.4" spans="1:7">
      <c r="A219" s="5"/>
      <c r="B219" s="4"/>
      <c r="C219" s="4">
        <v>2020303317</v>
      </c>
      <c r="D219" s="4" t="s">
        <v>277</v>
      </c>
      <c r="E219" s="4" t="s">
        <v>272</v>
      </c>
      <c r="F219" s="4" t="s">
        <v>53</v>
      </c>
      <c r="G219" s="4">
        <v>10</v>
      </c>
    </row>
    <row r="220" ht="17.4" spans="1:7">
      <c r="A220" s="5"/>
      <c r="B220" s="4"/>
      <c r="C220" s="4"/>
      <c r="D220" s="4"/>
      <c r="E220" s="4" t="s">
        <v>273</v>
      </c>
      <c r="F220" s="4" t="s">
        <v>53</v>
      </c>
      <c r="G220" s="4"/>
    </row>
    <row r="221" ht="17.4" spans="1:7">
      <c r="A221" s="5"/>
      <c r="B221" s="4"/>
      <c r="C221" s="4"/>
      <c r="D221" s="4"/>
      <c r="E221" s="4" t="s">
        <v>274</v>
      </c>
      <c r="F221" s="4" t="s">
        <v>53</v>
      </c>
      <c r="G221" s="4"/>
    </row>
    <row r="222" ht="17.4" spans="1:7">
      <c r="A222" s="5"/>
      <c r="B222" s="4"/>
      <c r="C222" s="4"/>
      <c r="D222" s="4"/>
      <c r="E222" s="4" t="s">
        <v>275</v>
      </c>
      <c r="F222" s="4" t="s">
        <v>35</v>
      </c>
      <c r="G222" s="4"/>
    </row>
    <row r="223" ht="17.4" spans="1:7">
      <c r="A223" s="5"/>
      <c r="B223" s="4"/>
      <c r="C223" s="4"/>
      <c r="D223" s="4"/>
      <c r="E223" s="4" t="s">
        <v>276</v>
      </c>
      <c r="F223" s="4" t="s">
        <v>35</v>
      </c>
      <c r="G223" s="4"/>
    </row>
    <row r="224" ht="17.4" spans="1:7">
      <c r="A224" s="5"/>
      <c r="B224" s="4">
        <v>20202435</v>
      </c>
      <c r="C224" s="4">
        <v>2020243503</v>
      </c>
      <c r="D224" s="4" t="s">
        <v>278</v>
      </c>
      <c r="E224" s="4" t="s">
        <v>275</v>
      </c>
      <c r="F224" s="4" t="s">
        <v>53</v>
      </c>
      <c r="G224" s="4">
        <v>6</v>
      </c>
    </row>
    <row r="225" ht="17.4" spans="1:7">
      <c r="A225" s="5"/>
      <c r="B225" s="4"/>
      <c r="C225" s="4"/>
      <c r="D225" s="4"/>
      <c r="E225" s="4" t="s">
        <v>279</v>
      </c>
      <c r="F225" s="4" t="s">
        <v>35</v>
      </c>
      <c r="G225" s="4"/>
    </row>
    <row r="226" ht="17.4" spans="1:7">
      <c r="A226" s="5"/>
      <c r="B226" s="4"/>
      <c r="C226" s="4"/>
      <c r="D226" s="4"/>
      <c r="E226" s="4" t="s">
        <v>280</v>
      </c>
      <c r="F226" s="4" t="s">
        <v>35</v>
      </c>
      <c r="G226" s="4"/>
    </row>
    <row r="227" ht="17.4" spans="1:7">
      <c r="A227" s="5"/>
      <c r="B227" s="4"/>
      <c r="C227" s="4">
        <v>2020243543</v>
      </c>
      <c r="D227" s="4" t="s">
        <v>281</v>
      </c>
      <c r="E227" s="4" t="s">
        <v>282</v>
      </c>
      <c r="F227" s="4" t="s">
        <v>111</v>
      </c>
      <c r="G227" s="4">
        <v>8</v>
      </c>
    </row>
    <row r="228" ht="17.4" spans="1:7">
      <c r="A228" s="5"/>
      <c r="B228" s="4"/>
      <c r="C228" s="4"/>
      <c r="D228" s="4"/>
      <c r="E228" s="4" t="s">
        <v>275</v>
      </c>
      <c r="F228" s="4" t="s">
        <v>53</v>
      </c>
      <c r="G228" s="4"/>
    </row>
    <row r="229" ht="17.4" spans="1:7">
      <c r="A229" s="5"/>
      <c r="B229" s="4"/>
      <c r="C229" s="4"/>
      <c r="D229" s="4"/>
      <c r="E229" s="4" t="s">
        <v>279</v>
      </c>
      <c r="F229" s="4" t="s">
        <v>35</v>
      </c>
      <c r="G229" s="4"/>
    </row>
    <row r="230" ht="17.4" spans="1:7">
      <c r="A230" s="5"/>
      <c r="B230" s="4"/>
      <c r="C230" s="4"/>
      <c r="D230" s="4"/>
      <c r="E230" s="4" t="s">
        <v>280</v>
      </c>
      <c r="F230" s="4" t="s">
        <v>35</v>
      </c>
      <c r="G230" s="4"/>
    </row>
    <row r="231" ht="17.4" spans="1:7">
      <c r="A231" s="5"/>
      <c r="B231" s="4"/>
      <c r="C231" s="4">
        <v>2020243505</v>
      </c>
      <c r="D231" s="4" t="s">
        <v>283</v>
      </c>
      <c r="E231" s="4" t="s">
        <v>284</v>
      </c>
      <c r="F231" s="4" t="s">
        <v>48</v>
      </c>
      <c r="G231" s="4">
        <v>11</v>
      </c>
    </row>
    <row r="232" ht="17.4" spans="1:7">
      <c r="A232" s="5"/>
      <c r="B232" s="4"/>
      <c r="C232" s="4"/>
      <c r="D232" s="4"/>
      <c r="E232" s="4" t="s">
        <v>285</v>
      </c>
      <c r="F232" s="4" t="s">
        <v>48</v>
      </c>
      <c r="G232" s="4"/>
    </row>
    <row r="233" ht="17.4" spans="1:7">
      <c r="A233" s="5"/>
      <c r="B233" s="4"/>
      <c r="C233" s="4"/>
      <c r="D233" s="4"/>
      <c r="E233" s="4" t="s">
        <v>282</v>
      </c>
      <c r="F233" s="4" t="s">
        <v>111</v>
      </c>
      <c r="G233" s="4"/>
    </row>
    <row r="234" ht="17.4" spans="1:7">
      <c r="A234" s="5"/>
      <c r="B234" s="4"/>
      <c r="C234" s="4"/>
      <c r="D234" s="4"/>
      <c r="E234" s="4" t="s">
        <v>285</v>
      </c>
      <c r="F234" s="4" t="s">
        <v>39</v>
      </c>
      <c r="G234" s="4"/>
    </row>
    <row r="235" ht="17.4" spans="1:7">
      <c r="A235" s="5"/>
      <c r="B235" s="4"/>
      <c r="C235" s="4"/>
      <c r="D235" s="4"/>
      <c r="E235" s="4" t="s">
        <v>286</v>
      </c>
      <c r="F235" s="4" t="s">
        <v>113</v>
      </c>
      <c r="G235" s="4"/>
    </row>
    <row r="236" ht="17.4" spans="1:7">
      <c r="A236" s="5"/>
      <c r="B236" s="4"/>
      <c r="C236" s="4">
        <v>2020243504</v>
      </c>
      <c r="D236" s="4" t="s">
        <v>287</v>
      </c>
      <c r="E236" s="4" t="s">
        <v>284</v>
      </c>
      <c r="F236" s="4" t="s">
        <v>48</v>
      </c>
      <c r="G236" s="4">
        <v>4</v>
      </c>
    </row>
    <row r="237" ht="17.4" spans="1:7">
      <c r="A237" s="5"/>
      <c r="B237" s="4"/>
      <c r="C237" s="4"/>
      <c r="D237" s="4"/>
      <c r="E237" s="4" t="s">
        <v>285</v>
      </c>
      <c r="F237" s="4" t="s">
        <v>48</v>
      </c>
      <c r="G237" s="4"/>
    </row>
    <row r="238" ht="17.4" spans="1:7">
      <c r="A238" s="5"/>
      <c r="B238" s="4">
        <v>20202531</v>
      </c>
      <c r="C238" s="4">
        <v>2020253101</v>
      </c>
      <c r="D238" s="4" t="s">
        <v>288</v>
      </c>
      <c r="E238" s="4" t="s">
        <v>289</v>
      </c>
      <c r="F238" s="4" t="s">
        <v>111</v>
      </c>
      <c r="G238" s="4">
        <v>2</v>
      </c>
    </row>
    <row r="239" ht="17.4" spans="1:7">
      <c r="A239" s="5"/>
      <c r="B239" s="4"/>
      <c r="C239" s="4">
        <v>2020283209</v>
      </c>
      <c r="D239" s="4" t="s">
        <v>290</v>
      </c>
      <c r="E239" s="4" t="s">
        <v>291</v>
      </c>
      <c r="F239" s="4" t="s">
        <v>111</v>
      </c>
      <c r="G239" s="4">
        <v>2</v>
      </c>
    </row>
    <row r="240" ht="17.4" spans="1:7">
      <c r="A240" s="5"/>
      <c r="B240" s="4">
        <v>20202533</v>
      </c>
      <c r="C240" s="4">
        <v>2020253321</v>
      </c>
      <c r="D240" s="4" t="s">
        <v>292</v>
      </c>
      <c r="E240" s="4" t="s">
        <v>293</v>
      </c>
      <c r="F240" s="4" t="s">
        <v>48</v>
      </c>
      <c r="G240" s="4">
        <v>10</v>
      </c>
    </row>
    <row r="241" ht="17.4" spans="1:7">
      <c r="A241" s="5"/>
      <c r="B241" s="4"/>
      <c r="C241" s="4"/>
      <c r="D241" s="4"/>
      <c r="E241" s="4" t="s">
        <v>294</v>
      </c>
      <c r="F241" s="4" t="s">
        <v>48</v>
      </c>
      <c r="G241" s="4"/>
    </row>
    <row r="242" ht="17.4" spans="1:7">
      <c r="A242" s="5"/>
      <c r="B242" s="4"/>
      <c r="C242" s="4"/>
      <c r="D242" s="4"/>
      <c r="E242" s="4" t="s">
        <v>295</v>
      </c>
      <c r="F242" s="4" t="s">
        <v>39</v>
      </c>
      <c r="G242" s="4"/>
    </row>
    <row r="243" ht="17.4" spans="1:7">
      <c r="A243" s="5"/>
      <c r="B243" s="4"/>
      <c r="C243" s="4"/>
      <c r="D243" s="4"/>
      <c r="E243" s="4" t="s">
        <v>296</v>
      </c>
      <c r="F243" s="4" t="s">
        <v>53</v>
      </c>
      <c r="G243" s="4"/>
    </row>
    <row r="244" ht="17.4" spans="1:7">
      <c r="A244" s="5"/>
      <c r="B244" s="4"/>
      <c r="C244" s="4"/>
      <c r="D244" s="4"/>
      <c r="E244" s="4" t="s">
        <v>293</v>
      </c>
      <c r="F244" s="4" t="s">
        <v>53</v>
      </c>
      <c r="G244" s="4"/>
    </row>
    <row r="245" ht="17.4" spans="1:7">
      <c r="A245" s="5"/>
      <c r="B245" s="4">
        <v>20202536</v>
      </c>
      <c r="C245" s="4">
        <v>2020253603</v>
      </c>
      <c r="D245" s="4" t="s">
        <v>297</v>
      </c>
      <c r="E245" s="4" t="s">
        <v>298</v>
      </c>
      <c r="F245" s="4" t="s">
        <v>111</v>
      </c>
      <c r="G245" s="4">
        <v>4</v>
      </c>
    </row>
    <row r="246" ht="17.4" spans="1:7">
      <c r="A246" s="5"/>
      <c r="B246" s="4"/>
      <c r="C246" s="4"/>
      <c r="D246" s="4"/>
      <c r="E246" s="4" t="s">
        <v>299</v>
      </c>
      <c r="F246" s="4" t="s">
        <v>111</v>
      </c>
      <c r="G246" s="4"/>
    </row>
    <row r="247" ht="17.4" spans="1:7">
      <c r="A247" s="5"/>
      <c r="B247" s="4">
        <v>20212433</v>
      </c>
      <c r="C247" s="4">
        <v>2021243340</v>
      </c>
      <c r="D247" s="4" t="s">
        <v>300</v>
      </c>
      <c r="E247" s="4" t="s">
        <v>301</v>
      </c>
      <c r="F247" s="4" t="s">
        <v>35</v>
      </c>
      <c r="G247" s="4">
        <v>4</v>
      </c>
    </row>
    <row r="248" ht="17.4" spans="1:7">
      <c r="A248" s="5"/>
      <c r="B248" s="4"/>
      <c r="C248" s="4"/>
      <c r="D248" s="4"/>
      <c r="E248" s="4" t="s">
        <v>302</v>
      </c>
      <c r="F248" s="4" t="s">
        <v>35</v>
      </c>
      <c r="G248" s="4"/>
    </row>
    <row r="249" ht="17.4" spans="1:7">
      <c r="A249" s="5"/>
      <c r="B249" s="4">
        <v>20212434</v>
      </c>
      <c r="C249" s="4">
        <v>2021243444</v>
      </c>
      <c r="D249" s="4" t="s">
        <v>303</v>
      </c>
      <c r="E249" s="4" t="s">
        <v>304</v>
      </c>
      <c r="F249" s="4" t="s">
        <v>53</v>
      </c>
      <c r="G249" s="4">
        <v>16</v>
      </c>
    </row>
    <row r="250" ht="17.4" spans="1:7">
      <c r="A250" s="5"/>
      <c r="B250" s="4"/>
      <c r="C250" s="4"/>
      <c r="D250" s="4"/>
      <c r="E250" s="4" t="s">
        <v>83</v>
      </c>
      <c r="F250" s="4" t="s">
        <v>53</v>
      </c>
      <c r="G250" s="4"/>
    </row>
    <row r="251" ht="17.4" spans="1:7">
      <c r="A251" s="5"/>
      <c r="B251" s="4"/>
      <c r="C251" s="4">
        <v>2021243412</v>
      </c>
      <c r="D251" s="4" t="s">
        <v>305</v>
      </c>
      <c r="E251" s="4" t="s">
        <v>172</v>
      </c>
      <c r="F251" s="4" t="s">
        <v>53</v>
      </c>
      <c r="G251" s="4"/>
    </row>
    <row r="252" ht="17.4" spans="1:7">
      <c r="A252" s="5"/>
      <c r="B252" s="4"/>
      <c r="C252" s="4">
        <v>2021243414</v>
      </c>
      <c r="D252" s="4" t="s">
        <v>306</v>
      </c>
      <c r="E252" s="4" t="s">
        <v>172</v>
      </c>
      <c r="F252" s="4" t="s">
        <v>53</v>
      </c>
      <c r="G252" s="4"/>
    </row>
    <row r="253" ht="17.4" spans="1:7">
      <c r="A253" s="5"/>
      <c r="B253" s="4"/>
      <c r="C253" s="4">
        <v>2021243410</v>
      </c>
      <c r="D253" s="4" t="s">
        <v>307</v>
      </c>
      <c r="E253" s="4" t="s">
        <v>308</v>
      </c>
      <c r="F253" s="4" t="s">
        <v>35</v>
      </c>
      <c r="G253" s="4"/>
    </row>
    <row r="254" ht="17.4" spans="1:7">
      <c r="A254" s="5"/>
      <c r="B254" s="4"/>
      <c r="C254" s="4"/>
      <c r="D254" s="4"/>
      <c r="E254" s="4" t="s">
        <v>309</v>
      </c>
      <c r="F254" s="4" t="s">
        <v>35</v>
      </c>
      <c r="G254" s="4"/>
    </row>
    <row r="255" ht="17.4" spans="1:7">
      <c r="A255" s="5"/>
      <c r="B255" s="4"/>
      <c r="C255" s="4">
        <v>2021243418</v>
      </c>
      <c r="D255" s="4" t="s">
        <v>310</v>
      </c>
      <c r="E255" s="4" t="s">
        <v>308</v>
      </c>
      <c r="F255" s="4" t="s">
        <v>35</v>
      </c>
      <c r="G255" s="4"/>
    </row>
    <row r="256" ht="17.4" spans="1:7">
      <c r="A256" s="5"/>
      <c r="B256" s="4"/>
      <c r="C256" s="4"/>
      <c r="D256" s="4"/>
      <c r="E256" s="4" t="s">
        <v>309</v>
      </c>
      <c r="F256" s="4" t="s">
        <v>35</v>
      </c>
      <c r="G256" s="4"/>
    </row>
    <row r="257" ht="17.4" spans="1:7">
      <c r="A257" s="5"/>
      <c r="B257" s="4">
        <v>20212431</v>
      </c>
      <c r="C257" s="4">
        <v>2021243117</v>
      </c>
      <c r="D257" s="4" t="s">
        <v>311</v>
      </c>
      <c r="E257" s="4" t="s">
        <v>312</v>
      </c>
      <c r="F257" s="4" t="s">
        <v>48</v>
      </c>
      <c r="G257" s="4">
        <v>16</v>
      </c>
    </row>
    <row r="258" ht="17.4" spans="1:7">
      <c r="A258" s="5"/>
      <c r="B258" s="4"/>
      <c r="C258" s="4"/>
      <c r="D258" s="4"/>
      <c r="E258" s="4" t="s">
        <v>313</v>
      </c>
      <c r="F258" s="4" t="s">
        <v>48</v>
      </c>
      <c r="G258" s="4"/>
    </row>
    <row r="259" ht="17.4" spans="1:7">
      <c r="A259" s="5"/>
      <c r="B259" s="4"/>
      <c r="C259" s="4"/>
      <c r="D259" s="4"/>
      <c r="E259" s="4" t="s">
        <v>314</v>
      </c>
      <c r="F259" s="4" t="s">
        <v>48</v>
      </c>
      <c r="G259" s="4"/>
    </row>
    <row r="260" ht="17.4" spans="1:7">
      <c r="A260" s="5"/>
      <c r="B260" s="4"/>
      <c r="C260" s="4"/>
      <c r="D260" s="4"/>
      <c r="E260" s="4" t="s">
        <v>304</v>
      </c>
      <c r="F260" s="4" t="s">
        <v>48</v>
      </c>
      <c r="G260" s="4"/>
    </row>
    <row r="261" ht="17.4" spans="1:7">
      <c r="A261" s="5"/>
      <c r="B261" s="4"/>
      <c r="C261" s="4">
        <v>2021243139</v>
      </c>
      <c r="D261" s="4" t="s">
        <v>315</v>
      </c>
      <c r="E261" s="4" t="s">
        <v>308</v>
      </c>
      <c r="F261" s="4" t="s">
        <v>35</v>
      </c>
      <c r="G261" s="4"/>
    </row>
    <row r="262" ht="17.4" spans="1:7">
      <c r="A262" s="5"/>
      <c r="B262" s="4"/>
      <c r="C262" s="4">
        <v>2021243140</v>
      </c>
      <c r="D262" s="4" t="s">
        <v>316</v>
      </c>
      <c r="E262" s="4" t="s">
        <v>308</v>
      </c>
      <c r="F262" s="4" t="s">
        <v>35</v>
      </c>
      <c r="G262" s="4"/>
    </row>
    <row r="263" ht="17.4" spans="1:7">
      <c r="A263" s="5"/>
      <c r="B263" s="4"/>
      <c r="C263" s="4">
        <v>2021243328</v>
      </c>
      <c r="D263" s="4" t="s">
        <v>317</v>
      </c>
      <c r="E263" s="4" t="s">
        <v>308</v>
      </c>
      <c r="F263" s="4" t="s">
        <v>35</v>
      </c>
      <c r="G263" s="4"/>
    </row>
    <row r="264" ht="17.4" spans="1:7">
      <c r="A264" s="5"/>
      <c r="B264" s="4"/>
      <c r="C264" s="4">
        <v>2021243145</v>
      </c>
      <c r="D264" s="4" t="s">
        <v>318</v>
      </c>
      <c r="E264" s="4" t="s">
        <v>308</v>
      </c>
      <c r="F264" s="4" t="s">
        <v>35</v>
      </c>
      <c r="G264" s="4"/>
    </row>
    <row r="265" ht="17.4" spans="1:7">
      <c r="A265" s="5"/>
      <c r="B265" s="4">
        <v>20212531</v>
      </c>
      <c r="C265" s="4">
        <v>2021253128</v>
      </c>
      <c r="D265" s="4" t="s">
        <v>319</v>
      </c>
      <c r="E265" s="4" t="s">
        <v>320</v>
      </c>
      <c r="F265" s="4" t="s">
        <v>48</v>
      </c>
      <c r="G265" s="4">
        <v>2</v>
      </c>
    </row>
    <row r="266" ht="17.4" spans="1:7">
      <c r="A266" s="5"/>
      <c r="B266" s="4">
        <v>20212532</v>
      </c>
      <c r="C266" s="4">
        <v>2021253203</v>
      </c>
      <c r="D266" s="4" t="s">
        <v>321</v>
      </c>
      <c r="E266" s="4" t="s">
        <v>320</v>
      </c>
      <c r="F266" s="4" t="s">
        <v>111</v>
      </c>
      <c r="G266" s="4">
        <v>4</v>
      </c>
    </row>
    <row r="267" ht="17.4" spans="1:7">
      <c r="A267" s="5"/>
      <c r="B267" s="4"/>
      <c r="C267" s="4">
        <v>2021253218</v>
      </c>
      <c r="D267" s="4" t="s">
        <v>322</v>
      </c>
      <c r="E267" s="4" t="s">
        <v>320</v>
      </c>
      <c r="F267" s="4" t="s">
        <v>111</v>
      </c>
      <c r="G267" s="4"/>
    </row>
    <row r="268" ht="17.4" spans="1:7">
      <c r="A268" s="5"/>
      <c r="B268" s="4">
        <v>20222436</v>
      </c>
      <c r="C268" s="4">
        <v>2022243634</v>
      </c>
      <c r="D268" s="4" t="s">
        <v>323</v>
      </c>
      <c r="E268" s="4" t="s">
        <v>324</v>
      </c>
      <c r="F268" s="4" t="s">
        <v>53</v>
      </c>
      <c r="G268" s="4">
        <v>10</v>
      </c>
    </row>
    <row r="269" ht="17.4" spans="1:7">
      <c r="A269" s="5"/>
      <c r="B269" s="4"/>
      <c r="C269" s="4"/>
      <c r="D269" s="4"/>
      <c r="E269" s="4" t="s">
        <v>325</v>
      </c>
      <c r="F269" s="4" t="s">
        <v>53</v>
      </c>
      <c r="G269" s="4"/>
    </row>
    <row r="270" ht="17.4" spans="1:7">
      <c r="A270" s="5"/>
      <c r="B270" s="4"/>
      <c r="C270" s="4"/>
      <c r="D270" s="4"/>
      <c r="E270" s="4" t="s">
        <v>204</v>
      </c>
      <c r="F270" s="4" t="s">
        <v>35</v>
      </c>
      <c r="G270" s="4"/>
    </row>
    <row r="271" ht="17.4" spans="1:7">
      <c r="A271" s="5"/>
      <c r="B271" s="4"/>
      <c r="C271" s="4"/>
      <c r="D271" s="4"/>
      <c r="E271" s="4" t="s">
        <v>326</v>
      </c>
      <c r="F271" s="4" t="s">
        <v>35</v>
      </c>
      <c r="G271" s="4"/>
    </row>
    <row r="272" ht="17.4" spans="1:7">
      <c r="A272" s="5"/>
      <c r="B272" s="4"/>
      <c r="C272" s="4"/>
      <c r="D272" s="4"/>
      <c r="E272" s="4" t="s">
        <v>327</v>
      </c>
      <c r="F272" s="4" t="s">
        <v>35</v>
      </c>
      <c r="G272" s="4"/>
    </row>
    <row r="273" ht="17.4" spans="1:7">
      <c r="A273" s="5" t="s">
        <v>7</v>
      </c>
      <c r="B273" s="4">
        <v>20222631</v>
      </c>
      <c r="C273" s="4">
        <v>2022263105</v>
      </c>
      <c r="D273" s="4" t="s">
        <v>328</v>
      </c>
      <c r="E273" s="4" t="s">
        <v>329</v>
      </c>
      <c r="F273" s="4" t="s">
        <v>35</v>
      </c>
      <c r="G273" s="4">
        <v>5</v>
      </c>
    </row>
    <row r="274" ht="17.4" spans="1:7">
      <c r="A274" s="5"/>
      <c r="B274" s="4"/>
      <c r="C274" s="4"/>
      <c r="D274" s="4"/>
      <c r="E274" s="4" t="s">
        <v>204</v>
      </c>
      <c r="F274" s="4" t="s">
        <v>118</v>
      </c>
      <c r="G274" s="4"/>
    </row>
    <row r="275" ht="17.4" spans="1:7">
      <c r="A275" s="5"/>
      <c r="B275" s="4">
        <v>20222635</v>
      </c>
      <c r="C275" s="4">
        <v>2022263536</v>
      </c>
      <c r="D275" s="4" t="s">
        <v>330</v>
      </c>
      <c r="E275" s="4" t="s">
        <v>83</v>
      </c>
      <c r="F275" s="4" t="s">
        <v>150</v>
      </c>
      <c r="G275" s="4">
        <v>5</v>
      </c>
    </row>
    <row r="276" ht="17.4" spans="1:7">
      <c r="A276" s="5"/>
      <c r="B276" s="4"/>
      <c r="C276" s="4"/>
      <c r="D276" s="4"/>
      <c r="E276" s="4" t="s">
        <v>181</v>
      </c>
      <c r="F276" s="4" t="s">
        <v>111</v>
      </c>
      <c r="G276" s="4"/>
    </row>
    <row r="277" ht="17.4" spans="1:7">
      <c r="A277" s="5"/>
      <c r="B277" s="4">
        <v>20222642</v>
      </c>
      <c r="C277" s="4">
        <v>2022264201</v>
      </c>
      <c r="D277" s="4" t="s">
        <v>331</v>
      </c>
      <c r="E277" s="4" t="s">
        <v>332</v>
      </c>
      <c r="F277" s="4" t="s">
        <v>333</v>
      </c>
      <c r="G277" s="4">
        <v>8</v>
      </c>
    </row>
    <row r="278" ht="17.4" spans="1:7">
      <c r="A278" s="5"/>
      <c r="B278" s="5">
        <v>20212631</v>
      </c>
      <c r="C278" s="5">
        <v>2021263401</v>
      </c>
      <c r="D278" s="5" t="s">
        <v>334</v>
      </c>
      <c r="E278" s="5" t="s">
        <v>335</v>
      </c>
      <c r="F278" s="5" t="s">
        <v>336</v>
      </c>
      <c r="G278" s="5">
        <v>37</v>
      </c>
    </row>
    <row r="279" ht="17.4" spans="1:7">
      <c r="A279" s="5"/>
      <c r="B279" s="5"/>
      <c r="C279" s="5"/>
      <c r="D279" s="5"/>
      <c r="E279" s="5" t="s">
        <v>83</v>
      </c>
      <c r="F279" s="5" t="s">
        <v>150</v>
      </c>
      <c r="G279" s="5"/>
    </row>
    <row r="280" ht="17.4" spans="1:7">
      <c r="A280" s="5"/>
      <c r="B280" s="5"/>
      <c r="C280" s="5"/>
      <c r="D280" s="5"/>
      <c r="E280" s="5" t="s">
        <v>172</v>
      </c>
      <c r="F280" s="5" t="s">
        <v>39</v>
      </c>
      <c r="G280" s="5"/>
    </row>
    <row r="281" ht="17.4" spans="1:7">
      <c r="A281" s="5"/>
      <c r="B281" s="5"/>
      <c r="C281" s="5"/>
      <c r="D281" s="5"/>
      <c r="E281" s="5" t="s">
        <v>337</v>
      </c>
      <c r="F281" s="5" t="s">
        <v>113</v>
      </c>
      <c r="G281" s="5"/>
    </row>
    <row r="282" ht="17.4" spans="1:7">
      <c r="A282" s="5"/>
      <c r="B282" s="5"/>
      <c r="C282" s="5"/>
      <c r="D282" s="5"/>
      <c r="E282" s="5" t="s">
        <v>335</v>
      </c>
      <c r="F282" s="5" t="s">
        <v>338</v>
      </c>
      <c r="G282" s="5"/>
    </row>
    <row r="283" ht="17.4" spans="1:7">
      <c r="A283" s="5"/>
      <c r="B283" s="5"/>
      <c r="C283" s="5">
        <v>2021263122</v>
      </c>
      <c r="D283" s="5" t="s">
        <v>339</v>
      </c>
      <c r="E283" s="5" t="s">
        <v>335</v>
      </c>
      <c r="F283" s="5" t="s">
        <v>336</v>
      </c>
      <c r="G283" s="5"/>
    </row>
    <row r="284" ht="17.4" spans="1:7">
      <c r="A284" s="5"/>
      <c r="B284" s="5"/>
      <c r="C284" s="5">
        <v>2021263121</v>
      </c>
      <c r="D284" s="5" t="s">
        <v>340</v>
      </c>
      <c r="E284" s="5" t="s">
        <v>337</v>
      </c>
      <c r="F284" s="5" t="s">
        <v>113</v>
      </c>
      <c r="G284" s="5"/>
    </row>
    <row r="285" ht="17.4" spans="1:7">
      <c r="A285" s="5"/>
      <c r="B285" s="5"/>
      <c r="C285" s="5"/>
      <c r="D285" s="5"/>
      <c r="E285" s="5" t="s">
        <v>172</v>
      </c>
      <c r="F285" s="5" t="s">
        <v>39</v>
      </c>
      <c r="G285" s="5"/>
    </row>
    <row r="286" ht="17.4" spans="1:7">
      <c r="A286" s="5"/>
      <c r="B286" s="5">
        <v>20212632</v>
      </c>
      <c r="C286" s="5">
        <v>2021263108</v>
      </c>
      <c r="D286" s="5" t="s">
        <v>341</v>
      </c>
      <c r="E286" s="5" t="s">
        <v>172</v>
      </c>
      <c r="F286" s="5" t="s">
        <v>39</v>
      </c>
      <c r="G286" s="5">
        <v>2</v>
      </c>
    </row>
    <row r="287" ht="17.4" spans="1:7">
      <c r="A287" s="5"/>
      <c r="B287" s="5">
        <v>20212633</v>
      </c>
      <c r="C287" s="5">
        <v>2020263417</v>
      </c>
      <c r="D287" s="5" t="s">
        <v>342</v>
      </c>
      <c r="E287" s="5" t="s">
        <v>343</v>
      </c>
      <c r="F287" s="5" t="s">
        <v>338</v>
      </c>
      <c r="G287" s="5">
        <v>8</v>
      </c>
    </row>
    <row r="288" ht="17.4" spans="1:7">
      <c r="A288" s="5"/>
      <c r="B288" s="5">
        <v>20212634</v>
      </c>
      <c r="C288" s="5">
        <v>2021263227</v>
      </c>
      <c r="D288" s="5" t="s">
        <v>344</v>
      </c>
      <c r="E288" s="5" t="s">
        <v>172</v>
      </c>
      <c r="F288" s="5" t="s">
        <v>53</v>
      </c>
      <c r="G288" s="5">
        <v>2</v>
      </c>
    </row>
    <row r="289" ht="17.4" spans="1:7">
      <c r="A289" s="5"/>
      <c r="B289" s="4">
        <v>20202631</v>
      </c>
      <c r="C289" s="4">
        <v>2020263332</v>
      </c>
      <c r="D289" s="4" t="s">
        <v>345</v>
      </c>
      <c r="E289" s="4" t="s">
        <v>346</v>
      </c>
      <c r="F289" s="4" t="s">
        <v>336</v>
      </c>
      <c r="G289" s="4">
        <v>21</v>
      </c>
    </row>
    <row r="290" ht="17.4" spans="1:7">
      <c r="A290" s="5"/>
      <c r="B290" s="4"/>
      <c r="C290" s="4">
        <v>2020263331</v>
      </c>
      <c r="D290" s="4" t="s">
        <v>347</v>
      </c>
      <c r="E290" s="4" t="s">
        <v>346</v>
      </c>
      <c r="F290" s="4" t="s">
        <v>336</v>
      </c>
      <c r="G290" s="4"/>
    </row>
    <row r="291" ht="17.4" spans="1:7">
      <c r="A291" s="5"/>
      <c r="B291" s="4"/>
      <c r="C291" s="4">
        <v>2020263316</v>
      </c>
      <c r="D291" s="4" t="s">
        <v>348</v>
      </c>
      <c r="E291" s="4" t="s">
        <v>346</v>
      </c>
      <c r="F291" s="4" t="s">
        <v>349</v>
      </c>
      <c r="G291" s="4"/>
    </row>
    <row r="292" ht="17.4" spans="1:7">
      <c r="A292" s="4" t="s">
        <v>8</v>
      </c>
      <c r="B292" s="18" t="s">
        <v>350</v>
      </c>
      <c r="C292" s="19"/>
      <c r="D292" s="19"/>
      <c r="E292" s="19"/>
      <c r="F292" s="19"/>
      <c r="G292" s="20"/>
    </row>
  </sheetData>
  <mergeCells count="239">
    <mergeCell ref="A1:G1"/>
    <mergeCell ref="B292:G292"/>
    <mergeCell ref="A3:A41"/>
    <mergeCell ref="A42:A91"/>
    <mergeCell ref="A92:A197"/>
    <mergeCell ref="A198:A207"/>
    <mergeCell ref="A208:A272"/>
    <mergeCell ref="A273:A291"/>
    <mergeCell ref="B3:B6"/>
    <mergeCell ref="B7:B15"/>
    <mergeCell ref="B16:B17"/>
    <mergeCell ref="B18:B38"/>
    <mergeCell ref="B40:B41"/>
    <mergeCell ref="B42:B53"/>
    <mergeCell ref="B54:B58"/>
    <mergeCell ref="B59:B60"/>
    <mergeCell ref="B61:B63"/>
    <mergeCell ref="B64:B72"/>
    <mergeCell ref="B73:B74"/>
    <mergeCell ref="B75:B78"/>
    <mergeCell ref="B79:B82"/>
    <mergeCell ref="B83:B88"/>
    <mergeCell ref="B89:B91"/>
    <mergeCell ref="B92:B93"/>
    <mergeCell ref="B94:B96"/>
    <mergeCell ref="B97:B98"/>
    <mergeCell ref="B99:B115"/>
    <mergeCell ref="B116:B121"/>
    <mergeCell ref="B122:B126"/>
    <mergeCell ref="B127:B139"/>
    <mergeCell ref="B140:B151"/>
    <mergeCell ref="B152:B155"/>
    <mergeCell ref="B156:B157"/>
    <mergeCell ref="B158:B162"/>
    <mergeCell ref="B163:B164"/>
    <mergeCell ref="B165:B171"/>
    <mergeCell ref="B172:B174"/>
    <mergeCell ref="B175:B177"/>
    <mergeCell ref="B178:B179"/>
    <mergeCell ref="B180:B181"/>
    <mergeCell ref="B182:B193"/>
    <mergeCell ref="B194:B197"/>
    <mergeCell ref="B199:B203"/>
    <mergeCell ref="B205:B206"/>
    <mergeCell ref="B208:B223"/>
    <mergeCell ref="B224:B237"/>
    <mergeCell ref="B238:B239"/>
    <mergeCell ref="B240:B244"/>
    <mergeCell ref="B245:B246"/>
    <mergeCell ref="B247:B248"/>
    <mergeCell ref="B249:B256"/>
    <mergeCell ref="B257:B264"/>
    <mergeCell ref="B266:B267"/>
    <mergeCell ref="B268:B272"/>
    <mergeCell ref="B273:B274"/>
    <mergeCell ref="B275:B276"/>
    <mergeCell ref="B278:B285"/>
    <mergeCell ref="B289:B291"/>
    <mergeCell ref="C3:C6"/>
    <mergeCell ref="C7:C15"/>
    <mergeCell ref="C18:C24"/>
    <mergeCell ref="C25:C28"/>
    <mergeCell ref="C29:C31"/>
    <mergeCell ref="C32:C33"/>
    <mergeCell ref="C34:C35"/>
    <mergeCell ref="C36:C37"/>
    <mergeCell ref="C40:C41"/>
    <mergeCell ref="C42:C49"/>
    <mergeCell ref="C54:C56"/>
    <mergeCell ref="C57:C58"/>
    <mergeCell ref="C62:C63"/>
    <mergeCell ref="C64:C69"/>
    <mergeCell ref="C71:C72"/>
    <mergeCell ref="C75:C78"/>
    <mergeCell ref="C80:C82"/>
    <mergeCell ref="C83:C88"/>
    <mergeCell ref="C89:C90"/>
    <mergeCell ref="C92:C93"/>
    <mergeCell ref="C94:C96"/>
    <mergeCell ref="C97:C98"/>
    <mergeCell ref="C99:C101"/>
    <mergeCell ref="C103:C105"/>
    <mergeCell ref="C107:C109"/>
    <mergeCell ref="C112:C113"/>
    <mergeCell ref="C114:C115"/>
    <mergeCell ref="C116:C120"/>
    <mergeCell ref="C122:C123"/>
    <mergeCell ref="C124:C126"/>
    <mergeCell ref="C127:C139"/>
    <mergeCell ref="C140:C149"/>
    <mergeCell ref="C150:C151"/>
    <mergeCell ref="C152:C153"/>
    <mergeCell ref="C154:C155"/>
    <mergeCell ref="C158:C162"/>
    <mergeCell ref="C163:C164"/>
    <mergeCell ref="C165:C170"/>
    <mergeCell ref="C178:C179"/>
    <mergeCell ref="C182:C193"/>
    <mergeCell ref="C194:C197"/>
    <mergeCell ref="C201:C202"/>
    <mergeCell ref="C205:C206"/>
    <mergeCell ref="C208:C218"/>
    <mergeCell ref="C219:C223"/>
    <mergeCell ref="C224:C226"/>
    <mergeCell ref="C227:C230"/>
    <mergeCell ref="C231:C235"/>
    <mergeCell ref="C236:C237"/>
    <mergeCell ref="C240:C244"/>
    <mergeCell ref="C245:C246"/>
    <mergeCell ref="C247:C248"/>
    <mergeCell ref="C249:C250"/>
    <mergeCell ref="C253:C254"/>
    <mergeCell ref="C255:C256"/>
    <mergeCell ref="C257:C260"/>
    <mergeCell ref="C268:C272"/>
    <mergeCell ref="C273:C274"/>
    <mergeCell ref="C275:C276"/>
    <mergeCell ref="C278:C282"/>
    <mergeCell ref="C284:C285"/>
    <mergeCell ref="D3:D6"/>
    <mergeCell ref="D7:D15"/>
    <mergeCell ref="D18:D24"/>
    <mergeCell ref="D25:D28"/>
    <mergeCell ref="D29:D31"/>
    <mergeCell ref="D32:D33"/>
    <mergeCell ref="D34:D35"/>
    <mergeCell ref="D36:D37"/>
    <mergeCell ref="D40:D41"/>
    <mergeCell ref="D42:D49"/>
    <mergeCell ref="D54:D56"/>
    <mergeCell ref="D57:D58"/>
    <mergeCell ref="D62:D63"/>
    <mergeCell ref="D64:D69"/>
    <mergeCell ref="D71:D72"/>
    <mergeCell ref="D75:D78"/>
    <mergeCell ref="D80:D82"/>
    <mergeCell ref="D83:D88"/>
    <mergeCell ref="D89:D90"/>
    <mergeCell ref="D92:D93"/>
    <mergeCell ref="D94:D96"/>
    <mergeCell ref="D97:D98"/>
    <mergeCell ref="D99:D101"/>
    <mergeCell ref="D103:D105"/>
    <mergeCell ref="D107:D109"/>
    <mergeCell ref="D112:D113"/>
    <mergeCell ref="D114:D115"/>
    <mergeCell ref="D116:D120"/>
    <mergeCell ref="D122:D123"/>
    <mergeCell ref="D124:D126"/>
    <mergeCell ref="D127:D139"/>
    <mergeCell ref="D140:D149"/>
    <mergeCell ref="D150:D151"/>
    <mergeCell ref="D152:D153"/>
    <mergeCell ref="D154:D155"/>
    <mergeCell ref="D158:D162"/>
    <mergeCell ref="D163:D164"/>
    <mergeCell ref="D165:D170"/>
    <mergeCell ref="D178:D179"/>
    <mergeCell ref="D182:D193"/>
    <mergeCell ref="D194:D197"/>
    <mergeCell ref="D201:D202"/>
    <mergeCell ref="D205:D206"/>
    <mergeCell ref="D208:D218"/>
    <mergeCell ref="D219:D223"/>
    <mergeCell ref="D224:D226"/>
    <mergeCell ref="D227:D230"/>
    <mergeCell ref="D231:D235"/>
    <mergeCell ref="D236:D237"/>
    <mergeCell ref="D240:D244"/>
    <mergeCell ref="D245:D246"/>
    <mergeCell ref="D247:D248"/>
    <mergeCell ref="D249:D250"/>
    <mergeCell ref="D253:D254"/>
    <mergeCell ref="D255:D256"/>
    <mergeCell ref="D257:D260"/>
    <mergeCell ref="D268:D272"/>
    <mergeCell ref="D273:D274"/>
    <mergeCell ref="D275:D276"/>
    <mergeCell ref="D278:D282"/>
    <mergeCell ref="D284:D285"/>
    <mergeCell ref="G3:G6"/>
    <mergeCell ref="G7:G15"/>
    <mergeCell ref="G18:G23"/>
    <mergeCell ref="G24:G28"/>
    <mergeCell ref="G29:G31"/>
    <mergeCell ref="G32:G33"/>
    <mergeCell ref="G34:G35"/>
    <mergeCell ref="G36:G37"/>
    <mergeCell ref="G40:G41"/>
    <mergeCell ref="G42:G49"/>
    <mergeCell ref="G54:G56"/>
    <mergeCell ref="G57:G58"/>
    <mergeCell ref="G62:G63"/>
    <mergeCell ref="G64:G69"/>
    <mergeCell ref="G71:G72"/>
    <mergeCell ref="G75:G78"/>
    <mergeCell ref="G80:G82"/>
    <mergeCell ref="G83:G88"/>
    <mergeCell ref="G89:G90"/>
    <mergeCell ref="G92:G93"/>
    <mergeCell ref="G94:G96"/>
    <mergeCell ref="G97:G98"/>
    <mergeCell ref="G99:G101"/>
    <mergeCell ref="G103:G105"/>
    <mergeCell ref="G107:G109"/>
    <mergeCell ref="G112:G113"/>
    <mergeCell ref="G114:G115"/>
    <mergeCell ref="G116:G120"/>
    <mergeCell ref="G122:G123"/>
    <mergeCell ref="G124:G126"/>
    <mergeCell ref="G127:G139"/>
    <mergeCell ref="G140:G149"/>
    <mergeCell ref="G150:G151"/>
    <mergeCell ref="G152:G153"/>
    <mergeCell ref="G154:G155"/>
    <mergeCell ref="G158:G162"/>
    <mergeCell ref="G163:G164"/>
    <mergeCell ref="G165:G170"/>
    <mergeCell ref="G182:G193"/>
    <mergeCell ref="G194:G197"/>
    <mergeCell ref="G201:G202"/>
    <mergeCell ref="G205:G206"/>
    <mergeCell ref="G208:G218"/>
    <mergeCell ref="G219:G223"/>
    <mergeCell ref="G224:G226"/>
    <mergeCell ref="G227:G230"/>
    <mergeCell ref="G231:G235"/>
    <mergeCell ref="G236:G237"/>
    <mergeCell ref="G240:G244"/>
    <mergeCell ref="G245:G246"/>
    <mergeCell ref="G247:G248"/>
    <mergeCell ref="G249:G256"/>
    <mergeCell ref="G257:G264"/>
    <mergeCell ref="G266:G267"/>
    <mergeCell ref="G268:G272"/>
    <mergeCell ref="G273:G274"/>
    <mergeCell ref="G275:G276"/>
    <mergeCell ref="G278:G285"/>
    <mergeCell ref="G289:G291"/>
  </mergeCells>
  <pageMargins left="0.75" right="0.75" top="1" bottom="1" header="0.5" footer="0.5"/>
  <headerFooter/>
  <ignoredErrors>
    <ignoredError sqref="C34 C36 C32 C2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27" sqref="H27"/>
    </sheetView>
  </sheetViews>
  <sheetFormatPr defaultColWidth="8.72222222222222" defaultRowHeight="14.4" outlineLevelCol="7"/>
  <cols>
    <col min="1" max="1" width="20.8148148148148" customWidth="1"/>
    <col min="2" max="2" width="15.0925925925926" customWidth="1"/>
    <col min="3" max="3" width="15.9074074074074" customWidth="1"/>
    <col min="4" max="4" width="8.09259259259259" customWidth="1"/>
    <col min="5" max="5" width="20.8148148148148" customWidth="1"/>
    <col min="6" max="6" width="7.90740740740741" customWidth="1"/>
    <col min="7" max="8" width="13.1759259259259" customWidth="1"/>
  </cols>
  <sheetData>
    <row r="1" ht="22.2" spans="1:8">
      <c r="A1" s="35" t="s">
        <v>351</v>
      </c>
      <c r="B1" s="36"/>
      <c r="C1" s="36"/>
      <c r="D1" s="36"/>
      <c r="E1" s="36"/>
      <c r="F1" s="36"/>
      <c r="G1" s="36"/>
      <c r="H1" s="36"/>
    </row>
    <row r="2" ht="20.4" spans="1:8">
      <c r="A2" s="37" t="s">
        <v>22</v>
      </c>
      <c r="B2" s="7" t="s">
        <v>23</v>
      </c>
      <c r="C2" s="7" t="s">
        <v>24</v>
      </c>
      <c r="D2" s="7" t="s">
        <v>26</v>
      </c>
      <c r="E2" s="7" t="s">
        <v>25</v>
      </c>
      <c r="F2" s="7" t="s">
        <v>352</v>
      </c>
      <c r="G2" s="38" t="s">
        <v>353</v>
      </c>
      <c r="H2" s="7" t="s">
        <v>31</v>
      </c>
    </row>
    <row r="3" ht="17.4" spans="1:8">
      <c r="A3" s="4" t="s">
        <v>2</v>
      </c>
      <c r="B3" s="4" t="s">
        <v>354</v>
      </c>
      <c r="C3" s="4"/>
      <c r="D3" s="4"/>
      <c r="E3" s="4"/>
      <c r="F3" s="4"/>
      <c r="G3" s="4"/>
      <c r="H3" s="4"/>
    </row>
    <row r="4" ht="17.4" spans="1:8">
      <c r="A4" s="4" t="s">
        <v>3</v>
      </c>
      <c r="B4" s="4"/>
      <c r="C4" s="4"/>
      <c r="D4" s="4"/>
      <c r="E4" s="4"/>
      <c r="F4" s="4"/>
      <c r="G4" s="4"/>
      <c r="H4" s="4"/>
    </row>
    <row r="5" ht="17.5" customHeight="1" spans="1:8">
      <c r="A5" s="4" t="s">
        <v>4</v>
      </c>
      <c r="B5" s="4">
        <v>20202933</v>
      </c>
      <c r="C5" s="4">
        <v>2020293305</v>
      </c>
      <c r="D5" s="4" t="s">
        <v>355</v>
      </c>
      <c r="E5" s="4" t="s">
        <v>236</v>
      </c>
      <c r="F5" s="16" t="s">
        <v>356</v>
      </c>
      <c r="G5" s="4" t="s">
        <v>48</v>
      </c>
      <c r="H5" s="4" t="s">
        <v>49</v>
      </c>
    </row>
    <row r="6" ht="17.5" customHeight="1" spans="1:8">
      <c r="A6" s="4"/>
      <c r="B6" s="4"/>
      <c r="C6" s="4"/>
      <c r="D6" s="4"/>
      <c r="E6" s="4" t="s">
        <v>357</v>
      </c>
      <c r="F6" s="16" t="s">
        <v>356</v>
      </c>
      <c r="G6" s="4" t="s">
        <v>35</v>
      </c>
      <c r="H6" s="4" t="s">
        <v>49</v>
      </c>
    </row>
    <row r="7" ht="17.5" customHeight="1" spans="1:8">
      <c r="A7" s="4"/>
      <c r="B7" s="4"/>
      <c r="C7" s="4">
        <v>2020293309</v>
      </c>
      <c r="D7" s="4" t="s">
        <v>237</v>
      </c>
      <c r="E7" s="4" t="s">
        <v>357</v>
      </c>
      <c r="F7" s="16" t="s">
        <v>356</v>
      </c>
      <c r="G7" s="4" t="s">
        <v>35</v>
      </c>
      <c r="H7" s="4" t="s">
        <v>49</v>
      </c>
    </row>
    <row r="8" ht="17.5" customHeight="1" spans="1:8">
      <c r="A8" s="4"/>
      <c r="B8" s="4"/>
      <c r="C8" s="4">
        <v>2020293131</v>
      </c>
      <c r="D8" s="4" t="s">
        <v>358</v>
      </c>
      <c r="E8" s="4" t="s">
        <v>359</v>
      </c>
      <c r="F8" s="16" t="s">
        <v>356</v>
      </c>
      <c r="G8" s="4" t="s">
        <v>48</v>
      </c>
      <c r="H8" s="4" t="s">
        <v>49</v>
      </c>
    </row>
    <row r="9" ht="17.4" spans="1:8">
      <c r="A9" s="4" t="s">
        <v>5</v>
      </c>
      <c r="B9" s="4" t="s">
        <v>354</v>
      </c>
      <c r="C9" s="4"/>
      <c r="D9" s="4"/>
      <c r="E9" s="4"/>
      <c r="F9" s="4"/>
      <c r="G9" s="4"/>
      <c r="H9" s="4"/>
    </row>
    <row r="10" ht="17.4" spans="1:8">
      <c r="A10" s="4" t="s">
        <v>6</v>
      </c>
      <c r="B10" s="4"/>
      <c r="C10" s="4"/>
      <c r="D10" s="4"/>
      <c r="E10" s="4"/>
      <c r="F10" s="4"/>
      <c r="G10" s="4"/>
      <c r="H10" s="4"/>
    </row>
    <row r="11" ht="17.4" spans="1:8">
      <c r="A11" s="4" t="s">
        <v>7</v>
      </c>
      <c r="B11" s="4"/>
      <c r="C11" s="4"/>
      <c r="D11" s="4"/>
      <c r="E11" s="4"/>
      <c r="F11" s="4"/>
      <c r="G11" s="4"/>
      <c r="H11" s="4"/>
    </row>
    <row r="12" ht="17.4" spans="1:8">
      <c r="A12" s="4" t="s">
        <v>8</v>
      </c>
      <c r="B12" s="4"/>
      <c r="C12" s="4"/>
      <c r="D12" s="4"/>
      <c r="E12" s="4"/>
      <c r="F12" s="4"/>
      <c r="G12" s="4"/>
      <c r="H12" s="4"/>
    </row>
  </sheetData>
  <mergeCells count="7">
    <mergeCell ref="A1:H1"/>
    <mergeCell ref="A5:A8"/>
    <mergeCell ref="B5:B8"/>
    <mergeCell ref="C5:C6"/>
    <mergeCell ref="D5:D6"/>
    <mergeCell ref="B9:H12"/>
    <mergeCell ref="B3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topLeftCell="A21" workbookViewId="0">
      <selection activeCell="A44" sqref="A44:A48"/>
    </sheetView>
  </sheetViews>
  <sheetFormatPr defaultColWidth="8.72222222222222" defaultRowHeight="14.4"/>
  <cols>
    <col min="1" max="1" width="23.8148148148148" customWidth="1"/>
    <col min="2" max="2" width="7.90740740740741" customWidth="1"/>
    <col min="3" max="3" width="13.9074074074074" customWidth="1"/>
    <col min="4" max="14" width="8.81481481481481" customWidth="1"/>
    <col min="15" max="15" width="9.09259259259259" customWidth="1"/>
    <col min="16" max="16" width="8.81481481481481" customWidth="1"/>
    <col min="17" max="17" width="36.4537037037037" customWidth="1"/>
    <col min="18" max="18" width="146.453703703704" customWidth="1"/>
  </cols>
  <sheetData>
    <row r="1" ht="22.2" spans="1:18">
      <c r="A1" s="21" t="s">
        <v>360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ht="61.2" spans="1:18">
      <c r="A2" s="7" t="s">
        <v>22</v>
      </c>
      <c r="B2" s="7" t="s">
        <v>56</v>
      </c>
      <c r="C2" s="7" t="s">
        <v>23</v>
      </c>
      <c r="D2" s="23" t="s">
        <v>361</v>
      </c>
      <c r="E2" s="23" t="s">
        <v>362</v>
      </c>
      <c r="F2" s="23" t="s">
        <v>363</v>
      </c>
      <c r="G2" s="23" t="s">
        <v>364</v>
      </c>
      <c r="H2" s="23" t="s">
        <v>365</v>
      </c>
      <c r="I2" s="23" t="s">
        <v>366</v>
      </c>
      <c r="J2" s="23" t="s">
        <v>367</v>
      </c>
      <c r="K2" s="23" t="s">
        <v>368</v>
      </c>
      <c r="L2" s="23" t="s">
        <v>369</v>
      </c>
      <c r="M2" s="23" t="s">
        <v>370</v>
      </c>
      <c r="N2" s="23" t="s">
        <v>371</v>
      </c>
      <c r="O2" s="31" t="s">
        <v>372</v>
      </c>
      <c r="P2" s="23" t="s">
        <v>373</v>
      </c>
      <c r="Q2" s="7" t="s">
        <v>31</v>
      </c>
      <c r="R2" s="7" t="s">
        <v>374</v>
      </c>
    </row>
    <row r="3" ht="17.4" spans="1:18">
      <c r="A3" s="24" t="s">
        <v>2</v>
      </c>
      <c r="B3" s="24">
        <v>1</v>
      </c>
      <c r="C3" s="4">
        <v>20223631</v>
      </c>
      <c r="D3" s="25">
        <v>4</v>
      </c>
      <c r="E3" s="25">
        <v>3</v>
      </c>
      <c r="F3" s="25">
        <v>4.4</v>
      </c>
      <c r="G3" s="25">
        <v>5</v>
      </c>
      <c r="H3" s="25">
        <v>4.8</v>
      </c>
      <c r="I3" s="25">
        <v>5</v>
      </c>
      <c r="J3" s="25">
        <v>5</v>
      </c>
      <c r="K3" s="25">
        <v>5</v>
      </c>
      <c r="L3" s="25">
        <v>5</v>
      </c>
      <c r="M3" s="25">
        <v>5</v>
      </c>
      <c r="N3" s="32">
        <f>SUM(D3:M3)</f>
        <v>46.2</v>
      </c>
      <c r="O3" s="32">
        <f>AVERAGE(D3:M3)</f>
        <v>4.62</v>
      </c>
      <c r="P3" s="25">
        <f>RANK(O3,$O$3:$O$9,0)</f>
        <v>5</v>
      </c>
      <c r="Q3" s="25"/>
      <c r="R3" s="25" t="s">
        <v>375</v>
      </c>
    </row>
    <row r="4" ht="17.4" spans="1:18">
      <c r="A4" s="24"/>
      <c r="B4" s="24">
        <v>2</v>
      </c>
      <c r="C4" s="4">
        <v>20223632</v>
      </c>
      <c r="D4" s="25">
        <v>5</v>
      </c>
      <c r="E4" s="25">
        <v>4</v>
      </c>
      <c r="F4" s="25">
        <v>4.8</v>
      </c>
      <c r="G4" s="25">
        <v>5</v>
      </c>
      <c r="H4" s="25">
        <v>4.6</v>
      </c>
      <c r="I4" s="25">
        <v>5</v>
      </c>
      <c r="J4" s="25">
        <v>4.6</v>
      </c>
      <c r="K4" s="25">
        <v>5</v>
      </c>
      <c r="L4" s="25">
        <v>4.6</v>
      </c>
      <c r="M4" s="25">
        <v>5</v>
      </c>
      <c r="N4" s="32">
        <f t="shared" ref="N4:N49" si="0">SUM(D4:M4)</f>
        <v>47.6</v>
      </c>
      <c r="O4" s="32">
        <f t="shared" ref="O4:O49" si="1">AVERAGE(D4:M4)</f>
        <v>4.76</v>
      </c>
      <c r="P4" s="25">
        <f t="shared" ref="P4:P9" si="2">RANK(O4,$O$3:$O$9,0)</f>
        <v>3</v>
      </c>
      <c r="Q4" s="4"/>
      <c r="R4" s="25" t="s">
        <v>376</v>
      </c>
    </row>
    <row r="5" ht="17.4" spans="1:18">
      <c r="A5" s="24"/>
      <c r="B5" s="24">
        <v>3</v>
      </c>
      <c r="C5" s="4">
        <v>20223633</v>
      </c>
      <c r="D5" s="25">
        <v>4.6</v>
      </c>
      <c r="E5" s="25">
        <v>3</v>
      </c>
      <c r="F5" s="25">
        <v>5</v>
      </c>
      <c r="G5" s="25">
        <v>5</v>
      </c>
      <c r="H5" s="25">
        <v>5</v>
      </c>
      <c r="I5" s="25">
        <v>5</v>
      </c>
      <c r="J5" s="25">
        <v>3.8</v>
      </c>
      <c r="K5" s="25">
        <v>5</v>
      </c>
      <c r="L5" s="25">
        <v>4.6</v>
      </c>
      <c r="M5" s="25">
        <v>5</v>
      </c>
      <c r="N5" s="32">
        <f t="shared" si="0"/>
        <v>46</v>
      </c>
      <c r="O5" s="32">
        <f t="shared" si="1"/>
        <v>4.6</v>
      </c>
      <c r="P5" s="25">
        <f t="shared" si="2"/>
        <v>6</v>
      </c>
      <c r="Q5" s="25"/>
      <c r="R5" s="25" t="s">
        <v>377</v>
      </c>
    </row>
    <row r="6" ht="17.4" spans="1:18">
      <c r="A6" s="24"/>
      <c r="B6" s="24">
        <v>4</v>
      </c>
      <c r="C6" s="4">
        <v>20223634</v>
      </c>
      <c r="D6" s="25">
        <v>2.2</v>
      </c>
      <c r="E6" s="25">
        <v>4</v>
      </c>
      <c r="F6" s="25">
        <v>4.4</v>
      </c>
      <c r="G6" s="25">
        <v>5</v>
      </c>
      <c r="H6" s="25">
        <v>4.8</v>
      </c>
      <c r="I6" s="25">
        <v>5</v>
      </c>
      <c r="J6" s="25">
        <v>4.6</v>
      </c>
      <c r="K6" s="25">
        <v>5</v>
      </c>
      <c r="L6" s="25">
        <v>3.8</v>
      </c>
      <c r="M6" s="25">
        <v>5</v>
      </c>
      <c r="N6" s="32">
        <f t="shared" si="0"/>
        <v>43.8</v>
      </c>
      <c r="O6" s="32">
        <f t="shared" si="1"/>
        <v>4.38</v>
      </c>
      <c r="P6" s="25">
        <f t="shared" si="2"/>
        <v>7</v>
      </c>
      <c r="Q6" s="25"/>
      <c r="R6" s="25" t="s">
        <v>378</v>
      </c>
    </row>
    <row r="7" ht="17.4" spans="1:18">
      <c r="A7" s="24"/>
      <c r="B7" s="24">
        <v>5</v>
      </c>
      <c r="C7" s="4">
        <v>20223635</v>
      </c>
      <c r="D7" s="25">
        <v>5</v>
      </c>
      <c r="E7" s="25">
        <v>5</v>
      </c>
      <c r="F7" s="25">
        <v>5</v>
      </c>
      <c r="G7" s="25">
        <v>5</v>
      </c>
      <c r="H7" s="25">
        <v>5</v>
      </c>
      <c r="I7" s="25">
        <v>5</v>
      </c>
      <c r="J7" s="25">
        <v>5</v>
      </c>
      <c r="K7" s="25">
        <v>5</v>
      </c>
      <c r="L7" s="25">
        <v>5</v>
      </c>
      <c r="M7" s="25">
        <v>5</v>
      </c>
      <c r="N7" s="32">
        <f t="shared" si="0"/>
        <v>50</v>
      </c>
      <c r="O7" s="32">
        <f t="shared" si="1"/>
        <v>5</v>
      </c>
      <c r="P7" s="25">
        <f t="shared" si="2"/>
        <v>1</v>
      </c>
      <c r="Q7" s="25"/>
      <c r="R7" s="25"/>
    </row>
    <row r="8" ht="17.4" spans="1:18">
      <c r="A8" s="24"/>
      <c r="B8" s="24">
        <v>6</v>
      </c>
      <c r="C8" s="4">
        <v>20223636</v>
      </c>
      <c r="D8" s="25">
        <v>4.8</v>
      </c>
      <c r="E8" s="25">
        <v>5</v>
      </c>
      <c r="F8" s="25">
        <v>5</v>
      </c>
      <c r="G8" s="25">
        <v>5</v>
      </c>
      <c r="H8" s="25">
        <v>5</v>
      </c>
      <c r="I8" s="25">
        <v>5</v>
      </c>
      <c r="J8" s="25">
        <v>5</v>
      </c>
      <c r="K8" s="25">
        <v>5</v>
      </c>
      <c r="L8" s="25">
        <v>5</v>
      </c>
      <c r="M8" s="25">
        <v>5</v>
      </c>
      <c r="N8" s="32">
        <f t="shared" si="0"/>
        <v>49.8</v>
      </c>
      <c r="O8" s="32">
        <f t="shared" si="1"/>
        <v>4.98</v>
      </c>
      <c r="P8" s="25">
        <f t="shared" si="2"/>
        <v>2</v>
      </c>
      <c r="Q8" s="25"/>
      <c r="R8" s="25"/>
    </row>
    <row r="9" ht="17.4" spans="1:18">
      <c r="A9" s="24"/>
      <c r="B9" s="24">
        <v>7</v>
      </c>
      <c r="C9" s="4">
        <v>20223637</v>
      </c>
      <c r="D9" s="25">
        <v>5</v>
      </c>
      <c r="E9" s="25">
        <v>3</v>
      </c>
      <c r="F9" s="25">
        <v>5</v>
      </c>
      <c r="G9" s="25">
        <v>5</v>
      </c>
      <c r="H9" s="25">
        <v>5</v>
      </c>
      <c r="I9" s="25">
        <v>5</v>
      </c>
      <c r="J9" s="25">
        <v>4.5</v>
      </c>
      <c r="K9" s="25">
        <v>5</v>
      </c>
      <c r="L9" s="25">
        <v>5</v>
      </c>
      <c r="M9" s="25">
        <v>5</v>
      </c>
      <c r="N9" s="32">
        <f t="shared" si="0"/>
        <v>47.5</v>
      </c>
      <c r="O9" s="32">
        <f t="shared" si="1"/>
        <v>4.75</v>
      </c>
      <c r="P9" s="25">
        <f t="shared" si="2"/>
        <v>4</v>
      </c>
      <c r="Q9" s="25"/>
      <c r="R9" s="25" t="s">
        <v>379</v>
      </c>
    </row>
    <row r="10" ht="17.4" spans="1:18">
      <c r="A10" s="24" t="s">
        <v>3</v>
      </c>
      <c r="B10" s="24">
        <v>8</v>
      </c>
      <c r="C10" s="4">
        <v>20222731</v>
      </c>
      <c r="D10" s="26">
        <v>5</v>
      </c>
      <c r="E10" s="26">
        <v>5</v>
      </c>
      <c r="F10" s="26">
        <v>4</v>
      </c>
      <c r="G10" s="26">
        <v>4.8</v>
      </c>
      <c r="H10" s="26">
        <v>5</v>
      </c>
      <c r="I10" s="26">
        <v>5</v>
      </c>
      <c r="J10" s="26">
        <v>5</v>
      </c>
      <c r="K10" s="26">
        <v>5</v>
      </c>
      <c r="L10" s="26">
        <v>5</v>
      </c>
      <c r="M10" s="26">
        <v>5</v>
      </c>
      <c r="N10" s="32">
        <f t="shared" si="0"/>
        <v>48.8</v>
      </c>
      <c r="O10" s="32">
        <f t="shared" si="1"/>
        <v>4.88</v>
      </c>
      <c r="P10" s="26">
        <f>RANK(O10,$O$10:$O$18,0)</f>
        <v>6</v>
      </c>
      <c r="Q10" s="26"/>
      <c r="R10" s="26" t="s">
        <v>380</v>
      </c>
    </row>
    <row r="11" ht="17.4" spans="1:18">
      <c r="A11" s="24"/>
      <c r="B11" s="24">
        <v>9</v>
      </c>
      <c r="C11" s="4">
        <v>20222732</v>
      </c>
      <c r="D11" s="26">
        <v>4.8</v>
      </c>
      <c r="E11" s="26">
        <v>5</v>
      </c>
      <c r="F11" s="26">
        <v>5</v>
      </c>
      <c r="G11" s="26">
        <v>5</v>
      </c>
      <c r="H11" s="26">
        <v>4.8</v>
      </c>
      <c r="I11" s="26">
        <v>5</v>
      </c>
      <c r="J11" s="26">
        <v>4.6</v>
      </c>
      <c r="K11" s="26">
        <v>5</v>
      </c>
      <c r="L11" s="26">
        <v>5</v>
      </c>
      <c r="M11" s="26">
        <v>5</v>
      </c>
      <c r="N11" s="32">
        <f t="shared" si="0"/>
        <v>49.2</v>
      </c>
      <c r="O11" s="32">
        <f t="shared" si="1"/>
        <v>4.92</v>
      </c>
      <c r="P11" s="26">
        <f t="shared" ref="P11:P18" si="3">RANK(O11,$O$10:$O$18,0)</f>
        <v>5</v>
      </c>
      <c r="Q11" s="26"/>
      <c r="R11" s="26"/>
    </row>
    <row r="12" ht="17.4" spans="1:18">
      <c r="A12" s="24"/>
      <c r="B12" s="24">
        <v>10</v>
      </c>
      <c r="C12" s="4">
        <v>20222831</v>
      </c>
      <c r="D12" s="26">
        <v>4.4</v>
      </c>
      <c r="E12" s="26">
        <v>5</v>
      </c>
      <c r="F12" s="26">
        <v>4.8</v>
      </c>
      <c r="G12" s="26">
        <v>5</v>
      </c>
      <c r="H12" s="26">
        <v>5</v>
      </c>
      <c r="I12" s="26">
        <v>5</v>
      </c>
      <c r="J12" s="26">
        <v>4.6</v>
      </c>
      <c r="K12" s="26">
        <v>5</v>
      </c>
      <c r="L12" s="26">
        <v>4.4</v>
      </c>
      <c r="M12" s="26">
        <v>5</v>
      </c>
      <c r="N12" s="32">
        <f t="shared" si="0"/>
        <v>48.2</v>
      </c>
      <c r="O12" s="32">
        <f t="shared" si="1"/>
        <v>4.82</v>
      </c>
      <c r="P12" s="26">
        <f t="shared" si="3"/>
        <v>7</v>
      </c>
      <c r="Q12" s="26"/>
      <c r="R12" s="26"/>
    </row>
    <row r="13" ht="17.4" spans="1:18">
      <c r="A13" s="24"/>
      <c r="B13" s="24">
        <v>11</v>
      </c>
      <c r="C13" s="4">
        <v>20222832</v>
      </c>
      <c r="D13" s="27" t="s">
        <v>381</v>
      </c>
      <c r="E13" s="27" t="s">
        <v>381</v>
      </c>
      <c r="F13" s="26">
        <v>5</v>
      </c>
      <c r="G13" s="26">
        <v>5</v>
      </c>
      <c r="H13" s="26">
        <v>2</v>
      </c>
      <c r="I13" s="26">
        <v>5</v>
      </c>
      <c r="J13" s="26">
        <v>5</v>
      </c>
      <c r="K13" s="26">
        <v>5</v>
      </c>
      <c r="L13" s="26">
        <v>5</v>
      </c>
      <c r="M13" s="26">
        <v>3</v>
      </c>
      <c r="N13" s="32">
        <f t="shared" si="0"/>
        <v>35</v>
      </c>
      <c r="O13" s="32">
        <f t="shared" si="1"/>
        <v>4.375</v>
      </c>
      <c r="P13" s="26">
        <f t="shared" si="3"/>
        <v>9</v>
      </c>
      <c r="Q13" s="26" t="s">
        <v>382</v>
      </c>
      <c r="R13" s="26" t="s">
        <v>383</v>
      </c>
    </row>
    <row r="14" ht="17.4" spans="1:18">
      <c r="A14" s="24"/>
      <c r="B14" s="24">
        <v>12</v>
      </c>
      <c r="C14" s="4">
        <v>20222833</v>
      </c>
      <c r="D14" s="27" t="s">
        <v>381</v>
      </c>
      <c r="E14" s="27" t="s">
        <v>381</v>
      </c>
      <c r="F14" s="26">
        <v>5</v>
      </c>
      <c r="G14" s="26">
        <v>5</v>
      </c>
      <c r="H14" s="26">
        <v>5</v>
      </c>
      <c r="I14" s="26">
        <v>5</v>
      </c>
      <c r="J14" s="27" t="s">
        <v>381</v>
      </c>
      <c r="K14" s="27" t="s">
        <v>381</v>
      </c>
      <c r="L14" s="27" t="s">
        <v>381</v>
      </c>
      <c r="M14" s="27" t="s">
        <v>381</v>
      </c>
      <c r="N14" s="32">
        <f t="shared" si="0"/>
        <v>20</v>
      </c>
      <c r="O14" s="32">
        <f t="shared" si="1"/>
        <v>5</v>
      </c>
      <c r="P14" s="26">
        <f t="shared" si="3"/>
        <v>1</v>
      </c>
      <c r="Q14" s="26" t="s">
        <v>384</v>
      </c>
      <c r="R14" s="26"/>
    </row>
    <row r="15" ht="17.4" spans="1:18">
      <c r="A15" s="24"/>
      <c r="B15" s="24">
        <v>13</v>
      </c>
      <c r="C15" s="4">
        <v>20222834</v>
      </c>
      <c r="D15" s="26">
        <v>5</v>
      </c>
      <c r="E15" s="26">
        <v>5</v>
      </c>
      <c r="F15" s="26">
        <v>5</v>
      </c>
      <c r="G15" s="26">
        <v>5</v>
      </c>
      <c r="H15" s="26">
        <v>4.8</v>
      </c>
      <c r="I15" s="26">
        <v>5</v>
      </c>
      <c r="J15" s="26">
        <v>5</v>
      </c>
      <c r="K15" s="26">
        <v>5</v>
      </c>
      <c r="L15" s="26">
        <v>4.8</v>
      </c>
      <c r="M15" s="26">
        <v>5</v>
      </c>
      <c r="N15" s="32">
        <f t="shared" si="0"/>
        <v>49.6</v>
      </c>
      <c r="O15" s="32">
        <f t="shared" si="1"/>
        <v>4.96</v>
      </c>
      <c r="P15" s="26">
        <f t="shared" si="3"/>
        <v>4</v>
      </c>
      <c r="Q15" s="26"/>
      <c r="R15" s="26"/>
    </row>
    <row r="16" ht="17.4" spans="1:18">
      <c r="A16" s="24"/>
      <c r="B16" s="24">
        <v>14</v>
      </c>
      <c r="C16" s="4">
        <v>20222835</v>
      </c>
      <c r="D16" s="27" t="s">
        <v>381</v>
      </c>
      <c r="E16" s="27" t="s">
        <v>381</v>
      </c>
      <c r="F16" s="26">
        <v>5</v>
      </c>
      <c r="G16" s="26">
        <v>5</v>
      </c>
      <c r="H16" s="26">
        <v>4.8</v>
      </c>
      <c r="I16" s="26">
        <v>5</v>
      </c>
      <c r="J16" s="26">
        <v>5</v>
      </c>
      <c r="K16" s="26">
        <v>5</v>
      </c>
      <c r="L16" s="26">
        <v>3.6</v>
      </c>
      <c r="M16" s="26">
        <v>5</v>
      </c>
      <c r="N16" s="32">
        <f t="shared" si="0"/>
        <v>38.4</v>
      </c>
      <c r="O16" s="32">
        <f t="shared" si="1"/>
        <v>4.8</v>
      </c>
      <c r="P16" s="26">
        <f t="shared" si="3"/>
        <v>8</v>
      </c>
      <c r="Q16" s="26" t="s">
        <v>382</v>
      </c>
      <c r="R16" s="34"/>
    </row>
    <row r="17" ht="17.4" spans="1:18">
      <c r="A17" s="24"/>
      <c r="B17" s="24">
        <v>15</v>
      </c>
      <c r="C17" s="4">
        <v>20222836</v>
      </c>
      <c r="D17" s="26">
        <v>5</v>
      </c>
      <c r="E17" s="26">
        <v>5</v>
      </c>
      <c r="F17" s="26">
        <v>5</v>
      </c>
      <c r="G17" s="26">
        <v>5</v>
      </c>
      <c r="H17" s="27" t="s">
        <v>381</v>
      </c>
      <c r="I17" s="27" t="s">
        <v>381</v>
      </c>
      <c r="J17" s="27" t="s">
        <v>381</v>
      </c>
      <c r="K17" s="27" t="s">
        <v>381</v>
      </c>
      <c r="L17" s="27" t="s">
        <v>381</v>
      </c>
      <c r="M17" s="27" t="s">
        <v>381</v>
      </c>
      <c r="N17" s="32">
        <f t="shared" si="0"/>
        <v>20</v>
      </c>
      <c r="O17" s="32">
        <f t="shared" si="1"/>
        <v>5</v>
      </c>
      <c r="P17" s="26">
        <f t="shared" si="3"/>
        <v>1</v>
      </c>
      <c r="Q17" s="26" t="s">
        <v>385</v>
      </c>
      <c r="R17" s="26"/>
    </row>
    <row r="18" ht="17.4" spans="1:18">
      <c r="A18" s="24"/>
      <c r="B18" s="24">
        <v>16</v>
      </c>
      <c r="C18" s="4">
        <v>20222837</v>
      </c>
      <c r="D18" s="27" t="s">
        <v>381</v>
      </c>
      <c r="E18" s="27" t="s">
        <v>381</v>
      </c>
      <c r="F18" s="26">
        <v>5</v>
      </c>
      <c r="G18" s="26">
        <v>5</v>
      </c>
      <c r="H18" s="26">
        <v>5</v>
      </c>
      <c r="I18" s="26">
        <v>5</v>
      </c>
      <c r="J18" s="26">
        <v>5</v>
      </c>
      <c r="K18" s="26">
        <v>5</v>
      </c>
      <c r="L18" s="26">
        <v>5</v>
      </c>
      <c r="M18" s="26">
        <v>5</v>
      </c>
      <c r="N18" s="32">
        <f t="shared" si="0"/>
        <v>40</v>
      </c>
      <c r="O18" s="32">
        <f t="shared" si="1"/>
        <v>5</v>
      </c>
      <c r="P18" s="26">
        <f t="shared" si="3"/>
        <v>1</v>
      </c>
      <c r="Q18" s="26" t="s">
        <v>386</v>
      </c>
      <c r="R18" s="26"/>
    </row>
    <row r="19" ht="17.4" spans="1:18">
      <c r="A19" s="24" t="s">
        <v>4</v>
      </c>
      <c r="B19" s="24">
        <v>17</v>
      </c>
      <c r="C19" s="4">
        <v>20222331</v>
      </c>
      <c r="D19" s="27">
        <v>5</v>
      </c>
      <c r="E19" s="27">
        <v>5</v>
      </c>
      <c r="F19" s="27">
        <v>5</v>
      </c>
      <c r="G19" s="27">
        <v>5</v>
      </c>
      <c r="H19" s="27">
        <v>2</v>
      </c>
      <c r="I19" s="27">
        <v>5</v>
      </c>
      <c r="J19" s="27">
        <v>5</v>
      </c>
      <c r="K19" s="27">
        <v>4.8</v>
      </c>
      <c r="L19" s="27">
        <v>3.8</v>
      </c>
      <c r="M19" s="27">
        <v>5</v>
      </c>
      <c r="N19" s="32">
        <f t="shared" si="0"/>
        <v>45.6</v>
      </c>
      <c r="O19" s="32">
        <f t="shared" si="1"/>
        <v>4.56</v>
      </c>
      <c r="P19" s="33">
        <f>RANK(O19,$O$19:$O$28,0)</f>
        <v>10</v>
      </c>
      <c r="Q19" s="4"/>
      <c r="R19" s="8"/>
    </row>
    <row r="20" ht="17.4" spans="1:18">
      <c r="A20" s="24"/>
      <c r="B20" s="24">
        <v>18</v>
      </c>
      <c r="C20" s="4">
        <v>20222332</v>
      </c>
      <c r="D20" s="27">
        <v>5</v>
      </c>
      <c r="E20" s="27">
        <v>5</v>
      </c>
      <c r="F20" s="27">
        <v>5</v>
      </c>
      <c r="G20" s="27">
        <v>4.8</v>
      </c>
      <c r="H20" s="27" t="s">
        <v>381</v>
      </c>
      <c r="I20" s="27" t="s">
        <v>381</v>
      </c>
      <c r="J20" s="27" t="s">
        <v>381</v>
      </c>
      <c r="K20" s="27" t="s">
        <v>381</v>
      </c>
      <c r="L20" s="27">
        <v>5</v>
      </c>
      <c r="M20" s="27">
        <v>4.8</v>
      </c>
      <c r="N20" s="32">
        <f t="shared" si="0"/>
        <v>29.6</v>
      </c>
      <c r="O20" s="32">
        <f t="shared" si="1"/>
        <v>4.93333333333333</v>
      </c>
      <c r="P20" s="33">
        <f t="shared" ref="P20:P28" si="4">RANK(O20,$O$19:$O$28,0)</f>
        <v>6</v>
      </c>
      <c r="Q20" s="4"/>
      <c r="R20" s="8"/>
    </row>
    <row r="21" ht="17.4" spans="1:18">
      <c r="A21" s="24"/>
      <c r="B21" s="24">
        <v>19</v>
      </c>
      <c r="C21" s="4">
        <v>20222333</v>
      </c>
      <c r="D21" s="27">
        <v>5</v>
      </c>
      <c r="E21" s="27">
        <v>5</v>
      </c>
      <c r="F21" s="27">
        <v>5</v>
      </c>
      <c r="G21" s="27">
        <v>5</v>
      </c>
      <c r="H21" s="27">
        <v>5</v>
      </c>
      <c r="I21" s="27">
        <v>5</v>
      </c>
      <c r="J21" s="27">
        <v>5</v>
      </c>
      <c r="K21" s="27">
        <v>4.8</v>
      </c>
      <c r="L21" s="27">
        <v>2</v>
      </c>
      <c r="M21" s="27">
        <v>5</v>
      </c>
      <c r="N21" s="32">
        <f t="shared" si="0"/>
        <v>46.8</v>
      </c>
      <c r="O21" s="32">
        <f t="shared" si="1"/>
        <v>4.68</v>
      </c>
      <c r="P21" s="33">
        <f t="shared" si="4"/>
        <v>9</v>
      </c>
      <c r="Q21" s="4"/>
      <c r="R21" s="8"/>
    </row>
    <row r="22" ht="17.4" spans="1:18">
      <c r="A22" s="24"/>
      <c r="B22" s="24">
        <v>20</v>
      </c>
      <c r="C22" s="4">
        <v>20222931</v>
      </c>
      <c r="D22" s="27">
        <v>5</v>
      </c>
      <c r="E22" s="27">
        <v>5</v>
      </c>
      <c r="F22" s="27">
        <v>4.8</v>
      </c>
      <c r="G22" s="27">
        <v>5</v>
      </c>
      <c r="H22" s="27">
        <v>4.2</v>
      </c>
      <c r="I22" s="27">
        <v>5</v>
      </c>
      <c r="J22" s="27">
        <v>5</v>
      </c>
      <c r="K22" s="27">
        <v>5</v>
      </c>
      <c r="L22" s="27">
        <v>4.6</v>
      </c>
      <c r="M22" s="27">
        <v>5</v>
      </c>
      <c r="N22" s="32">
        <f t="shared" si="0"/>
        <v>48.6</v>
      </c>
      <c r="O22" s="32">
        <f t="shared" si="1"/>
        <v>4.86</v>
      </c>
      <c r="P22" s="33">
        <f t="shared" si="4"/>
        <v>7</v>
      </c>
      <c r="Q22" s="4"/>
      <c r="R22" s="8"/>
    </row>
    <row r="23" ht="17.4" spans="1:18">
      <c r="A23" s="24"/>
      <c r="B23" s="24">
        <v>21</v>
      </c>
      <c r="C23" s="4">
        <v>20222932</v>
      </c>
      <c r="D23" s="27">
        <v>5</v>
      </c>
      <c r="E23" s="27">
        <v>5</v>
      </c>
      <c r="F23" s="27">
        <v>5</v>
      </c>
      <c r="G23" s="27">
        <v>5</v>
      </c>
      <c r="H23" s="27">
        <v>5</v>
      </c>
      <c r="I23" s="27">
        <v>5</v>
      </c>
      <c r="J23" s="27">
        <v>5</v>
      </c>
      <c r="K23" s="27">
        <v>5</v>
      </c>
      <c r="L23" s="27">
        <v>5</v>
      </c>
      <c r="M23" s="27">
        <v>5</v>
      </c>
      <c r="N23" s="32">
        <f t="shared" si="0"/>
        <v>50</v>
      </c>
      <c r="O23" s="32">
        <f t="shared" si="1"/>
        <v>5</v>
      </c>
      <c r="P23" s="33">
        <f t="shared" si="4"/>
        <v>1</v>
      </c>
      <c r="Q23" s="4"/>
      <c r="R23" s="8"/>
    </row>
    <row r="24" ht="17.4" spans="1:18">
      <c r="A24" s="24"/>
      <c r="B24" s="24">
        <v>22</v>
      </c>
      <c r="C24" s="4">
        <v>20222933</v>
      </c>
      <c r="D24" s="27">
        <v>5</v>
      </c>
      <c r="E24" s="27">
        <v>5</v>
      </c>
      <c r="F24" s="27">
        <v>5</v>
      </c>
      <c r="G24" s="27">
        <v>5</v>
      </c>
      <c r="H24" s="27">
        <v>4.8</v>
      </c>
      <c r="I24" s="27">
        <v>5</v>
      </c>
      <c r="J24" s="27">
        <v>4.8</v>
      </c>
      <c r="K24" s="27">
        <v>5</v>
      </c>
      <c r="L24" s="27">
        <v>5</v>
      </c>
      <c r="M24" s="27">
        <v>5</v>
      </c>
      <c r="N24" s="32">
        <f t="shared" si="0"/>
        <v>49.6</v>
      </c>
      <c r="O24" s="32">
        <f t="shared" si="1"/>
        <v>4.96</v>
      </c>
      <c r="P24" s="33">
        <f t="shared" si="4"/>
        <v>3</v>
      </c>
      <c r="Q24" s="4"/>
      <c r="R24" s="8"/>
    </row>
    <row r="25" ht="17.4" spans="1:18">
      <c r="A25" s="24"/>
      <c r="B25" s="24">
        <v>23</v>
      </c>
      <c r="C25" s="4">
        <v>20222934</v>
      </c>
      <c r="D25" s="27">
        <v>5</v>
      </c>
      <c r="E25" s="27">
        <v>5</v>
      </c>
      <c r="F25" s="27">
        <v>5</v>
      </c>
      <c r="G25" s="27">
        <v>5</v>
      </c>
      <c r="H25" s="27">
        <v>5</v>
      </c>
      <c r="I25" s="27">
        <v>5</v>
      </c>
      <c r="J25" s="27">
        <v>5</v>
      </c>
      <c r="K25" s="27">
        <v>5</v>
      </c>
      <c r="L25" s="27">
        <v>5</v>
      </c>
      <c r="M25" s="27">
        <v>5</v>
      </c>
      <c r="N25" s="32">
        <f t="shared" si="0"/>
        <v>50</v>
      </c>
      <c r="O25" s="32">
        <f t="shared" si="1"/>
        <v>5</v>
      </c>
      <c r="P25" s="33">
        <f t="shared" si="4"/>
        <v>1</v>
      </c>
      <c r="Q25" s="5"/>
      <c r="R25" s="8"/>
    </row>
    <row r="26" ht="17.4" spans="1:18">
      <c r="A26" s="24"/>
      <c r="B26" s="24">
        <v>24</v>
      </c>
      <c r="C26" s="4">
        <v>20223031</v>
      </c>
      <c r="D26" s="27">
        <v>4.6</v>
      </c>
      <c r="E26" s="27">
        <v>5</v>
      </c>
      <c r="F26" s="27">
        <v>4.6</v>
      </c>
      <c r="G26" s="27">
        <v>5</v>
      </c>
      <c r="H26" s="27">
        <v>5</v>
      </c>
      <c r="I26" s="27">
        <v>4.4</v>
      </c>
      <c r="J26" s="27">
        <v>4.6</v>
      </c>
      <c r="K26" s="27">
        <v>4.8</v>
      </c>
      <c r="L26" s="27">
        <v>5</v>
      </c>
      <c r="M26" s="27">
        <v>5</v>
      </c>
      <c r="N26" s="32">
        <f t="shared" si="0"/>
        <v>48</v>
      </c>
      <c r="O26" s="32">
        <f t="shared" si="1"/>
        <v>4.8</v>
      </c>
      <c r="P26" s="33">
        <f t="shared" si="4"/>
        <v>8</v>
      </c>
      <c r="Q26" s="4"/>
      <c r="R26" s="8"/>
    </row>
    <row r="27" ht="17.4" spans="1:18">
      <c r="A27" s="24"/>
      <c r="B27" s="24">
        <v>25</v>
      </c>
      <c r="C27" s="4">
        <v>20223032</v>
      </c>
      <c r="D27" s="27">
        <v>5</v>
      </c>
      <c r="E27" s="27">
        <v>5</v>
      </c>
      <c r="F27" s="27">
        <v>5</v>
      </c>
      <c r="G27" s="27">
        <v>5</v>
      </c>
      <c r="H27" s="27">
        <v>5</v>
      </c>
      <c r="I27" s="27">
        <v>4.6</v>
      </c>
      <c r="J27" s="27">
        <v>5</v>
      </c>
      <c r="K27" s="27">
        <v>5</v>
      </c>
      <c r="L27" s="27">
        <v>4.8</v>
      </c>
      <c r="M27" s="27">
        <v>5</v>
      </c>
      <c r="N27" s="32">
        <f t="shared" si="0"/>
        <v>49.4</v>
      </c>
      <c r="O27" s="32">
        <f t="shared" si="1"/>
        <v>4.94</v>
      </c>
      <c r="P27" s="33">
        <f t="shared" si="4"/>
        <v>5</v>
      </c>
      <c r="Q27" s="4"/>
      <c r="R27" s="8"/>
    </row>
    <row r="28" ht="17.4" spans="1:18">
      <c r="A28" s="24"/>
      <c r="B28" s="24">
        <v>26</v>
      </c>
      <c r="C28" s="4">
        <v>20223033</v>
      </c>
      <c r="D28" s="27">
        <v>5</v>
      </c>
      <c r="E28" s="27">
        <v>5</v>
      </c>
      <c r="F28" s="27">
        <v>5</v>
      </c>
      <c r="G28" s="27">
        <v>5</v>
      </c>
      <c r="H28" s="27">
        <v>5</v>
      </c>
      <c r="I28" s="27">
        <v>4.6</v>
      </c>
      <c r="J28" s="27">
        <v>5</v>
      </c>
      <c r="K28" s="27">
        <v>5</v>
      </c>
      <c r="L28" s="27">
        <v>5</v>
      </c>
      <c r="M28" s="27">
        <v>5</v>
      </c>
      <c r="N28" s="32">
        <f t="shared" si="0"/>
        <v>49.6</v>
      </c>
      <c r="O28" s="32">
        <f t="shared" si="1"/>
        <v>4.96</v>
      </c>
      <c r="P28" s="33">
        <f t="shared" si="4"/>
        <v>3</v>
      </c>
      <c r="Q28" s="4"/>
      <c r="R28" s="8"/>
    </row>
    <row r="29" ht="17.4" spans="1:18">
      <c r="A29" s="8" t="s">
        <v>5</v>
      </c>
      <c r="B29" s="24">
        <v>27</v>
      </c>
      <c r="C29" s="28">
        <v>20222131</v>
      </c>
      <c r="D29" s="29" t="s">
        <v>381</v>
      </c>
      <c r="E29" s="29" t="s">
        <v>381</v>
      </c>
      <c r="F29" s="29">
        <v>4.6</v>
      </c>
      <c r="G29" s="29">
        <v>4.8</v>
      </c>
      <c r="H29" s="29">
        <v>4.6</v>
      </c>
      <c r="I29" s="29">
        <v>4.8</v>
      </c>
      <c r="J29" s="29">
        <v>4.6</v>
      </c>
      <c r="K29" s="29">
        <v>5</v>
      </c>
      <c r="L29" s="29">
        <v>4.6</v>
      </c>
      <c r="M29" s="29">
        <v>4.8</v>
      </c>
      <c r="N29" s="32">
        <f t="shared" si="0"/>
        <v>37.8</v>
      </c>
      <c r="O29" s="32">
        <f t="shared" si="1"/>
        <v>4.725</v>
      </c>
      <c r="P29" s="26">
        <f>RANK(O29,$O$29:$O$34,0)</f>
        <v>6</v>
      </c>
      <c r="Q29" s="26" t="s">
        <v>387</v>
      </c>
      <c r="R29" s="26"/>
    </row>
    <row r="30" ht="17.4" spans="1:18">
      <c r="A30" s="8"/>
      <c r="B30" s="24">
        <v>28</v>
      </c>
      <c r="C30" s="28">
        <v>20222132</v>
      </c>
      <c r="D30" s="29" t="s">
        <v>381</v>
      </c>
      <c r="E30" s="29" t="s">
        <v>381</v>
      </c>
      <c r="F30" s="29">
        <v>4.4</v>
      </c>
      <c r="G30" s="29">
        <v>5</v>
      </c>
      <c r="H30" s="29">
        <v>4.8</v>
      </c>
      <c r="I30" s="29">
        <v>4.8</v>
      </c>
      <c r="J30" s="29">
        <v>4.8</v>
      </c>
      <c r="K30" s="29">
        <v>4.6</v>
      </c>
      <c r="L30" s="29">
        <v>4.8</v>
      </c>
      <c r="M30" s="29">
        <v>4.8</v>
      </c>
      <c r="N30" s="32">
        <f t="shared" si="0"/>
        <v>38</v>
      </c>
      <c r="O30" s="32">
        <f t="shared" si="1"/>
        <v>4.75</v>
      </c>
      <c r="P30" s="26">
        <f t="shared" ref="P30:P34" si="5">RANK(O30,$O$29:$O$34,0)</f>
        <v>5</v>
      </c>
      <c r="Q30" s="26" t="s">
        <v>387</v>
      </c>
      <c r="R30" s="26"/>
    </row>
    <row r="31" ht="17.4" spans="1:18">
      <c r="A31" s="8"/>
      <c r="B31" s="24">
        <v>29</v>
      </c>
      <c r="C31" s="28">
        <v>20222133</v>
      </c>
      <c r="D31" s="29" t="s">
        <v>381</v>
      </c>
      <c r="E31" s="29" t="s">
        <v>381</v>
      </c>
      <c r="F31" s="29" t="s">
        <v>381</v>
      </c>
      <c r="G31" s="29" t="s">
        <v>381</v>
      </c>
      <c r="H31" s="29">
        <v>4.6</v>
      </c>
      <c r="I31" s="29">
        <v>5</v>
      </c>
      <c r="J31" s="29">
        <v>4.8</v>
      </c>
      <c r="K31" s="29">
        <v>4.8</v>
      </c>
      <c r="L31" s="29">
        <v>5</v>
      </c>
      <c r="M31" s="29">
        <v>4.6</v>
      </c>
      <c r="N31" s="32">
        <f t="shared" si="0"/>
        <v>28.8</v>
      </c>
      <c r="O31" s="32">
        <f t="shared" si="1"/>
        <v>4.8</v>
      </c>
      <c r="P31" s="26">
        <f t="shared" si="5"/>
        <v>2</v>
      </c>
      <c r="Q31" s="26" t="s">
        <v>388</v>
      </c>
      <c r="R31" s="26"/>
    </row>
    <row r="32" ht="17.4" spans="1:18">
      <c r="A32" s="8"/>
      <c r="B32" s="24">
        <v>30</v>
      </c>
      <c r="C32" s="28">
        <v>20222134</v>
      </c>
      <c r="D32" s="29" t="s">
        <v>381</v>
      </c>
      <c r="E32" s="29" t="s">
        <v>381</v>
      </c>
      <c r="F32" s="29" t="s">
        <v>381</v>
      </c>
      <c r="G32" s="29" t="s">
        <v>381</v>
      </c>
      <c r="H32" s="29">
        <v>4.8</v>
      </c>
      <c r="I32" s="29">
        <v>4.6</v>
      </c>
      <c r="J32" s="29">
        <v>5</v>
      </c>
      <c r="K32" s="29">
        <v>4.8</v>
      </c>
      <c r="L32" s="29">
        <v>5</v>
      </c>
      <c r="M32" s="29">
        <v>5</v>
      </c>
      <c r="N32" s="32">
        <f t="shared" si="0"/>
        <v>29.2</v>
      </c>
      <c r="O32" s="32">
        <f t="shared" si="1"/>
        <v>4.86666666666667</v>
      </c>
      <c r="P32" s="26">
        <f t="shared" si="5"/>
        <v>1</v>
      </c>
      <c r="Q32" s="26" t="s">
        <v>388</v>
      </c>
      <c r="R32" s="26"/>
    </row>
    <row r="33" ht="17.4" spans="1:18">
      <c r="A33" s="8"/>
      <c r="B33" s="24">
        <v>31</v>
      </c>
      <c r="C33" s="28">
        <v>20222135</v>
      </c>
      <c r="D33" s="29" t="s">
        <v>381</v>
      </c>
      <c r="E33" s="29" t="s">
        <v>381</v>
      </c>
      <c r="F33" s="29">
        <v>4.8</v>
      </c>
      <c r="G33" s="29">
        <v>5</v>
      </c>
      <c r="H33" s="29">
        <v>4.8</v>
      </c>
      <c r="I33" s="29">
        <v>5</v>
      </c>
      <c r="J33" s="29">
        <v>4.8</v>
      </c>
      <c r="K33" s="29">
        <v>4.6</v>
      </c>
      <c r="L33" s="29">
        <v>4.6</v>
      </c>
      <c r="M33" s="29">
        <v>4.6</v>
      </c>
      <c r="N33" s="32">
        <f t="shared" si="0"/>
        <v>38.2</v>
      </c>
      <c r="O33" s="32">
        <f t="shared" si="1"/>
        <v>4.775</v>
      </c>
      <c r="P33" s="26">
        <f t="shared" si="5"/>
        <v>3</v>
      </c>
      <c r="Q33" s="26" t="s">
        <v>387</v>
      </c>
      <c r="R33" s="26"/>
    </row>
    <row r="34" ht="17.4" spans="1:18">
      <c r="A34" s="8"/>
      <c r="B34" s="24">
        <v>32</v>
      </c>
      <c r="C34" s="28">
        <v>20222136</v>
      </c>
      <c r="D34" s="29" t="s">
        <v>381</v>
      </c>
      <c r="E34" s="29" t="s">
        <v>381</v>
      </c>
      <c r="F34" s="29">
        <v>4.8</v>
      </c>
      <c r="G34" s="29">
        <v>5</v>
      </c>
      <c r="H34" s="29">
        <v>4.8</v>
      </c>
      <c r="I34" s="29">
        <v>4.8</v>
      </c>
      <c r="J34" s="29">
        <v>4.6</v>
      </c>
      <c r="K34" s="29">
        <v>4.8</v>
      </c>
      <c r="L34" s="29">
        <v>4.8</v>
      </c>
      <c r="M34" s="29">
        <v>4.6</v>
      </c>
      <c r="N34" s="32">
        <f t="shared" si="0"/>
        <v>38.2</v>
      </c>
      <c r="O34" s="32">
        <f t="shared" si="1"/>
        <v>4.775</v>
      </c>
      <c r="P34" s="26">
        <f t="shared" si="5"/>
        <v>3</v>
      </c>
      <c r="Q34" s="26" t="s">
        <v>387</v>
      </c>
      <c r="R34" s="26"/>
    </row>
    <row r="35" ht="17.4" spans="1:18">
      <c r="A35" s="8" t="s">
        <v>6</v>
      </c>
      <c r="B35" s="24">
        <v>33</v>
      </c>
      <c r="C35" s="30">
        <v>20222431</v>
      </c>
      <c r="D35" s="26">
        <v>5</v>
      </c>
      <c r="E35" s="26">
        <v>5</v>
      </c>
      <c r="F35" s="26">
        <v>5</v>
      </c>
      <c r="G35" s="26">
        <v>5</v>
      </c>
      <c r="H35" s="26">
        <v>5</v>
      </c>
      <c r="I35" s="26">
        <v>5</v>
      </c>
      <c r="J35" s="26">
        <v>5</v>
      </c>
      <c r="K35" s="26">
        <v>5</v>
      </c>
      <c r="L35" s="26">
        <v>5</v>
      </c>
      <c r="M35" s="26">
        <v>5</v>
      </c>
      <c r="N35" s="32">
        <f t="shared" si="0"/>
        <v>50</v>
      </c>
      <c r="O35" s="32">
        <f t="shared" si="1"/>
        <v>5</v>
      </c>
      <c r="P35" s="26">
        <f>RANK(O35,$O$35:$O$43,0)</f>
        <v>1</v>
      </c>
      <c r="Q35" s="26"/>
      <c r="R35" s="26"/>
    </row>
    <row r="36" ht="17.4" spans="1:18">
      <c r="A36" s="8"/>
      <c r="B36" s="24">
        <v>34</v>
      </c>
      <c r="C36" s="30">
        <v>20222432</v>
      </c>
      <c r="D36" s="26">
        <v>5</v>
      </c>
      <c r="E36" s="26">
        <v>5</v>
      </c>
      <c r="F36" s="26">
        <v>5</v>
      </c>
      <c r="G36" s="26">
        <v>5</v>
      </c>
      <c r="H36" s="26">
        <v>5</v>
      </c>
      <c r="I36" s="26">
        <v>5</v>
      </c>
      <c r="J36" s="26">
        <v>5</v>
      </c>
      <c r="K36" s="26">
        <v>5</v>
      </c>
      <c r="L36" s="26">
        <v>5</v>
      </c>
      <c r="M36" s="26">
        <v>5</v>
      </c>
      <c r="N36" s="32">
        <f t="shared" si="0"/>
        <v>50</v>
      </c>
      <c r="O36" s="32">
        <f t="shared" si="1"/>
        <v>5</v>
      </c>
      <c r="P36" s="26">
        <f t="shared" ref="P36:P43" si="6">RANK(O36,$O$35:$O$43,0)</f>
        <v>1</v>
      </c>
      <c r="Q36" s="26"/>
      <c r="R36" s="26"/>
    </row>
    <row r="37" ht="17.4" spans="1:18">
      <c r="A37" s="8"/>
      <c r="B37" s="24">
        <v>35</v>
      </c>
      <c r="C37" s="30">
        <v>20222433</v>
      </c>
      <c r="D37" s="26">
        <v>5</v>
      </c>
      <c r="E37" s="26">
        <v>5</v>
      </c>
      <c r="F37" s="26">
        <v>5</v>
      </c>
      <c r="G37" s="26">
        <v>5</v>
      </c>
      <c r="H37" s="26">
        <v>5</v>
      </c>
      <c r="I37" s="26">
        <v>5</v>
      </c>
      <c r="J37" s="26">
        <v>5</v>
      </c>
      <c r="K37" s="26">
        <v>5</v>
      </c>
      <c r="L37" s="26">
        <v>5</v>
      </c>
      <c r="M37" s="26">
        <v>5</v>
      </c>
      <c r="N37" s="32">
        <f t="shared" si="0"/>
        <v>50</v>
      </c>
      <c r="O37" s="32">
        <f t="shared" si="1"/>
        <v>5</v>
      </c>
      <c r="P37" s="26">
        <f t="shared" si="6"/>
        <v>1</v>
      </c>
      <c r="Q37" s="26"/>
      <c r="R37" s="26"/>
    </row>
    <row r="38" ht="17.4" spans="1:18">
      <c r="A38" s="8"/>
      <c r="B38" s="24">
        <v>36</v>
      </c>
      <c r="C38" s="30">
        <v>20222434</v>
      </c>
      <c r="D38" s="26">
        <v>5</v>
      </c>
      <c r="E38" s="26">
        <v>5</v>
      </c>
      <c r="F38" s="26">
        <v>5</v>
      </c>
      <c r="G38" s="26">
        <v>5</v>
      </c>
      <c r="H38" s="26">
        <v>5</v>
      </c>
      <c r="I38" s="26">
        <v>5</v>
      </c>
      <c r="J38" s="26">
        <v>5</v>
      </c>
      <c r="K38" s="26">
        <v>5</v>
      </c>
      <c r="L38" s="26">
        <v>5</v>
      </c>
      <c r="M38" s="26">
        <v>5</v>
      </c>
      <c r="N38" s="32">
        <f t="shared" si="0"/>
        <v>50</v>
      </c>
      <c r="O38" s="32">
        <f t="shared" si="1"/>
        <v>5</v>
      </c>
      <c r="P38" s="26">
        <f t="shared" si="6"/>
        <v>1</v>
      </c>
      <c r="Q38" s="26"/>
      <c r="R38" s="26"/>
    </row>
    <row r="39" ht="17.4" spans="1:18">
      <c r="A39" s="8"/>
      <c r="B39" s="24">
        <v>37</v>
      </c>
      <c r="C39" s="30">
        <v>20222435</v>
      </c>
      <c r="D39" s="26">
        <v>5</v>
      </c>
      <c r="E39" s="26">
        <v>5</v>
      </c>
      <c r="F39" s="26">
        <v>5</v>
      </c>
      <c r="G39" s="26">
        <v>4.5</v>
      </c>
      <c r="H39" s="26">
        <v>5</v>
      </c>
      <c r="I39" s="26">
        <v>3</v>
      </c>
      <c r="J39" s="26">
        <v>5</v>
      </c>
      <c r="K39" s="26">
        <v>2.5</v>
      </c>
      <c r="L39" s="26">
        <v>5</v>
      </c>
      <c r="M39" s="26">
        <v>5</v>
      </c>
      <c r="N39" s="32">
        <f t="shared" si="0"/>
        <v>45</v>
      </c>
      <c r="O39" s="32">
        <f t="shared" si="1"/>
        <v>4.5</v>
      </c>
      <c r="P39" s="26">
        <f t="shared" si="6"/>
        <v>8</v>
      </c>
      <c r="Q39" s="26"/>
      <c r="R39" s="26" t="s">
        <v>389</v>
      </c>
    </row>
    <row r="40" ht="17.4" spans="1:18">
      <c r="A40" s="8"/>
      <c r="B40" s="24">
        <v>38</v>
      </c>
      <c r="C40" s="30">
        <v>20222436</v>
      </c>
      <c r="D40" s="26">
        <v>5</v>
      </c>
      <c r="E40" s="26">
        <v>2.5</v>
      </c>
      <c r="F40" s="26">
        <v>5</v>
      </c>
      <c r="G40" s="26">
        <v>5</v>
      </c>
      <c r="H40" s="26">
        <v>5</v>
      </c>
      <c r="I40" s="26">
        <v>5</v>
      </c>
      <c r="J40" s="26">
        <v>4.5</v>
      </c>
      <c r="K40" s="26">
        <v>5</v>
      </c>
      <c r="L40" s="26" t="s">
        <v>381</v>
      </c>
      <c r="M40" s="26" t="s">
        <v>381</v>
      </c>
      <c r="N40" s="32">
        <f t="shared" si="0"/>
        <v>37</v>
      </c>
      <c r="O40" s="32">
        <f t="shared" si="1"/>
        <v>4.625</v>
      </c>
      <c r="P40" s="26">
        <f t="shared" si="6"/>
        <v>7</v>
      </c>
      <c r="Q40" s="26" t="s">
        <v>390</v>
      </c>
      <c r="R40" s="26" t="s">
        <v>391</v>
      </c>
    </row>
    <row r="41" ht="17.4" spans="1:18">
      <c r="A41" s="8"/>
      <c r="B41" s="24">
        <v>39</v>
      </c>
      <c r="C41" s="30">
        <v>20222531</v>
      </c>
      <c r="D41" s="26">
        <v>5</v>
      </c>
      <c r="E41" s="26">
        <v>5</v>
      </c>
      <c r="F41" s="26">
        <v>5</v>
      </c>
      <c r="G41" s="26">
        <v>5</v>
      </c>
      <c r="H41" s="26">
        <v>5</v>
      </c>
      <c r="I41" s="26">
        <v>5</v>
      </c>
      <c r="J41" s="26">
        <v>5</v>
      </c>
      <c r="K41" s="26">
        <v>2.5</v>
      </c>
      <c r="L41" s="26">
        <v>5</v>
      </c>
      <c r="M41" s="26">
        <v>5</v>
      </c>
      <c r="N41" s="32">
        <f t="shared" si="0"/>
        <v>47.5</v>
      </c>
      <c r="O41" s="32">
        <f t="shared" si="1"/>
        <v>4.75</v>
      </c>
      <c r="P41" s="26">
        <f t="shared" si="6"/>
        <v>5</v>
      </c>
      <c r="Q41" s="26"/>
      <c r="R41" s="26" t="s">
        <v>392</v>
      </c>
    </row>
    <row r="42" ht="17.4" spans="1:18">
      <c r="A42" s="8"/>
      <c r="B42" s="24">
        <v>40</v>
      </c>
      <c r="C42" s="30">
        <v>20222532</v>
      </c>
      <c r="D42" s="26">
        <v>3.5</v>
      </c>
      <c r="E42" s="26">
        <v>5</v>
      </c>
      <c r="F42" s="26">
        <v>5</v>
      </c>
      <c r="G42" s="26">
        <v>5</v>
      </c>
      <c r="H42" s="26">
        <v>5</v>
      </c>
      <c r="I42" s="26">
        <v>5</v>
      </c>
      <c r="J42" s="26">
        <v>4</v>
      </c>
      <c r="K42" s="26">
        <v>5</v>
      </c>
      <c r="L42" s="26">
        <v>5</v>
      </c>
      <c r="M42" s="26">
        <v>5</v>
      </c>
      <c r="N42" s="32">
        <f t="shared" si="0"/>
        <v>47.5</v>
      </c>
      <c r="O42" s="32">
        <f t="shared" si="1"/>
        <v>4.75</v>
      </c>
      <c r="P42" s="26">
        <f t="shared" si="6"/>
        <v>5</v>
      </c>
      <c r="Q42" s="26"/>
      <c r="R42" s="26"/>
    </row>
    <row r="43" ht="17.4" spans="1:18">
      <c r="A43" s="8"/>
      <c r="B43" s="24">
        <v>41</v>
      </c>
      <c r="C43" s="30">
        <v>20222533</v>
      </c>
      <c r="D43" s="26">
        <v>5</v>
      </c>
      <c r="E43" s="26">
        <v>5</v>
      </c>
      <c r="F43" s="26">
        <v>5</v>
      </c>
      <c r="G43" s="26">
        <v>5</v>
      </c>
      <c r="H43" s="26">
        <v>5</v>
      </c>
      <c r="I43" s="26">
        <v>5</v>
      </c>
      <c r="J43" s="26">
        <v>5</v>
      </c>
      <c r="K43" s="26">
        <v>0</v>
      </c>
      <c r="L43" s="26">
        <v>5</v>
      </c>
      <c r="M43" s="26">
        <v>5</v>
      </c>
      <c r="N43" s="32">
        <f t="shared" si="0"/>
        <v>45</v>
      </c>
      <c r="O43" s="32">
        <f t="shared" si="1"/>
        <v>4.5</v>
      </c>
      <c r="P43" s="26">
        <f t="shared" si="6"/>
        <v>8</v>
      </c>
      <c r="Q43" s="26"/>
      <c r="R43" s="26" t="s">
        <v>393</v>
      </c>
    </row>
    <row r="44" ht="17.4" spans="1:18">
      <c r="A44" s="8" t="s">
        <v>7</v>
      </c>
      <c r="B44" s="24">
        <v>42</v>
      </c>
      <c r="C44" s="28">
        <v>20222631</v>
      </c>
      <c r="D44" s="26">
        <v>5</v>
      </c>
      <c r="E44" s="26">
        <v>2.5</v>
      </c>
      <c r="F44" s="26">
        <v>5</v>
      </c>
      <c r="G44" s="26">
        <v>2</v>
      </c>
      <c r="H44" s="26">
        <v>5</v>
      </c>
      <c r="I44" s="26">
        <v>4</v>
      </c>
      <c r="J44" s="26">
        <v>5</v>
      </c>
      <c r="K44" s="26">
        <v>4</v>
      </c>
      <c r="L44" s="26">
        <v>5</v>
      </c>
      <c r="M44" s="26">
        <v>3</v>
      </c>
      <c r="N44" s="32">
        <f t="shared" si="0"/>
        <v>40.5</v>
      </c>
      <c r="O44" s="32">
        <f t="shared" si="1"/>
        <v>4.05</v>
      </c>
      <c r="P44" s="26">
        <f>RANK(O44,$O$44:$O$48,0)</f>
        <v>1</v>
      </c>
      <c r="Q44" s="26"/>
      <c r="R44" s="26" t="s">
        <v>394</v>
      </c>
    </row>
    <row r="45" ht="17.4" spans="1:18">
      <c r="A45" s="8"/>
      <c r="B45" s="24">
        <v>43</v>
      </c>
      <c r="C45" s="28">
        <v>20222632</v>
      </c>
      <c r="D45" s="26">
        <v>5</v>
      </c>
      <c r="E45" s="26">
        <v>0</v>
      </c>
      <c r="F45" s="26">
        <v>5</v>
      </c>
      <c r="G45" s="26">
        <v>0</v>
      </c>
      <c r="H45" s="26">
        <v>5</v>
      </c>
      <c r="I45" s="26">
        <v>4</v>
      </c>
      <c r="J45" s="26" t="s">
        <v>381</v>
      </c>
      <c r="K45" s="26" t="s">
        <v>381</v>
      </c>
      <c r="L45" s="26">
        <v>5</v>
      </c>
      <c r="M45" s="26">
        <v>2</v>
      </c>
      <c r="N45" s="32">
        <f t="shared" si="0"/>
        <v>26</v>
      </c>
      <c r="O45" s="32">
        <f t="shared" si="1"/>
        <v>3.25</v>
      </c>
      <c r="P45" s="26">
        <f t="shared" ref="P45:P48" si="7">RANK(O45,$O$44:$O$48,0)</f>
        <v>5</v>
      </c>
      <c r="Q45" s="26" t="s">
        <v>395</v>
      </c>
      <c r="R45" s="26" t="s">
        <v>396</v>
      </c>
    </row>
    <row r="46" ht="17.4" spans="1:18">
      <c r="A46" s="8"/>
      <c r="B46" s="24">
        <v>44</v>
      </c>
      <c r="C46" s="28">
        <v>20222633</v>
      </c>
      <c r="D46" s="26">
        <v>5</v>
      </c>
      <c r="E46" s="26">
        <v>3</v>
      </c>
      <c r="F46" s="26">
        <v>5</v>
      </c>
      <c r="G46" s="26">
        <v>2</v>
      </c>
      <c r="H46" s="26" t="s">
        <v>381</v>
      </c>
      <c r="I46" s="26" t="s">
        <v>381</v>
      </c>
      <c r="J46" s="26">
        <v>5</v>
      </c>
      <c r="K46" s="26">
        <v>4</v>
      </c>
      <c r="L46" s="26">
        <v>5</v>
      </c>
      <c r="M46" s="26">
        <v>3</v>
      </c>
      <c r="N46" s="32">
        <f t="shared" si="0"/>
        <v>32</v>
      </c>
      <c r="O46" s="32">
        <f t="shared" si="1"/>
        <v>4</v>
      </c>
      <c r="P46" s="26">
        <f t="shared" si="7"/>
        <v>2</v>
      </c>
      <c r="Q46" s="26" t="s">
        <v>397</v>
      </c>
      <c r="R46" s="26" t="s">
        <v>398</v>
      </c>
    </row>
    <row r="47" ht="17.4" spans="1:18">
      <c r="A47" s="8"/>
      <c r="B47" s="24">
        <v>45</v>
      </c>
      <c r="C47" s="28">
        <v>20222634</v>
      </c>
      <c r="D47" s="26">
        <v>5</v>
      </c>
      <c r="E47" s="26">
        <v>3</v>
      </c>
      <c r="F47" s="26">
        <v>5</v>
      </c>
      <c r="G47" s="26">
        <v>4</v>
      </c>
      <c r="H47" s="26">
        <v>5</v>
      </c>
      <c r="I47" s="26">
        <v>4</v>
      </c>
      <c r="J47" s="26">
        <v>5</v>
      </c>
      <c r="K47" s="26">
        <v>0</v>
      </c>
      <c r="L47" s="26">
        <v>5</v>
      </c>
      <c r="M47" s="26">
        <v>2</v>
      </c>
      <c r="N47" s="32">
        <f t="shared" si="0"/>
        <v>38</v>
      </c>
      <c r="O47" s="32">
        <f t="shared" si="1"/>
        <v>3.8</v>
      </c>
      <c r="P47" s="26">
        <f t="shared" si="7"/>
        <v>4</v>
      </c>
      <c r="Q47" s="26"/>
      <c r="R47" s="26" t="s">
        <v>399</v>
      </c>
    </row>
    <row r="48" ht="17.4" spans="1:18">
      <c r="A48" s="8"/>
      <c r="B48" s="24">
        <v>46</v>
      </c>
      <c r="C48" s="28">
        <v>20222635</v>
      </c>
      <c r="D48" s="26">
        <v>5</v>
      </c>
      <c r="E48" s="26">
        <v>2</v>
      </c>
      <c r="F48" s="26">
        <v>5</v>
      </c>
      <c r="G48" s="26">
        <v>4</v>
      </c>
      <c r="H48" s="26">
        <v>5</v>
      </c>
      <c r="I48" s="26">
        <v>3</v>
      </c>
      <c r="J48" s="26">
        <v>5</v>
      </c>
      <c r="K48" s="26">
        <v>3</v>
      </c>
      <c r="L48" s="26">
        <v>5</v>
      </c>
      <c r="M48" s="26">
        <v>2</v>
      </c>
      <c r="N48" s="32">
        <f t="shared" si="0"/>
        <v>39</v>
      </c>
      <c r="O48" s="32">
        <f t="shared" si="1"/>
        <v>3.9</v>
      </c>
      <c r="P48" s="26">
        <f t="shared" si="7"/>
        <v>3</v>
      </c>
      <c r="Q48" s="26"/>
      <c r="R48" s="26" t="s">
        <v>400</v>
      </c>
    </row>
    <row r="49" ht="17.4" spans="1:18">
      <c r="A49" s="8" t="s">
        <v>8</v>
      </c>
      <c r="B49" s="24">
        <v>47</v>
      </c>
      <c r="C49" s="8">
        <v>20223531</v>
      </c>
      <c r="D49" s="8">
        <v>5</v>
      </c>
      <c r="E49" s="8">
        <v>4</v>
      </c>
      <c r="F49" s="8">
        <v>5</v>
      </c>
      <c r="G49" s="8">
        <v>4</v>
      </c>
      <c r="H49" s="8">
        <v>5</v>
      </c>
      <c r="I49" s="8">
        <v>4</v>
      </c>
      <c r="J49" s="8">
        <v>5</v>
      </c>
      <c r="K49" s="8">
        <v>5</v>
      </c>
      <c r="L49" s="8">
        <v>5</v>
      </c>
      <c r="M49" s="8">
        <v>4</v>
      </c>
      <c r="N49" s="32">
        <f t="shared" si="0"/>
        <v>46</v>
      </c>
      <c r="O49" s="32">
        <f t="shared" si="1"/>
        <v>4.6</v>
      </c>
      <c r="P49" s="8">
        <f>RANK(O49,$O$49:$O$49,0)</f>
        <v>1</v>
      </c>
      <c r="Q49" s="8"/>
      <c r="R49" s="25"/>
    </row>
  </sheetData>
  <mergeCells count="7">
    <mergeCell ref="A1:R1"/>
    <mergeCell ref="A3:A9"/>
    <mergeCell ref="A10:A18"/>
    <mergeCell ref="A19:A28"/>
    <mergeCell ref="A29:A34"/>
    <mergeCell ref="A35:A43"/>
    <mergeCell ref="A44:A48"/>
  </mergeCells>
  <pageMargins left="0.75" right="0.75" top="1" bottom="1" header="0.5" footer="0.5"/>
  <headerFooter/>
  <ignoredErrors>
    <ignoredError sqref="O3:O49 N3:N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4"/>
  <sheetViews>
    <sheetView workbookViewId="0">
      <selection activeCell="A225" sqref="A225:A243"/>
    </sheetView>
  </sheetViews>
  <sheetFormatPr defaultColWidth="8.72222222222222" defaultRowHeight="14.4" outlineLevelCol="4"/>
  <cols>
    <col min="1" max="1" width="20.8148148148148" customWidth="1"/>
    <col min="2" max="2" width="12.1759259259259" customWidth="1"/>
    <col min="3" max="3" width="17.0925925925926" customWidth="1"/>
    <col min="4" max="5" width="14.4537037037037" customWidth="1"/>
  </cols>
  <sheetData>
    <row r="1" ht="23" customHeight="1" spans="1:5">
      <c r="A1" s="6" t="s">
        <v>401</v>
      </c>
      <c r="B1" s="6"/>
      <c r="C1" s="6"/>
      <c r="D1" s="6"/>
      <c r="E1" s="6"/>
    </row>
    <row r="2" ht="20.4" spans="1:5">
      <c r="A2" s="13" t="s">
        <v>22</v>
      </c>
      <c r="B2" s="14" t="s">
        <v>402</v>
      </c>
      <c r="C2" s="14" t="s">
        <v>26</v>
      </c>
      <c r="D2" s="15" t="s">
        <v>403</v>
      </c>
      <c r="E2" s="14" t="s">
        <v>28</v>
      </c>
    </row>
    <row r="3" ht="17.5" customHeight="1" spans="1:5">
      <c r="A3" s="4" t="s">
        <v>2</v>
      </c>
      <c r="B3" s="4" t="s">
        <v>404</v>
      </c>
      <c r="C3" s="4" t="s">
        <v>405</v>
      </c>
      <c r="D3" s="4">
        <v>3.05</v>
      </c>
      <c r="E3" s="4">
        <v>4</v>
      </c>
    </row>
    <row r="4" ht="17.5" customHeight="1" spans="1:5">
      <c r="A4" s="4"/>
      <c r="B4" s="4"/>
      <c r="C4" s="4"/>
      <c r="D4" s="4">
        <v>3.07</v>
      </c>
      <c r="E4" s="4"/>
    </row>
    <row r="5" ht="17.4" spans="1:5">
      <c r="A5" s="4"/>
      <c r="B5" s="4"/>
      <c r="C5" s="4" t="s">
        <v>406</v>
      </c>
      <c r="D5" s="4">
        <v>3.05</v>
      </c>
      <c r="E5" s="4">
        <v>4</v>
      </c>
    </row>
    <row r="6" ht="17.4" spans="1:5">
      <c r="A6" s="4"/>
      <c r="B6" s="4"/>
      <c r="C6" s="4"/>
      <c r="D6" s="4">
        <v>3.06</v>
      </c>
      <c r="E6" s="4"/>
    </row>
    <row r="7" ht="15" customHeight="1" spans="1:5">
      <c r="A7" s="4"/>
      <c r="B7" s="4"/>
      <c r="C7" s="4" t="s">
        <v>407</v>
      </c>
      <c r="D7" s="4">
        <v>3.05</v>
      </c>
      <c r="E7" s="4">
        <v>4</v>
      </c>
    </row>
    <row r="8" ht="17.4" spans="1:5">
      <c r="A8" s="4"/>
      <c r="B8" s="4"/>
      <c r="C8" s="4"/>
      <c r="D8" s="4">
        <v>3.06</v>
      </c>
      <c r="E8" s="4"/>
    </row>
    <row r="9" ht="17.5" customHeight="1" spans="1:5">
      <c r="A9" s="4"/>
      <c r="B9" s="4"/>
      <c r="C9" s="4" t="s">
        <v>408</v>
      </c>
      <c r="D9" s="4">
        <v>3.05</v>
      </c>
      <c r="E9" s="4">
        <v>4</v>
      </c>
    </row>
    <row r="10" ht="17.4" spans="1:5">
      <c r="A10" s="4"/>
      <c r="B10" s="4"/>
      <c r="C10" s="4"/>
      <c r="D10" s="4">
        <v>3.06</v>
      </c>
      <c r="E10" s="4"/>
    </row>
    <row r="11" ht="17.4" spans="1:5">
      <c r="A11" s="4"/>
      <c r="B11" s="4"/>
      <c r="C11" s="4" t="s">
        <v>409</v>
      </c>
      <c r="D11" s="4">
        <v>3.05</v>
      </c>
      <c r="E11" s="4">
        <v>2</v>
      </c>
    </row>
    <row r="12" ht="15" customHeight="1" spans="1:5">
      <c r="A12" s="4"/>
      <c r="B12" s="4">
        <v>20223632</v>
      </c>
      <c r="C12" s="4" t="s">
        <v>410</v>
      </c>
      <c r="D12" s="4">
        <v>3.08</v>
      </c>
      <c r="E12" s="4">
        <v>2</v>
      </c>
    </row>
    <row r="13" ht="17.4" spans="1:5">
      <c r="A13" s="4"/>
      <c r="B13" s="4"/>
      <c r="C13" s="4" t="s">
        <v>411</v>
      </c>
      <c r="D13" s="4">
        <v>3.09</v>
      </c>
      <c r="E13" s="4">
        <v>2</v>
      </c>
    </row>
    <row r="14" ht="17.4" spans="1:5">
      <c r="A14" s="4"/>
      <c r="B14" s="4"/>
      <c r="C14" s="4" t="s">
        <v>412</v>
      </c>
      <c r="D14" s="4">
        <v>3.09</v>
      </c>
      <c r="E14" s="4">
        <v>2</v>
      </c>
    </row>
    <row r="15" ht="17.4" spans="1:5">
      <c r="A15" s="4"/>
      <c r="B15" s="4"/>
      <c r="C15" s="4" t="s">
        <v>413</v>
      </c>
      <c r="D15" s="4">
        <v>3.06</v>
      </c>
      <c r="E15" s="4">
        <v>4</v>
      </c>
    </row>
    <row r="16" ht="15" customHeight="1" spans="1:5">
      <c r="A16" s="4"/>
      <c r="B16" s="4"/>
      <c r="C16" s="4"/>
      <c r="D16" s="4">
        <v>3.07</v>
      </c>
      <c r="E16" s="4"/>
    </row>
    <row r="17" ht="17.5" customHeight="1" spans="1:5">
      <c r="A17" s="4"/>
      <c r="B17" s="4"/>
      <c r="C17" s="4" t="s">
        <v>411</v>
      </c>
      <c r="D17" s="4">
        <v>3.07</v>
      </c>
      <c r="E17" s="4">
        <v>4</v>
      </c>
    </row>
    <row r="18" ht="15" customHeight="1" spans="1:5">
      <c r="A18" s="4"/>
      <c r="B18" s="4"/>
      <c r="C18" s="4"/>
      <c r="D18" s="4">
        <v>3.08</v>
      </c>
      <c r="E18" s="4"/>
    </row>
    <row r="19" ht="17.4" spans="1:5">
      <c r="A19" s="4"/>
      <c r="B19" s="4">
        <v>20223633</v>
      </c>
      <c r="C19" s="4" t="s">
        <v>414</v>
      </c>
      <c r="D19" s="4">
        <v>3.08</v>
      </c>
      <c r="E19" s="4">
        <v>2</v>
      </c>
    </row>
    <row r="20" ht="17.4" spans="1:5">
      <c r="A20" s="4"/>
      <c r="B20" s="4"/>
      <c r="C20" s="4" t="s">
        <v>95</v>
      </c>
      <c r="D20" s="4">
        <v>3.08</v>
      </c>
      <c r="E20" s="4">
        <v>2</v>
      </c>
    </row>
    <row r="21" ht="15" customHeight="1" spans="1:5">
      <c r="A21" s="4"/>
      <c r="B21" s="4"/>
      <c r="C21" s="4" t="s">
        <v>415</v>
      </c>
      <c r="D21" s="4">
        <v>3.08</v>
      </c>
      <c r="E21" s="4">
        <v>2</v>
      </c>
    </row>
    <row r="22" ht="17.4" spans="1:5">
      <c r="A22" s="4"/>
      <c r="B22" s="4"/>
      <c r="C22" s="4" t="s">
        <v>102</v>
      </c>
      <c r="D22" s="4">
        <v>3.08</v>
      </c>
      <c r="E22" s="4">
        <v>4</v>
      </c>
    </row>
    <row r="23" ht="17.4" spans="1:5">
      <c r="A23" s="4"/>
      <c r="B23" s="4"/>
      <c r="C23" s="4"/>
      <c r="D23" s="4">
        <v>3.09</v>
      </c>
      <c r="E23" s="4"/>
    </row>
    <row r="24" ht="17.4" spans="1:5">
      <c r="A24" s="4"/>
      <c r="B24" s="4"/>
      <c r="C24" s="4" t="s">
        <v>416</v>
      </c>
      <c r="D24" s="4">
        <v>3.08</v>
      </c>
      <c r="E24" s="4">
        <v>2</v>
      </c>
    </row>
    <row r="25" ht="17.4" spans="1:5">
      <c r="A25" s="4"/>
      <c r="B25" s="4"/>
      <c r="C25" s="4" t="s">
        <v>417</v>
      </c>
      <c r="D25" s="4">
        <v>3.08</v>
      </c>
      <c r="E25" s="4">
        <v>2</v>
      </c>
    </row>
    <row r="26" ht="15" customHeight="1" spans="1:5">
      <c r="A26" s="4"/>
      <c r="B26" s="4"/>
      <c r="C26" s="4" t="s">
        <v>418</v>
      </c>
      <c r="D26" s="4">
        <v>3.05</v>
      </c>
      <c r="E26" s="4">
        <v>2</v>
      </c>
    </row>
    <row r="27" ht="17.4" spans="1:5">
      <c r="A27" s="4"/>
      <c r="B27" s="4"/>
      <c r="C27" s="4" t="s">
        <v>419</v>
      </c>
      <c r="D27" s="4">
        <v>3.05</v>
      </c>
      <c r="E27" s="4">
        <v>2</v>
      </c>
    </row>
    <row r="28" ht="17.5" customHeight="1" spans="1:5">
      <c r="A28" s="4"/>
      <c r="B28" s="4"/>
      <c r="C28" s="4" t="s">
        <v>85</v>
      </c>
      <c r="D28" s="4">
        <v>3.09</v>
      </c>
      <c r="E28" s="4">
        <v>2</v>
      </c>
    </row>
    <row r="29" ht="17.4" spans="1:5">
      <c r="A29" s="4"/>
      <c r="B29" s="4">
        <v>20223634</v>
      </c>
      <c r="C29" s="4" t="s">
        <v>420</v>
      </c>
      <c r="D29" s="4">
        <v>3.05</v>
      </c>
      <c r="E29" s="4">
        <v>2</v>
      </c>
    </row>
    <row r="30" ht="17.5" customHeight="1" spans="1:5">
      <c r="A30" s="4"/>
      <c r="B30" s="4"/>
      <c r="C30" s="4" t="s">
        <v>421</v>
      </c>
      <c r="D30" s="4">
        <v>3.05</v>
      </c>
      <c r="E30" s="4">
        <v>2</v>
      </c>
    </row>
    <row r="31" ht="17.4" spans="1:5">
      <c r="A31" s="4"/>
      <c r="B31" s="4"/>
      <c r="C31" s="4" t="s">
        <v>422</v>
      </c>
      <c r="D31" s="4">
        <v>3.05</v>
      </c>
      <c r="E31" s="4">
        <v>2</v>
      </c>
    </row>
    <row r="32" ht="17.5" customHeight="1" spans="1:5">
      <c r="A32" s="4"/>
      <c r="B32" s="4"/>
      <c r="C32" s="4" t="s">
        <v>423</v>
      </c>
      <c r="D32" s="4">
        <v>3.05</v>
      </c>
      <c r="E32" s="4">
        <v>2</v>
      </c>
    </row>
    <row r="33" ht="17.4" spans="1:5">
      <c r="A33" s="4"/>
      <c r="B33" s="4"/>
      <c r="C33" s="4" t="s">
        <v>424</v>
      </c>
      <c r="D33" s="4">
        <v>3.05</v>
      </c>
      <c r="E33" s="4">
        <v>2</v>
      </c>
    </row>
    <row r="34" ht="17.4" spans="1:5">
      <c r="A34" s="4"/>
      <c r="B34" s="4"/>
      <c r="C34" s="4" t="s">
        <v>425</v>
      </c>
      <c r="D34" s="4">
        <v>3.05</v>
      </c>
      <c r="E34" s="4">
        <v>2</v>
      </c>
    </row>
    <row r="35" ht="17.4" spans="1:5">
      <c r="A35" s="4"/>
      <c r="B35" s="4"/>
      <c r="C35" s="4" t="s">
        <v>426</v>
      </c>
      <c r="D35" s="4">
        <v>3.05</v>
      </c>
      <c r="E35" s="4">
        <v>2</v>
      </c>
    </row>
    <row r="36" ht="17.5" customHeight="1" spans="1:5">
      <c r="A36" s="4"/>
      <c r="B36" s="4"/>
      <c r="C36" s="4" t="s">
        <v>427</v>
      </c>
      <c r="D36" s="4">
        <v>3.05</v>
      </c>
      <c r="E36" s="4">
        <v>2</v>
      </c>
    </row>
    <row r="37" ht="17.4" spans="1:5">
      <c r="A37" s="4"/>
      <c r="B37" s="4"/>
      <c r="C37" s="4" t="s">
        <v>428</v>
      </c>
      <c r="D37" s="4">
        <v>3.05</v>
      </c>
      <c r="E37" s="4">
        <v>2</v>
      </c>
    </row>
    <row r="38" ht="17.4" spans="1:5">
      <c r="A38" s="4"/>
      <c r="B38" s="4"/>
      <c r="C38" s="4" t="s">
        <v>429</v>
      </c>
      <c r="D38" s="4">
        <v>3.05</v>
      </c>
      <c r="E38" s="4">
        <v>10</v>
      </c>
    </row>
    <row r="39" ht="17.4" spans="1:5">
      <c r="A39" s="4"/>
      <c r="B39" s="4"/>
      <c r="C39" s="4"/>
      <c r="D39" s="4">
        <v>3.06</v>
      </c>
      <c r="E39" s="4"/>
    </row>
    <row r="40" ht="17.4" spans="1:5">
      <c r="A40" s="4"/>
      <c r="B40" s="4"/>
      <c r="C40" s="4"/>
      <c r="D40" s="4">
        <v>3.07</v>
      </c>
      <c r="E40" s="4"/>
    </row>
    <row r="41" ht="17.4" spans="1:5">
      <c r="A41" s="4"/>
      <c r="B41" s="4"/>
      <c r="C41" s="4"/>
      <c r="D41" s="4">
        <v>3.08</v>
      </c>
      <c r="E41" s="4"/>
    </row>
    <row r="42" ht="17.5" customHeight="1" spans="1:5">
      <c r="A42" s="4"/>
      <c r="B42" s="4"/>
      <c r="C42" s="4"/>
      <c r="D42" s="4">
        <v>3.09</v>
      </c>
      <c r="E42" s="4"/>
    </row>
    <row r="43" ht="17.4" spans="1:5">
      <c r="A43" s="4"/>
      <c r="B43" s="4"/>
      <c r="C43" s="4" t="s">
        <v>430</v>
      </c>
      <c r="D43" s="4">
        <v>3.05</v>
      </c>
      <c r="E43" s="4">
        <v>2</v>
      </c>
    </row>
    <row r="44" ht="17.5" customHeight="1" spans="1:5">
      <c r="A44" s="4"/>
      <c r="B44" s="4"/>
      <c r="C44" s="4" t="s">
        <v>431</v>
      </c>
      <c r="D44" s="4">
        <v>3.05</v>
      </c>
      <c r="E44" s="4">
        <v>6</v>
      </c>
    </row>
    <row r="45" ht="17.4" spans="1:5">
      <c r="A45" s="4"/>
      <c r="B45" s="4"/>
      <c r="C45" s="4"/>
      <c r="D45" s="4">
        <v>3.06</v>
      </c>
      <c r="E45" s="4"/>
    </row>
    <row r="46" ht="17.4" spans="1:5">
      <c r="A46" s="4"/>
      <c r="B46" s="4"/>
      <c r="C46" s="4"/>
      <c r="D46" s="4">
        <v>3.09</v>
      </c>
      <c r="E46" s="4"/>
    </row>
    <row r="47" ht="17.4" spans="1:5">
      <c r="A47" s="4"/>
      <c r="B47" s="4"/>
      <c r="C47" s="4" t="s">
        <v>432</v>
      </c>
      <c r="D47" s="4">
        <v>3.05</v>
      </c>
      <c r="E47" s="4">
        <v>4</v>
      </c>
    </row>
    <row r="48" ht="17.4" spans="1:5">
      <c r="A48" s="4"/>
      <c r="B48" s="4"/>
      <c r="C48" s="4"/>
      <c r="D48" s="4">
        <v>3.09</v>
      </c>
      <c r="E48" s="4"/>
    </row>
    <row r="49" ht="17.4" spans="1:5">
      <c r="A49" s="4"/>
      <c r="B49" s="4"/>
      <c r="C49" s="4" t="s">
        <v>433</v>
      </c>
      <c r="D49" s="4">
        <v>3.08</v>
      </c>
      <c r="E49" s="4">
        <v>2</v>
      </c>
    </row>
    <row r="50" ht="17.4" spans="1:5">
      <c r="A50" s="4"/>
      <c r="B50" s="4"/>
      <c r="C50" s="4" t="s">
        <v>434</v>
      </c>
      <c r="D50" s="4">
        <v>3.08</v>
      </c>
      <c r="E50" s="4">
        <v>2</v>
      </c>
    </row>
    <row r="51" ht="17.4" spans="1:5">
      <c r="A51" s="4"/>
      <c r="B51" s="4"/>
      <c r="C51" s="4" t="s">
        <v>435</v>
      </c>
      <c r="D51" s="4">
        <v>3.08</v>
      </c>
      <c r="E51" s="4">
        <v>2</v>
      </c>
    </row>
    <row r="52" ht="17.4" spans="1:5">
      <c r="A52" s="4"/>
      <c r="B52" s="4"/>
      <c r="C52" s="4" t="s">
        <v>436</v>
      </c>
      <c r="D52" s="4">
        <v>3.08</v>
      </c>
      <c r="E52" s="4">
        <v>2</v>
      </c>
    </row>
    <row r="53" ht="17.4" spans="1:5">
      <c r="A53" s="4"/>
      <c r="B53" s="4"/>
      <c r="C53" s="4" t="s">
        <v>437</v>
      </c>
      <c r="D53" s="4">
        <v>3.05</v>
      </c>
      <c r="E53" s="4">
        <v>2</v>
      </c>
    </row>
    <row r="54" ht="17.4" spans="1:5">
      <c r="A54" s="4"/>
      <c r="B54" s="4"/>
      <c r="C54" s="4" t="s">
        <v>430</v>
      </c>
      <c r="D54" s="4">
        <v>3.06</v>
      </c>
      <c r="E54" s="4">
        <v>4</v>
      </c>
    </row>
    <row r="55" ht="17.4" spans="1:5">
      <c r="A55" s="4"/>
      <c r="B55" s="4"/>
      <c r="C55" s="4"/>
      <c r="D55" s="4">
        <v>3.09</v>
      </c>
      <c r="E55" s="4"/>
    </row>
    <row r="56" ht="17.4" spans="1:5">
      <c r="A56" s="4"/>
      <c r="B56" s="4"/>
      <c r="C56" s="4" t="s">
        <v>438</v>
      </c>
      <c r="D56" s="4">
        <v>3.09</v>
      </c>
      <c r="E56" s="4">
        <v>2</v>
      </c>
    </row>
    <row r="57" ht="17.4" spans="1:5">
      <c r="A57" s="4"/>
      <c r="B57" s="4"/>
      <c r="C57" s="4" t="s">
        <v>439</v>
      </c>
      <c r="D57" s="4">
        <v>3.09</v>
      </c>
      <c r="E57" s="4">
        <v>2</v>
      </c>
    </row>
    <row r="58" ht="17.4" spans="1:5">
      <c r="A58" s="4"/>
      <c r="B58" s="4">
        <v>20223636</v>
      </c>
      <c r="C58" s="4" t="s">
        <v>440</v>
      </c>
      <c r="D58" s="4">
        <v>3.05</v>
      </c>
      <c r="E58" s="4">
        <v>2</v>
      </c>
    </row>
    <row r="59" ht="17.4" spans="1:5">
      <c r="A59" s="4" t="s">
        <v>3</v>
      </c>
      <c r="B59" s="4">
        <v>20222732</v>
      </c>
      <c r="C59" s="4" t="s">
        <v>441</v>
      </c>
      <c r="D59" s="4">
        <v>3.08</v>
      </c>
      <c r="E59" s="4">
        <v>2</v>
      </c>
    </row>
    <row r="60" ht="17.4" spans="1:5">
      <c r="A60" s="4"/>
      <c r="B60" s="4"/>
      <c r="C60" s="4" t="s">
        <v>442</v>
      </c>
      <c r="D60" s="4">
        <v>3.07</v>
      </c>
      <c r="E60" s="4">
        <v>6</v>
      </c>
    </row>
    <row r="61" ht="17.4" spans="1:5">
      <c r="A61" s="4"/>
      <c r="B61" s="4"/>
      <c r="C61" s="4"/>
      <c r="D61" s="4">
        <v>3.08</v>
      </c>
      <c r="E61" s="4"/>
    </row>
    <row r="62" ht="17.4" spans="1:5">
      <c r="A62" s="4"/>
      <c r="B62" s="4"/>
      <c r="C62" s="4"/>
      <c r="D62" s="4">
        <v>3.05</v>
      </c>
      <c r="E62" s="4"/>
    </row>
    <row r="63" ht="17.4" spans="1:5">
      <c r="A63" s="4"/>
      <c r="B63" s="4">
        <v>20222831</v>
      </c>
      <c r="C63" s="4" t="s">
        <v>443</v>
      </c>
      <c r="D63" s="4">
        <v>3.08</v>
      </c>
      <c r="E63" s="4">
        <v>2</v>
      </c>
    </row>
    <row r="64" ht="17.4" spans="1:5">
      <c r="A64" s="4"/>
      <c r="B64" s="4"/>
      <c r="C64" s="4" t="s">
        <v>444</v>
      </c>
      <c r="D64" s="4">
        <v>3.05</v>
      </c>
      <c r="E64" s="4">
        <v>4</v>
      </c>
    </row>
    <row r="65" ht="17.4" spans="1:5">
      <c r="A65" s="4"/>
      <c r="B65" s="4"/>
      <c r="C65" s="4"/>
      <c r="D65" s="4">
        <v>3.08</v>
      </c>
      <c r="E65" s="4"/>
    </row>
    <row r="66" ht="17.4" spans="1:5">
      <c r="A66" s="4"/>
      <c r="B66" s="4"/>
      <c r="C66" s="4" t="s">
        <v>445</v>
      </c>
      <c r="D66" s="4">
        <v>3.05</v>
      </c>
      <c r="E66" s="4">
        <v>4</v>
      </c>
    </row>
    <row r="67" ht="17.4" spans="1:5">
      <c r="A67" s="4"/>
      <c r="B67" s="4"/>
      <c r="C67" s="4"/>
      <c r="D67" s="4">
        <v>3.09</v>
      </c>
      <c r="E67" s="4"/>
    </row>
    <row r="68" ht="17.4" spans="1:5">
      <c r="A68" s="4"/>
      <c r="B68" s="4"/>
      <c r="C68" s="4" t="s">
        <v>134</v>
      </c>
      <c r="D68" s="4">
        <v>3.05</v>
      </c>
      <c r="E68" s="4">
        <v>6</v>
      </c>
    </row>
    <row r="69" ht="17.4" spans="1:5">
      <c r="A69" s="4"/>
      <c r="B69" s="4"/>
      <c r="C69" s="4"/>
      <c r="D69" s="4">
        <v>3.06</v>
      </c>
      <c r="E69" s="4"/>
    </row>
    <row r="70" ht="17.4" spans="1:5">
      <c r="A70" s="4"/>
      <c r="B70" s="4"/>
      <c r="C70" s="4"/>
      <c r="D70" s="4">
        <v>3.09</v>
      </c>
      <c r="E70" s="4"/>
    </row>
    <row r="71" ht="17.4" spans="1:5">
      <c r="A71" s="4"/>
      <c r="B71" s="4"/>
      <c r="C71" s="4" t="s">
        <v>446</v>
      </c>
      <c r="D71" s="4">
        <v>3.09</v>
      </c>
      <c r="E71" s="4">
        <v>2</v>
      </c>
    </row>
    <row r="72" ht="17.4" spans="1:5">
      <c r="A72" s="4"/>
      <c r="B72" s="4">
        <v>20222834</v>
      </c>
      <c r="C72" s="4" t="s">
        <v>447</v>
      </c>
      <c r="D72" s="4">
        <v>3.07</v>
      </c>
      <c r="E72" s="4">
        <v>2</v>
      </c>
    </row>
    <row r="73" ht="17.4" spans="1:5">
      <c r="A73" s="4"/>
      <c r="B73" s="4"/>
      <c r="C73" s="4" t="s">
        <v>448</v>
      </c>
      <c r="D73" s="4">
        <v>3.09</v>
      </c>
      <c r="E73" s="4">
        <v>2</v>
      </c>
    </row>
    <row r="74" ht="17.4" spans="1:5">
      <c r="A74" s="4"/>
      <c r="B74" s="4">
        <v>20222835</v>
      </c>
      <c r="C74" s="4" t="s">
        <v>449</v>
      </c>
      <c r="D74" s="4">
        <v>3.07</v>
      </c>
      <c r="E74" s="4">
        <v>2</v>
      </c>
    </row>
    <row r="75" ht="17.4" spans="1:5">
      <c r="A75" s="4"/>
      <c r="B75" s="4"/>
      <c r="C75" s="4" t="s">
        <v>450</v>
      </c>
      <c r="D75" s="4">
        <v>3.09</v>
      </c>
      <c r="E75" s="4">
        <v>2</v>
      </c>
    </row>
    <row r="76" ht="17.4" spans="1:5">
      <c r="A76" s="4"/>
      <c r="B76" s="4"/>
      <c r="C76" s="4" t="s">
        <v>451</v>
      </c>
      <c r="D76" s="4">
        <v>3.09</v>
      </c>
      <c r="E76" s="4">
        <v>2</v>
      </c>
    </row>
    <row r="77" ht="17.4" spans="1:5">
      <c r="A77" s="4"/>
      <c r="B77" s="4"/>
      <c r="C77" s="4" t="s">
        <v>452</v>
      </c>
      <c r="D77" s="4">
        <v>3.09</v>
      </c>
      <c r="E77" s="4">
        <v>2</v>
      </c>
    </row>
    <row r="78" ht="17.4" spans="1:5">
      <c r="A78" s="4"/>
      <c r="B78" s="4"/>
      <c r="C78" s="4" t="s">
        <v>453</v>
      </c>
      <c r="D78" s="4">
        <v>3.09</v>
      </c>
      <c r="E78" s="4">
        <v>2</v>
      </c>
    </row>
    <row r="79" ht="17.4" spans="1:5">
      <c r="A79" s="4"/>
      <c r="B79" s="4"/>
      <c r="C79" s="4" t="s">
        <v>454</v>
      </c>
      <c r="D79" s="16" t="s">
        <v>455</v>
      </c>
      <c r="E79" s="4">
        <v>2</v>
      </c>
    </row>
    <row r="80" ht="17.4" spans="1:5">
      <c r="A80" s="4"/>
      <c r="B80" s="4"/>
      <c r="C80" s="4" t="s">
        <v>456</v>
      </c>
      <c r="D80" s="4">
        <v>3.09</v>
      </c>
      <c r="E80" s="4">
        <v>2</v>
      </c>
    </row>
    <row r="81" ht="17.4" spans="1:5">
      <c r="A81" s="4"/>
      <c r="B81" s="4"/>
      <c r="C81" s="4" t="s">
        <v>457</v>
      </c>
      <c r="D81" s="4">
        <v>3.09</v>
      </c>
      <c r="E81" s="4">
        <v>2</v>
      </c>
    </row>
    <row r="82" ht="17.4" spans="1:5">
      <c r="A82" s="4" t="s">
        <v>4</v>
      </c>
      <c r="B82" s="4">
        <v>20223031</v>
      </c>
      <c r="C82" s="4" t="s">
        <v>458</v>
      </c>
      <c r="D82" s="4">
        <v>3.05</v>
      </c>
      <c r="E82" s="4">
        <v>2</v>
      </c>
    </row>
    <row r="83" ht="17.4" spans="1:5">
      <c r="A83" s="4"/>
      <c r="B83" s="4"/>
      <c r="C83" s="4" t="s">
        <v>459</v>
      </c>
      <c r="D83" s="4">
        <v>3.05</v>
      </c>
      <c r="E83" s="4">
        <v>2</v>
      </c>
    </row>
    <row r="84" ht="17.4" spans="1:5">
      <c r="A84" s="4"/>
      <c r="B84" s="4"/>
      <c r="C84" s="4" t="s">
        <v>460</v>
      </c>
      <c r="D84" s="4">
        <v>3.06</v>
      </c>
      <c r="E84" s="4">
        <v>2</v>
      </c>
    </row>
    <row r="85" ht="17.4" spans="1:5">
      <c r="A85" s="4"/>
      <c r="B85" s="4"/>
      <c r="C85" s="4" t="s">
        <v>461</v>
      </c>
      <c r="D85" s="4">
        <v>3.06</v>
      </c>
      <c r="E85" s="4">
        <v>2</v>
      </c>
    </row>
    <row r="86" ht="17.4" spans="1:5">
      <c r="A86" s="4"/>
      <c r="B86" s="4">
        <v>20222931</v>
      </c>
      <c r="C86" s="4" t="s">
        <v>462</v>
      </c>
      <c r="D86" s="4">
        <v>3.06</v>
      </c>
      <c r="E86" s="4">
        <v>2</v>
      </c>
    </row>
    <row r="87" ht="17.4" spans="1:5">
      <c r="A87" s="4"/>
      <c r="B87" s="4">
        <v>20222933</v>
      </c>
      <c r="C87" s="4" t="s">
        <v>463</v>
      </c>
      <c r="D87" s="4">
        <v>3.07</v>
      </c>
      <c r="E87" s="4">
        <v>2</v>
      </c>
    </row>
    <row r="88" ht="17.4" spans="1:5">
      <c r="A88" s="4"/>
      <c r="B88" s="4"/>
      <c r="C88" s="4" t="s">
        <v>464</v>
      </c>
      <c r="D88" s="4">
        <v>3.08</v>
      </c>
      <c r="E88" s="4">
        <v>2</v>
      </c>
    </row>
    <row r="89" ht="17.4" spans="1:5">
      <c r="A89" s="4"/>
      <c r="B89" s="4">
        <v>20222931</v>
      </c>
      <c r="C89" s="4" t="s">
        <v>465</v>
      </c>
      <c r="D89" s="4">
        <v>3.07</v>
      </c>
      <c r="E89" s="4">
        <v>2</v>
      </c>
    </row>
    <row r="90" ht="17.4" spans="1:5">
      <c r="A90" s="4"/>
      <c r="B90" s="4"/>
      <c r="C90" s="4" t="s">
        <v>466</v>
      </c>
      <c r="D90" s="4">
        <v>3.07</v>
      </c>
      <c r="E90" s="4">
        <v>2</v>
      </c>
    </row>
    <row r="91" ht="17.4" spans="1:5">
      <c r="A91" s="4"/>
      <c r="B91" s="4"/>
      <c r="C91" s="4" t="s">
        <v>467</v>
      </c>
      <c r="D91" s="4">
        <v>3.07</v>
      </c>
      <c r="E91" s="4">
        <v>2</v>
      </c>
    </row>
    <row r="92" ht="17.4" spans="1:5">
      <c r="A92" s="4"/>
      <c r="B92" s="4"/>
      <c r="C92" s="4" t="s">
        <v>468</v>
      </c>
      <c r="D92" s="4">
        <v>3.07</v>
      </c>
      <c r="E92" s="4">
        <v>2</v>
      </c>
    </row>
    <row r="93" ht="17.4" spans="1:5">
      <c r="A93" s="4"/>
      <c r="B93" s="4">
        <v>20223031</v>
      </c>
      <c r="C93" s="4" t="s">
        <v>469</v>
      </c>
      <c r="D93" s="4">
        <v>3.08</v>
      </c>
      <c r="E93" s="4">
        <v>2</v>
      </c>
    </row>
    <row r="94" ht="17.4" spans="1:5">
      <c r="A94" s="4"/>
      <c r="B94" s="4"/>
      <c r="C94" s="4" t="s">
        <v>208</v>
      </c>
      <c r="D94" s="4">
        <v>3.08</v>
      </c>
      <c r="E94" s="4">
        <v>2</v>
      </c>
    </row>
    <row r="95" ht="17.4" spans="1:5">
      <c r="A95" s="4"/>
      <c r="B95" s="4">
        <v>20222331</v>
      </c>
      <c r="C95" s="4" t="s">
        <v>200</v>
      </c>
      <c r="D95" s="4">
        <v>3.09</v>
      </c>
      <c r="E95" s="4">
        <v>2</v>
      </c>
    </row>
    <row r="96" ht="17.4" spans="1:5">
      <c r="A96" s="4"/>
      <c r="B96" s="4">
        <v>20222931</v>
      </c>
      <c r="C96" s="4" t="s">
        <v>470</v>
      </c>
      <c r="D96" s="4">
        <v>3.09</v>
      </c>
      <c r="E96" s="4">
        <v>2</v>
      </c>
    </row>
    <row r="97" ht="17.4" spans="1:5">
      <c r="A97" s="4"/>
      <c r="B97" s="4"/>
      <c r="C97" s="4" t="s">
        <v>467</v>
      </c>
      <c r="D97" s="4">
        <v>3.09</v>
      </c>
      <c r="E97" s="4">
        <v>2</v>
      </c>
    </row>
    <row r="98" ht="17.4" spans="1:5">
      <c r="A98" s="4"/>
      <c r="B98" s="4">
        <v>20223032</v>
      </c>
      <c r="C98" s="4" t="s">
        <v>190</v>
      </c>
      <c r="D98" s="4">
        <v>3.09</v>
      </c>
      <c r="E98" s="4">
        <v>2</v>
      </c>
    </row>
    <row r="99" ht="17.4" spans="1:5">
      <c r="A99" s="4" t="s">
        <v>5</v>
      </c>
      <c r="B99" s="17">
        <v>20222131</v>
      </c>
      <c r="C99" s="17" t="s">
        <v>471</v>
      </c>
      <c r="D99" s="17">
        <v>3.05</v>
      </c>
      <c r="E99" s="17">
        <v>2</v>
      </c>
    </row>
    <row r="100" ht="17.4" spans="1:5">
      <c r="A100" s="4"/>
      <c r="B100" s="17"/>
      <c r="C100" s="17" t="s">
        <v>472</v>
      </c>
      <c r="D100" s="17">
        <v>3.05</v>
      </c>
      <c r="E100" s="17">
        <v>2</v>
      </c>
    </row>
    <row r="101" ht="17.4" spans="1:5">
      <c r="A101" s="4"/>
      <c r="B101" s="17"/>
      <c r="C101" s="4" t="s">
        <v>473</v>
      </c>
      <c r="D101" s="17">
        <v>3.05</v>
      </c>
      <c r="E101" s="4">
        <v>2</v>
      </c>
    </row>
    <row r="102" ht="17.4" spans="1:5">
      <c r="A102" s="4"/>
      <c r="B102" s="17"/>
      <c r="C102" s="4" t="s">
        <v>474</v>
      </c>
      <c r="D102" s="17">
        <v>3.05</v>
      </c>
      <c r="E102" s="4">
        <v>2</v>
      </c>
    </row>
    <row r="103" ht="17.4" spans="1:5">
      <c r="A103" s="4"/>
      <c r="B103" s="17"/>
      <c r="C103" s="4" t="s">
        <v>475</v>
      </c>
      <c r="D103" s="17">
        <v>3.05</v>
      </c>
      <c r="E103" s="4">
        <v>2</v>
      </c>
    </row>
    <row r="104" ht="17.4" spans="1:5">
      <c r="A104" s="4"/>
      <c r="B104" s="17"/>
      <c r="C104" s="4" t="s">
        <v>476</v>
      </c>
      <c r="D104" s="17">
        <v>3.05</v>
      </c>
      <c r="E104" s="4">
        <v>2</v>
      </c>
    </row>
    <row r="105" ht="17.4" spans="1:5">
      <c r="A105" s="4"/>
      <c r="B105" s="17"/>
      <c r="C105" s="4" t="s">
        <v>477</v>
      </c>
      <c r="D105" s="17">
        <v>3.05</v>
      </c>
      <c r="E105" s="4">
        <v>2</v>
      </c>
    </row>
    <row r="106" ht="17.4" spans="1:5">
      <c r="A106" s="4"/>
      <c r="B106" s="17"/>
      <c r="C106" s="4" t="s">
        <v>478</v>
      </c>
      <c r="D106" s="17">
        <v>3.05</v>
      </c>
      <c r="E106" s="4">
        <v>2</v>
      </c>
    </row>
    <row r="107" ht="17.4" spans="1:5">
      <c r="A107" s="4"/>
      <c r="B107" s="17">
        <v>20222132</v>
      </c>
      <c r="C107" s="4" t="s">
        <v>479</v>
      </c>
      <c r="D107" s="4">
        <v>3.05</v>
      </c>
      <c r="E107" s="4">
        <v>2</v>
      </c>
    </row>
    <row r="108" ht="17.4" spans="1:5">
      <c r="A108" s="4"/>
      <c r="B108" s="17"/>
      <c r="C108" s="4" t="s">
        <v>480</v>
      </c>
      <c r="D108" s="4">
        <v>3.05</v>
      </c>
      <c r="E108" s="4">
        <v>2</v>
      </c>
    </row>
    <row r="109" ht="17.4" spans="1:5">
      <c r="A109" s="4"/>
      <c r="B109" s="17"/>
      <c r="C109" s="4" t="s">
        <v>481</v>
      </c>
      <c r="D109" s="4">
        <v>3.05</v>
      </c>
      <c r="E109" s="4">
        <v>2</v>
      </c>
    </row>
    <row r="110" ht="17.4" spans="1:5">
      <c r="A110" s="4"/>
      <c r="B110" s="17"/>
      <c r="C110" s="17" t="s">
        <v>482</v>
      </c>
      <c r="D110" s="4">
        <v>3.05</v>
      </c>
      <c r="E110" s="17">
        <v>2</v>
      </c>
    </row>
    <row r="111" ht="17.4" spans="1:5">
      <c r="A111" s="4"/>
      <c r="B111" s="17"/>
      <c r="C111" s="17" t="s">
        <v>483</v>
      </c>
      <c r="D111" s="4">
        <v>3.05</v>
      </c>
      <c r="E111" s="17">
        <v>2</v>
      </c>
    </row>
    <row r="112" ht="17.4" spans="1:5">
      <c r="A112" s="4"/>
      <c r="B112" s="17"/>
      <c r="C112" s="17" t="s">
        <v>484</v>
      </c>
      <c r="D112" s="4">
        <v>3.05</v>
      </c>
      <c r="E112" s="17">
        <v>10</v>
      </c>
    </row>
    <row r="113" ht="17.4" spans="1:5">
      <c r="A113" s="4"/>
      <c r="B113" s="17"/>
      <c r="C113" s="17"/>
      <c r="D113" s="17">
        <v>3.06</v>
      </c>
      <c r="E113" s="17"/>
    </row>
    <row r="114" ht="17.4" spans="1:5">
      <c r="A114" s="4"/>
      <c r="B114" s="17"/>
      <c r="C114" s="17"/>
      <c r="D114" s="17">
        <v>3.07</v>
      </c>
      <c r="E114" s="17"/>
    </row>
    <row r="115" ht="17.4" spans="1:5">
      <c r="A115" s="4"/>
      <c r="B115" s="17"/>
      <c r="C115" s="17"/>
      <c r="D115" s="17">
        <v>3.08</v>
      </c>
      <c r="E115" s="17"/>
    </row>
    <row r="116" ht="17.4" spans="1:5">
      <c r="A116" s="4"/>
      <c r="B116" s="17"/>
      <c r="C116" s="17"/>
      <c r="D116" s="17">
        <v>3.09</v>
      </c>
      <c r="E116" s="17"/>
    </row>
    <row r="117" ht="17.4" spans="1:5">
      <c r="A117" s="4"/>
      <c r="B117" s="17">
        <v>20222133</v>
      </c>
      <c r="C117" s="17" t="s">
        <v>485</v>
      </c>
      <c r="D117" s="17">
        <v>3.05</v>
      </c>
      <c r="E117" s="17">
        <v>2</v>
      </c>
    </row>
    <row r="118" ht="17.4" spans="1:5">
      <c r="A118" s="4"/>
      <c r="B118" s="17"/>
      <c r="C118" s="17" t="s">
        <v>486</v>
      </c>
      <c r="D118" s="17">
        <v>3.08</v>
      </c>
      <c r="E118" s="17">
        <v>4</v>
      </c>
    </row>
    <row r="119" ht="17.4" spans="1:5">
      <c r="A119" s="4"/>
      <c r="B119" s="17"/>
      <c r="C119" s="17"/>
      <c r="D119" s="17">
        <v>3.09</v>
      </c>
      <c r="E119" s="17"/>
    </row>
    <row r="120" ht="17.4" spans="1:5">
      <c r="A120" s="4"/>
      <c r="B120" s="17"/>
      <c r="C120" s="17" t="s">
        <v>487</v>
      </c>
      <c r="D120" s="17">
        <v>3.09</v>
      </c>
      <c r="E120" s="17">
        <v>2</v>
      </c>
    </row>
    <row r="121" ht="17.4" spans="1:5">
      <c r="A121" s="4"/>
      <c r="B121" s="17">
        <v>20222134</v>
      </c>
      <c r="C121" s="17" t="s">
        <v>488</v>
      </c>
      <c r="D121" s="17">
        <v>3.05</v>
      </c>
      <c r="E121" s="17">
        <v>4</v>
      </c>
    </row>
    <row r="122" ht="17.4" spans="1:5">
      <c r="A122" s="4"/>
      <c r="B122" s="17"/>
      <c r="C122" s="17"/>
      <c r="D122" s="17">
        <v>3.06</v>
      </c>
      <c r="E122" s="17"/>
    </row>
    <row r="123" ht="17.4" spans="1:5">
      <c r="A123" s="4"/>
      <c r="B123" s="17"/>
      <c r="C123" s="17" t="s">
        <v>489</v>
      </c>
      <c r="D123" s="17">
        <v>3.06</v>
      </c>
      <c r="E123" s="17">
        <v>2</v>
      </c>
    </row>
    <row r="124" ht="17.4" spans="1:5">
      <c r="A124" s="4"/>
      <c r="B124" s="17"/>
      <c r="C124" s="17" t="s">
        <v>490</v>
      </c>
      <c r="D124" s="17">
        <v>3.06</v>
      </c>
      <c r="E124" s="17">
        <v>2</v>
      </c>
    </row>
    <row r="125" ht="17.4" spans="1:5">
      <c r="A125" s="4"/>
      <c r="B125" s="17"/>
      <c r="C125" s="17" t="s">
        <v>491</v>
      </c>
      <c r="D125" s="17">
        <v>3.05</v>
      </c>
      <c r="E125" s="17">
        <v>10</v>
      </c>
    </row>
    <row r="126" ht="17.4" spans="1:5">
      <c r="A126" s="4"/>
      <c r="B126" s="17"/>
      <c r="C126" s="17"/>
      <c r="D126" s="17">
        <v>3.06</v>
      </c>
      <c r="E126" s="17"/>
    </row>
    <row r="127" ht="17.4" spans="1:5">
      <c r="A127" s="4"/>
      <c r="B127" s="17"/>
      <c r="C127" s="17"/>
      <c r="D127" s="17">
        <v>3.07</v>
      </c>
      <c r="E127" s="17"/>
    </row>
    <row r="128" ht="17.4" spans="1:5">
      <c r="A128" s="4"/>
      <c r="B128" s="17"/>
      <c r="C128" s="17"/>
      <c r="D128" s="17">
        <v>3.08</v>
      </c>
      <c r="E128" s="17"/>
    </row>
    <row r="129" ht="17.4" spans="1:5">
      <c r="A129" s="4"/>
      <c r="B129" s="17"/>
      <c r="C129" s="17"/>
      <c r="D129" s="17">
        <v>3.09</v>
      </c>
      <c r="E129" s="17"/>
    </row>
    <row r="130" ht="17.4" spans="1:5">
      <c r="A130" s="4"/>
      <c r="B130" s="17">
        <v>20222135</v>
      </c>
      <c r="C130" s="17" t="s">
        <v>492</v>
      </c>
      <c r="D130" s="17">
        <v>3.05</v>
      </c>
      <c r="E130" s="17">
        <v>10</v>
      </c>
    </row>
    <row r="131" ht="17.4" spans="1:5">
      <c r="A131" s="4"/>
      <c r="B131" s="17"/>
      <c r="C131" s="17"/>
      <c r="D131" s="17">
        <v>3.06</v>
      </c>
      <c r="E131" s="17"/>
    </row>
    <row r="132" ht="17.4" spans="1:5">
      <c r="A132" s="4"/>
      <c r="B132" s="17"/>
      <c r="C132" s="17"/>
      <c r="D132" s="17">
        <v>3.07</v>
      </c>
      <c r="E132" s="17"/>
    </row>
    <row r="133" ht="17.4" spans="1:5">
      <c r="A133" s="4"/>
      <c r="B133" s="17"/>
      <c r="C133" s="17"/>
      <c r="D133" s="17">
        <v>3.08</v>
      </c>
      <c r="E133" s="17"/>
    </row>
    <row r="134" ht="17.4" spans="1:5">
      <c r="A134" s="4"/>
      <c r="B134" s="17"/>
      <c r="C134" s="17"/>
      <c r="D134" s="17">
        <v>3.09</v>
      </c>
      <c r="E134" s="17"/>
    </row>
    <row r="135" ht="17.4" spans="1:5">
      <c r="A135" s="4"/>
      <c r="B135" s="17"/>
      <c r="C135" s="17" t="s">
        <v>493</v>
      </c>
      <c r="D135" s="17">
        <v>3.05</v>
      </c>
      <c r="E135" s="17">
        <v>10</v>
      </c>
    </row>
    <row r="136" ht="17.4" spans="1:5">
      <c r="A136" s="4"/>
      <c r="B136" s="17"/>
      <c r="C136" s="17"/>
      <c r="D136" s="17">
        <v>3.06</v>
      </c>
      <c r="E136" s="17"/>
    </row>
    <row r="137" ht="17.4" spans="1:5">
      <c r="A137" s="4"/>
      <c r="B137" s="17"/>
      <c r="C137" s="17"/>
      <c r="D137" s="17">
        <v>3.07</v>
      </c>
      <c r="E137" s="17"/>
    </row>
    <row r="138" ht="17.4" spans="1:5">
      <c r="A138" s="4"/>
      <c r="B138" s="17"/>
      <c r="C138" s="17"/>
      <c r="D138" s="17">
        <v>3.08</v>
      </c>
      <c r="E138" s="17"/>
    </row>
    <row r="139" ht="17.4" spans="1:5">
      <c r="A139" s="4"/>
      <c r="B139" s="17"/>
      <c r="C139" s="17"/>
      <c r="D139" s="17">
        <v>3.09</v>
      </c>
      <c r="E139" s="17"/>
    </row>
    <row r="140" ht="17.4" spans="1:5">
      <c r="A140" s="4"/>
      <c r="B140" s="17"/>
      <c r="C140" s="17" t="s">
        <v>494</v>
      </c>
      <c r="D140" s="17">
        <v>3.05</v>
      </c>
      <c r="E140" s="17">
        <v>2</v>
      </c>
    </row>
    <row r="141" ht="17.4" spans="1:5">
      <c r="A141" s="4"/>
      <c r="B141" s="17"/>
      <c r="C141" s="17" t="s">
        <v>495</v>
      </c>
      <c r="D141" s="17">
        <v>3.08</v>
      </c>
      <c r="E141" s="17">
        <v>2</v>
      </c>
    </row>
    <row r="142" ht="17.4" spans="1:5">
      <c r="A142" s="4"/>
      <c r="B142" s="17">
        <v>20222136</v>
      </c>
      <c r="C142" s="17" t="s">
        <v>496</v>
      </c>
      <c r="D142" s="17">
        <v>3.05</v>
      </c>
      <c r="E142" s="17">
        <v>10</v>
      </c>
    </row>
    <row r="143" ht="17.4" spans="1:5">
      <c r="A143" s="4"/>
      <c r="B143" s="17"/>
      <c r="C143" s="17"/>
      <c r="D143" s="17">
        <v>3.06</v>
      </c>
      <c r="E143" s="17"/>
    </row>
    <row r="144" ht="17.4" spans="1:5">
      <c r="A144" s="4"/>
      <c r="B144" s="17"/>
      <c r="C144" s="17"/>
      <c r="D144" s="17">
        <v>3.07</v>
      </c>
      <c r="E144" s="17"/>
    </row>
    <row r="145" ht="17.4" spans="1:5">
      <c r="A145" s="4"/>
      <c r="B145" s="17"/>
      <c r="C145" s="17"/>
      <c r="D145" s="17">
        <v>3.08</v>
      </c>
      <c r="E145" s="17"/>
    </row>
    <row r="146" ht="17.4" spans="1:5">
      <c r="A146" s="4"/>
      <c r="B146" s="17"/>
      <c r="C146" s="17"/>
      <c r="D146" s="17">
        <v>3.09</v>
      </c>
      <c r="E146" s="17"/>
    </row>
    <row r="147" ht="17.4" spans="1:5">
      <c r="A147" s="4"/>
      <c r="B147" s="17"/>
      <c r="C147" s="17" t="s">
        <v>497</v>
      </c>
      <c r="D147" s="17">
        <v>3.05</v>
      </c>
      <c r="E147" s="17">
        <v>2</v>
      </c>
    </row>
    <row r="148" ht="17.4" spans="1:5">
      <c r="A148" s="4"/>
      <c r="B148" s="17"/>
      <c r="C148" s="17" t="s">
        <v>498</v>
      </c>
      <c r="D148" s="17">
        <v>3.05</v>
      </c>
      <c r="E148" s="17">
        <v>2</v>
      </c>
    </row>
    <row r="149" ht="17.4" spans="1:5">
      <c r="A149" s="4"/>
      <c r="B149" s="17"/>
      <c r="C149" s="17" t="s">
        <v>499</v>
      </c>
      <c r="D149" s="17">
        <v>3.08</v>
      </c>
      <c r="E149" s="17">
        <v>2</v>
      </c>
    </row>
    <row r="150" ht="17.4" spans="1:5">
      <c r="A150" s="4"/>
      <c r="B150" s="17"/>
      <c r="C150" s="17" t="s">
        <v>99</v>
      </c>
      <c r="D150" s="17">
        <v>3.08</v>
      </c>
      <c r="E150" s="17">
        <v>2</v>
      </c>
    </row>
    <row r="151" ht="17.4" spans="1:5">
      <c r="A151" s="4"/>
      <c r="B151" s="17"/>
      <c r="C151" s="17" t="s">
        <v>500</v>
      </c>
      <c r="D151" s="17">
        <v>3.05</v>
      </c>
      <c r="E151" s="17">
        <v>2</v>
      </c>
    </row>
    <row r="152" ht="17.4" spans="1:5">
      <c r="A152" s="5" t="s">
        <v>6</v>
      </c>
      <c r="B152" s="4">
        <v>20222432</v>
      </c>
      <c r="C152" s="4" t="s">
        <v>501</v>
      </c>
      <c r="D152" s="4">
        <v>3.05</v>
      </c>
      <c r="E152" s="4">
        <v>2</v>
      </c>
    </row>
    <row r="153" ht="17.4" spans="1:5">
      <c r="A153" s="5"/>
      <c r="B153" s="4">
        <v>20222433</v>
      </c>
      <c r="C153" s="4" t="s">
        <v>502</v>
      </c>
      <c r="D153" s="4">
        <v>3.05</v>
      </c>
      <c r="E153" s="4">
        <v>4</v>
      </c>
    </row>
    <row r="154" ht="17.4" spans="1:5">
      <c r="A154" s="5"/>
      <c r="B154" s="4"/>
      <c r="C154" s="4"/>
      <c r="D154" s="4">
        <v>3.07</v>
      </c>
      <c r="E154" s="4"/>
    </row>
    <row r="155" ht="17.4" spans="1:5">
      <c r="A155" s="5"/>
      <c r="B155" s="4"/>
      <c r="C155" s="4" t="s">
        <v>503</v>
      </c>
      <c r="D155" s="4">
        <v>3.05</v>
      </c>
      <c r="E155" s="4">
        <v>4</v>
      </c>
    </row>
    <row r="156" ht="17.4" spans="1:5">
      <c r="A156" s="5"/>
      <c r="B156" s="4"/>
      <c r="C156" s="4"/>
      <c r="D156" s="4">
        <v>3.08</v>
      </c>
      <c r="E156" s="4"/>
    </row>
    <row r="157" ht="17.4" spans="1:5">
      <c r="A157" s="5"/>
      <c r="B157" s="4"/>
      <c r="C157" s="4" t="s">
        <v>504</v>
      </c>
      <c r="D157" s="4">
        <v>3.05</v>
      </c>
      <c r="E157" s="4">
        <v>2</v>
      </c>
    </row>
    <row r="158" ht="17.4" spans="1:5">
      <c r="A158" s="5"/>
      <c r="B158" s="4"/>
      <c r="C158" s="4" t="s">
        <v>505</v>
      </c>
      <c r="D158" s="4">
        <v>3.05</v>
      </c>
      <c r="E158" s="4">
        <v>2</v>
      </c>
    </row>
    <row r="159" ht="17.4" spans="1:5">
      <c r="A159" s="5"/>
      <c r="B159" s="4"/>
      <c r="C159" s="4" t="s">
        <v>506</v>
      </c>
      <c r="D159" s="4">
        <v>3.07</v>
      </c>
      <c r="E159" s="4">
        <v>2</v>
      </c>
    </row>
    <row r="160" ht="17.4" spans="1:5">
      <c r="A160" s="5"/>
      <c r="B160" s="4"/>
      <c r="C160" s="4" t="s">
        <v>507</v>
      </c>
      <c r="D160" s="4">
        <v>3.07</v>
      </c>
      <c r="E160" s="4">
        <v>4</v>
      </c>
    </row>
    <row r="161" ht="17.4" spans="1:5">
      <c r="A161" s="5"/>
      <c r="B161" s="4"/>
      <c r="C161" s="4"/>
      <c r="D161" s="4">
        <v>3.08</v>
      </c>
      <c r="E161" s="4"/>
    </row>
    <row r="162" ht="17.4" spans="1:5">
      <c r="A162" s="5"/>
      <c r="B162" s="4"/>
      <c r="C162" s="4" t="s">
        <v>508</v>
      </c>
      <c r="D162" s="4">
        <v>3.07</v>
      </c>
      <c r="E162" s="4">
        <v>2</v>
      </c>
    </row>
    <row r="163" ht="17.4" spans="1:5">
      <c r="A163" s="5"/>
      <c r="B163" s="4"/>
      <c r="C163" s="4" t="s">
        <v>509</v>
      </c>
      <c r="D163" s="4">
        <v>3.07</v>
      </c>
      <c r="E163" s="4">
        <v>2</v>
      </c>
    </row>
    <row r="164" ht="17.4" spans="1:5">
      <c r="A164" s="5"/>
      <c r="B164" s="4"/>
      <c r="C164" s="4" t="s">
        <v>510</v>
      </c>
      <c r="D164" s="4">
        <v>3.07</v>
      </c>
      <c r="E164" s="4">
        <v>2</v>
      </c>
    </row>
    <row r="165" ht="17.4" spans="1:5">
      <c r="A165" s="5"/>
      <c r="B165" s="4"/>
      <c r="C165" s="4" t="s">
        <v>511</v>
      </c>
      <c r="D165" s="4">
        <v>3.08</v>
      </c>
      <c r="E165" s="4">
        <v>2</v>
      </c>
    </row>
    <row r="166" ht="17.4" spans="1:5">
      <c r="A166" s="5"/>
      <c r="B166" s="4"/>
      <c r="C166" s="4" t="s">
        <v>512</v>
      </c>
      <c r="D166" s="4">
        <v>3.08</v>
      </c>
      <c r="E166" s="4">
        <v>2</v>
      </c>
    </row>
    <row r="167" ht="17.4" spans="1:5">
      <c r="A167" s="5"/>
      <c r="B167" s="4"/>
      <c r="C167" s="4" t="s">
        <v>513</v>
      </c>
      <c r="D167" s="4">
        <v>3.08</v>
      </c>
      <c r="E167" s="4">
        <v>2</v>
      </c>
    </row>
    <row r="168" ht="17.4" spans="1:5">
      <c r="A168" s="5"/>
      <c r="B168" s="4">
        <v>20222434</v>
      </c>
      <c r="C168" s="4" t="s">
        <v>514</v>
      </c>
      <c r="D168" s="4">
        <v>3.05</v>
      </c>
      <c r="E168" s="4">
        <v>6</v>
      </c>
    </row>
    <row r="169" ht="17.4" spans="1:5">
      <c r="A169" s="5"/>
      <c r="B169" s="4"/>
      <c r="C169" s="4"/>
      <c r="D169" s="4">
        <v>3.06</v>
      </c>
      <c r="E169" s="4"/>
    </row>
    <row r="170" ht="17.4" spans="1:5">
      <c r="A170" s="5"/>
      <c r="B170" s="4"/>
      <c r="C170" s="4"/>
      <c r="D170" s="4">
        <v>3.08</v>
      </c>
      <c r="E170" s="4"/>
    </row>
    <row r="171" ht="17.4" spans="1:5">
      <c r="A171" s="5"/>
      <c r="B171" s="4"/>
      <c r="C171" s="4" t="s">
        <v>515</v>
      </c>
      <c r="D171" s="4">
        <v>3.05</v>
      </c>
      <c r="E171" s="4">
        <v>6</v>
      </c>
    </row>
    <row r="172" ht="17.4" spans="1:5">
      <c r="A172" s="5"/>
      <c r="B172" s="4"/>
      <c r="C172" s="4"/>
      <c r="D172" s="4">
        <v>3.07</v>
      </c>
      <c r="E172" s="4"/>
    </row>
    <row r="173" ht="17.4" spans="1:5">
      <c r="A173" s="5"/>
      <c r="B173" s="4"/>
      <c r="C173" s="4"/>
      <c r="D173" s="4">
        <v>3.08</v>
      </c>
      <c r="E173" s="4"/>
    </row>
    <row r="174" ht="17.4" spans="1:5">
      <c r="A174" s="5"/>
      <c r="B174" s="4"/>
      <c r="C174" s="4" t="s">
        <v>516</v>
      </c>
      <c r="D174" s="4">
        <v>3.05</v>
      </c>
      <c r="E174" s="4">
        <v>4</v>
      </c>
    </row>
    <row r="175" ht="17.4" spans="1:5">
      <c r="A175" s="5"/>
      <c r="B175" s="4"/>
      <c r="C175" s="4"/>
      <c r="D175" s="4">
        <v>3.09</v>
      </c>
      <c r="E175" s="4"/>
    </row>
    <row r="176" ht="17.4" spans="1:5">
      <c r="A176" s="5"/>
      <c r="B176" s="4"/>
      <c r="C176" s="4" t="s">
        <v>517</v>
      </c>
      <c r="D176" s="4">
        <v>3.05</v>
      </c>
      <c r="E176" s="4">
        <v>2</v>
      </c>
    </row>
    <row r="177" ht="17.4" spans="1:5">
      <c r="A177" s="5"/>
      <c r="B177" s="4"/>
      <c r="C177" s="4" t="s">
        <v>518</v>
      </c>
      <c r="D177" s="4">
        <v>3.05</v>
      </c>
      <c r="E177" s="4">
        <v>2</v>
      </c>
    </row>
    <row r="178" ht="17.4" spans="1:5">
      <c r="A178" s="5"/>
      <c r="B178" s="4"/>
      <c r="C178" s="4" t="s">
        <v>519</v>
      </c>
      <c r="D178" s="4">
        <v>3.05</v>
      </c>
      <c r="E178" s="4">
        <v>2</v>
      </c>
    </row>
    <row r="179" ht="17.4" spans="1:5">
      <c r="A179" s="5"/>
      <c r="B179" s="4"/>
      <c r="C179" s="4" t="s">
        <v>520</v>
      </c>
      <c r="D179" s="4">
        <v>3.05</v>
      </c>
      <c r="E179" s="4">
        <v>2</v>
      </c>
    </row>
    <row r="180" ht="17.4" spans="1:5">
      <c r="A180" s="5"/>
      <c r="B180" s="4"/>
      <c r="C180" s="4" t="s">
        <v>521</v>
      </c>
      <c r="D180" s="4">
        <v>3.05</v>
      </c>
      <c r="E180" s="4">
        <v>2</v>
      </c>
    </row>
    <row r="181" ht="17.4" spans="1:5">
      <c r="A181" s="5"/>
      <c r="B181" s="4"/>
      <c r="C181" s="4" t="s">
        <v>522</v>
      </c>
      <c r="D181" s="4">
        <v>3.05</v>
      </c>
      <c r="E181" s="4">
        <v>2</v>
      </c>
    </row>
    <row r="182" ht="17.4" spans="1:5">
      <c r="A182" s="5"/>
      <c r="B182" s="4"/>
      <c r="C182" s="4" t="s">
        <v>523</v>
      </c>
      <c r="D182" s="4">
        <v>3.06</v>
      </c>
      <c r="E182" s="4">
        <v>2</v>
      </c>
    </row>
    <row r="183" ht="17.4" spans="1:5">
      <c r="A183" s="5"/>
      <c r="B183" s="4"/>
      <c r="C183" s="4" t="s">
        <v>524</v>
      </c>
      <c r="D183" s="4">
        <v>3.07</v>
      </c>
      <c r="E183" s="4">
        <v>2</v>
      </c>
    </row>
    <row r="184" ht="17.4" spans="1:5">
      <c r="A184" s="5"/>
      <c r="B184" s="4"/>
      <c r="C184" s="4" t="s">
        <v>525</v>
      </c>
      <c r="D184" s="4">
        <v>3.08</v>
      </c>
      <c r="E184" s="4">
        <v>2</v>
      </c>
    </row>
    <row r="185" ht="17.4" spans="1:5">
      <c r="A185" s="5"/>
      <c r="B185" s="4"/>
      <c r="C185" s="4" t="s">
        <v>526</v>
      </c>
      <c r="D185" s="4">
        <v>3.08</v>
      </c>
      <c r="E185" s="4">
        <v>2</v>
      </c>
    </row>
    <row r="186" ht="17.4" spans="1:5">
      <c r="A186" s="5"/>
      <c r="B186" s="4"/>
      <c r="C186" s="4" t="s">
        <v>527</v>
      </c>
      <c r="D186" s="4">
        <v>3.08</v>
      </c>
      <c r="E186" s="4">
        <v>2</v>
      </c>
    </row>
    <row r="187" ht="17.4" spans="1:5">
      <c r="A187" s="5"/>
      <c r="B187" s="4"/>
      <c r="C187" s="4" t="s">
        <v>528</v>
      </c>
      <c r="D187" s="4">
        <v>3.08</v>
      </c>
      <c r="E187" s="4">
        <v>2</v>
      </c>
    </row>
    <row r="188" ht="17.4" spans="1:5">
      <c r="A188" s="5"/>
      <c r="B188" s="4">
        <v>20222435</v>
      </c>
      <c r="C188" s="4" t="s">
        <v>529</v>
      </c>
      <c r="D188" s="4">
        <v>3.05</v>
      </c>
      <c r="E188" s="4">
        <v>2</v>
      </c>
    </row>
    <row r="189" ht="17.4" spans="1:5">
      <c r="A189" s="5"/>
      <c r="B189" s="4"/>
      <c r="C189" s="4" t="s">
        <v>530</v>
      </c>
      <c r="D189" s="4">
        <v>3.08</v>
      </c>
      <c r="E189" s="4">
        <v>2</v>
      </c>
    </row>
    <row r="190" ht="17.4" spans="1:5">
      <c r="A190" s="5"/>
      <c r="B190" s="4"/>
      <c r="C190" s="4" t="s">
        <v>531</v>
      </c>
      <c r="D190" s="4">
        <v>3.08</v>
      </c>
      <c r="E190" s="4">
        <v>2</v>
      </c>
    </row>
    <row r="191" ht="17.4" spans="1:5">
      <c r="A191" s="5"/>
      <c r="B191" s="4">
        <v>20222436</v>
      </c>
      <c r="C191" s="4" t="s">
        <v>532</v>
      </c>
      <c r="D191" s="4">
        <v>3.05</v>
      </c>
      <c r="E191" s="4">
        <v>2</v>
      </c>
    </row>
    <row r="192" ht="17.4" spans="1:5">
      <c r="A192" s="5"/>
      <c r="B192" s="4"/>
      <c r="C192" s="4" t="s">
        <v>533</v>
      </c>
      <c r="D192" s="4">
        <v>3.05</v>
      </c>
      <c r="E192" s="4">
        <v>2</v>
      </c>
    </row>
    <row r="193" ht="17.4" spans="1:5">
      <c r="A193" s="5"/>
      <c r="B193" s="4"/>
      <c r="C193" s="4" t="s">
        <v>534</v>
      </c>
      <c r="D193" s="4">
        <v>3.05</v>
      </c>
      <c r="E193" s="4">
        <v>2</v>
      </c>
    </row>
    <row r="194" ht="17.4" spans="1:5">
      <c r="A194" s="5"/>
      <c r="B194" s="4"/>
      <c r="C194" s="4" t="s">
        <v>323</v>
      </c>
      <c r="D194" s="4">
        <v>3.05</v>
      </c>
      <c r="E194" s="4">
        <v>2</v>
      </c>
    </row>
    <row r="195" ht="17.4" spans="1:5">
      <c r="A195" s="5"/>
      <c r="B195" s="4"/>
      <c r="C195" s="4" t="s">
        <v>535</v>
      </c>
      <c r="D195" s="4">
        <v>3.05</v>
      </c>
      <c r="E195" s="4">
        <v>2</v>
      </c>
    </row>
    <row r="196" ht="17.4" spans="1:5">
      <c r="A196" s="5"/>
      <c r="B196" s="4"/>
      <c r="C196" s="4" t="s">
        <v>536</v>
      </c>
      <c r="D196" s="4">
        <v>3.05</v>
      </c>
      <c r="E196" s="4">
        <v>2</v>
      </c>
    </row>
    <row r="197" ht="17.4" spans="1:5">
      <c r="A197" s="5"/>
      <c r="B197" s="4"/>
      <c r="C197" s="4" t="s">
        <v>537</v>
      </c>
      <c r="D197" s="4">
        <v>3.05</v>
      </c>
      <c r="E197" s="4">
        <v>2</v>
      </c>
    </row>
    <row r="198" ht="17.4" spans="1:5">
      <c r="A198" s="5"/>
      <c r="B198" s="4"/>
      <c r="C198" s="4" t="s">
        <v>538</v>
      </c>
      <c r="D198" s="4">
        <v>3.05</v>
      </c>
      <c r="E198" s="4">
        <v>2</v>
      </c>
    </row>
    <row r="199" ht="17.4" spans="1:5">
      <c r="A199" s="5"/>
      <c r="B199" s="4"/>
      <c r="C199" s="4" t="s">
        <v>539</v>
      </c>
      <c r="D199" s="4">
        <v>3.05</v>
      </c>
      <c r="E199" s="4">
        <v>2</v>
      </c>
    </row>
    <row r="200" ht="17.4" spans="1:5">
      <c r="A200" s="5"/>
      <c r="B200" s="4"/>
      <c r="C200" s="4" t="s">
        <v>540</v>
      </c>
      <c r="D200" s="4">
        <v>3.05</v>
      </c>
      <c r="E200" s="4">
        <v>4</v>
      </c>
    </row>
    <row r="201" ht="17.4" spans="1:5">
      <c r="A201" s="5"/>
      <c r="B201" s="4"/>
      <c r="C201" s="4"/>
      <c r="D201" s="4">
        <v>3.08</v>
      </c>
      <c r="E201" s="4"/>
    </row>
    <row r="202" ht="17.4" spans="1:5">
      <c r="A202" s="5"/>
      <c r="B202" s="4"/>
      <c r="C202" s="4" t="s">
        <v>541</v>
      </c>
      <c r="D202" s="4">
        <v>3.05</v>
      </c>
      <c r="E202" s="4">
        <v>2</v>
      </c>
    </row>
    <row r="203" ht="17.4" spans="1:5">
      <c r="A203" s="5"/>
      <c r="B203" s="4"/>
      <c r="C203" s="4" t="s">
        <v>542</v>
      </c>
      <c r="D203" s="4">
        <v>3.05</v>
      </c>
      <c r="E203" s="4">
        <v>4</v>
      </c>
    </row>
    <row r="204" ht="17.4" spans="1:5">
      <c r="A204" s="5"/>
      <c r="B204" s="4"/>
      <c r="C204" s="4"/>
      <c r="D204" s="4">
        <v>3.08</v>
      </c>
      <c r="E204" s="4"/>
    </row>
    <row r="205" ht="17.4" spans="1:5">
      <c r="A205" s="5"/>
      <c r="B205" s="4"/>
      <c r="C205" s="4" t="s">
        <v>543</v>
      </c>
      <c r="D205" s="4">
        <v>3.05</v>
      </c>
      <c r="E205" s="4">
        <v>2</v>
      </c>
    </row>
    <row r="206" ht="17.4" spans="1:5">
      <c r="A206" s="5"/>
      <c r="B206" s="4"/>
      <c r="C206" s="4" t="s">
        <v>544</v>
      </c>
      <c r="D206" s="4">
        <v>3.05</v>
      </c>
      <c r="E206" s="4">
        <v>2</v>
      </c>
    </row>
    <row r="207" ht="17.4" spans="1:5">
      <c r="A207" s="5"/>
      <c r="B207" s="4"/>
      <c r="C207" s="4" t="s">
        <v>545</v>
      </c>
      <c r="D207" s="4">
        <v>3.05</v>
      </c>
      <c r="E207" s="4">
        <v>2</v>
      </c>
    </row>
    <row r="208" ht="17.4" spans="1:5">
      <c r="A208" s="5"/>
      <c r="B208" s="4"/>
      <c r="C208" s="4" t="s">
        <v>546</v>
      </c>
      <c r="D208" s="4">
        <v>3.05</v>
      </c>
      <c r="E208" s="4">
        <v>2</v>
      </c>
    </row>
    <row r="209" ht="17.4" spans="1:5">
      <c r="A209" s="5"/>
      <c r="B209" s="4"/>
      <c r="C209" s="4" t="s">
        <v>547</v>
      </c>
      <c r="D209" s="4">
        <v>3.05</v>
      </c>
      <c r="E209" s="4">
        <v>4</v>
      </c>
    </row>
    <row r="210" ht="17.4" spans="1:5">
      <c r="A210" s="5"/>
      <c r="B210" s="4"/>
      <c r="C210" s="4"/>
      <c r="D210" s="4">
        <v>3.08</v>
      </c>
      <c r="E210" s="4"/>
    </row>
    <row r="211" ht="17.4" spans="1:5">
      <c r="A211" s="5"/>
      <c r="B211" s="4"/>
      <c r="C211" s="4" t="s">
        <v>548</v>
      </c>
      <c r="D211" s="4">
        <v>3.06</v>
      </c>
      <c r="E211" s="4">
        <v>2</v>
      </c>
    </row>
    <row r="212" ht="17.4" spans="1:5">
      <c r="A212" s="5"/>
      <c r="B212" s="4"/>
      <c r="C212" s="4" t="s">
        <v>549</v>
      </c>
      <c r="D212" s="4">
        <v>3.08</v>
      </c>
      <c r="E212" s="4">
        <v>2</v>
      </c>
    </row>
    <row r="213" ht="17.4" spans="1:5">
      <c r="A213" s="5"/>
      <c r="B213" s="4">
        <v>20222531</v>
      </c>
      <c r="C213" s="4" t="s">
        <v>550</v>
      </c>
      <c r="D213" s="4">
        <v>3.05</v>
      </c>
      <c r="E213" s="4">
        <v>2</v>
      </c>
    </row>
    <row r="214" ht="17.4" spans="1:5">
      <c r="A214" s="5"/>
      <c r="B214" s="4"/>
      <c r="C214" s="4" t="s">
        <v>551</v>
      </c>
      <c r="D214" s="4">
        <v>3.05</v>
      </c>
      <c r="E214" s="4">
        <v>2</v>
      </c>
    </row>
    <row r="215" ht="17.4" spans="1:5">
      <c r="A215" s="5"/>
      <c r="B215" s="4">
        <v>20222532</v>
      </c>
      <c r="C215" s="4" t="s">
        <v>552</v>
      </c>
      <c r="D215" s="4">
        <v>3.05</v>
      </c>
      <c r="E215" s="4">
        <v>2</v>
      </c>
    </row>
    <row r="216" ht="17.4" spans="1:5">
      <c r="A216" s="5"/>
      <c r="B216" s="4"/>
      <c r="C216" s="4" t="s">
        <v>553</v>
      </c>
      <c r="D216" s="4">
        <v>3.05</v>
      </c>
      <c r="E216" s="4">
        <v>2</v>
      </c>
    </row>
    <row r="217" ht="17.4" spans="1:5">
      <c r="A217" s="5"/>
      <c r="B217" s="4"/>
      <c r="C217" s="4" t="s">
        <v>554</v>
      </c>
      <c r="D217" s="4">
        <v>3.05</v>
      </c>
      <c r="E217" s="4">
        <v>2</v>
      </c>
    </row>
    <row r="218" ht="17.4" spans="1:5">
      <c r="A218" s="5"/>
      <c r="B218" s="4"/>
      <c r="C218" s="4" t="s">
        <v>555</v>
      </c>
      <c r="D218" s="4">
        <v>3.05</v>
      </c>
      <c r="E218" s="4">
        <v>2</v>
      </c>
    </row>
    <row r="219" ht="17.4" spans="1:5">
      <c r="A219" s="5"/>
      <c r="B219" s="4"/>
      <c r="C219" s="4" t="s">
        <v>556</v>
      </c>
      <c r="D219" s="4">
        <v>3.05</v>
      </c>
      <c r="E219" s="4">
        <v>2</v>
      </c>
    </row>
    <row r="220" ht="17.4" spans="1:5">
      <c r="A220" s="5"/>
      <c r="B220" s="4"/>
      <c r="C220" s="4" t="s">
        <v>557</v>
      </c>
      <c r="D220" s="4">
        <v>3.08</v>
      </c>
      <c r="E220" s="4">
        <v>2</v>
      </c>
    </row>
    <row r="221" ht="17.4" spans="1:5">
      <c r="A221" s="5"/>
      <c r="B221" s="4"/>
      <c r="C221" s="4" t="s">
        <v>558</v>
      </c>
      <c r="D221" s="4">
        <v>3.08</v>
      </c>
      <c r="E221" s="4">
        <v>2</v>
      </c>
    </row>
    <row r="222" ht="17.4" spans="1:5">
      <c r="A222" s="5"/>
      <c r="B222" s="4"/>
      <c r="C222" s="4" t="s">
        <v>559</v>
      </c>
      <c r="D222" s="4">
        <v>3.08</v>
      </c>
      <c r="E222" s="4">
        <v>2</v>
      </c>
    </row>
    <row r="223" ht="17.4" spans="1:5">
      <c r="A223" s="5"/>
      <c r="B223" s="4">
        <v>20222533</v>
      </c>
      <c r="C223" s="4" t="s">
        <v>560</v>
      </c>
      <c r="D223" s="4">
        <v>3.05</v>
      </c>
      <c r="E223" s="4">
        <v>2</v>
      </c>
    </row>
    <row r="224" ht="17.4" spans="1:5">
      <c r="A224" s="5"/>
      <c r="B224" s="4"/>
      <c r="C224" s="4" t="s">
        <v>561</v>
      </c>
      <c r="D224" s="4">
        <v>3.05</v>
      </c>
      <c r="E224" s="4">
        <v>2</v>
      </c>
    </row>
    <row r="225" ht="17.4" spans="1:5">
      <c r="A225" s="5" t="s">
        <v>7</v>
      </c>
      <c r="B225" s="4">
        <v>20222635</v>
      </c>
      <c r="C225" s="4" t="s">
        <v>562</v>
      </c>
      <c r="D225" s="4">
        <v>3.05</v>
      </c>
      <c r="E225" s="4">
        <v>2</v>
      </c>
    </row>
    <row r="226" ht="17.4" spans="1:5">
      <c r="A226" s="5"/>
      <c r="B226" s="4"/>
      <c r="C226" s="4" t="s">
        <v>563</v>
      </c>
      <c r="D226" s="4">
        <v>3.05</v>
      </c>
      <c r="E226" s="4">
        <v>2</v>
      </c>
    </row>
    <row r="227" ht="17.4" spans="1:5">
      <c r="A227" s="5"/>
      <c r="B227" s="4"/>
      <c r="C227" s="4" t="s">
        <v>564</v>
      </c>
      <c r="D227" s="4">
        <v>3.05</v>
      </c>
      <c r="E227" s="4">
        <v>2</v>
      </c>
    </row>
    <row r="228" ht="17.4" spans="1:5">
      <c r="A228" s="5"/>
      <c r="B228" s="4">
        <v>20222633</v>
      </c>
      <c r="C228" s="4" t="s">
        <v>565</v>
      </c>
      <c r="D228" s="4">
        <v>3.05</v>
      </c>
      <c r="E228" s="4">
        <v>2</v>
      </c>
    </row>
    <row r="229" ht="17.4" spans="1:5">
      <c r="A229" s="5"/>
      <c r="B229" s="4"/>
      <c r="C229" s="4" t="s">
        <v>566</v>
      </c>
      <c r="D229" s="4">
        <v>3.05</v>
      </c>
      <c r="E229" s="4">
        <v>2</v>
      </c>
    </row>
    <row r="230" ht="17.4" spans="1:5">
      <c r="A230" s="5"/>
      <c r="B230" s="4"/>
      <c r="C230" s="4" t="s">
        <v>567</v>
      </c>
      <c r="D230" s="4">
        <v>3.05</v>
      </c>
      <c r="E230" s="4">
        <v>2</v>
      </c>
    </row>
    <row r="231" ht="17.4" spans="1:5">
      <c r="A231" s="5"/>
      <c r="B231" s="4"/>
      <c r="C231" s="4" t="s">
        <v>568</v>
      </c>
      <c r="D231" s="4">
        <v>3.05</v>
      </c>
      <c r="E231" s="4">
        <v>2</v>
      </c>
    </row>
    <row r="232" ht="17.4" spans="1:5">
      <c r="A232" s="5"/>
      <c r="B232" s="4"/>
      <c r="C232" s="4" t="s">
        <v>569</v>
      </c>
      <c r="D232" s="4">
        <v>3.05</v>
      </c>
      <c r="E232" s="4">
        <v>2</v>
      </c>
    </row>
    <row r="233" ht="17.4" spans="1:5">
      <c r="A233" s="5"/>
      <c r="B233" s="4">
        <v>20222634</v>
      </c>
      <c r="C233" s="4" t="s">
        <v>570</v>
      </c>
      <c r="D233" s="4">
        <v>3.05</v>
      </c>
      <c r="E233" s="4">
        <v>2</v>
      </c>
    </row>
    <row r="234" ht="17.4" spans="1:5">
      <c r="A234" s="5"/>
      <c r="B234" s="4"/>
      <c r="C234" s="4" t="s">
        <v>571</v>
      </c>
      <c r="D234" s="4">
        <v>3.05</v>
      </c>
      <c r="E234" s="4">
        <v>2</v>
      </c>
    </row>
    <row r="235" ht="17.4" spans="1:5">
      <c r="A235" s="5"/>
      <c r="B235" s="4"/>
      <c r="C235" s="4" t="s">
        <v>572</v>
      </c>
      <c r="D235" s="4">
        <v>3.05</v>
      </c>
      <c r="E235" s="4">
        <v>2</v>
      </c>
    </row>
    <row r="236" ht="17.4" spans="1:5">
      <c r="A236" s="5"/>
      <c r="B236" s="4"/>
      <c r="C236" s="4" t="s">
        <v>573</v>
      </c>
      <c r="D236" s="4">
        <v>3.05</v>
      </c>
      <c r="E236" s="4">
        <v>2</v>
      </c>
    </row>
    <row r="237" ht="17.4" spans="1:5">
      <c r="A237" s="5"/>
      <c r="B237" s="4"/>
      <c r="C237" s="4" t="s">
        <v>574</v>
      </c>
      <c r="D237" s="4">
        <v>3.05</v>
      </c>
      <c r="E237" s="4">
        <v>2</v>
      </c>
    </row>
    <row r="238" ht="17.4" spans="1:5">
      <c r="A238" s="5"/>
      <c r="B238" s="4">
        <v>20222633</v>
      </c>
      <c r="C238" s="4" t="s">
        <v>568</v>
      </c>
      <c r="D238" s="4">
        <v>3.06</v>
      </c>
      <c r="E238" s="4">
        <v>2</v>
      </c>
    </row>
    <row r="239" ht="17.4" spans="1:5">
      <c r="A239" s="5"/>
      <c r="B239" s="4"/>
      <c r="C239" s="4" t="s">
        <v>575</v>
      </c>
      <c r="D239" s="4">
        <v>3.06</v>
      </c>
      <c r="E239" s="4">
        <v>2</v>
      </c>
    </row>
    <row r="240" ht="17.4" spans="1:5">
      <c r="A240" s="5"/>
      <c r="B240" s="4"/>
      <c r="C240" s="4" t="s">
        <v>576</v>
      </c>
      <c r="D240" s="4">
        <v>3.06</v>
      </c>
      <c r="E240" s="4">
        <v>2</v>
      </c>
    </row>
    <row r="241" ht="17.4" spans="1:5">
      <c r="A241" s="5"/>
      <c r="B241" s="4"/>
      <c r="C241" s="4" t="s">
        <v>565</v>
      </c>
      <c r="D241" s="4">
        <v>3.09</v>
      </c>
      <c r="E241" s="4">
        <v>2</v>
      </c>
    </row>
    <row r="242" ht="17.4" spans="1:5">
      <c r="A242" s="5"/>
      <c r="B242" s="4"/>
      <c r="C242" s="4" t="s">
        <v>577</v>
      </c>
      <c r="D242" s="4">
        <v>3.09</v>
      </c>
      <c r="E242" s="4">
        <v>2</v>
      </c>
    </row>
    <row r="243" ht="17.4" spans="1:5">
      <c r="A243" s="5"/>
      <c r="B243" s="4"/>
      <c r="C243" s="4" t="s">
        <v>566</v>
      </c>
      <c r="D243" s="4">
        <v>3.09</v>
      </c>
      <c r="E243" s="4">
        <v>2</v>
      </c>
    </row>
    <row r="244" ht="17.4" spans="1:5">
      <c r="A244" s="4" t="s">
        <v>8</v>
      </c>
      <c r="B244" s="18" t="s">
        <v>350</v>
      </c>
      <c r="C244" s="19"/>
      <c r="D244" s="19"/>
      <c r="E244" s="20"/>
    </row>
  </sheetData>
  <mergeCells count="100">
    <mergeCell ref="A1:E1"/>
    <mergeCell ref="B244:E244"/>
    <mergeCell ref="A3:A58"/>
    <mergeCell ref="A59:A81"/>
    <mergeCell ref="A82:A98"/>
    <mergeCell ref="A99:A151"/>
    <mergeCell ref="A152:A224"/>
    <mergeCell ref="A225:A243"/>
    <mergeCell ref="B3:B11"/>
    <mergeCell ref="B12:B18"/>
    <mergeCell ref="B19:B28"/>
    <mergeCell ref="B29:B57"/>
    <mergeCell ref="B59:B62"/>
    <mergeCell ref="B63:B71"/>
    <mergeCell ref="B72:B73"/>
    <mergeCell ref="B74:B81"/>
    <mergeCell ref="B82:B85"/>
    <mergeCell ref="B87:B88"/>
    <mergeCell ref="B89:B92"/>
    <mergeCell ref="B93:B94"/>
    <mergeCell ref="B96:B97"/>
    <mergeCell ref="B99:B106"/>
    <mergeCell ref="B107:B116"/>
    <mergeCell ref="B117:B120"/>
    <mergeCell ref="B121:B129"/>
    <mergeCell ref="B130:B141"/>
    <mergeCell ref="B142:B151"/>
    <mergeCell ref="B153:B167"/>
    <mergeCell ref="B168:B187"/>
    <mergeCell ref="B188:B190"/>
    <mergeCell ref="B191:B212"/>
    <mergeCell ref="B213:B214"/>
    <mergeCell ref="B215:B222"/>
    <mergeCell ref="B223:B224"/>
    <mergeCell ref="B225:B227"/>
    <mergeCell ref="B228:B232"/>
    <mergeCell ref="B233:B237"/>
    <mergeCell ref="B238:B243"/>
    <mergeCell ref="C3:C4"/>
    <mergeCell ref="C5:C6"/>
    <mergeCell ref="C7:C8"/>
    <mergeCell ref="C9:C10"/>
    <mergeCell ref="C15:C16"/>
    <mergeCell ref="C17:C18"/>
    <mergeCell ref="C22:C23"/>
    <mergeCell ref="C38:C42"/>
    <mergeCell ref="C44:C46"/>
    <mergeCell ref="C47:C48"/>
    <mergeCell ref="C54:C55"/>
    <mergeCell ref="C60:C62"/>
    <mergeCell ref="C64:C65"/>
    <mergeCell ref="C66:C67"/>
    <mergeCell ref="C68:C70"/>
    <mergeCell ref="C112:C116"/>
    <mergeCell ref="C118:C119"/>
    <mergeCell ref="C121:C122"/>
    <mergeCell ref="C125:C129"/>
    <mergeCell ref="C130:C134"/>
    <mergeCell ref="C135:C139"/>
    <mergeCell ref="C142:C146"/>
    <mergeCell ref="C153:C154"/>
    <mergeCell ref="C155:C156"/>
    <mergeCell ref="C160:C161"/>
    <mergeCell ref="C168:C170"/>
    <mergeCell ref="C171:C173"/>
    <mergeCell ref="C174:C175"/>
    <mergeCell ref="C200:C201"/>
    <mergeCell ref="C203:C204"/>
    <mergeCell ref="C209:C210"/>
    <mergeCell ref="E3:E4"/>
    <mergeCell ref="E5:E6"/>
    <mergeCell ref="E7:E8"/>
    <mergeCell ref="E9:E10"/>
    <mergeCell ref="E15:E16"/>
    <mergeCell ref="E17:E18"/>
    <mergeCell ref="E22:E23"/>
    <mergeCell ref="E38:E42"/>
    <mergeCell ref="E44:E46"/>
    <mergeCell ref="E47:E48"/>
    <mergeCell ref="E54:E55"/>
    <mergeCell ref="E60:E62"/>
    <mergeCell ref="E64:E65"/>
    <mergeCell ref="E66:E67"/>
    <mergeCell ref="E68:E70"/>
    <mergeCell ref="E112:E116"/>
    <mergeCell ref="E118:E119"/>
    <mergeCell ref="E121:E122"/>
    <mergeCell ref="E125:E129"/>
    <mergeCell ref="E130:E134"/>
    <mergeCell ref="E135:E139"/>
    <mergeCell ref="E142:E146"/>
    <mergeCell ref="E153:E154"/>
    <mergeCell ref="E155:E156"/>
    <mergeCell ref="E160:E161"/>
    <mergeCell ref="E168:E170"/>
    <mergeCell ref="E171:E173"/>
    <mergeCell ref="E174:E175"/>
    <mergeCell ref="E200:E201"/>
    <mergeCell ref="E203:E204"/>
    <mergeCell ref="E209:E210"/>
  </mergeCells>
  <pageMargins left="0.75" right="0.75" top="1" bottom="1" header="0.5" footer="0.5"/>
  <headerFooter/>
  <ignoredErrors>
    <ignoredError sqref="D79 B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4" sqref="A4:A7"/>
    </sheetView>
  </sheetViews>
  <sheetFormatPr defaultColWidth="8.72222222222222" defaultRowHeight="14.4"/>
  <cols>
    <col min="1" max="1" width="20.8148148148148" customWidth="1"/>
    <col min="2" max="2" width="12.0925925925926" customWidth="1"/>
    <col min="3" max="3" width="9.36111111111111" customWidth="1"/>
    <col min="4" max="4" width="27.9074074074074" customWidth="1"/>
    <col min="5" max="5" width="14.4537037037037" customWidth="1"/>
    <col min="6" max="6" width="18" customWidth="1"/>
    <col min="7" max="7" width="14.4537037037037" customWidth="1"/>
  </cols>
  <sheetData>
    <row r="1" ht="22.2" spans="1:9">
      <c r="A1" s="9" t="s">
        <v>578</v>
      </c>
      <c r="B1" s="9"/>
      <c r="C1" s="9"/>
      <c r="D1" s="9"/>
      <c r="E1" s="9"/>
      <c r="F1" s="9"/>
      <c r="G1" s="9"/>
      <c r="H1" s="9"/>
      <c r="I1" s="9"/>
    </row>
    <row r="2" ht="20.4" spans="1:9">
      <c r="A2" s="2" t="s">
        <v>22</v>
      </c>
      <c r="B2" s="10" t="s">
        <v>402</v>
      </c>
      <c r="C2" s="10" t="s">
        <v>26</v>
      </c>
      <c r="D2" s="11" t="s">
        <v>27</v>
      </c>
      <c r="E2" s="12" t="s">
        <v>28</v>
      </c>
      <c r="F2" s="10" t="s">
        <v>29</v>
      </c>
      <c r="G2" s="10" t="s">
        <v>30</v>
      </c>
      <c r="H2" s="2" t="s">
        <v>31</v>
      </c>
      <c r="I2" s="2"/>
    </row>
    <row r="3" ht="17.4" spans="1:9">
      <c r="A3" s="5" t="s">
        <v>2</v>
      </c>
      <c r="B3" s="4" t="s">
        <v>32</v>
      </c>
      <c r="C3" s="4"/>
      <c r="D3" s="4"/>
      <c r="E3" s="4"/>
      <c r="F3" s="4"/>
      <c r="G3" s="4"/>
      <c r="H3" s="4"/>
      <c r="I3" s="4"/>
    </row>
    <row r="4" ht="17.5" customHeight="1" spans="1:9">
      <c r="A4" s="4" t="s">
        <v>3</v>
      </c>
      <c r="B4" s="4">
        <v>20222731</v>
      </c>
      <c r="C4" s="4" t="s">
        <v>579</v>
      </c>
      <c r="D4" s="4" t="s">
        <v>580</v>
      </c>
      <c r="E4" s="4">
        <v>1</v>
      </c>
      <c r="F4" s="4" t="s">
        <v>36</v>
      </c>
      <c r="G4" s="4" t="s">
        <v>37</v>
      </c>
      <c r="H4" s="4"/>
      <c r="I4" s="4"/>
    </row>
    <row r="5" ht="17.5" customHeight="1" spans="1:9">
      <c r="A5" s="4"/>
      <c r="B5" s="4">
        <v>20222832</v>
      </c>
      <c r="C5" s="4" t="s">
        <v>581</v>
      </c>
      <c r="D5" s="4" t="s">
        <v>582</v>
      </c>
      <c r="E5" s="4">
        <v>1</v>
      </c>
      <c r="F5" s="4" t="s">
        <v>583</v>
      </c>
      <c r="G5" s="4" t="s">
        <v>37</v>
      </c>
      <c r="H5" s="4"/>
      <c r="I5" s="4"/>
    </row>
    <row r="6" ht="17.5" customHeight="1" spans="1:9">
      <c r="A6" s="4"/>
      <c r="B6" s="4"/>
      <c r="C6" s="4" t="s">
        <v>139</v>
      </c>
      <c r="D6" s="4" t="s">
        <v>582</v>
      </c>
      <c r="E6" s="4">
        <v>1</v>
      </c>
      <c r="F6" s="4" t="s">
        <v>583</v>
      </c>
      <c r="G6" s="4" t="s">
        <v>37</v>
      </c>
      <c r="H6" s="4"/>
      <c r="I6" s="4"/>
    </row>
    <row r="7" ht="17.5" customHeight="1" spans="1:9">
      <c r="A7" s="4"/>
      <c r="B7" s="4"/>
      <c r="C7" s="4" t="s">
        <v>584</v>
      </c>
      <c r="D7" s="4" t="s">
        <v>582</v>
      </c>
      <c r="E7" s="4">
        <v>1</v>
      </c>
      <c r="F7" s="4" t="s">
        <v>583</v>
      </c>
      <c r="G7" s="4" t="s">
        <v>37</v>
      </c>
      <c r="H7" s="4"/>
      <c r="I7" s="4"/>
    </row>
    <row r="8" ht="17.5" customHeight="1" spans="1:9">
      <c r="A8" s="5" t="s">
        <v>4</v>
      </c>
      <c r="B8" s="4" t="s">
        <v>32</v>
      </c>
      <c r="C8" s="4"/>
      <c r="D8" s="4"/>
      <c r="E8" s="4"/>
      <c r="F8" s="4"/>
      <c r="G8" s="4"/>
      <c r="H8" s="4"/>
      <c r="I8" s="4"/>
    </row>
    <row r="9" ht="17.5" customHeight="1" spans="1:9">
      <c r="A9" s="4" t="s">
        <v>5</v>
      </c>
      <c r="B9" s="4"/>
      <c r="C9" s="4"/>
      <c r="D9" s="4"/>
      <c r="E9" s="4"/>
      <c r="F9" s="4"/>
      <c r="G9" s="4"/>
      <c r="H9" s="4"/>
      <c r="I9" s="4"/>
    </row>
    <row r="10" ht="17.5" customHeight="1" spans="1:9">
      <c r="A10" s="4" t="s">
        <v>6</v>
      </c>
      <c r="B10" s="4"/>
      <c r="C10" s="4"/>
      <c r="D10" s="4"/>
      <c r="E10" s="4"/>
      <c r="F10" s="4"/>
      <c r="G10" s="4"/>
      <c r="H10" s="4"/>
      <c r="I10" s="4"/>
    </row>
    <row r="11" ht="15" customHeight="1" spans="1:9">
      <c r="A11" s="4" t="s">
        <v>7</v>
      </c>
      <c r="B11" s="4"/>
      <c r="C11" s="4"/>
      <c r="D11" s="4"/>
      <c r="E11" s="4"/>
      <c r="F11" s="4"/>
      <c r="G11" s="4"/>
      <c r="H11" s="4"/>
      <c r="I11" s="4"/>
    </row>
    <row r="12" ht="15" customHeight="1" spans="1:9">
      <c r="A12" s="4" t="s">
        <v>8</v>
      </c>
      <c r="B12" s="4"/>
      <c r="C12" s="4"/>
      <c r="D12" s="4"/>
      <c r="E12" s="4"/>
      <c r="F12" s="4"/>
      <c r="G12" s="4"/>
      <c r="H12" s="4"/>
      <c r="I12" s="4"/>
    </row>
    <row r="13" ht="15" customHeight="1"/>
    <row r="14" ht="15" customHeight="1"/>
    <row r="15" ht="15" customHeight="1"/>
    <row r="16" ht="15" customHeight="1"/>
    <row r="17" ht="15" customHeight="1"/>
    <row r="18" ht="15" customHeight="1"/>
  </sheetData>
  <mergeCells count="10">
    <mergeCell ref="A1:I1"/>
    <mergeCell ref="H2:I2"/>
    <mergeCell ref="B3:I3"/>
    <mergeCell ref="H4:I4"/>
    <mergeCell ref="H5:I5"/>
    <mergeCell ref="H6:I6"/>
    <mergeCell ref="H7:I7"/>
    <mergeCell ref="A4:A7"/>
    <mergeCell ref="B5:B7"/>
    <mergeCell ref="B8:I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日常旷课名单</vt:lpstr>
      <vt:lpstr>日常旷课率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滥情作怪。</cp:lastModifiedBy>
  <dcterms:created xsi:type="dcterms:W3CDTF">2023-03-06T12:32:00Z</dcterms:created>
  <dcterms:modified xsi:type="dcterms:W3CDTF">2023-03-17T03:48:52Z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A3A65F1747B44FA6B6AD3B0CE5382FDC</vt:lpwstr>
  </property>
  <property fmtid="{D5CDD505-2E9C-101B-9397-08002B2CF9AE}" pid="3" name="KSOProductBuildVer">
    <vt:lpwstr>2052-11.1.0.13703</vt:lpwstr>
  </property>
</Properties>
</file>