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日常请假名单!$A$2:$I$157</definedName>
    <definedName name="_xlnm._FilterDatabase" localSheetId="10" hidden="1">统计表!$A$2:$E$205</definedName>
  </definedNames>
  <calcPr calcId="144525"/>
</workbook>
</file>

<file path=xl/sharedStrings.xml><?xml version="1.0" encoding="utf-8"?>
<sst xmlns="http://schemas.openxmlformats.org/spreadsheetml/2006/main" count="1005" uniqueCount="310">
  <si>
    <t>湖州学院2021-2022学年第一学期学风建设情况通报（第16周 12月20日-12月26日 ）</t>
  </si>
  <si>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</si>
  <si>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</si>
  <si>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</si>
  <si>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</si>
  <si>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</si>
  <si>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</si>
  <si>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</si>
  <si>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</si>
  <si>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</si>
  <si>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</si>
  <si>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</si>
  <si>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</si>
  <si>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</si>
  <si>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</si>
  <si>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</si>
  <si>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</si>
  <si>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</si>
  <si>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</si>
  <si>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</si>
  <si>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</si>
  <si>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</si>
  <si>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</si>
  <si>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</si>
  <si>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</si>
  <si>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</si>
  <si>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</si>
  <si>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结课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</si>
  <si>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</si>
  <si>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</si>
  <si>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</si>
  <si>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</si>
  <si>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</si>
  <si>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</si>
  <si>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</si>
  <si>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</si>
  <si>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</si>
  <si>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</si>
  <si>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</si>
  <si>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大学英语</t>
  </si>
  <si>
    <t>刘畅</t>
  </si>
  <si>
    <t>2（12.23）</t>
  </si>
  <si>
    <t>通报批评</t>
  </si>
  <si>
    <t>湖州学院日常请假率排名</t>
  </si>
  <si>
    <t>请假人次</t>
  </si>
  <si>
    <t>请假率</t>
  </si>
  <si>
    <t>请假率排名</t>
  </si>
  <si>
    <t>考试</t>
  </si>
  <si>
    <t>湖州学院日常请假统计表</t>
  </si>
  <si>
    <t>请假节数（日期）</t>
  </si>
  <si>
    <t>张艳芳</t>
  </si>
  <si>
    <t>运筹学</t>
  </si>
  <si>
    <t>3（12.21）</t>
  </si>
  <si>
    <t>鲍霞菲</t>
  </si>
  <si>
    <t>朱皓中</t>
  </si>
  <si>
    <t>国际贸易</t>
  </si>
  <si>
    <t>2（12.20）</t>
  </si>
  <si>
    <t>视频化视频编辑</t>
  </si>
  <si>
    <t>WEB技术开发</t>
  </si>
  <si>
    <t>3（12.22）</t>
  </si>
  <si>
    <t>管理统计学</t>
  </si>
  <si>
    <t>3（12.23）</t>
  </si>
  <si>
    <t>商务英语</t>
  </si>
  <si>
    <t>2（12.24）</t>
  </si>
  <si>
    <t>新媒体数据分析</t>
  </si>
  <si>
    <t>蒋述碧</t>
  </si>
  <si>
    <t>2020214105</t>
  </si>
  <si>
    <t>陈溯源</t>
  </si>
  <si>
    <t>国际经济学</t>
  </si>
  <si>
    <t>国际金融</t>
  </si>
  <si>
    <t>外贸函电</t>
  </si>
  <si>
    <t>2（12.21）</t>
  </si>
  <si>
    <t>2020214220</t>
  </si>
  <si>
    <t>周英杰</t>
  </si>
  <si>
    <t>国际贸易实务综合模拟</t>
  </si>
  <si>
    <t>浙江经贸专题</t>
  </si>
  <si>
    <t>产业经济学</t>
  </si>
  <si>
    <t>国际商务</t>
  </si>
  <si>
    <t>跨国公司概论</t>
  </si>
  <si>
    <t>郑晓宇</t>
  </si>
  <si>
    <t>管理学</t>
  </si>
  <si>
    <t>2（12.22）</t>
  </si>
  <si>
    <t>大学生职业规划</t>
  </si>
  <si>
    <t>倪佳瑜</t>
  </si>
  <si>
    <t>大学生职业生涯发展与规划</t>
  </si>
  <si>
    <t>高等数学</t>
  </si>
  <si>
    <t>朱刚婷</t>
  </si>
  <si>
    <t>世界经济概论</t>
  </si>
  <si>
    <t>3（12.20）</t>
  </si>
  <si>
    <t>财务管理</t>
  </si>
  <si>
    <t>国贸单证</t>
  </si>
  <si>
    <t>报检实务</t>
  </si>
  <si>
    <t>市场营销</t>
  </si>
  <si>
    <t>大学英语3</t>
  </si>
  <si>
    <t>国际商法</t>
  </si>
  <si>
    <t>3（12.24）</t>
  </si>
  <si>
    <t>经济管理中的计算机基础</t>
  </si>
  <si>
    <t>邵菁汶</t>
  </si>
  <si>
    <t>寿晨怡</t>
  </si>
  <si>
    <t>国际贸易单证实务</t>
  </si>
  <si>
    <t>经济管理中的计算机运用</t>
  </si>
  <si>
    <t>冯婉颖</t>
  </si>
  <si>
    <t>许诺</t>
  </si>
  <si>
    <t>郝婷</t>
  </si>
  <si>
    <t>美国文学</t>
  </si>
  <si>
    <t>蒙星宇</t>
  </si>
  <si>
    <t>基础日语（3）</t>
  </si>
  <si>
    <t>翁婕</t>
  </si>
  <si>
    <t>商务英语翻译</t>
  </si>
  <si>
    <t>英国文学</t>
  </si>
  <si>
    <t>商务英语阅读</t>
  </si>
  <si>
    <t>英语写作（3）</t>
  </si>
  <si>
    <t>高级英语（1）</t>
  </si>
  <si>
    <t>英语笔译</t>
  </si>
  <si>
    <t>高级英语</t>
  </si>
  <si>
    <t>语言学概论</t>
  </si>
  <si>
    <t>宋凯</t>
  </si>
  <si>
    <t>基础日语</t>
  </si>
  <si>
    <t>卿玉洁</t>
  </si>
  <si>
    <t>何雨彤</t>
  </si>
  <si>
    <t>二外（英语）</t>
  </si>
  <si>
    <t>蔡诗怡</t>
  </si>
  <si>
    <t>大学计算机基础</t>
  </si>
  <si>
    <t>英语语音</t>
  </si>
  <si>
    <t>综合英语</t>
  </si>
  <si>
    <t>马克思主义基本原理</t>
  </si>
  <si>
    <t>英语听力</t>
  </si>
  <si>
    <t>英语阅读</t>
  </si>
  <si>
    <t>童慧琪</t>
  </si>
  <si>
    <t>英语文学选读</t>
  </si>
  <si>
    <t>童欣悦</t>
  </si>
  <si>
    <t>演讲与口才</t>
  </si>
  <si>
    <t>何晓悦</t>
  </si>
  <si>
    <t>颜沂婷</t>
  </si>
  <si>
    <t>2（12.19）</t>
  </si>
  <si>
    <t>崔欢平</t>
  </si>
  <si>
    <t>翟思洁</t>
  </si>
  <si>
    <t>大学英语（3）</t>
  </si>
  <si>
    <t>刘美恩</t>
  </si>
  <si>
    <t>王莎莎</t>
  </si>
  <si>
    <t>C4D</t>
  </si>
  <si>
    <t>4（12.24）</t>
  </si>
  <si>
    <t>宋舜鹏</t>
  </si>
  <si>
    <t>8（12.24）</t>
  </si>
  <si>
    <t>陈津旭</t>
  </si>
  <si>
    <t>8（12.23）</t>
  </si>
  <si>
    <t>严正坤</t>
  </si>
  <si>
    <t>广告媒体研究</t>
  </si>
  <si>
    <t>平面广告经典例析</t>
  </si>
  <si>
    <t>媒介经营管理</t>
  </si>
  <si>
    <t>桑林侨</t>
  </si>
  <si>
    <t>装饰图案</t>
  </si>
  <si>
    <t>7（12.20）</t>
  </si>
  <si>
    <t>中外设计史</t>
  </si>
  <si>
    <t>书法</t>
  </si>
  <si>
    <t>5（12.23）</t>
  </si>
  <si>
    <t>马冰燕</t>
  </si>
  <si>
    <t>中国古代建筑史</t>
  </si>
  <si>
    <t>8（12.20）</t>
  </si>
  <si>
    <t>王雪蕾</t>
  </si>
  <si>
    <t>英语国家概况</t>
  </si>
  <si>
    <t>丰仪</t>
  </si>
  <si>
    <t>多媒体设计</t>
  </si>
  <si>
    <t>计算机</t>
  </si>
  <si>
    <t>平面构成</t>
  </si>
  <si>
    <t>胡璐</t>
  </si>
  <si>
    <t>王佳敏</t>
  </si>
  <si>
    <t>周茴茴</t>
  </si>
  <si>
    <t>黄潇颖</t>
  </si>
  <si>
    <t>张威</t>
  </si>
  <si>
    <t>张悦宁</t>
  </si>
  <si>
    <t>何雨鑫</t>
  </si>
  <si>
    <t>冯锦岚</t>
  </si>
  <si>
    <t>音视频剪辑和节目制作</t>
  </si>
  <si>
    <t>张佳楠</t>
  </si>
  <si>
    <t>测试技术</t>
  </si>
  <si>
    <t>电子电路</t>
  </si>
  <si>
    <t>MATLAB与系统仿真</t>
  </si>
  <si>
    <t>专利与项目申报指导</t>
  </si>
  <si>
    <t>互换性与技术测量</t>
  </si>
  <si>
    <t>控制工程基础</t>
  </si>
  <si>
    <t>形势与政策</t>
  </si>
  <si>
    <t>三维动态仿真设计</t>
  </si>
  <si>
    <t>机械设计</t>
  </si>
  <si>
    <t>环境化学</t>
  </si>
  <si>
    <t>徐梦翔</t>
  </si>
  <si>
    <t>电机学</t>
  </si>
  <si>
    <t>自动控制原理</t>
  </si>
  <si>
    <t>高压电技术</t>
  </si>
  <si>
    <t>电力系统分析</t>
  </si>
  <si>
    <t>杨海波</t>
  </si>
  <si>
    <t>编译原理</t>
  </si>
  <si>
    <t>软件工程</t>
  </si>
  <si>
    <t>计算机网络</t>
  </si>
  <si>
    <t>章泽锋</t>
  </si>
  <si>
    <t>洪可芬</t>
  </si>
  <si>
    <t>陈文基</t>
  </si>
  <si>
    <t>李双佑</t>
  </si>
  <si>
    <t>黄娟</t>
  </si>
  <si>
    <t>健康评估</t>
  </si>
  <si>
    <t>病理学与病理理学</t>
  </si>
  <si>
    <t>护理学基础</t>
  </si>
  <si>
    <t>胡馨怡</t>
  </si>
  <si>
    <t>邱海龙</t>
  </si>
  <si>
    <t>刘霞</t>
  </si>
  <si>
    <t>大学物理</t>
  </si>
  <si>
    <t>陈凯宇</t>
  </si>
  <si>
    <t>高级语言程序设计</t>
  </si>
  <si>
    <t>大学生计算机基础</t>
  </si>
  <si>
    <t>陈嘉炜</t>
  </si>
  <si>
    <t>王杰</t>
  </si>
  <si>
    <t>董振阳</t>
  </si>
  <si>
    <t>周文俊</t>
  </si>
  <si>
    <t>郑嘉宝</t>
  </si>
  <si>
    <t>画法几何</t>
  </si>
  <si>
    <t>专制设计</t>
  </si>
  <si>
    <t>电工电子学</t>
  </si>
  <si>
    <t>湖州学院日常迟到早退统计表</t>
  </si>
  <si>
    <t>类别</t>
  </si>
  <si>
    <t>日期</t>
  </si>
  <si>
    <t>无迟到早退</t>
  </si>
  <si>
    <t>陈家辉</t>
  </si>
  <si>
    <t>固体照明</t>
  </si>
  <si>
    <t>迟到</t>
  </si>
  <si>
    <t>迟到8mins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</si>
  <si>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</si>
  <si>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</si>
  <si>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</si>
  <si>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</si>
  <si>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</si>
  <si>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</si>
  <si>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</si>
  <si>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</si>
  <si>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</si>
  <si>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</si>
  <si>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</si>
  <si>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</si>
  <si>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</si>
  <si>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</si>
  <si>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</si>
  <si>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晚自习取消</t>
  </si>
  <si>
    <t>周二多人讲话 周四黄克栋迟到4min，李婧假条未补</t>
  </si>
  <si>
    <t>周二多人讲话，多人手机迟交</t>
  </si>
  <si>
    <t>/</t>
  </si>
  <si>
    <t>周日上课 周一上课</t>
  </si>
  <si>
    <t>周一上课</t>
  </si>
  <si>
    <t>周一党建班会</t>
  </si>
  <si>
    <t>周日多人讲话，1人手机未交 周二1人手机迟交，多人讲话 周四1人手机未交，1人睡觉</t>
  </si>
  <si>
    <t>周二多人手机未交 周三多人手机未交</t>
  </si>
  <si>
    <t>周二上课 周三上课 周四上课</t>
  </si>
  <si>
    <t>周三上课</t>
  </si>
  <si>
    <t>周日2人手机未交 周日1人睡觉</t>
  </si>
  <si>
    <t>周日多人手机未交，多人旷课 周一多人旷课，多人手机未交 周二多人手机未交 周四多人手机未交</t>
  </si>
  <si>
    <t>周日多人手机未交，多人讲话 周二多人讲话 周四多人睡觉</t>
  </si>
  <si>
    <t>周二多人手机未交，多人讲话 周四多人手机迟交，多人讲话</t>
  </si>
  <si>
    <t>周一上课 周三学习小组</t>
  </si>
  <si>
    <t>周一考试</t>
  </si>
  <si>
    <t>周三班会</t>
  </si>
  <si>
    <t>周日/周二/周三班会</t>
  </si>
  <si>
    <t>周二班会 周日上课</t>
  </si>
  <si>
    <t>周一考试/周三班会/周四上课</t>
  </si>
  <si>
    <t>周四班会</t>
  </si>
  <si>
    <t>周三国防</t>
  </si>
  <si>
    <t>周三国防/周四班会</t>
  </si>
  <si>
    <t>周日22，45晚交手机</t>
  </si>
  <si>
    <t>周一上课/周三国防/周四班会</t>
  </si>
  <si>
    <t>周一上课/周三考试/周四班会</t>
  </si>
  <si>
    <t>周一班会/周三考试/周四上课</t>
  </si>
  <si>
    <t>周二20未交手机</t>
  </si>
  <si>
    <t>周日/周二班会/周三上课/周四国防考试</t>
  </si>
  <si>
    <t>周三上课/周四国防考试</t>
  </si>
  <si>
    <t>周一上课/周三班会/周四国防考试</t>
  </si>
  <si>
    <t>考勤率较低</t>
  </si>
  <si>
    <t>湖州学院晚自修请假统计表</t>
  </si>
  <si>
    <t>班 级</t>
  </si>
  <si>
    <t>请假日期</t>
  </si>
  <si>
    <t>无请假</t>
  </si>
  <si>
    <t>张佳一</t>
  </si>
  <si>
    <t>郑婷</t>
  </si>
  <si>
    <t>陈怡倩</t>
  </si>
  <si>
    <t>楼馨月</t>
  </si>
  <si>
    <t>史莹优</t>
  </si>
  <si>
    <t>翁一欣</t>
  </si>
  <si>
    <t>姜雨雯</t>
  </si>
  <si>
    <t>李婧</t>
  </si>
  <si>
    <t>庄旭阳</t>
  </si>
  <si>
    <t>丁熠锋</t>
  </si>
  <si>
    <t>谭蓉</t>
  </si>
  <si>
    <t>陈雪桂</t>
  </si>
  <si>
    <t>王曦晗</t>
  </si>
  <si>
    <t>陈勤泽</t>
  </si>
  <si>
    <t>何鑫雨</t>
  </si>
  <si>
    <t>朱博凤</t>
  </si>
  <si>
    <t>奚茂洋</t>
  </si>
  <si>
    <t>陈颖</t>
  </si>
  <si>
    <t>朱萤鑫</t>
  </si>
  <si>
    <t>章修睿</t>
  </si>
  <si>
    <t>湖州学院晚自修旷课统计表</t>
  </si>
  <si>
    <t>沈逸</t>
  </si>
  <si>
    <t>批评教育</t>
  </si>
  <si>
    <t>陈佳</t>
  </si>
  <si>
    <t>杨琛</t>
  </si>
  <si>
    <t>吴佳骏</t>
  </si>
  <si>
    <t>叶恩泽</t>
  </si>
  <si>
    <t>湖州学院晚自修迟到早退统计表</t>
  </si>
  <si>
    <t>黄克栋</t>
  </si>
  <si>
    <t>迟到4min</t>
  </si>
  <si>
    <t>上交情况</t>
  </si>
  <si>
    <t>齐全</t>
  </si>
  <si>
    <t>未交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</si>
</sst>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  <numFmt numFmtId="178" formatCode="0.0_);[Red]\(0.0\)"/>
    <numFmt numFmtId="179" formatCode="0.00_ "/>
  </numFmts>
  <fonts count="65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4"/>
      <color rgb="FF000000"/>
      <name val="仿宋"/>
      <charset val="134"/>
    </font>
    <font>
      <sz val="14"/>
      <color indexed="8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6"/>
      <color theme="1"/>
      <name val="仿宋_GB2312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sz val="12"/>
      <name val="仿宋_GB2312"/>
      <charset val="134"/>
    </font>
    <font>
      <sz val="14"/>
      <color rgb="FFFF0000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0000FF"/>
      <name val="仿宋_GB2312"/>
      <charset val="134"/>
    </font>
    <font>
      <u/>
      <sz val="16"/>
      <color rgb="FF800080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10" borderId="21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18" borderId="22" applyNumberFormat="0" applyFon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62" fillId="31" borderId="26" applyNumberFormat="0" applyAlignment="0" applyProtection="0">
      <alignment vertical="center"/>
    </xf>
    <xf numFmtId="0" fontId="63" fillId="31" borderId="21" applyNumberFormat="0" applyAlignment="0" applyProtection="0">
      <alignment vertical="center"/>
    </xf>
    <xf numFmtId="0" fontId="64" fillId="32" borderId="27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5" fillId="0" borderId="0">
      <protection locked="0"/>
    </xf>
    <xf numFmtId="0" fontId="54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0" fillId="0" borderId="6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177" fontId="11" fillId="0" borderId="1" xfId="49" applyNumberFormat="1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21" fillId="0" borderId="1" xfId="49" applyFont="1" applyFill="1" applyBorder="1" applyAlignment="1" applyProtection="1">
      <alignment horizontal="center" vertical="center"/>
    </xf>
    <xf numFmtId="0" fontId="22" fillId="0" borderId="1" xfId="49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4" fillId="0" borderId="3" xfId="49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9" fontId="4" fillId="0" borderId="18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13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0" fontId="0" fillId="0" borderId="0" xfId="0" applyNumberFormat="1">
      <alignment vertical="center"/>
    </xf>
    <xf numFmtId="0" fontId="22" fillId="0" borderId="1" xfId="0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35" fillId="0" borderId="0" xfId="0" applyFont="1" applyFill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21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>
      <alignment horizontal="center" vertical="center"/>
    </xf>
    <xf numFmtId="10" fontId="7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0" fillId="0" borderId="0" xfId="0" applyNumberFormat="1" applyFont="1" applyFill="1">
      <alignment vertical="center"/>
    </xf>
    <xf numFmtId="0" fontId="3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10" fontId="23" fillId="0" borderId="0" xfId="0" applyNumberFormat="1" applyFont="1">
      <alignment vertical="center"/>
    </xf>
    <xf numFmtId="0" fontId="3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0" fontId="40" fillId="0" borderId="1" xfId="10" applyNumberFormat="1" applyFont="1" applyBorder="1" applyAlignment="1">
      <alignment horizontal="center"/>
      <protection locked="0"/>
    </xf>
    <xf numFmtId="0" fontId="40" fillId="0" borderId="1" xfId="10" applyFont="1" applyBorder="1" applyAlignment="1">
      <alignment horizontal="center"/>
      <protection locked="0"/>
    </xf>
    <xf numFmtId="10" fontId="40" fillId="0" borderId="1" xfId="10" applyNumberFormat="1" applyFont="1" applyBorder="1" applyAlignment="1">
      <alignment horizontal="center" vertical="center"/>
      <protection locked="0"/>
    </xf>
    <xf numFmtId="0" fontId="40" fillId="0" borderId="1" xfId="10" applyFont="1" applyBorder="1" applyAlignment="1">
      <alignment horizontal="center" vertical="center"/>
      <protection locked="0"/>
    </xf>
    <xf numFmtId="0" fontId="41" fillId="0" borderId="1" xfId="10" applyFont="1" applyBorder="1" applyAlignment="1">
      <alignment horizontal="center" vertical="center"/>
      <protection locked="0"/>
    </xf>
    <xf numFmtId="0" fontId="26" fillId="0" borderId="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42" fillId="0" borderId="0" xfId="10" applyBorder="1">
      <protection locked="0"/>
    </xf>
    <xf numFmtId="10" fontId="41" fillId="0" borderId="0" xfId="10" applyNumberFormat="1" applyFont="1" applyBorder="1" applyAlignment="1">
      <alignment horizontal="center"/>
      <protection locked="0"/>
    </xf>
    <xf numFmtId="0" fontId="41" fillId="0" borderId="0" xfId="10" applyFont="1" applyBorder="1" applyAlignment="1">
      <alignment horizontal="center"/>
      <protection locked="0"/>
    </xf>
    <xf numFmtId="0" fontId="43" fillId="0" borderId="0" xfId="10" applyFont="1" applyBorder="1" applyAlignment="1">
      <alignment horizontal="center"/>
      <protection locked="0"/>
    </xf>
    <xf numFmtId="0" fontId="39" fillId="0" borderId="0" xfId="10" applyFont="1" applyBorder="1" applyAlignment="1" applyProtection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C11" sqref="C11"/>
    </sheetView>
  </sheetViews>
  <sheetFormatPr defaultColWidth="9" defaultRowHeight="20.25" outlineLevelCol="5"/>
  <cols>
    <col min="1" max="1" width="39.0916666666667" style="197" customWidth="1"/>
    <col min="2" max="5" width="24.8166666666667" style="197" customWidth="1"/>
    <col min="6" max="16384" width="9" style="197"/>
  </cols>
  <sheetData>
    <row r="1" s="195" customFormat="1" ht="21" customHeight="1" spans="1:5">
      <c r="A1" s="4" t="s">
        <v>0</v>
      </c>
      <c r="B1" s="5"/>
      <c r="C1" s="5"/>
      <c r="D1" s="5"/>
      <c r="E1" s="5"/>
    </row>
    <row r="2" s="196" customFormat="1" ht="21" customHeight="1" spans="1:5">
      <c r="A2" s="175" t="s">
        <v>1</v>
      </c>
      <c r="B2" s="175" t="s">
        <v>2</v>
      </c>
      <c r="C2" s="175" t="s">
        <v>3</v>
      </c>
      <c r="D2" s="175" t="s">
        <v>4</v>
      </c>
      <c r="E2" s="175" t="s">
        <v>5</v>
      </c>
    </row>
    <row r="3" s="195" customFormat="1" ht="21" customHeight="1" spans="1:5">
      <c r="A3" s="198" t="s">
        <v>6</v>
      </c>
      <c r="B3" s="198">
        <v>0</v>
      </c>
      <c r="C3" s="198">
        <v>0</v>
      </c>
      <c r="D3" s="199">
        <f>1/3138</f>
        <v>0.000318674314850223</v>
      </c>
      <c r="E3" s="198">
        <v>0</v>
      </c>
    </row>
    <row r="4" s="195" customFormat="1" ht="21" customHeight="1" spans="1:5">
      <c r="A4" s="198" t="s">
        <v>7</v>
      </c>
      <c r="B4" s="198">
        <v>0</v>
      </c>
      <c r="C4" s="198">
        <v>0</v>
      </c>
      <c r="D4" s="200">
        <v>1</v>
      </c>
      <c r="E4" s="198">
        <v>0</v>
      </c>
    </row>
    <row r="5" s="195" customFormat="1" ht="21" customHeight="1" spans="1:5">
      <c r="A5" s="198" t="s">
        <v>8</v>
      </c>
      <c r="B5" s="201">
        <f>48/1850</f>
        <v>0.0259459459459459</v>
      </c>
      <c r="C5" s="201">
        <f>61/2458</f>
        <v>0.0248169243287225</v>
      </c>
      <c r="D5" s="201">
        <f>46/3138</f>
        <v>0.0146590184831103</v>
      </c>
      <c r="E5" s="198">
        <v>0</v>
      </c>
    </row>
    <row r="6" s="195" customFormat="1" ht="21" customHeight="1" spans="1:5">
      <c r="A6" s="198" t="s">
        <v>9</v>
      </c>
      <c r="B6" s="202">
        <v>48</v>
      </c>
      <c r="C6" s="200">
        <v>61</v>
      </c>
      <c r="D6" s="200">
        <v>46</v>
      </c>
      <c r="E6" s="198">
        <v>0</v>
      </c>
    </row>
    <row r="7" s="195" customFormat="1" ht="21" customHeight="1" spans="1:5">
      <c r="A7" s="198" t="s">
        <v>10</v>
      </c>
      <c r="B7" s="198">
        <v>0</v>
      </c>
      <c r="C7" s="198">
        <v>0</v>
      </c>
      <c r="D7" s="200">
        <v>1</v>
      </c>
      <c r="E7" s="198">
        <v>0</v>
      </c>
    </row>
    <row r="8" s="195" customFormat="1" ht="21" customHeight="1" spans="1:5">
      <c r="A8" s="198" t="s">
        <v>11</v>
      </c>
      <c r="B8" s="203" t="s">
        <v>12</v>
      </c>
      <c r="C8" s="203" t="s">
        <v>12</v>
      </c>
      <c r="D8" s="203" t="s">
        <v>12</v>
      </c>
      <c r="E8" s="203" t="s">
        <v>12</v>
      </c>
    </row>
    <row r="9" s="195" customFormat="1" ht="21" customHeight="1" spans="1:5">
      <c r="A9" s="198" t="s">
        <v>13</v>
      </c>
      <c r="B9" s="198">
        <v>0</v>
      </c>
      <c r="C9" s="200">
        <v>14</v>
      </c>
      <c r="D9" s="200">
        <v>13</v>
      </c>
      <c r="E9" s="198">
        <v>0</v>
      </c>
    </row>
    <row r="10" s="195" customFormat="1" ht="21" customHeight="1" spans="1:5">
      <c r="A10" s="198" t="s">
        <v>14</v>
      </c>
      <c r="B10" s="198">
        <v>0</v>
      </c>
      <c r="C10" s="200">
        <v>5</v>
      </c>
      <c r="D10" s="204">
        <v>0</v>
      </c>
      <c r="E10" s="198">
        <v>0</v>
      </c>
    </row>
    <row r="11" s="195" customFormat="1" ht="21" customHeight="1" spans="1:5">
      <c r="A11" s="198" t="s">
        <v>15</v>
      </c>
      <c r="B11" s="198">
        <v>0</v>
      </c>
      <c r="C11" s="200">
        <v>1</v>
      </c>
      <c r="D11" s="198">
        <v>0</v>
      </c>
      <c r="E11" s="198">
        <v>0</v>
      </c>
    </row>
    <row r="12" s="195" customFormat="1" ht="21" customHeight="1" spans="1:5">
      <c r="A12" s="198" t="s">
        <v>16</v>
      </c>
      <c r="B12" s="204" t="s">
        <v>17</v>
      </c>
      <c r="C12" s="204" t="s">
        <v>17</v>
      </c>
      <c r="D12" s="204" t="s">
        <v>17</v>
      </c>
      <c r="E12" s="204" t="s">
        <v>17</v>
      </c>
    </row>
    <row r="13" s="195" customFormat="1" ht="21" customHeight="1" spans="1:5">
      <c r="A13" s="205"/>
      <c r="B13" s="205"/>
      <c r="C13" s="205"/>
      <c r="D13" s="205"/>
      <c r="E13" s="205"/>
    </row>
    <row r="14" spans="1:5">
      <c r="A14" s="206"/>
      <c r="B14" s="206"/>
      <c r="C14" s="206"/>
      <c r="D14" s="206"/>
      <c r="E14" s="206"/>
    </row>
    <row r="15" spans="1:5">
      <c r="A15" s="207"/>
      <c r="B15" s="207"/>
      <c r="C15" s="207"/>
      <c r="D15" s="207"/>
      <c r="E15" s="207"/>
    </row>
    <row r="16" spans="1:6">
      <c r="A16" s="207"/>
      <c r="B16" s="207"/>
      <c r="C16" s="207"/>
      <c r="D16" s="207"/>
      <c r="E16" s="207"/>
      <c r="F16" s="207"/>
    </row>
    <row r="17" spans="1:6">
      <c r="A17" s="207"/>
      <c r="B17" s="208"/>
      <c r="C17" s="208"/>
      <c r="D17" s="208"/>
      <c r="E17" s="208"/>
      <c r="F17" s="207"/>
    </row>
    <row r="18" spans="1:6">
      <c r="A18" s="207"/>
      <c r="B18" s="205"/>
      <c r="C18" s="205"/>
      <c r="D18" s="205"/>
      <c r="E18" s="209"/>
      <c r="F18" s="207"/>
    </row>
    <row r="19" spans="1:6">
      <c r="A19" s="207"/>
      <c r="B19" s="205"/>
      <c r="C19" s="205"/>
      <c r="D19" s="205"/>
      <c r="E19" s="209"/>
      <c r="F19" s="207"/>
    </row>
    <row r="20" spans="1:6">
      <c r="A20" s="207"/>
      <c r="B20" s="210"/>
      <c r="C20" s="210"/>
      <c r="D20" s="210"/>
      <c r="E20" s="210"/>
      <c r="F20" s="207"/>
    </row>
    <row r="21" spans="1:6">
      <c r="A21" s="207"/>
      <c r="B21" s="211"/>
      <c r="C21" s="211"/>
      <c r="D21" s="211"/>
      <c r="E21" s="211"/>
      <c r="F21" s="207"/>
    </row>
    <row r="22" spans="1:6">
      <c r="A22" s="207"/>
      <c r="B22" s="205"/>
      <c r="C22" s="211"/>
      <c r="D22" s="212"/>
      <c r="E22" s="205"/>
      <c r="F22" s="207"/>
    </row>
    <row r="23" spans="1:6">
      <c r="A23" s="207"/>
      <c r="B23" s="205"/>
      <c r="C23" s="211"/>
      <c r="D23" s="212"/>
      <c r="E23" s="205"/>
      <c r="F23" s="207"/>
    </row>
    <row r="24" spans="1:6">
      <c r="A24" s="207"/>
      <c r="B24" s="211"/>
      <c r="C24" s="205"/>
      <c r="D24" s="211"/>
      <c r="E24" s="211"/>
      <c r="F24" s="207"/>
    </row>
    <row r="25" spans="1:6">
      <c r="A25" s="207"/>
      <c r="B25" s="205"/>
      <c r="C25" s="205"/>
      <c r="D25" s="205"/>
      <c r="E25" s="213"/>
      <c r="F25" s="207"/>
    </row>
    <row r="26" spans="1:6">
      <c r="A26" s="207"/>
      <c r="B26" s="205"/>
      <c r="C26" s="205"/>
      <c r="D26" s="205"/>
      <c r="E26" s="213"/>
      <c r="F26" s="207"/>
    </row>
    <row r="27" spans="1:6">
      <c r="A27" s="207"/>
      <c r="B27" s="205"/>
      <c r="C27" s="211"/>
      <c r="D27" s="211"/>
      <c r="E27" s="211"/>
      <c r="F27" s="207"/>
    </row>
    <row r="28" spans="1:6">
      <c r="A28" s="207"/>
      <c r="B28" s="207"/>
      <c r="C28" s="207"/>
      <c r="D28" s="207"/>
      <c r="E28" s="207"/>
      <c r="F28" s="207"/>
    </row>
    <row r="29" spans="1:6">
      <c r="A29" s="207"/>
      <c r="B29" s="207"/>
      <c r="C29" s="207"/>
      <c r="D29" s="207"/>
      <c r="E29" s="207"/>
      <c r="F29" s="207"/>
    </row>
    <row r="30" spans="1:6">
      <c r="A30" s="207"/>
      <c r="B30" s="207"/>
      <c r="C30" s="207"/>
      <c r="D30" s="207"/>
      <c r="E30" s="207"/>
      <c r="F30" s="207"/>
    </row>
    <row r="31" spans="1:6">
      <c r="A31" s="207"/>
      <c r="B31" s="207"/>
      <c r="C31" s="207"/>
      <c r="D31" s="207"/>
      <c r="E31" s="207"/>
      <c r="F31" s="207"/>
    </row>
    <row r="32" spans="1:6">
      <c r="A32" s="207"/>
      <c r="B32" s="207"/>
      <c r="C32" s="207"/>
      <c r="D32" s="207"/>
      <c r="E32" s="207"/>
      <c r="F32" s="207"/>
    </row>
    <row r="33" spans="1:6">
      <c r="A33" s="207"/>
      <c r="B33" s="207"/>
      <c r="C33" s="207"/>
      <c r="D33" s="207"/>
      <c r="E33" s="207"/>
      <c r="F33" s="207"/>
    </row>
    <row r="34" spans="1:6">
      <c r="A34" s="207"/>
      <c r="B34" s="207"/>
      <c r="C34" s="207"/>
      <c r="D34" s="207"/>
      <c r="E34" s="207"/>
      <c r="F34" s="207"/>
    </row>
    <row r="35" spans="1:6">
      <c r="A35" s="207"/>
      <c r="B35" s="207"/>
      <c r="C35" s="207"/>
      <c r="D35" s="207"/>
      <c r="E35" s="207"/>
      <c r="F35" s="207"/>
    </row>
    <row r="36" spans="1:6">
      <c r="A36" s="207"/>
      <c r="B36" s="207"/>
      <c r="C36" s="207"/>
      <c r="D36" s="207"/>
      <c r="E36" s="207"/>
      <c r="F36" s="207"/>
    </row>
    <row r="37" spans="1:6">
      <c r="A37" s="207"/>
      <c r="B37" s="207"/>
      <c r="C37" s="207"/>
      <c r="D37" s="207"/>
      <c r="E37" s="207"/>
      <c r="F37" s="207"/>
    </row>
    <row r="38" spans="1:6">
      <c r="A38" s="207"/>
      <c r="B38" s="207"/>
      <c r="C38" s="207"/>
      <c r="D38" s="207"/>
      <c r="E38" s="207"/>
      <c r="F38" s="207"/>
    </row>
    <row r="39" spans="1:6">
      <c r="A39" s="207"/>
      <c r="B39" s="207"/>
      <c r="C39" s="207"/>
      <c r="D39" s="207"/>
      <c r="E39" s="207"/>
      <c r="F39" s="207"/>
    </row>
    <row r="40" spans="1:6">
      <c r="A40" s="207"/>
      <c r="B40" s="207"/>
      <c r="C40" s="207"/>
      <c r="D40" s="207"/>
      <c r="E40" s="207"/>
      <c r="F40" s="207"/>
    </row>
    <row r="41" spans="1:6">
      <c r="A41" s="207"/>
      <c r="B41" s="207"/>
      <c r="C41" s="207"/>
      <c r="D41" s="207"/>
      <c r="E41" s="207"/>
      <c r="F41" s="207"/>
    </row>
    <row r="42" spans="1:6">
      <c r="A42" s="207"/>
      <c r="B42" s="207"/>
      <c r="C42" s="207"/>
      <c r="D42" s="207"/>
      <c r="E42" s="207"/>
      <c r="F42" s="207"/>
    </row>
    <row r="43" spans="1:6">
      <c r="A43" s="207"/>
      <c r="B43" s="207"/>
      <c r="C43" s="207"/>
      <c r="D43" s="207"/>
      <c r="E43" s="207"/>
      <c r="F43" s="207"/>
    </row>
    <row r="44" spans="1:6">
      <c r="A44" s="207"/>
      <c r="B44" s="207"/>
      <c r="C44" s="207"/>
      <c r="D44" s="207"/>
      <c r="E44" s="207"/>
      <c r="F44" s="207"/>
    </row>
    <row r="45" spans="1:6">
      <c r="A45" s="207"/>
      <c r="B45" s="207"/>
      <c r="C45" s="207"/>
      <c r="D45" s="207"/>
      <c r="E45" s="207"/>
      <c r="F45" s="207"/>
    </row>
    <row r="46" spans="1:6">
      <c r="A46" s="207"/>
      <c r="B46" s="207"/>
      <c r="C46" s="207"/>
      <c r="D46" s="207"/>
      <c r="E46" s="207"/>
      <c r="F46" s="207"/>
    </row>
    <row r="47" spans="1:6">
      <c r="A47" s="207"/>
      <c r="B47" s="207"/>
      <c r="C47" s="207"/>
      <c r="D47" s="207"/>
      <c r="E47" s="207"/>
      <c r="F47" s="207"/>
    </row>
    <row r="48" spans="1:6">
      <c r="A48" s="207"/>
      <c r="B48" s="207"/>
      <c r="C48" s="207"/>
      <c r="D48" s="207"/>
      <c r="E48" s="207"/>
      <c r="F48" s="207"/>
    </row>
    <row r="49" spans="1:6">
      <c r="A49" s="207"/>
      <c r="B49" s="207"/>
      <c r="C49" s="207"/>
      <c r="D49" s="207"/>
      <c r="E49" s="207"/>
      <c r="F49" s="207"/>
    </row>
    <row r="50" spans="1:6">
      <c r="A50" s="207"/>
      <c r="B50" s="207"/>
      <c r="C50" s="207"/>
      <c r="D50" s="207"/>
      <c r="E50" s="207"/>
      <c r="F50" s="207"/>
    </row>
    <row r="51" spans="1:6">
      <c r="A51" s="207"/>
      <c r="B51" s="207"/>
      <c r="C51" s="207"/>
      <c r="D51" s="207"/>
      <c r="E51" s="207"/>
      <c r="F51" s="207"/>
    </row>
    <row r="52" spans="1:6">
      <c r="A52" s="207"/>
      <c r="B52" s="207"/>
      <c r="C52" s="207"/>
      <c r="D52" s="207"/>
      <c r="E52" s="207"/>
      <c r="F52" s="207"/>
    </row>
    <row r="53" spans="1:6">
      <c r="A53" s="207"/>
      <c r="B53" s="207"/>
      <c r="C53" s="207"/>
      <c r="D53" s="207"/>
      <c r="E53" s="207"/>
      <c r="F53" s="207"/>
    </row>
    <row r="54" spans="1:6">
      <c r="A54" s="207"/>
      <c r="B54" s="207"/>
      <c r="C54" s="207"/>
      <c r="D54" s="207"/>
      <c r="E54" s="207"/>
      <c r="F54" s="207"/>
    </row>
    <row r="55" spans="1:6">
      <c r="A55" s="207"/>
      <c r="B55" s="207"/>
      <c r="C55" s="207"/>
      <c r="D55" s="207"/>
      <c r="E55" s="207"/>
      <c r="F55" s="207"/>
    </row>
    <row r="56" spans="1:6">
      <c r="A56" s="207"/>
      <c r="B56" s="207"/>
      <c r="C56" s="207"/>
      <c r="D56" s="207"/>
      <c r="E56" s="207"/>
      <c r="F56" s="207"/>
    </row>
    <row r="57" spans="1:6">
      <c r="A57" s="207"/>
      <c r="B57" s="207"/>
      <c r="C57" s="207"/>
      <c r="D57" s="207"/>
      <c r="E57" s="207"/>
      <c r="F57" s="207"/>
    </row>
    <row r="58" spans="1:6">
      <c r="A58" s="207"/>
      <c r="B58" s="207"/>
      <c r="C58" s="207"/>
      <c r="D58" s="207"/>
      <c r="E58" s="207"/>
      <c r="F58" s="207"/>
    </row>
    <row r="59" spans="1:6">
      <c r="A59" s="207"/>
      <c r="B59" s="207"/>
      <c r="C59" s="207"/>
      <c r="D59" s="207"/>
      <c r="E59" s="207"/>
      <c r="F59" s="207"/>
    </row>
    <row r="60" spans="1:6">
      <c r="A60" s="207"/>
      <c r="B60" s="207"/>
      <c r="C60" s="207"/>
      <c r="D60" s="207"/>
      <c r="E60" s="207"/>
      <c r="F60" s="207"/>
    </row>
    <row r="61" spans="1:6">
      <c r="A61" s="207"/>
      <c r="B61" s="207"/>
      <c r="C61" s="207"/>
      <c r="D61" s="207"/>
      <c r="E61" s="207"/>
      <c r="F61" s="207"/>
    </row>
    <row r="62" spans="1:6">
      <c r="A62" s="207"/>
      <c r="B62" s="207"/>
      <c r="C62" s="207"/>
      <c r="D62" s="207"/>
      <c r="E62" s="207"/>
      <c r="F62" s="207"/>
    </row>
    <row r="63" spans="1:6">
      <c r="A63" s="207"/>
      <c r="B63" s="207"/>
      <c r="C63" s="207"/>
      <c r="D63" s="207"/>
      <c r="E63" s="207"/>
      <c r="F63" s="207"/>
    </row>
    <row r="64" spans="1:6">
      <c r="A64" s="207"/>
      <c r="B64" s="207"/>
      <c r="C64" s="207"/>
      <c r="D64" s="207"/>
      <c r="E64" s="207"/>
      <c r="F64" s="207"/>
    </row>
    <row r="65" spans="1:6">
      <c r="A65" s="207"/>
      <c r="B65" s="207"/>
      <c r="C65" s="207"/>
      <c r="D65" s="207"/>
      <c r="E65" s="207"/>
      <c r="F65" s="207"/>
    </row>
  </sheetData>
  <mergeCells count="2">
    <mergeCell ref="A1:E1"/>
    <mergeCell ref="A13:E13"/>
  </mergeCells>
  <hyperlinks>
    <hyperlink ref="D8" location="晚自习风气统计表!A26" display="班级明细"/>
    <hyperlink ref="E8" location="晚自习风气统计表!A40" display="班级明细"/>
    <hyperlink ref="B8" location="晚自习风气统计表!A3" display="班级明细"/>
    <hyperlink ref="B6" location="日常请假名单!A3" display="48"/>
    <hyperlink ref="B5" location="日常请假率!A3" display="=48/1850"/>
    <hyperlink ref="C5" location="日常请假率!A50" display="=61/2458"/>
    <hyperlink ref="C6" location="日常请假名单!A51" display="61"/>
    <hyperlink ref="D5" location="日常请假率!A116" display="=46/3138"/>
    <hyperlink ref="D6" location="日常请假名单!A112" display="46"/>
    <hyperlink ref="D9" location="晚自习请假!A21" display="13"/>
    <hyperlink ref="C8" location="晚自习风气统计表!A12" display="班级明细"/>
    <hyperlink ref="D3" location="日常旷课率!A116" display="=1/3138"/>
    <hyperlink ref="D4" location="日常旷课名单!A5" display="1"/>
    <hyperlink ref="C9" location="晚自习请假!A4" display="14"/>
    <hyperlink ref="D7" location="日常迟到早退名单!A5" display="1"/>
    <hyperlink ref="C11" location="晚自习迟到早退!A4" display="1"/>
    <hyperlink ref="C10" location="晚自习旷课!A4" display="5"/>
  </hyperlinks>
  <pageMargins left="0.75" right="0.75" top="1" bottom="1" header="0.5" footer="0.5"/>
  <pageSetup paperSize="9" orientation="portrait"/>
  <headerFooter/>
  <ignoredErrors>
    <ignoredError sqref="B5:D5 D11:E11 B11 D10:E10 B10 E9 B9 B12:E12 B7:D7 E6 D3:E3 B8:E8 D4:E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4" sqref="A4"/>
    </sheetView>
  </sheetViews>
  <sheetFormatPr defaultColWidth="9" defaultRowHeight="13.5" outlineLevelRow="5" outlineLevelCol="6"/>
  <cols>
    <col min="1" max="1" width="28" customWidth="1"/>
    <col min="2" max="2" width="17" customWidth="1"/>
    <col min="3" max="3" width="14.1833333333333" customWidth="1"/>
    <col min="4" max="4" width="18.45" customWidth="1"/>
    <col min="5" max="5" width="17" customWidth="1"/>
    <col min="6" max="6" width="18.45" customWidth="1"/>
  </cols>
  <sheetData>
    <row r="1" s="21" customFormat="1" ht="22.5" spans="1:6">
      <c r="A1" s="25" t="s">
        <v>304</v>
      </c>
      <c r="B1" s="25"/>
      <c r="C1" s="25"/>
      <c r="D1" s="25"/>
      <c r="E1" s="25"/>
      <c r="F1" s="25"/>
    </row>
    <row r="2" s="22" customFormat="1" ht="20.25" spans="1:7">
      <c r="A2" s="26" t="s">
        <v>19</v>
      </c>
      <c r="B2" s="26" t="s">
        <v>21</v>
      </c>
      <c r="C2" s="26" t="s">
        <v>33</v>
      </c>
      <c r="D2" s="26" t="s">
        <v>218</v>
      </c>
      <c r="E2" s="26" t="s">
        <v>219</v>
      </c>
      <c r="F2" s="26" t="s">
        <v>26</v>
      </c>
      <c r="G2" s="27"/>
    </row>
    <row r="3" s="22" customFormat="1" ht="18.75" spans="1:7">
      <c r="A3" s="28" t="s">
        <v>2</v>
      </c>
      <c r="B3" s="29" t="s">
        <v>220</v>
      </c>
      <c r="C3" s="30"/>
      <c r="D3" s="30"/>
      <c r="E3" s="30"/>
      <c r="F3" s="31"/>
      <c r="G3" s="27"/>
    </row>
    <row r="4" s="23" customFormat="1" ht="18.75" spans="1:7">
      <c r="A4" s="32" t="s">
        <v>3</v>
      </c>
      <c r="B4" s="33">
        <v>20212431</v>
      </c>
      <c r="C4" s="34" t="s">
        <v>305</v>
      </c>
      <c r="D4" s="34" t="s">
        <v>223</v>
      </c>
      <c r="E4" s="34">
        <v>12.23</v>
      </c>
      <c r="F4" s="34" t="s">
        <v>306</v>
      </c>
      <c r="G4" s="35"/>
    </row>
    <row r="5" s="24" customFormat="1" ht="18.75" spans="1:6">
      <c r="A5" s="6" t="s">
        <v>4</v>
      </c>
      <c r="B5" s="36" t="s">
        <v>220</v>
      </c>
      <c r="C5" s="37"/>
      <c r="D5" s="37"/>
      <c r="E5" s="37"/>
      <c r="F5" s="38"/>
    </row>
    <row r="6" s="21" customFormat="1" ht="18.75" spans="1:6">
      <c r="A6" s="39" t="s">
        <v>5</v>
      </c>
      <c r="B6" s="40"/>
      <c r="C6" s="41"/>
      <c r="D6" s="41"/>
      <c r="E6" s="41"/>
      <c r="F6" s="42"/>
    </row>
  </sheetData>
  <mergeCells count="3">
    <mergeCell ref="A1:F1"/>
    <mergeCell ref="B3:F3"/>
    <mergeCell ref="B5:F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zoomScale="84" zoomScaleNormal="84" workbookViewId="0">
      <selection activeCell="D211" sqref="D211"/>
    </sheetView>
  </sheetViews>
  <sheetFormatPr defaultColWidth="9" defaultRowHeight="13.5" outlineLevelCol="4"/>
  <cols>
    <col min="1" max="1" width="21.1833333333333" customWidth="1"/>
    <col min="2" max="2" width="7.36666666666667" style="3" customWidth="1"/>
    <col min="3" max="3" width="22.1833333333333" customWidth="1"/>
    <col min="4" max="4" width="19.5416666666667" customWidth="1"/>
    <col min="5" max="5" width="24.0916666666667" customWidth="1"/>
  </cols>
  <sheetData>
    <row r="1" s="1" customFormat="1" ht="22.5" spans="1:5">
      <c r="A1" s="4" t="s">
        <v>307</v>
      </c>
      <c r="B1" s="4"/>
      <c r="C1" s="4"/>
      <c r="D1" s="4"/>
      <c r="E1" s="4"/>
    </row>
    <row r="2" s="2" customFormat="1" ht="20.25" spans="1:5">
      <c r="A2" s="5" t="s">
        <v>19</v>
      </c>
      <c r="B2" s="5" t="s">
        <v>20</v>
      </c>
      <c r="C2" s="5" t="s">
        <v>21</v>
      </c>
      <c r="D2" s="5" t="s">
        <v>307</v>
      </c>
      <c r="E2" s="5" t="s">
        <v>26</v>
      </c>
    </row>
    <row r="3" s="2" customFormat="1" ht="18.75" spans="1:5">
      <c r="A3" s="6" t="s">
        <v>2</v>
      </c>
      <c r="B3" s="6">
        <v>1</v>
      </c>
      <c r="C3" s="7">
        <v>20182131</v>
      </c>
      <c r="D3" s="8"/>
      <c r="E3" s="7" t="s">
        <v>28</v>
      </c>
    </row>
    <row r="4" s="2" customFormat="1" ht="18.75" spans="1:5">
      <c r="A4" s="9"/>
      <c r="B4" s="6">
        <v>2</v>
      </c>
      <c r="C4" s="7">
        <v>20182132</v>
      </c>
      <c r="D4" s="8"/>
      <c r="E4" s="7" t="s">
        <v>28</v>
      </c>
    </row>
    <row r="5" s="2" customFormat="1" ht="18.75" spans="1:5">
      <c r="A5" s="9"/>
      <c r="B5" s="10">
        <v>3</v>
      </c>
      <c r="C5" s="7">
        <v>20182133</v>
      </c>
      <c r="D5" s="8"/>
      <c r="E5" s="7" t="s">
        <v>28</v>
      </c>
    </row>
    <row r="6" s="2" customFormat="1" ht="18.75" spans="1:5">
      <c r="A6" s="9"/>
      <c r="B6" s="10">
        <v>4</v>
      </c>
      <c r="C6" s="7">
        <v>20182134</v>
      </c>
      <c r="D6" s="8"/>
      <c r="E6" s="7" t="s">
        <v>28</v>
      </c>
    </row>
    <row r="7" s="2" customFormat="1" ht="18.75" spans="1:5">
      <c r="A7" s="9"/>
      <c r="B7" s="6">
        <v>5</v>
      </c>
      <c r="C7" s="7">
        <v>20182135</v>
      </c>
      <c r="D7" s="8"/>
      <c r="E7" s="7" t="s">
        <v>28</v>
      </c>
    </row>
    <row r="8" s="2" customFormat="1" ht="18.75" spans="1:5">
      <c r="A8" s="9"/>
      <c r="B8" s="6">
        <v>6</v>
      </c>
      <c r="C8" s="7">
        <v>20182136</v>
      </c>
      <c r="D8" s="8"/>
      <c r="E8" s="7" t="s">
        <v>28</v>
      </c>
    </row>
    <row r="9" s="2" customFormat="1" ht="18.75" spans="1:5">
      <c r="A9" s="9"/>
      <c r="B9" s="6">
        <v>7</v>
      </c>
      <c r="C9" s="7">
        <v>20182137</v>
      </c>
      <c r="D9" s="8"/>
      <c r="E9" s="7" t="s">
        <v>28</v>
      </c>
    </row>
    <row r="10" s="2" customFormat="1" ht="18.75" spans="1:5">
      <c r="A10" s="9"/>
      <c r="B10" s="6">
        <v>8</v>
      </c>
      <c r="C10" s="7">
        <v>20183131</v>
      </c>
      <c r="D10" s="8"/>
      <c r="E10" s="7" t="s">
        <v>28</v>
      </c>
    </row>
    <row r="11" s="2" customFormat="1" ht="18.75" spans="1:5">
      <c r="A11" s="9"/>
      <c r="B11" s="6">
        <v>9</v>
      </c>
      <c r="C11" s="7">
        <v>20183132</v>
      </c>
      <c r="D11" s="8"/>
      <c r="E11" s="7" t="s">
        <v>28</v>
      </c>
    </row>
    <row r="12" s="2" customFormat="1" ht="18.75" spans="1:5">
      <c r="A12" s="9"/>
      <c r="B12" s="10">
        <v>10</v>
      </c>
      <c r="C12" s="7">
        <v>20192131</v>
      </c>
      <c r="D12" s="8" t="s">
        <v>308</v>
      </c>
      <c r="E12" s="7"/>
    </row>
    <row r="13" s="2" customFormat="1" ht="18.75" spans="1:5">
      <c r="A13" s="9"/>
      <c r="B13" s="10">
        <v>11</v>
      </c>
      <c r="C13" s="7">
        <v>20192132</v>
      </c>
      <c r="D13" s="8" t="s">
        <v>308</v>
      </c>
      <c r="E13" s="7"/>
    </row>
    <row r="14" s="2" customFormat="1" ht="18.75" spans="1:5">
      <c r="A14" s="9"/>
      <c r="B14" s="10">
        <v>12</v>
      </c>
      <c r="C14" s="7">
        <v>20192133</v>
      </c>
      <c r="D14" s="8" t="s">
        <v>308</v>
      </c>
      <c r="E14" s="7"/>
    </row>
    <row r="15" s="2" customFormat="1" ht="18.75" spans="1:5">
      <c r="A15" s="9"/>
      <c r="B15" s="10">
        <v>13</v>
      </c>
      <c r="C15" s="7">
        <v>20192134</v>
      </c>
      <c r="D15" s="8" t="s">
        <v>308</v>
      </c>
      <c r="E15" s="7"/>
    </row>
    <row r="16" s="2" customFormat="1" ht="18.75" spans="1:5">
      <c r="A16" s="9"/>
      <c r="B16" s="10">
        <v>14</v>
      </c>
      <c r="C16" s="7">
        <v>20192135</v>
      </c>
      <c r="D16" s="8" t="s">
        <v>308</v>
      </c>
      <c r="E16" s="7"/>
    </row>
    <row r="17" s="2" customFormat="1" ht="18.75" spans="1:5">
      <c r="A17" s="9"/>
      <c r="B17" s="10">
        <v>15</v>
      </c>
      <c r="C17" s="7">
        <v>20192136</v>
      </c>
      <c r="D17" s="8" t="s">
        <v>308</v>
      </c>
      <c r="E17" s="7"/>
    </row>
    <row r="18" s="2" customFormat="1" ht="18.75" spans="1:5">
      <c r="A18" s="9"/>
      <c r="B18" s="10">
        <v>16</v>
      </c>
      <c r="C18" s="7">
        <v>20192137</v>
      </c>
      <c r="D18" s="8" t="s">
        <v>308</v>
      </c>
      <c r="E18" s="7"/>
    </row>
    <row r="19" s="2" customFormat="1" ht="18.75" spans="1:5">
      <c r="A19" s="9"/>
      <c r="B19" s="10">
        <v>17</v>
      </c>
      <c r="C19" s="7">
        <v>20193131</v>
      </c>
      <c r="D19" s="8"/>
      <c r="E19" s="7" t="s">
        <v>47</v>
      </c>
    </row>
    <row r="20" s="2" customFormat="1" ht="18.75" spans="1:5">
      <c r="A20" s="9"/>
      <c r="B20" s="10">
        <v>18</v>
      </c>
      <c r="C20" s="7">
        <v>20193132</v>
      </c>
      <c r="D20" s="8" t="s">
        <v>308</v>
      </c>
      <c r="E20" s="7"/>
    </row>
    <row r="21" s="2" customFormat="1" ht="18.75" spans="1:5">
      <c r="A21" s="9"/>
      <c r="B21" s="10">
        <v>19</v>
      </c>
      <c r="C21" s="7">
        <v>20202131</v>
      </c>
      <c r="D21" s="8" t="s">
        <v>308</v>
      </c>
      <c r="E21" s="7"/>
    </row>
    <row r="22" s="2" customFormat="1" ht="18.75" spans="1:5">
      <c r="A22" s="9"/>
      <c r="B22" s="10">
        <v>20</v>
      </c>
      <c r="C22" s="7">
        <v>20202132</v>
      </c>
      <c r="D22" s="8" t="s">
        <v>308</v>
      </c>
      <c r="E22" s="7"/>
    </row>
    <row r="23" s="2" customFormat="1" ht="18.75" spans="1:5">
      <c r="A23" s="9"/>
      <c r="B23" s="10">
        <v>21</v>
      </c>
      <c r="C23" s="7">
        <v>20202133</v>
      </c>
      <c r="D23" s="8" t="s">
        <v>308</v>
      </c>
      <c r="E23" s="7"/>
    </row>
    <row r="24" s="2" customFormat="1" ht="18.75" spans="1:5">
      <c r="A24" s="9"/>
      <c r="B24" s="10">
        <v>22</v>
      </c>
      <c r="C24" s="7">
        <v>20202134</v>
      </c>
      <c r="D24" s="8" t="s">
        <v>308</v>
      </c>
      <c r="E24" s="7"/>
    </row>
    <row r="25" s="2" customFormat="1" ht="18.75" spans="1:5">
      <c r="A25" s="9"/>
      <c r="B25" s="10">
        <v>23</v>
      </c>
      <c r="C25" s="7">
        <v>20202135</v>
      </c>
      <c r="D25" s="8" t="s">
        <v>308</v>
      </c>
      <c r="E25" s="7"/>
    </row>
    <row r="26" s="2" customFormat="1" ht="18.75" spans="1:5">
      <c r="A26" s="9"/>
      <c r="B26" s="10">
        <v>24</v>
      </c>
      <c r="C26" s="7">
        <v>20202136</v>
      </c>
      <c r="D26" s="8" t="s">
        <v>308</v>
      </c>
      <c r="E26" s="7"/>
    </row>
    <row r="27" s="2" customFormat="1" ht="18.75" spans="1:5">
      <c r="A27" s="9"/>
      <c r="B27" s="10">
        <v>25</v>
      </c>
      <c r="C27" s="7">
        <v>20202137</v>
      </c>
      <c r="D27" s="8" t="s">
        <v>308</v>
      </c>
      <c r="E27" s="7"/>
    </row>
    <row r="28" s="2" customFormat="1" ht="18.75" spans="1:5">
      <c r="A28" s="9"/>
      <c r="B28" s="10">
        <v>26</v>
      </c>
      <c r="C28" s="7">
        <v>20202141</v>
      </c>
      <c r="D28" s="8" t="s">
        <v>308</v>
      </c>
      <c r="E28" s="7"/>
    </row>
    <row r="29" s="2" customFormat="1" ht="18.75" spans="1:5">
      <c r="A29" s="9"/>
      <c r="B29" s="10">
        <v>27</v>
      </c>
      <c r="C29" s="7">
        <v>20202142</v>
      </c>
      <c r="D29" s="8" t="s">
        <v>308</v>
      </c>
      <c r="E29" s="7"/>
    </row>
    <row r="30" s="2" customFormat="1" ht="18.75" spans="1:5">
      <c r="A30" s="9"/>
      <c r="B30" s="10">
        <v>28</v>
      </c>
      <c r="C30" s="7">
        <v>20202143</v>
      </c>
      <c r="D30" s="8" t="s">
        <v>309</v>
      </c>
      <c r="E30" s="7"/>
    </row>
    <row r="31" s="2" customFormat="1" ht="18.75" spans="1:5">
      <c r="A31" s="9"/>
      <c r="B31" s="10">
        <v>29</v>
      </c>
      <c r="C31" s="7">
        <v>20202144</v>
      </c>
      <c r="D31" s="8" t="s">
        <v>308</v>
      </c>
      <c r="E31" s="7"/>
    </row>
    <row r="32" s="2" customFormat="1" ht="18.75" spans="1:5">
      <c r="A32" s="9"/>
      <c r="B32" s="10">
        <v>30</v>
      </c>
      <c r="C32" s="7">
        <v>20202145</v>
      </c>
      <c r="D32" s="8" t="s">
        <v>308</v>
      </c>
      <c r="E32" s="7"/>
    </row>
    <row r="33" s="2" customFormat="1" ht="18.75" spans="1:5">
      <c r="A33" s="9"/>
      <c r="B33" s="10">
        <v>31</v>
      </c>
      <c r="C33" s="7">
        <v>20203131</v>
      </c>
      <c r="D33" s="8" t="s">
        <v>308</v>
      </c>
      <c r="E33" s="7"/>
    </row>
    <row r="34" s="2" customFormat="1" ht="18.75" spans="1:5">
      <c r="A34" s="9"/>
      <c r="B34" s="10">
        <v>32</v>
      </c>
      <c r="C34" s="7">
        <v>20203132</v>
      </c>
      <c r="D34" s="8" t="s">
        <v>308</v>
      </c>
      <c r="E34" s="7"/>
    </row>
    <row r="35" s="2" customFormat="1" ht="18.75" spans="1:5">
      <c r="A35" s="9"/>
      <c r="B35" s="10">
        <v>33</v>
      </c>
      <c r="C35" s="7">
        <v>20203141</v>
      </c>
      <c r="D35" s="8"/>
      <c r="E35" s="7" t="s">
        <v>28</v>
      </c>
    </row>
    <row r="36" s="2" customFormat="1" ht="18.75" spans="1:5">
      <c r="A36" s="9"/>
      <c r="B36" s="10">
        <v>34</v>
      </c>
      <c r="C36" s="7">
        <v>20212131</v>
      </c>
      <c r="D36" s="8" t="s">
        <v>308</v>
      </c>
      <c r="E36" s="7"/>
    </row>
    <row r="37" s="2" customFormat="1" ht="18.75" spans="1:5">
      <c r="A37" s="9"/>
      <c r="B37" s="10">
        <v>35</v>
      </c>
      <c r="C37" s="7">
        <v>20212132</v>
      </c>
      <c r="D37" s="8" t="s">
        <v>308</v>
      </c>
      <c r="E37" s="7"/>
    </row>
    <row r="38" s="2" customFormat="1" ht="18.75" spans="1:5">
      <c r="A38" s="9"/>
      <c r="B38" s="10">
        <v>36</v>
      </c>
      <c r="C38" s="7">
        <v>20212133</v>
      </c>
      <c r="D38" s="8" t="s">
        <v>308</v>
      </c>
      <c r="E38" s="7"/>
    </row>
    <row r="39" s="2" customFormat="1" ht="18.75" spans="1:5">
      <c r="A39" s="9"/>
      <c r="B39" s="10">
        <v>37</v>
      </c>
      <c r="C39" s="7">
        <v>20212134</v>
      </c>
      <c r="D39" s="8" t="s">
        <v>308</v>
      </c>
      <c r="E39" s="7"/>
    </row>
    <row r="40" s="2" customFormat="1" ht="18.75" spans="1:5">
      <c r="A40" s="9"/>
      <c r="B40" s="10">
        <v>38</v>
      </c>
      <c r="C40" s="7">
        <v>20212135</v>
      </c>
      <c r="D40" s="8" t="s">
        <v>308</v>
      </c>
      <c r="E40" s="7"/>
    </row>
    <row r="41" s="2" customFormat="1" ht="18.75" spans="1:5">
      <c r="A41" s="9"/>
      <c r="B41" s="10">
        <v>39</v>
      </c>
      <c r="C41" s="7">
        <v>20212136</v>
      </c>
      <c r="D41" s="8" t="s">
        <v>308</v>
      </c>
      <c r="E41" s="7"/>
    </row>
    <row r="42" s="2" customFormat="1" ht="18.75" spans="1:5">
      <c r="A42" s="9"/>
      <c r="B42" s="10">
        <v>40</v>
      </c>
      <c r="C42" s="7">
        <v>20212137</v>
      </c>
      <c r="D42" s="8" t="s">
        <v>308</v>
      </c>
      <c r="E42" s="7"/>
    </row>
    <row r="43" s="2" customFormat="1" ht="18.75" spans="1:5">
      <c r="A43" s="9"/>
      <c r="B43" s="10">
        <v>41</v>
      </c>
      <c r="C43" s="7">
        <v>20212138</v>
      </c>
      <c r="D43" s="8" t="s">
        <v>308</v>
      </c>
      <c r="E43" s="7"/>
    </row>
    <row r="44" s="2" customFormat="1" ht="18.75" spans="1:5">
      <c r="A44" s="9"/>
      <c r="B44" s="10">
        <v>42</v>
      </c>
      <c r="C44" s="7">
        <v>20212141</v>
      </c>
      <c r="D44" s="8" t="s">
        <v>308</v>
      </c>
      <c r="E44" s="7"/>
    </row>
    <row r="45" s="2" customFormat="1" ht="18.75" spans="1:5">
      <c r="A45" s="9"/>
      <c r="B45" s="10">
        <v>43</v>
      </c>
      <c r="C45" s="7">
        <v>20212142</v>
      </c>
      <c r="D45" s="8" t="s">
        <v>308</v>
      </c>
      <c r="E45" s="7"/>
    </row>
    <row r="46" s="2" customFormat="1" ht="18.75" spans="1:5">
      <c r="A46" s="9"/>
      <c r="B46" s="10">
        <v>44</v>
      </c>
      <c r="C46" s="7">
        <v>20212143</v>
      </c>
      <c r="D46" s="8" t="s">
        <v>308</v>
      </c>
      <c r="E46" s="7"/>
    </row>
    <row r="47" s="2" customFormat="1" ht="18.75" spans="1:5">
      <c r="A47" s="9"/>
      <c r="B47" s="10">
        <v>45</v>
      </c>
      <c r="C47" s="7">
        <v>20212144</v>
      </c>
      <c r="D47" s="8" t="s">
        <v>308</v>
      </c>
      <c r="E47" s="7"/>
    </row>
    <row r="48" s="2" customFormat="1" ht="18.75" spans="1:5">
      <c r="A48" s="9"/>
      <c r="B48" s="10">
        <v>46</v>
      </c>
      <c r="C48" s="7">
        <v>20212145</v>
      </c>
      <c r="D48" s="8" t="s">
        <v>308</v>
      </c>
      <c r="E48" s="7"/>
    </row>
    <row r="49" s="2" customFormat="1" ht="18.75" spans="1:5">
      <c r="A49" s="11"/>
      <c r="B49" s="10">
        <v>47</v>
      </c>
      <c r="C49" s="7">
        <v>20213131</v>
      </c>
      <c r="D49" s="8" t="s">
        <v>308</v>
      </c>
      <c r="E49" s="7"/>
    </row>
    <row r="50" s="2" customFormat="1" ht="18.75" spans="1:5">
      <c r="A50" s="6" t="s">
        <v>3</v>
      </c>
      <c r="B50" s="10">
        <v>48</v>
      </c>
      <c r="C50" s="12">
        <v>20182430</v>
      </c>
      <c r="D50" s="13"/>
      <c r="E50" s="13" t="s">
        <v>27</v>
      </c>
    </row>
    <row r="51" s="2" customFormat="1" ht="18.75" spans="1:5">
      <c r="A51" s="14"/>
      <c r="B51" s="10">
        <v>49</v>
      </c>
      <c r="C51" s="12">
        <v>20182431</v>
      </c>
      <c r="D51" s="13"/>
      <c r="E51" s="13" t="s">
        <v>27</v>
      </c>
    </row>
    <row r="52" s="2" customFormat="1" ht="18.75" spans="1:5">
      <c r="A52" s="14"/>
      <c r="B52" s="10">
        <v>50</v>
      </c>
      <c r="C52" s="12">
        <v>20182432</v>
      </c>
      <c r="D52" s="13"/>
      <c r="E52" s="13" t="s">
        <v>27</v>
      </c>
    </row>
    <row r="53" s="2" customFormat="1" ht="18.75" spans="1:5">
      <c r="A53" s="14"/>
      <c r="B53" s="10">
        <v>51</v>
      </c>
      <c r="C53" s="12">
        <v>20182433</v>
      </c>
      <c r="D53" s="13"/>
      <c r="E53" s="13" t="s">
        <v>27</v>
      </c>
    </row>
    <row r="54" s="2" customFormat="1" ht="18.75" spans="1:5">
      <c r="A54" s="14"/>
      <c r="B54" s="10">
        <v>52</v>
      </c>
      <c r="C54" s="12">
        <v>20182434</v>
      </c>
      <c r="D54" s="13"/>
      <c r="E54" s="13" t="s">
        <v>27</v>
      </c>
    </row>
    <row r="55" s="2" customFormat="1" ht="18.75" spans="1:5">
      <c r="A55" s="14"/>
      <c r="B55" s="10">
        <v>53</v>
      </c>
      <c r="C55" s="12">
        <v>20182435</v>
      </c>
      <c r="D55" s="13"/>
      <c r="E55" s="13" t="s">
        <v>27</v>
      </c>
    </row>
    <row r="56" s="2" customFormat="1" ht="18.75" spans="1:5">
      <c r="A56" s="14"/>
      <c r="B56" s="10">
        <v>54</v>
      </c>
      <c r="C56" s="12">
        <v>20182531</v>
      </c>
      <c r="D56" s="13" t="s">
        <v>308</v>
      </c>
      <c r="E56" s="8"/>
    </row>
    <row r="57" s="2" customFormat="1" ht="18.75" spans="1:5">
      <c r="A57" s="14"/>
      <c r="B57" s="10">
        <v>55</v>
      </c>
      <c r="C57" s="12">
        <v>20182532</v>
      </c>
      <c r="D57" s="13" t="s">
        <v>308</v>
      </c>
      <c r="E57" s="8"/>
    </row>
    <row r="58" s="2" customFormat="1" ht="18.75" spans="1:5">
      <c r="A58" s="14"/>
      <c r="B58" s="10">
        <v>56</v>
      </c>
      <c r="C58" s="12">
        <v>20182533</v>
      </c>
      <c r="D58" s="13" t="s">
        <v>308</v>
      </c>
      <c r="E58" s="8"/>
    </row>
    <row r="59" s="2" customFormat="1" ht="18.75" spans="1:5">
      <c r="A59" s="14"/>
      <c r="B59" s="10">
        <v>57</v>
      </c>
      <c r="C59" s="12">
        <v>20182534</v>
      </c>
      <c r="D59" s="13" t="s">
        <v>308</v>
      </c>
      <c r="E59" s="8"/>
    </row>
    <row r="60" s="2" customFormat="1" ht="18.75" spans="1:5">
      <c r="A60" s="14"/>
      <c r="B60" s="10">
        <v>58</v>
      </c>
      <c r="C60" s="12">
        <v>20182535</v>
      </c>
      <c r="D60" s="13"/>
      <c r="E60" s="13" t="s">
        <v>27</v>
      </c>
    </row>
    <row r="61" s="2" customFormat="1" ht="18.75" spans="1:5">
      <c r="A61" s="14"/>
      <c r="B61" s="10">
        <v>59</v>
      </c>
      <c r="C61" s="12">
        <v>20182536</v>
      </c>
      <c r="D61" s="13"/>
      <c r="E61" s="13" t="s">
        <v>27</v>
      </c>
    </row>
    <row r="62" s="2" customFormat="1" ht="18.75" spans="1:5">
      <c r="A62" s="14"/>
      <c r="B62" s="10">
        <v>60</v>
      </c>
      <c r="C62" s="12">
        <v>20182631</v>
      </c>
      <c r="D62" s="13"/>
      <c r="E62" s="13" t="s">
        <v>27</v>
      </c>
    </row>
    <row r="63" s="2" customFormat="1" ht="18.75" spans="1:5">
      <c r="A63" s="14"/>
      <c r="B63" s="10">
        <v>61</v>
      </c>
      <c r="C63" s="12">
        <v>20182632</v>
      </c>
      <c r="D63" s="13"/>
      <c r="E63" s="13" t="s">
        <v>27</v>
      </c>
    </row>
    <row r="64" s="2" customFormat="1" ht="18.75" spans="1:5">
      <c r="A64" s="14"/>
      <c r="B64" s="10">
        <v>62</v>
      </c>
      <c r="C64" s="12">
        <v>20182633</v>
      </c>
      <c r="D64" s="13"/>
      <c r="E64" s="13" t="s">
        <v>27</v>
      </c>
    </row>
    <row r="65" s="2" customFormat="1" ht="18.75" spans="1:5">
      <c r="A65" s="14"/>
      <c r="B65" s="10">
        <v>63</v>
      </c>
      <c r="C65" s="12">
        <v>20182634</v>
      </c>
      <c r="D65" s="13"/>
      <c r="E65" s="13" t="s">
        <v>27</v>
      </c>
    </row>
    <row r="66" s="2" customFormat="1" ht="18.75" spans="1:5">
      <c r="A66" s="14"/>
      <c r="B66" s="10">
        <v>64</v>
      </c>
      <c r="C66" s="12">
        <v>20192431</v>
      </c>
      <c r="D66" s="13" t="s">
        <v>308</v>
      </c>
      <c r="E66" s="8"/>
    </row>
    <row r="67" s="2" customFormat="1" ht="18.75" spans="1:5">
      <c r="A67" s="14"/>
      <c r="B67" s="10">
        <v>65</v>
      </c>
      <c r="C67" s="12">
        <v>20192432</v>
      </c>
      <c r="D67" s="13" t="s">
        <v>308</v>
      </c>
      <c r="E67" s="8"/>
    </row>
    <row r="68" s="2" customFormat="1" ht="18.75" spans="1:5">
      <c r="A68" s="14"/>
      <c r="B68" s="10">
        <v>66</v>
      </c>
      <c r="C68" s="12">
        <v>20192433</v>
      </c>
      <c r="D68" s="13" t="s">
        <v>308</v>
      </c>
      <c r="E68" s="8"/>
    </row>
    <row r="69" s="2" customFormat="1" ht="18.75" spans="1:5">
      <c r="A69" s="14"/>
      <c r="B69" s="10">
        <v>67</v>
      </c>
      <c r="C69" s="12">
        <v>20192434</v>
      </c>
      <c r="D69" s="13" t="s">
        <v>308</v>
      </c>
      <c r="E69" s="8"/>
    </row>
    <row r="70" s="2" customFormat="1" ht="18.75" spans="1:5">
      <c r="A70" s="14"/>
      <c r="B70" s="10">
        <v>68</v>
      </c>
      <c r="C70" s="12">
        <v>20192435</v>
      </c>
      <c r="D70" s="13" t="s">
        <v>308</v>
      </c>
      <c r="E70" s="8"/>
    </row>
    <row r="71" s="2" customFormat="1" ht="18.75" spans="1:5">
      <c r="A71" s="14"/>
      <c r="B71" s="10">
        <v>69</v>
      </c>
      <c r="C71" s="12">
        <v>20192436</v>
      </c>
      <c r="D71" s="13" t="s">
        <v>308</v>
      </c>
      <c r="E71" s="8"/>
    </row>
    <row r="72" s="2" customFormat="1" ht="18.75" spans="1:5">
      <c r="A72" s="14"/>
      <c r="B72" s="10">
        <v>70</v>
      </c>
      <c r="C72" s="12">
        <v>20192437</v>
      </c>
      <c r="D72" s="13" t="s">
        <v>308</v>
      </c>
      <c r="E72" s="8"/>
    </row>
    <row r="73" s="2" customFormat="1" ht="18.75" spans="1:5">
      <c r="A73" s="14"/>
      <c r="B73" s="10">
        <v>71</v>
      </c>
      <c r="C73" s="12">
        <v>20192531</v>
      </c>
      <c r="D73" s="13" t="s">
        <v>308</v>
      </c>
      <c r="E73" s="8"/>
    </row>
    <row r="74" s="2" customFormat="1" ht="18.75" spans="1:5">
      <c r="A74" s="14"/>
      <c r="B74" s="10">
        <v>72</v>
      </c>
      <c r="C74" s="12">
        <v>20192532</v>
      </c>
      <c r="D74" s="13" t="s">
        <v>308</v>
      </c>
      <c r="E74" s="8"/>
    </row>
    <row r="75" s="2" customFormat="1" ht="18.75" spans="1:5">
      <c r="A75" s="14"/>
      <c r="B75" s="10">
        <v>73</v>
      </c>
      <c r="C75" s="12">
        <v>20192533</v>
      </c>
      <c r="D75" s="13" t="s">
        <v>308</v>
      </c>
      <c r="E75" s="8"/>
    </row>
    <row r="76" s="2" customFormat="1" ht="18.75" spans="1:5">
      <c r="A76" s="14"/>
      <c r="B76" s="10">
        <v>74</v>
      </c>
      <c r="C76" s="12">
        <v>20192534</v>
      </c>
      <c r="D76" s="13" t="s">
        <v>308</v>
      </c>
      <c r="E76" s="8"/>
    </row>
    <row r="77" s="2" customFormat="1" ht="18.75" spans="1:5">
      <c r="A77" s="14"/>
      <c r="B77" s="10">
        <v>75</v>
      </c>
      <c r="C77" s="12">
        <v>20192535</v>
      </c>
      <c r="D77" s="13" t="s">
        <v>308</v>
      </c>
      <c r="E77" s="8"/>
    </row>
    <row r="78" s="2" customFormat="1" ht="18.75" spans="1:5">
      <c r="A78" s="14"/>
      <c r="B78" s="10">
        <v>76</v>
      </c>
      <c r="C78" s="12">
        <v>20192536</v>
      </c>
      <c r="D78" s="13" t="s">
        <v>308</v>
      </c>
      <c r="E78" s="8"/>
    </row>
    <row r="79" s="2" customFormat="1" ht="18.75" spans="1:5">
      <c r="A79" s="14"/>
      <c r="B79" s="10">
        <v>77</v>
      </c>
      <c r="C79" s="12">
        <v>20192631</v>
      </c>
      <c r="D79" s="13" t="s">
        <v>308</v>
      </c>
      <c r="E79" s="8"/>
    </row>
    <row r="80" s="2" customFormat="1" ht="18.75" spans="1:5">
      <c r="A80" s="14"/>
      <c r="B80" s="10">
        <v>78</v>
      </c>
      <c r="C80" s="12">
        <v>20192632</v>
      </c>
      <c r="D80" s="13" t="s">
        <v>308</v>
      </c>
      <c r="E80" s="8"/>
    </row>
    <row r="81" s="2" customFormat="1" ht="18.75" spans="1:5">
      <c r="A81" s="14"/>
      <c r="B81" s="10">
        <v>79</v>
      </c>
      <c r="C81" s="12">
        <v>20192633</v>
      </c>
      <c r="D81" s="13"/>
      <c r="E81" s="13" t="s">
        <v>27</v>
      </c>
    </row>
    <row r="82" s="2" customFormat="1" ht="18.75" spans="1:5">
      <c r="A82" s="14"/>
      <c r="B82" s="10">
        <v>80</v>
      </c>
      <c r="C82" s="12">
        <v>20192634</v>
      </c>
      <c r="D82" s="13"/>
      <c r="E82" s="13" t="s">
        <v>27</v>
      </c>
    </row>
    <row r="83" s="2" customFormat="1" ht="18.75" spans="1:5">
      <c r="A83" s="14"/>
      <c r="B83" s="10">
        <v>81</v>
      </c>
      <c r="C83" s="12">
        <v>20202430</v>
      </c>
      <c r="D83" s="13" t="s">
        <v>308</v>
      </c>
      <c r="E83" s="8"/>
    </row>
    <row r="84" s="2" customFormat="1" ht="18.75" spans="1:5">
      <c r="A84" s="14"/>
      <c r="B84" s="10">
        <v>82</v>
      </c>
      <c r="C84" s="12">
        <v>20202431</v>
      </c>
      <c r="D84" s="13" t="s">
        <v>308</v>
      </c>
      <c r="E84" s="8"/>
    </row>
    <row r="85" s="2" customFormat="1" ht="18.75" spans="1:5">
      <c r="A85" s="14"/>
      <c r="B85" s="10">
        <v>83</v>
      </c>
      <c r="C85" s="12">
        <v>20202432</v>
      </c>
      <c r="D85" s="13" t="s">
        <v>308</v>
      </c>
      <c r="E85" s="8"/>
    </row>
    <row r="86" s="2" customFormat="1" ht="18.75" spans="1:5">
      <c r="A86" s="14"/>
      <c r="B86" s="10">
        <v>84</v>
      </c>
      <c r="C86" s="12">
        <v>20202433</v>
      </c>
      <c r="D86" s="13" t="s">
        <v>308</v>
      </c>
      <c r="E86" s="8"/>
    </row>
    <row r="87" s="2" customFormat="1" ht="18.75" spans="1:5">
      <c r="A87" s="14"/>
      <c r="B87" s="10">
        <v>85</v>
      </c>
      <c r="C87" s="12">
        <v>20202434</v>
      </c>
      <c r="D87" s="13" t="s">
        <v>308</v>
      </c>
      <c r="E87" s="8"/>
    </row>
    <row r="88" s="2" customFormat="1" ht="18.75" spans="1:5">
      <c r="A88" s="14"/>
      <c r="B88" s="10">
        <v>86</v>
      </c>
      <c r="C88" s="12">
        <v>20202435</v>
      </c>
      <c r="D88" s="13" t="s">
        <v>308</v>
      </c>
      <c r="E88" s="8"/>
    </row>
    <row r="89" s="2" customFormat="1" ht="18.75" spans="1:5">
      <c r="A89" s="14"/>
      <c r="B89" s="10">
        <v>87</v>
      </c>
      <c r="C89" s="12">
        <v>20202531</v>
      </c>
      <c r="D89" s="13" t="s">
        <v>308</v>
      </c>
      <c r="E89" s="8"/>
    </row>
    <row r="90" s="2" customFormat="1" ht="18.75" spans="1:5">
      <c r="A90" s="14"/>
      <c r="B90" s="10">
        <v>88</v>
      </c>
      <c r="C90" s="12">
        <v>20202532</v>
      </c>
      <c r="D90" s="13" t="s">
        <v>308</v>
      </c>
      <c r="E90" s="8"/>
    </row>
    <row r="91" s="2" customFormat="1" ht="18.75" spans="1:5">
      <c r="A91" s="14"/>
      <c r="B91" s="10">
        <v>89</v>
      </c>
      <c r="C91" s="12">
        <v>20202533</v>
      </c>
      <c r="D91" s="13" t="s">
        <v>308</v>
      </c>
      <c r="E91" s="8"/>
    </row>
    <row r="92" s="2" customFormat="1" ht="18.75" spans="1:5">
      <c r="A92" s="14"/>
      <c r="B92" s="10">
        <v>90</v>
      </c>
      <c r="C92" s="12">
        <v>20202534</v>
      </c>
      <c r="D92" s="13" t="s">
        <v>308</v>
      </c>
      <c r="E92" s="8"/>
    </row>
    <row r="93" s="2" customFormat="1" ht="18.75" spans="1:5">
      <c r="A93" s="14"/>
      <c r="B93" s="10">
        <v>91</v>
      </c>
      <c r="C93" s="12">
        <v>20202535</v>
      </c>
      <c r="D93" s="13" t="s">
        <v>308</v>
      </c>
      <c r="E93" s="8"/>
    </row>
    <row r="94" s="2" customFormat="1" ht="18.75" spans="1:5">
      <c r="A94" s="14"/>
      <c r="B94" s="10">
        <v>92</v>
      </c>
      <c r="C94" s="12">
        <v>20202536</v>
      </c>
      <c r="D94" s="13" t="s">
        <v>308</v>
      </c>
      <c r="E94" s="8"/>
    </row>
    <row r="95" s="2" customFormat="1" ht="18.75" spans="1:5">
      <c r="A95" s="14"/>
      <c r="B95" s="10">
        <v>93</v>
      </c>
      <c r="C95" s="12">
        <v>20202631</v>
      </c>
      <c r="D95" s="13" t="s">
        <v>308</v>
      </c>
      <c r="E95" s="8"/>
    </row>
    <row r="96" s="2" customFormat="1" ht="18.75" spans="1:5">
      <c r="A96" s="14"/>
      <c r="B96" s="10">
        <v>94</v>
      </c>
      <c r="C96" s="12">
        <v>20202632</v>
      </c>
      <c r="D96" s="13" t="s">
        <v>308</v>
      </c>
      <c r="E96" s="8"/>
    </row>
    <row r="97" s="2" customFormat="1" ht="18.75" spans="1:5">
      <c r="A97" s="14"/>
      <c r="B97" s="10">
        <v>95</v>
      </c>
      <c r="C97" s="12">
        <v>20202633</v>
      </c>
      <c r="D97" s="13" t="s">
        <v>308</v>
      </c>
      <c r="E97" s="8"/>
    </row>
    <row r="98" s="2" customFormat="1" ht="18.75" spans="1:5">
      <c r="A98" s="14"/>
      <c r="B98" s="10">
        <v>96</v>
      </c>
      <c r="C98" s="12">
        <v>20202634</v>
      </c>
      <c r="D98" s="13" t="s">
        <v>308</v>
      </c>
      <c r="E98" s="8"/>
    </row>
    <row r="99" s="2" customFormat="1" ht="18.75" spans="1:5">
      <c r="A99" s="14"/>
      <c r="B99" s="10">
        <v>97</v>
      </c>
      <c r="C99" s="12">
        <v>20202641</v>
      </c>
      <c r="D99" s="13"/>
      <c r="E99" s="13" t="s">
        <v>27</v>
      </c>
    </row>
    <row r="100" s="2" customFormat="1" ht="18.75" spans="1:5">
      <c r="A100" s="14"/>
      <c r="B100" s="10">
        <v>98</v>
      </c>
      <c r="C100" s="12">
        <v>20202642</v>
      </c>
      <c r="D100" s="13"/>
      <c r="E100" s="13" t="s">
        <v>27</v>
      </c>
    </row>
    <row r="101" s="2" customFormat="1" ht="18.75" spans="1:5">
      <c r="A101" s="14"/>
      <c r="B101" s="10">
        <v>99</v>
      </c>
      <c r="C101" s="12">
        <v>20202643</v>
      </c>
      <c r="D101" s="13"/>
      <c r="E101" s="13" t="s">
        <v>27</v>
      </c>
    </row>
    <row r="102" s="2" customFormat="1" ht="18.75" spans="1:5">
      <c r="A102" s="14"/>
      <c r="B102" s="10">
        <v>100</v>
      </c>
      <c r="C102" s="12">
        <v>20212431</v>
      </c>
      <c r="D102" s="13" t="s">
        <v>308</v>
      </c>
      <c r="E102" s="8"/>
    </row>
    <row r="103" s="2" customFormat="1" ht="18.75" spans="1:5">
      <c r="A103" s="14"/>
      <c r="B103" s="10">
        <v>101</v>
      </c>
      <c r="C103" s="12">
        <v>20212432</v>
      </c>
      <c r="D103" s="13" t="s">
        <v>308</v>
      </c>
      <c r="E103" s="8"/>
    </row>
    <row r="104" s="2" customFormat="1" ht="18.75" spans="1:5">
      <c r="A104" s="14"/>
      <c r="B104" s="10">
        <v>102</v>
      </c>
      <c r="C104" s="12">
        <v>20212433</v>
      </c>
      <c r="D104" s="13" t="s">
        <v>308</v>
      </c>
      <c r="E104" s="8"/>
    </row>
    <row r="105" s="2" customFormat="1" ht="18.75" spans="1:5">
      <c r="A105" s="14"/>
      <c r="B105" s="10">
        <v>103</v>
      </c>
      <c r="C105" s="12">
        <v>20212434</v>
      </c>
      <c r="D105" s="13" t="s">
        <v>308</v>
      </c>
      <c r="E105" s="8"/>
    </row>
    <row r="106" s="2" customFormat="1" ht="18.75" spans="1:5">
      <c r="A106" s="14"/>
      <c r="B106" s="10">
        <v>104</v>
      </c>
      <c r="C106" s="12">
        <v>20212435</v>
      </c>
      <c r="D106" s="13" t="s">
        <v>308</v>
      </c>
      <c r="E106" s="8"/>
    </row>
    <row r="107" s="2" customFormat="1" ht="18.75" spans="1:5">
      <c r="A107" s="14"/>
      <c r="B107" s="10">
        <v>105</v>
      </c>
      <c r="C107" s="12">
        <v>20212531</v>
      </c>
      <c r="D107" s="13" t="s">
        <v>308</v>
      </c>
      <c r="E107" s="8"/>
    </row>
    <row r="108" s="2" customFormat="1" ht="18.75" spans="1:5">
      <c r="A108" s="14"/>
      <c r="B108" s="10">
        <v>106</v>
      </c>
      <c r="C108" s="12">
        <v>20212532</v>
      </c>
      <c r="D108" s="13" t="s">
        <v>308</v>
      </c>
      <c r="E108" s="8"/>
    </row>
    <row r="109" s="2" customFormat="1" ht="18.75" spans="1:5">
      <c r="A109" s="14"/>
      <c r="B109" s="10">
        <v>107</v>
      </c>
      <c r="C109" s="12">
        <v>20212533</v>
      </c>
      <c r="D109" s="13" t="s">
        <v>308</v>
      </c>
      <c r="E109" s="8"/>
    </row>
    <row r="110" s="2" customFormat="1" ht="18.75" spans="1:5">
      <c r="A110" s="14"/>
      <c r="B110" s="10">
        <v>108</v>
      </c>
      <c r="C110" s="12">
        <v>20212534</v>
      </c>
      <c r="D110" s="13" t="s">
        <v>308</v>
      </c>
      <c r="E110" s="8"/>
    </row>
    <row r="111" s="2" customFormat="1" ht="18.75" spans="1:5">
      <c r="A111" s="14"/>
      <c r="B111" s="10">
        <v>109</v>
      </c>
      <c r="C111" s="12">
        <v>20212535</v>
      </c>
      <c r="D111" s="13" t="s">
        <v>308</v>
      </c>
      <c r="E111" s="8"/>
    </row>
    <row r="112" s="2" customFormat="1" ht="18.75" spans="1:5">
      <c r="A112" s="14"/>
      <c r="B112" s="10">
        <v>110</v>
      </c>
      <c r="C112" s="12">
        <v>20212631</v>
      </c>
      <c r="D112" s="13" t="s">
        <v>308</v>
      </c>
      <c r="E112" s="8"/>
    </row>
    <row r="113" s="2" customFormat="1" ht="18.75" spans="1:5">
      <c r="A113" s="14"/>
      <c r="B113" s="10">
        <v>111</v>
      </c>
      <c r="C113" s="12">
        <v>20212632</v>
      </c>
      <c r="D113" s="13" t="s">
        <v>308</v>
      </c>
      <c r="E113" s="8"/>
    </row>
    <row r="114" s="2" customFormat="1" ht="18.75" spans="1:5">
      <c r="A114" s="14"/>
      <c r="B114" s="10">
        <v>112</v>
      </c>
      <c r="C114" s="12">
        <v>20212633</v>
      </c>
      <c r="D114" s="13" t="s">
        <v>308</v>
      </c>
      <c r="E114" s="8"/>
    </row>
    <row r="115" s="2" customFormat="1" ht="18.75" spans="1:5">
      <c r="A115" s="14"/>
      <c r="B115" s="10">
        <v>113</v>
      </c>
      <c r="C115" s="12">
        <v>20212634</v>
      </c>
      <c r="D115" s="13" t="s">
        <v>308</v>
      </c>
      <c r="E115" s="8"/>
    </row>
    <row r="116" s="2" customFormat="1" ht="18.75" spans="1:5">
      <c r="A116" s="6" t="s">
        <v>4</v>
      </c>
      <c r="B116" s="10">
        <v>114</v>
      </c>
      <c r="C116" s="8">
        <v>20182731</v>
      </c>
      <c r="D116" s="8"/>
      <c r="E116" s="8" t="s">
        <v>27</v>
      </c>
    </row>
    <row r="117" s="2" customFormat="1" ht="18.75" spans="1:5">
      <c r="A117" s="9"/>
      <c r="B117" s="10">
        <v>115</v>
      </c>
      <c r="C117" s="8">
        <v>20182831</v>
      </c>
      <c r="D117" s="8"/>
      <c r="E117" s="8" t="s">
        <v>27</v>
      </c>
    </row>
    <row r="118" s="2" customFormat="1" ht="18.75" spans="1:5">
      <c r="A118" s="9"/>
      <c r="B118" s="10">
        <v>116</v>
      </c>
      <c r="C118" s="8">
        <v>20182832</v>
      </c>
      <c r="D118" s="8"/>
      <c r="E118" s="8" t="s">
        <v>27</v>
      </c>
    </row>
    <row r="119" s="2" customFormat="1" ht="18.75" spans="1:5">
      <c r="A119" s="9"/>
      <c r="B119" s="10">
        <v>117</v>
      </c>
      <c r="C119" s="15">
        <v>20182833</v>
      </c>
      <c r="D119" s="8"/>
      <c r="E119" s="8" t="s">
        <v>27</v>
      </c>
    </row>
    <row r="120" s="2" customFormat="1" ht="18.75" spans="1:5">
      <c r="A120" s="9"/>
      <c r="B120" s="10">
        <v>118</v>
      </c>
      <c r="C120" s="15">
        <v>20182931</v>
      </c>
      <c r="D120" s="8"/>
      <c r="E120" s="8" t="s">
        <v>27</v>
      </c>
    </row>
    <row r="121" s="2" customFormat="1" ht="18.75" spans="1:5">
      <c r="A121" s="9"/>
      <c r="B121" s="10">
        <v>119</v>
      </c>
      <c r="C121" s="15">
        <v>20182932</v>
      </c>
      <c r="D121" s="8" t="s">
        <v>308</v>
      </c>
      <c r="E121" s="8"/>
    </row>
    <row r="122" s="2" customFormat="1" ht="18.75" spans="1:5">
      <c r="A122" s="9"/>
      <c r="B122" s="10">
        <v>120</v>
      </c>
      <c r="C122" s="15">
        <v>20183031</v>
      </c>
      <c r="D122" s="8"/>
      <c r="E122" s="8" t="s">
        <v>28</v>
      </c>
    </row>
    <row r="123" s="2" customFormat="1" ht="18.75" spans="1:5">
      <c r="A123" s="9"/>
      <c r="B123" s="10">
        <v>121</v>
      </c>
      <c r="C123" s="15">
        <v>20183032</v>
      </c>
      <c r="D123" s="8"/>
      <c r="E123" s="8" t="s">
        <v>28</v>
      </c>
    </row>
    <row r="124" s="2" customFormat="1" ht="18.75" spans="1:5">
      <c r="A124" s="9"/>
      <c r="B124" s="10">
        <v>122</v>
      </c>
      <c r="C124" s="15">
        <v>20183033</v>
      </c>
      <c r="D124" s="8"/>
      <c r="E124" s="8" t="s">
        <v>28</v>
      </c>
    </row>
    <row r="125" s="2" customFormat="1" ht="18.75" spans="1:5">
      <c r="A125" s="9"/>
      <c r="B125" s="10">
        <v>123</v>
      </c>
      <c r="C125" s="15">
        <v>20183034</v>
      </c>
      <c r="D125" s="8"/>
      <c r="E125" s="8" t="s">
        <v>28</v>
      </c>
    </row>
    <row r="126" s="2" customFormat="1" ht="18.75" spans="1:5">
      <c r="A126" s="9"/>
      <c r="B126" s="10">
        <v>124</v>
      </c>
      <c r="C126" s="15">
        <v>20183035</v>
      </c>
      <c r="D126" s="8"/>
      <c r="E126" s="8" t="s">
        <v>28</v>
      </c>
    </row>
    <row r="127" s="2" customFormat="1" ht="18.75" spans="1:5">
      <c r="A127" s="9"/>
      <c r="B127" s="10">
        <v>125</v>
      </c>
      <c r="C127" s="15">
        <v>20183036</v>
      </c>
      <c r="D127" s="8"/>
      <c r="E127" s="8" t="s">
        <v>28</v>
      </c>
    </row>
    <row r="128" s="2" customFormat="1" ht="18.75" spans="1:5">
      <c r="A128" s="9"/>
      <c r="B128" s="10">
        <v>126</v>
      </c>
      <c r="C128" s="15">
        <v>20183037</v>
      </c>
      <c r="D128" s="8"/>
      <c r="E128" s="8" t="s">
        <v>28</v>
      </c>
    </row>
    <row r="129" s="2" customFormat="1" ht="18.75" spans="1:5">
      <c r="A129" s="9"/>
      <c r="B129" s="10">
        <v>127</v>
      </c>
      <c r="C129" s="15">
        <v>20183038</v>
      </c>
      <c r="D129" s="8"/>
      <c r="E129" s="8" t="s">
        <v>28</v>
      </c>
    </row>
    <row r="130" s="2" customFormat="1" ht="18.75" spans="1:5">
      <c r="A130" s="9"/>
      <c r="B130" s="10">
        <v>128</v>
      </c>
      <c r="C130" s="8">
        <v>20183631</v>
      </c>
      <c r="D130" s="8"/>
      <c r="E130" s="8" t="s">
        <v>27</v>
      </c>
    </row>
    <row r="131" s="2" customFormat="1" ht="18.75" spans="1:5">
      <c r="A131" s="9"/>
      <c r="B131" s="10">
        <v>129</v>
      </c>
      <c r="C131" s="8">
        <v>20183632</v>
      </c>
      <c r="D131" s="8"/>
      <c r="E131" s="8" t="s">
        <v>27</v>
      </c>
    </row>
    <row r="132" s="2" customFormat="1" ht="18.75" spans="1:5">
      <c r="A132" s="9"/>
      <c r="B132" s="10">
        <v>130</v>
      </c>
      <c r="C132" s="8">
        <v>20183633</v>
      </c>
      <c r="D132" s="8"/>
      <c r="E132" s="8" t="s">
        <v>27</v>
      </c>
    </row>
    <row r="133" s="2" customFormat="1" ht="18.75" spans="1:5">
      <c r="A133" s="9"/>
      <c r="B133" s="10">
        <v>131</v>
      </c>
      <c r="C133" s="8">
        <v>20183634</v>
      </c>
      <c r="D133" s="8"/>
      <c r="E133" s="8" t="s">
        <v>27</v>
      </c>
    </row>
    <row r="134" s="2" customFormat="1" ht="18.75" spans="1:5">
      <c r="A134" s="9"/>
      <c r="B134" s="10">
        <v>132</v>
      </c>
      <c r="C134" s="8">
        <v>20183635</v>
      </c>
      <c r="D134" s="8" t="s">
        <v>308</v>
      </c>
      <c r="E134" s="8"/>
    </row>
    <row r="135" s="2" customFormat="1" ht="18.75" spans="1:5">
      <c r="A135" s="9"/>
      <c r="B135" s="10">
        <v>133</v>
      </c>
      <c r="C135" s="8">
        <v>20192731</v>
      </c>
      <c r="D135" s="8" t="s">
        <v>308</v>
      </c>
      <c r="E135" s="8"/>
    </row>
    <row r="136" s="2" customFormat="1" ht="18.75" spans="1:5">
      <c r="A136" s="9"/>
      <c r="B136" s="10">
        <v>134</v>
      </c>
      <c r="C136" s="8">
        <v>20192831</v>
      </c>
      <c r="D136" s="8" t="s">
        <v>308</v>
      </c>
      <c r="E136" s="8"/>
    </row>
    <row r="137" s="2" customFormat="1" ht="18.75" spans="1:5">
      <c r="A137" s="9"/>
      <c r="B137" s="10">
        <v>135</v>
      </c>
      <c r="C137" s="8">
        <v>20192832</v>
      </c>
      <c r="D137" s="8" t="s">
        <v>308</v>
      </c>
      <c r="E137" s="8"/>
    </row>
    <row r="138" s="2" customFormat="1" ht="18.75" spans="1:5">
      <c r="A138" s="9"/>
      <c r="B138" s="10">
        <v>136</v>
      </c>
      <c r="C138" s="8">
        <v>20192833</v>
      </c>
      <c r="D138" s="8" t="s">
        <v>308</v>
      </c>
      <c r="E138" s="8"/>
    </row>
    <row r="139" s="2" customFormat="1" ht="18.75" spans="1:5">
      <c r="A139" s="9"/>
      <c r="B139" s="10">
        <v>137</v>
      </c>
      <c r="C139" s="8">
        <v>20192931</v>
      </c>
      <c r="D139" s="8" t="s">
        <v>308</v>
      </c>
      <c r="E139" s="8"/>
    </row>
    <row r="140" s="2" customFormat="1" ht="18.75" spans="1:5">
      <c r="A140" s="9"/>
      <c r="B140" s="10">
        <v>138</v>
      </c>
      <c r="C140" s="8">
        <v>20192932</v>
      </c>
      <c r="D140" s="8" t="s">
        <v>308</v>
      </c>
      <c r="E140" s="8"/>
    </row>
    <row r="141" s="2" customFormat="1" ht="18.75" spans="1:5">
      <c r="A141" s="9"/>
      <c r="B141" s="10">
        <v>139</v>
      </c>
      <c r="C141" s="8">
        <v>20193031</v>
      </c>
      <c r="D141" s="8" t="s">
        <v>308</v>
      </c>
      <c r="E141" s="8"/>
    </row>
    <row r="142" s="2" customFormat="1" ht="18.75" spans="1:5">
      <c r="A142" s="9"/>
      <c r="B142" s="10">
        <v>140</v>
      </c>
      <c r="C142" s="8">
        <v>20193032</v>
      </c>
      <c r="D142" s="8" t="s">
        <v>308</v>
      </c>
      <c r="E142" s="8"/>
    </row>
    <row r="143" s="2" customFormat="1" ht="18.75" spans="1:5">
      <c r="A143" s="9"/>
      <c r="B143" s="10">
        <v>141</v>
      </c>
      <c r="C143" s="8">
        <v>20193033</v>
      </c>
      <c r="D143" s="8" t="s">
        <v>308</v>
      </c>
      <c r="E143" s="8"/>
    </row>
    <row r="144" s="2" customFormat="1" ht="18.75" spans="1:5">
      <c r="A144" s="9"/>
      <c r="B144" s="10">
        <v>142</v>
      </c>
      <c r="C144" s="8">
        <v>20193034</v>
      </c>
      <c r="D144" s="8" t="s">
        <v>308</v>
      </c>
      <c r="E144" s="8"/>
    </row>
    <row r="145" s="2" customFormat="1" ht="18.75" spans="1:5">
      <c r="A145" s="9"/>
      <c r="B145" s="10">
        <v>143</v>
      </c>
      <c r="C145" s="8">
        <v>20193035</v>
      </c>
      <c r="D145" s="8" t="s">
        <v>308</v>
      </c>
      <c r="E145" s="8"/>
    </row>
    <row r="146" s="2" customFormat="1" ht="18.75" spans="1:5">
      <c r="A146" s="9"/>
      <c r="B146" s="10">
        <v>144</v>
      </c>
      <c r="C146" s="8">
        <v>20193036</v>
      </c>
      <c r="D146" s="8" t="s">
        <v>308</v>
      </c>
      <c r="E146" s="8"/>
    </row>
    <row r="147" s="2" customFormat="1" ht="18.75" spans="1:5">
      <c r="A147" s="9"/>
      <c r="B147" s="10">
        <v>145</v>
      </c>
      <c r="C147" s="8">
        <v>20193037</v>
      </c>
      <c r="D147" s="8" t="s">
        <v>308</v>
      </c>
      <c r="E147" s="8"/>
    </row>
    <row r="148" s="2" customFormat="1" ht="18.75" spans="1:5">
      <c r="A148" s="9"/>
      <c r="B148" s="10">
        <v>146</v>
      </c>
      <c r="C148" s="8">
        <v>20193038</v>
      </c>
      <c r="D148" s="8" t="s">
        <v>308</v>
      </c>
      <c r="E148" s="8"/>
    </row>
    <row r="149" s="2" customFormat="1" ht="18.75" spans="1:5">
      <c r="A149" s="9"/>
      <c r="B149" s="10">
        <v>147</v>
      </c>
      <c r="C149" s="8">
        <v>20193631</v>
      </c>
      <c r="D149" s="8" t="s">
        <v>308</v>
      </c>
      <c r="E149" s="8"/>
    </row>
    <row r="150" s="2" customFormat="1" ht="18.75" spans="1:5">
      <c r="A150" s="9"/>
      <c r="B150" s="10">
        <v>148</v>
      </c>
      <c r="C150" s="8">
        <v>20193632</v>
      </c>
      <c r="D150" s="8" t="s">
        <v>308</v>
      </c>
      <c r="E150" s="8"/>
    </row>
    <row r="151" s="2" customFormat="1" ht="18.75" spans="1:5">
      <c r="A151" s="9"/>
      <c r="B151" s="10">
        <v>149</v>
      </c>
      <c r="C151" s="8">
        <v>20193633</v>
      </c>
      <c r="D151" s="8" t="s">
        <v>308</v>
      </c>
      <c r="E151" s="8"/>
    </row>
    <row r="152" s="2" customFormat="1" ht="18.75" spans="1:5">
      <c r="A152" s="9"/>
      <c r="B152" s="10">
        <v>150</v>
      </c>
      <c r="C152" s="8">
        <v>20193634</v>
      </c>
      <c r="D152" s="8" t="s">
        <v>308</v>
      </c>
      <c r="E152" s="8"/>
    </row>
    <row r="153" s="2" customFormat="1" ht="18.75" spans="1:5">
      <c r="A153" s="9"/>
      <c r="B153" s="10">
        <v>151</v>
      </c>
      <c r="C153" s="8">
        <v>20193635</v>
      </c>
      <c r="D153" s="8" t="s">
        <v>308</v>
      </c>
      <c r="E153" s="8"/>
    </row>
    <row r="154" s="2" customFormat="1" ht="18.75" spans="1:5">
      <c r="A154" s="9"/>
      <c r="B154" s="10">
        <v>152</v>
      </c>
      <c r="C154" s="8">
        <v>20202731</v>
      </c>
      <c r="D154" s="8" t="s">
        <v>308</v>
      </c>
      <c r="E154" s="8"/>
    </row>
    <row r="155" s="2" customFormat="1" ht="18.75" spans="1:5">
      <c r="A155" s="9"/>
      <c r="B155" s="10">
        <v>153</v>
      </c>
      <c r="C155" s="8">
        <v>20202831</v>
      </c>
      <c r="D155" s="8" t="s">
        <v>308</v>
      </c>
      <c r="E155" s="8"/>
    </row>
    <row r="156" s="2" customFormat="1" ht="18.75" spans="1:5">
      <c r="A156" s="9"/>
      <c r="B156" s="10">
        <v>154</v>
      </c>
      <c r="C156" s="8">
        <v>20202832</v>
      </c>
      <c r="D156" s="8" t="s">
        <v>308</v>
      </c>
      <c r="E156" s="8"/>
    </row>
    <row r="157" s="2" customFormat="1" ht="18.75" spans="1:5">
      <c r="A157" s="9"/>
      <c r="B157" s="10">
        <v>155</v>
      </c>
      <c r="C157" s="8">
        <v>20202833</v>
      </c>
      <c r="D157" s="8" t="s">
        <v>308</v>
      </c>
      <c r="E157" s="8"/>
    </row>
    <row r="158" s="2" customFormat="1" ht="18.75" spans="1:5">
      <c r="A158" s="9"/>
      <c r="B158" s="10">
        <v>156</v>
      </c>
      <c r="C158" s="8">
        <v>20202841</v>
      </c>
      <c r="D158" s="8" t="s">
        <v>308</v>
      </c>
      <c r="E158" s="8"/>
    </row>
    <row r="159" s="2" customFormat="1" ht="18.75" spans="1:5">
      <c r="A159" s="9"/>
      <c r="B159" s="10">
        <v>157</v>
      </c>
      <c r="C159" s="8">
        <v>20202842</v>
      </c>
      <c r="D159" s="8" t="s">
        <v>308</v>
      </c>
      <c r="E159" s="8"/>
    </row>
    <row r="160" s="2" customFormat="1" ht="18.75" spans="1:5">
      <c r="A160" s="9"/>
      <c r="B160" s="10">
        <v>158</v>
      </c>
      <c r="C160" s="8">
        <v>20202843</v>
      </c>
      <c r="D160" s="8" t="s">
        <v>308</v>
      </c>
      <c r="E160" s="8"/>
    </row>
    <row r="161" s="2" customFormat="1" ht="18.75" spans="1:5">
      <c r="A161" s="9"/>
      <c r="B161" s="10">
        <v>159</v>
      </c>
      <c r="C161" s="8">
        <v>20202844</v>
      </c>
      <c r="D161" s="8" t="s">
        <v>308</v>
      </c>
      <c r="E161" s="8"/>
    </row>
    <row r="162" s="2" customFormat="1" ht="18.75" spans="1:5">
      <c r="A162" s="9"/>
      <c r="B162" s="10">
        <v>160</v>
      </c>
      <c r="C162" s="8">
        <v>20202931</v>
      </c>
      <c r="D162" s="8" t="s">
        <v>308</v>
      </c>
      <c r="E162" s="8"/>
    </row>
    <row r="163" s="2" customFormat="1" ht="18.75" spans="1:5">
      <c r="A163" s="9"/>
      <c r="B163" s="10">
        <v>161</v>
      </c>
      <c r="C163" s="8">
        <v>20202932</v>
      </c>
      <c r="D163" s="8" t="s">
        <v>308</v>
      </c>
      <c r="E163" s="8"/>
    </row>
    <row r="164" s="2" customFormat="1" ht="18.75" spans="1:5">
      <c r="A164" s="9"/>
      <c r="B164" s="10">
        <v>162</v>
      </c>
      <c r="C164" s="8">
        <v>20202933</v>
      </c>
      <c r="D164" s="8" t="s">
        <v>308</v>
      </c>
      <c r="E164" s="8"/>
    </row>
    <row r="165" s="2" customFormat="1" ht="18.75" spans="1:5">
      <c r="A165" s="9"/>
      <c r="B165" s="10">
        <v>163</v>
      </c>
      <c r="C165" s="8">
        <v>20203031</v>
      </c>
      <c r="D165" s="8" t="s">
        <v>308</v>
      </c>
      <c r="E165" s="8"/>
    </row>
    <row r="166" s="2" customFormat="1" ht="18.75" spans="1:5">
      <c r="A166" s="9"/>
      <c r="B166" s="10">
        <v>164</v>
      </c>
      <c r="C166" s="8">
        <v>20203032</v>
      </c>
      <c r="D166" s="8" t="s">
        <v>308</v>
      </c>
      <c r="E166" s="8"/>
    </row>
    <row r="167" s="2" customFormat="1" ht="18.75" spans="1:5">
      <c r="A167" s="9"/>
      <c r="B167" s="10">
        <v>165</v>
      </c>
      <c r="C167" s="8">
        <v>20203033</v>
      </c>
      <c r="D167" s="8" t="s">
        <v>308</v>
      </c>
      <c r="E167" s="8"/>
    </row>
    <row r="168" s="2" customFormat="1" ht="18.75" spans="1:5">
      <c r="A168" s="9"/>
      <c r="B168" s="10">
        <v>166</v>
      </c>
      <c r="C168" s="8">
        <v>20203034</v>
      </c>
      <c r="D168" s="8" t="s">
        <v>308</v>
      </c>
      <c r="E168" s="8"/>
    </row>
    <row r="169" s="2" customFormat="1" ht="18.75" spans="1:5">
      <c r="A169" s="9"/>
      <c r="B169" s="10">
        <v>167</v>
      </c>
      <c r="C169" s="8">
        <v>20203035</v>
      </c>
      <c r="D169" s="8" t="s">
        <v>308</v>
      </c>
      <c r="E169" s="8"/>
    </row>
    <row r="170" s="2" customFormat="1" ht="18.75" spans="1:5">
      <c r="A170" s="9"/>
      <c r="B170" s="10">
        <v>168</v>
      </c>
      <c r="C170" s="8">
        <v>20203036</v>
      </c>
      <c r="D170" s="8" t="s">
        <v>308</v>
      </c>
      <c r="E170" s="8"/>
    </row>
    <row r="171" s="2" customFormat="1" ht="18.75" spans="1:5">
      <c r="A171" s="9"/>
      <c r="B171" s="10">
        <v>169</v>
      </c>
      <c r="C171" s="8">
        <v>20203631</v>
      </c>
      <c r="D171" s="8" t="s">
        <v>308</v>
      </c>
      <c r="E171" s="8"/>
    </row>
    <row r="172" s="2" customFormat="1" ht="18.75" spans="1:5">
      <c r="A172" s="9"/>
      <c r="B172" s="10">
        <v>170</v>
      </c>
      <c r="C172" s="8">
        <v>20203632</v>
      </c>
      <c r="D172" s="8" t="s">
        <v>308</v>
      </c>
      <c r="E172" s="8"/>
    </row>
    <row r="173" s="2" customFormat="1" ht="18.75" spans="1:5">
      <c r="A173" s="9"/>
      <c r="B173" s="10">
        <v>171</v>
      </c>
      <c r="C173" s="8">
        <v>20203633</v>
      </c>
      <c r="D173" s="8" t="s">
        <v>308</v>
      </c>
      <c r="E173" s="8"/>
    </row>
    <row r="174" s="2" customFormat="1" ht="18.75" spans="1:5">
      <c r="A174" s="9"/>
      <c r="B174" s="10">
        <v>172</v>
      </c>
      <c r="C174" s="8">
        <v>20203634</v>
      </c>
      <c r="D174" s="8" t="s">
        <v>308</v>
      </c>
      <c r="E174" s="8"/>
    </row>
    <row r="175" s="2" customFormat="1" ht="18.75" spans="1:5">
      <c r="A175" s="9"/>
      <c r="B175" s="10">
        <v>173</v>
      </c>
      <c r="C175" s="8">
        <v>20203635</v>
      </c>
      <c r="D175" s="16" t="s">
        <v>308</v>
      </c>
      <c r="E175" s="8"/>
    </row>
    <row r="176" s="2" customFormat="1" ht="18.75" spans="1:5">
      <c r="A176" s="9"/>
      <c r="B176" s="10">
        <v>174</v>
      </c>
      <c r="C176" s="8">
        <v>20203641</v>
      </c>
      <c r="D176" s="8" t="s">
        <v>308</v>
      </c>
      <c r="E176" s="8"/>
    </row>
    <row r="177" s="2" customFormat="1" ht="18.75" spans="1:5">
      <c r="A177" s="9"/>
      <c r="B177" s="10">
        <v>175</v>
      </c>
      <c r="C177" s="8">
        <v>20212731</v>
      </c>
      <c r="D177" s="8" t="s">
        <v>308</v>
      </c>
      <c r="E177" s="8"/>
    </row>
    <row r="178" s="2" customFormat="1" ht="18.75" spans="1:5">
      <c r="A178" s="9"/>
      <c r="B178" s="10">
        <v>176</v>
      </c>
      <c r="C178" s="8">
        <v>20212831</v>
      </c>
      <c r="D178" s="8" t="s">
        <v>308</v>
      </c>
      <c r="E178" s="8"/>
    </row>
    <row r="179" s="2" customFormat="1" ht="18.75" spans="1:5">
      <c r="A179" s="9"/>
      <c r="B179" s="10">
        <v>177</v>
      </c>
      <c r="C179" s="8">
        <v>20212832</v>
      </c>
      <c r="D179" s="8" t="s">
        <v>308</v>
      </c>
      <c r="E179" s="8"/>
    </row>
    <row r="180" s="2" customFormat="1" ht="18.75" spans="1:5">
      <c r="A180" s="9"/>
      <c r="B180" s="10">
        <v>178</v>
      </c>
      <c r="C180" s="8">
        <v>20212841</v>
      </c>
      <c r="D180" s="8" t="s">
        <v>308</v>
      </c>
      <c r="E180" s="8"/>
    </row>
    <row r="181" s="2" customFormat="1" ht="18.75" spans="1:5">
      <c r="A181" s="9"/>
      <c r="B181" s="10">
        <v>179</v>
      </c>
      <c r="C181" s="8">
        <v>20212842</v>
      </c>
      <c r="D181" s="8" t="s">
        <v>308</v>
      </c>
      <c r="E181" s="8"/>
    </row>
    <row r="182" s="2" customFormat="1" ht="18.75" spans="1:5">
      <c r="A182" s="9"/>
      <c r="B182" s="10">
        <v>180</v>
      </c>
      <c r="C182" s="8">
        <v>20212843</v>
      </c>
      <c r="D182" s="8" t="s">
        <v>308</v>
      </c>
      <c r="E182" s="8"/>
    </row>
    <row r="183" s="2" customFormat="1" ht="18.75" spans="1:5">
      <c r="A183" s="9"/>
      <c r="B183" s="10">
        <v>181</v>
      </c>
      <c r="C183" s="8">
        <v>20212931</v>
      </c>
      <c r="D183" s="8" t="s">
        <v>308</v>
      </c>
      <c r="E183" s="8"/>
    </row>
    <row r="184" s="2" customFormat="1" ht="18.75" spans="1:5">
      <c r="A184" s="9"/>
      <c r="B184" s="10">
        <v>182</v>
      </c>
      <c r="C184" s="8">
        <v>20212932</v>
      </c>
      <c r="D184" s="8" t="s">
        <v>308</v>
      </c>
      <c r="E184" s="8"/>
    </row>
    <row r="185" s="2" customFormat="1" ht="18.75" spans="1:5">
      <c r="A185" s="9"/>
      <c r="B185" s="10">
        <v>183</v>
      </c>
      <c r="C185" s="8">
        <v>20212933</v>
      </c>
      <c r="D185" s="8" t="s">
        <v>308</v>
      </c>
      <c r="E185" s="8"/>
    </row>
    <row r="186" s="2" customFormat="1" ht="18.75" spans="1:5">
      <c r="A186" s="9"/>
      <c r="B186" s="10">
        <v>184</v>
      </c>
      <c r="C186" s="8">
        <v>20212941</v>
      </c>
      <c r="D186" s="8" t="s">
        <v>308</v>
      </c>
      <c r="E186" s="8"/>
    </row>
    <row r="187" s="2" customFormat="1" ht="18.75" spans="1:5">
      <c r="A187" s="9"/>
      <c r="B187" s="10">
        <v>185</v>
      </c>
      <c r="C187" s="8">
        <v>20213031</v>
      </c>
      <c r="D187" s="8" t="s">
        <v>308</v>
      </c>
      <c r="E187" s="8"/>
    </row>
    <row r="188" s="2" customFormat="1" ht="18.75" spans="1:5">
      <c r="A188" s="9"/>
      <c r="B188" s="10">
        <v>186</v>
      </c>
      <c r="C188" s="8">
        <v>20213032</v>
      </c>
      <c r="D188" s="8" t="s">
        <v>308</v>
      </c>
      <c r="E188" s="8"/>
    </row>
    <row r="189" s="2" customFormat="1" ht="18.75" spans="1:5">
      <c r="A189" s="9"/>
      <c r="B189" s="10">
        <v>187</v>
      </c>
      <c r="C189" s="8">
        <v>20213033</v>
      </c>
      <c r="D189" s="8" t="s">
        <v>308</v>
      </c>
      <c r="E189" s="8"/>
    </row>
    <row r="190" s="2" customFormat="1" ht="18.75" spans="1:5">
      <c r="A190" s="9"/>
      <c r="B190" s="10">
        <v>188</v>
      </c>
      <c r="C190" s="8">
        <v>20213631</v>
      </c>
      <c r="D190" s="8" t="s">
        <v>308</v>
      </c>
      <c r="E190" s="8"/>
    </row>
    <row r="191" s="2" customFormat="1" ht="18.75" spans="1:5">
      <c r="A191" s="9"/>
      <c r="B191" s="10">
        <v>189</v>
      </c>
      <c r="C191" s="8">
        <v>20213632</v>
      </c>
      <c r="D191" s="8" t="s">
        <v>308</v>
      </c>
      <c r="E191" s="8"/>
    </row>
    <row r="192" s="2" customFormat="1" ht="18.75" spans="1:5">
      <c r="A192" s="9"/>
      <c r="B192" s="10">
        <v>190</v>
      </c>
      <c r="C192" s="8">
        <v>20213633</v>
      </c>
      <c r="D192" s="8" t="s">
        <v>308</v>
      </c>
      <c r="E192" s="8"/>
    </row>
    <row r="193" s="2" customFormat="1" ht="18.75" spans="1:5">
      <c r="A193" s="9"/>
      <c r="B193" s="10">
        <v>191</v>
      </c>
      <c r="C193" s="8">
        <v>20213634</v>
      </c>
      <c r="D193" s="8" t="s">
        <v>308</v>
      </c>
      <c r="E193" s="8"/>
    </row>
    <row r="194" s="2" customFormat="1" ht="18.75" spans="1:5">
      <c r="A194" s="9"/>
      <c r="B194" s="10">
        <v>192</v>
      </c>
      <c r="C194" s="8">
        <v>20213635</v>
      </c>
      <c r="D194" s="8" t="s">
        <v>308</v>
      </c>
      <c r="E194" s="8"/>
    </row>
    <row r="195" s="2" customFormat="1" ht="18.75" spans="1:5">
      <c r="A195" s="9"/>
      <c r="B195" s="10">
        <v>193</v>
      </c>
      <c r="C195" s="8">
        <v>20213641</v>
      </c>
      <c r="D195" s="8" t="s">
        <v>308</v>
      </c>
      <c r="E195" s="8"/>
    </row>
    <row r="196" s="2" customFormat="1" ht="18.75" spans="1:5">
      <c r="A196" s="11"/>
      <c r="B196" s="10">
        <v>194</v>
      </c>
      <c r="C196" s="8">
        <v>20213642</v>
      </c>
      <c r="D196" s="8" t="s">
        <v>308</v>
      </c>
      <c r="E196" s="8"/>
    </row>
    <row r="197" s="2" customFormat="1" ht="18.75" spans="1:5">
      <c r="A197" s="9" t="s">
        <v>5</v>
      </c>
      <c r="B197" s="10">
        <v>195</v>
      </c>
      <c r="C197" s="7">
        <v>20182331</v>
      </c>
      <c r="D197" s="7" t="s">
        <v>308</v>
      </c>
      <c r="E197" s="7"/>
    </row>
    <row r="198" s="2" customFormat="1" ht="18.75" spans="1:5">
      <c r="A198" s="9"/>
      <c r="B198" s="10">
        <v>196</v>
      </c>
      <c r="C198" s="7">
        <v>20182332</v>
      </c>
      <c r="D198" s="7" t="s">
        <v>308</v>
      </c>
      <c r="E198" s="7"/>
    </row>
    <row r="199" ht="18.75" spans="1:5">
      <c r="A199" s="9"/>
      <c r="B199" s="10">
        <v>197</v>
      </c>
      <c r="C199" s="7">
        <v>20192331</v>
      </c>
      <c r="D199" s="7" t="s">
        <v>308</v>
      </c>
      <c r="E199" s="7"/>
    </row>
    <row r="200" ht="18.75" spans="1:5">
      <c r="A200" s="9"/>
      <c r="B200" s="10">
        <v>198</v>
      </c>
      <c r="C200" s="7">
        <v>20192332</v>
      </c>
      <c r="D200" s="7" t="s">
        <v>308</v>
      </c>
      <c r="E200" s="17"/>
    </row>
    <row r="201" ht="18.75" spans="1:5">
      <c r="A201" s="9"/>
      <c r="B201" s="10">
        <v>199</v>
      </c>
      <c r="C201" s="7">
        <v>20202331</v>
      </c>
      <c r="D201" s="7" t="s">
        <v>308</v>
      </c>
      <c r="E201" s="17"/>
    </row>
    <row r="202" ht="18.75" spans="1:5">
      <c r="A202" s="9"/>
      <c r="B202" s="10">
        <v>200</v>
      </c>
      <c r="C202" s="7">
        <v>20202332</v>
      </c>
      <c r="D202" s="7" t="s">
        <v>308</v>
      </c>
      <c r="E202" s="17"/>
    </row>
    <row r="203" ht="18.75" spans="1:5">
      <c r="A203" s="9"/>
      <c r="B203" s="10">
        <v>201</v>
      </c>
      <c r="C203" s="7">
        <v>20212331</v>
      </c>
      <c r="D203" s="7" t="s">
        <v>308</v>
      </c>
      <c r="E203" s="17"/>
    </row>
    <row r="204" ht="18.75" spans="1:5">
      <c r="A204" s="9"/>
      <c r="B204" s="10">
        <v>202</v>
      </c>
      <c r="C204" s="7">
        <v>20212332</v>
      </c>
      <c r="D204" s="7" t="s">
        <v>308</v>
      </c>
      <c r="E204" s="17"/>
    </row>
    <row r="205" ht="18.75" spans="1:5">
      <c r="A205" s="11"/>
      <c r="B205" s="18">
        <v>203</v>
      </c>
      <c r="C205" s="7">
        <v>20212333</v>
      </c>
      <c r="D205" s="7" t="s">
        <v>308</v>
      </c>
      <c r="E205" s="17"/>
    </row>
    <row r="206" ht="18.75" spans="2:2">
      <c r="B206" s="19"/>
    </row>
    <row r="207" ht="18.75" spans="2:2">
      <c r="B207" s="19"/>
    </row>
    <row r="208" spans="2:2">
      <c r="B208" s="20"/>
    </row>
    <row r="209" spans="2:2">
      <c r="B209" s="20"/>
    </row>
  </sheetData>
  <mergeCells count="5">
    <mergeCell ref="A1:E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opLeftCell="A173" workbookViewId="0">
      <selection activeCell="A116" sqref="A116:A196"/>
    </sheetView>
  </sheetViews>
  <sheetFormatPr defaultColWidth="9" defaultRowHeight="13.5"/>
  <cols>
    <col min="1" max="1" width="20.0916666666667" customWidth="1"/>
    <col min="2" max="2" width="7.36666666666667" style="3" customWidth="1"/>
    <col min="3" max="3" width="18.6333333333333" customWidth="1"/>
    <col min="4" max="4" width="16.9083333333333" customWidth="1"/>
    <col min="5" max="5" width="20.6333333333333" customWidth="1"/>
    <col min="6" max="6" width="16.9083333333333" style="153" customWidth="1"/>
    <col min="7" max="7" width="21" customWidth="1"/>
    <col min="8" max="8" width="55.725" style="68" customWidth="1"/>
    <col min="10" max="10" width="9" customWidth="1"/>
  </cols>
  <sheetData>
    <row r="1" ht="22.5" spans="1:8">
      <c r="A1" s="111" t="s">
        <v>18</v>
      </c>
      <c r="B1" s="111"/>
      <c r="C1" s="178"/>
      <c r="D1" s="178"/>
      <c r="E1" s="178"/>
      <c r="F1" s="178"/>
      <c r="G1" s="178"/>
      <c r="H1" s="178"/>
    </row>
    <row r="2" s="176" customFormat="1" ht="21" customHeight="1" spans="1:8">
      <c r="A2" s="113" t="s">
        <v>19</v>
      </c>
      <c r="B2" s="113" t="s">
        <v>20</v>
      </c>
      <c r="C2" s="113" t="s">
        <v>21</v>
      </c>
      <c r="D2" s="113" t="s">
        <v>22</v>
      </c>
      <c r="E2" s="113" t="s">
        <v>23</v>
      </c>
      <c r="F2" s="155" t="s">
        <v>24</v>
      </c>
      <c r="G2" s="113" t="s">
        <v>25</v>
      </c>
      <c r="H2" s="113" t="s">
        <v>26</v>
      </c>
    </row>
    <row r="3" s="176" customFormat="1" ht="18.75" spans="1:8">
      <c r="A3" s="32" t="s">
        <v>2</v>
      </c>
      <c r="B3" s="52">
        <v>1</v>
      </c>
      <c r="C3" s="8">
        <v>20182131</v>
      </c>
      <c r="D3" s="7">
        <v>0</v>
      </c>
      <c r="E3" s="8">
        <v>47</v>
      </c>
      <c r="F3" s="163">
        <f>D3/E3</f>
        <v>0</v>
      </c>
      <c r="G3" s="7">
        <f>RANK(F3,$F$3:$F$49,0)</f>
        <v>1</v>
      </c>
      <c r="H3" s="7"/>
    </row>
    <row r="4" s="176" customFormat="1" ht="18.75" spans="1:8">
      <c r="A4" s="164"/>
      <c r="B4" s="52">
        <v>2</v>
      </c>
      <c r="C4" s="8">
        <v>20182132</v>
      </c>
      <c r="D4" s="7">
        <v>0</v>
      </c>
      <c r="E4" s="8">
        <v>29</v>
      </c>
      <c r="F4" s="163">
        <f t="shared" ref="F4:F50" si="0">D4/E4</f>
        <v>0</v>
      </c>
      <c r="G4" s="7">
        <f t="shared" ref="G4:G49" si="1">RANK(F4,$F$3:$F$49,0)</f>
        <v>1</v>
      </c>
      <c r="H4" s="7"/>
    </row>
    <row r="5" s="176" customFormat="1" ht="18.75" spans="1:8">
      <c r="A5" s="164"/>
      <c r="B5" s="179">
        <v>3</v>
      </c>
      <c r="C5" s="8">
        <v>20182133</v>
      </c>
      <c r="D5" s="7">
        <v>0</v>
      </c>
      <c r="E5" s="8">
        <v>45</v>
      </c>
      <c r="F5" s="163">
        <f t="shared" si="0"/>
        <v>0</v>
      </c>
      <c r="G5" s="7">
        <f t="shared" si="1"/>
        <v>1</v>
      </c>
      <c r="H5" s="7"/>
    </row>
    <row r="6" s="176" customFormat="1" ht="18.75" spans="1:8">
      <c r="A6" s="164"/>
      <c r="B6" s="52">
        <v>4</v>
      </c>
      <c r="C6" s="8">
        <v>20182134</v>
      </c>
      <c r="D6" s="7">
        <v>0</v>
      </c>
      <c r="E6" s="8">
        <v>38</v>
      </c>
      <c r="F6" s="163">
        <f t="shared" si="0"/>
        <v>0</v>
      </c>
      <c r="G6" s="7">
        <f t="shared" si="1"/>
        <v>1</v>
      </c>
      <c r="H6" s="7"/>
    </row>
    <row r="7" s="176" customFormat="1" ht="18.75" spans="1:8">
      <c r="A7" s="164"/>
      <c r="B7" s="179">
        <v>5</v>
      </c>
      <c r="C7" s="8">
        <v>20182135</v>
      </c>
      <c r="D7" s="7">
        <v>0</v>
      </c>
      <c r="E7" s="8">
        <v>43</v>
      </c>
      <c r="F7" s="163">
        <f t="shared" si="0"/>
        <v>0</v>
      </c>
      <c r="G7" s="7">
        <f t="shared" si="1"/>
        <v>1</v>
      </c>
      <c r="H7" s="7"/>
    </row>
    <row r="8" s="176" customFormat="1" ht="18.75" spans="1:8">
      <c r="A8" s="164"/>
      <c r="B8" s="179">
        <v>6</v>
      </c>
      <c r="C8" s="8">
        <v>20182136</v>
      </c>
      <c r="D8" s="7">
        <v>0</v>
      </c>
      <c r="E8" s="8">
        <v>40</v>
      </c>
      <c r="F8" s="163">
        <f t="shared" si="0"/>
        <v>0</v>
      </c>
      <c r="G8" s="7">
        <f t="shared" si="1"/>
        <v>1</v>
      </c>
      <c r="H8" s="7"/>
    </row>
    <row r="9" s="176" customFormat="1" ht="18.75" spans="1:8">
      <c r="A9" s="164"/>
      <c r="B9" s="179">
        <v>7</v>
      </c>
      <c r="C9" s="8">
        <v>20182137</v>
      </c>
      <c r="D9" s="7">
        <v>0</v>
      </c>
      <c r="E9" s="8">
        <v>39</v>
      </c>
      <c r="F9" s="163">
        <f t="shared" si="0"/>
        <v>0</v>
      </c>
      <c r="G9" s="7">
        <f t="shared" si="1"/>
        <v>1</v>
      </c>
      <c r="H9" s="7"/>
    </row>
    <row r="10" s="176" customFormat="1" ht="18.75" spans="1:8">
      <c r="A10" s="164"/>
      <c r="B10" s="179">
        <v>8</v>
      </c>
      <c r="C10" s="8">
        <v>20183131</v>
      </c>
      <c r="D10" s="7">
        <v>0</v>
      </c>
      <c r="E10" s="8">
        <v>47</v>
      </c>
      <c r="F10" s="163">
        <f t="shared" si="0"/>
        <v>0</v>
      </c>
      <c r="G10" s="7">
        <f t="shared" si="1"/>
        <v>1</v>
      </c>
      <c r="H10" s="7"/>
    </row>
    <row r="11" s="176" customFormat="1" ht="18.75" spans="1:8">
      <c r="A11" s="164"/>
      <c r="B11" s="179">
        <v>9</v>
      </c>
      <c r="C11" s="8">
        <v>20183132</v>
      </c>
      <c r="D11" s="7">
        <v>0</v>
      </c>
      <c r="E11" s="8">
        <v>44</v>
      </c>
      <c r="F11" s="163">
        <f t="shared" si="0"/>
        <v>0</v>
      </c>
      <c r="G11" s="7">
        <f t="shared" si="1"/>
        <v>1</v>
      </c>
      <c r="H11" s="180"/>
    </row>
    <row r="12" s="176" customFormat="1" ht="18.75" spans="1:8">
      <c r="A12" s="164"/>
      <c r="B12" s="179">
        <v>10</v>
      </c>
      <c r="C12" s="8">
        <v>20192131</v>
      </c>
      <c r="D12" s="7">
        <v>0</v>
      </c>
      <c r="E12" s="8">
        <v>49</v>
      </c>
      <c r="F12" s="163">
        <f t="shared" si="0"/>
        <v>0</v>
      </c>
      <c r="G12" s="7">
        <f t="shared" si="1"/>
        <v>1</v>
      </c>
      <c r="H12" s="7"/>
    </row>
    <row r="13" s="176" customFormat="1" ht="18.75" spans="1:8">
      <c r="A13" s="164"/>
      <c r="B13" s="179">
        <v>11</v>
      </c>
      <c r="C13" s="8">
        <v>20192132</v>
      </c>
      <c r="D13" s="7">
        <v>0</v>
      </c>
      <c r="E13" s="8">
        <v>23</v>
      </c>
      <c r="F13" s="163">
        <f t="shared" si="0"/>
        <v>0</v>
      </c>
      <c r="G13" s="7">
        <f t="shared" si="1"/>
        <v>1</v>
      </c>
      <c r="H13" s="7"/>
    </row>
    <row r="14" s="176" customFormat="1" ht="18.75" spans="1:8">
      <c r="A14" s="164"/>
      <c r="B14" s="179">
        <v>12</v>
      </c>
      <c r="C14" s="8">
        <v>20192133</v>
      </c>
      <c r="D14" s="7">
        <v>0</v>
      </c>
      <c r="E14" s="8">
        <v>38</v>
      </c>
      <c r="F14" s="163">
        <f t="shared" si="0"/>
        <v>0</v>
      </c>
      <c r="G14" s="7">
        <f t="shared" si="1"/>
        <v>1</v>
      </c>
      <c r="H14" s="7"/>
    </row>
    <row r="15" s="176" customFormat="1" ht="18.75" spans="1:8">
      <c r="A15" s="164"/>
      <c r="B15" s="179">
        <v>13</v>
      </c>
      <c r="C15" s="8">
        <v>20192134</v>
      </c>
      <c r="D15" s="7">
        <v>0</v>
      </c>
      <c r="E15" s="8">
        <v>35</v>
      </c>
      <c r="F15" s="163">
        <f t="shared" si="0"/>
        <v>0</v>
      </c>
      <c r="G15" s="7">
        <f t="shared" si="1"/>
        <v>1</v>
      </c>
      <c r="H15" s="7"/>
    </row>
    <row r="16" s="176" customFormat="1" ht="18.75" spans="1:8">
      <c r="A16" s="164"/>
      <c r="B16" s="179">
        <v>14</v>
      </c>
      <c r="C16" s="8">
        <v>20192135</v>
      </c>
      <c r="D16" s="7">
        <v>0</v>
      </c>
      <c r="E16" s="8">
        <v>47</v>
      </c>
      <c r="F16" s="163">
        <f t="shared" si="0"/>
        <v>0</v>
      </c>
      <c r="G16" s="7">
        <f t="shared" si="1"/>
        <v>1</v>
      </c>
      <c r="H16" s="7"/>
    </row>
    <row r="17" s="176" customFormat="1" ht="18.75" spans="1:8">
      <c r="A17" s="164"/>
      <c r="B17" s="179">
        <v>15</v>
      </c>
      <c r="C17" s="8">
        <v>20192136</v>
      </c>
      <c r="D17" s="7">
        <v>0</v>
      </c>
      <c r="E17" s="8">
        <v>40</v>
      </c>
      <c r="F17" s="163">
        <f t="shared" si="0"/>
        <v>0</v>
      </c>
      <c r="G17" s="7">
        <f t="shared" si="1"/>
        <v>1</v>
      </c>
      <c r="H17" s="7"/>
    </row>
    <row r="18" s="176" customFormat="1" ht="18.75" spans="1:8">
      <c r="A18" s="164"/>
      <c r="B18" s="52">
        <v>16</v>
      </c>
      <c r="C18" s="61">
        <v>20192137</v>
      </c>
      <c r="D18" s="181">
        <v>0</v>
      </c>
      <c r="E18" s="61">
        <v>40</v>
      </c>
      <c r="F18" s="182">
        <f t="shared" si="0"/>
        <v>0</v>
      </c>
      <c r="G18" s="181">
        <f t="shared" si="1"/>
        <v>1</v>
      </c>
      <c r="H18" s="181"/>
    </row>
    <row r="19" s="176" customFormat="1" ht="18.75" spans="1:8">
      <c r="A19" s="164"/>
      <c r="B19" s="52">
        <v>17</v>
      </c>
      <c r="C19" s="61">
        <v>20193131</v>
      </c>
      <c r="D19" s="181">
        <v>0</v>
      </c>
      <c r="E19" s="61">
        <v>47</v>
      </c>
      <c r="F19" s="182">
        <f t="shared" si="0"/>
        <v>0</v>
      </c>
      <c r="G19" s="181">
        <f t="shared" si="1"/>
        <v>1</v>
      </c>
      <c r="H19" s="181"/>
    </row>
    <row r="20" s="176" customFormat="1" ht="18.75" spans="1:8">
      <c r="A20" s="164"/>
      <c r="B20" s="61">
        <v>18</v>
      </c>
      <c r="C20" s="61">
        <v>20193132</v>
      </c>
      <c r="D20" s="181">
        <v>0</v>
      </c>
      <c r="E20" s="61">
        <v>43</v>
      </c>
      <c r="F20" s="182">
        <f t="shared" si="0"/>
        <v>0</v>
      </c>
      <c r="G20" s="181">
        <f t="shared" si="1"/>
        <v>1</v>
      </c>
      <c r="H20" s="181"/>
    </row>
    <row r="21" s="176" customFormat="1" ht="18.75" spans="1:8">
      <c r="A21" s="164"/>
      <c r="B21" s="52">
        <v>19</v>
      </c>
      <c r="C21" s="61">
        <v>20202131</v>
      </c>
      <c r="D21" s="181">
        <v>0</v>
      </c>
      <c r="E21" s="61">
        <v>40</v>
      </c>
      <c r="F21" s="182">
        <f t="shared" si="0"/>
        <v>0</v>
      </c>
      <c r="G21" s="181">
        <f t="shared" si="1"/>
        <v>1</v>
      </c>
      <c r="H21" s="181"/>
    </row>
    <row r="22" s="176" customFormat="1" ht="18.75" spans="1:8">
      <c r="A22" s="164"/>
      <c r="B22" s="52">
        <v>20</v>
      </c>
      <c r="C22" s="61">
        <v>20202132</v>
      </c>
      <c r="D22" s="181">
        <v>0</v>
      </c>
      <c r="E22" s="61">
        <v>38</v>
      </c>
      <c r="F22" s="182">
        <f t="shared" si="0"/>
        <v>0</v>
      </c>
      <c r="G22" s="181">
        <f t="shared" si="1"/>
        <v>1</v>
      </c>
      <c r="H22" s="181"/>
    </row>
    <row r="23" s="176" customFormat="1" ht="18.75" spans="1:8">
      <c r="A23" s="164"/>
      <c r="B23" s="52">
        <v>21</v>
      </c>
      <c r="C23" s="61">
        <v>20202133</v>
      </c>
      <c r="D23" s="181">
        <v>0</v>
      </c>
      <c r="E23" s="61">
        <v>35</v>
      </c>
      <c r="F23" s="182">
        <f t="shared" si="0"/>
        <v>0</v>
      </c>
      <c r="G23" s="181">
        <f t="shared" si="1"/>
        <v>1</v>
      </c>
      <c r="H23" s="181"/>
    </row>
    <row r="24" s="176" customFormat="1" ht="18.75" spans="1:8">
      <c r="A24" s="164"/>
      <c r="B24" s="52">
        <v>22</v>
      </c>
      <c r="C24" s="61">
        <v>20202134</v>
      </c>
      <c r="D24" s="181">
        <v>0</v>
      </c>
      <c r="E24" s="61">
        <v>34</v>
      </c>
      <c r="F24" s="182">
        <f t="shared" si="0"/>
        <v>0</v>
      </c>
      <c r="G24" s="181">
        <f t="shared" si="1"/>
        <v>1</v>
      </c>
      <c r="H24" s="181"/>
    </row>
    <row r="25" s="176" customFormat="1" ht="18.75" spans="1:11">
      <c r="A25" s="164"/>
      <c r="B25" s="52">
        <v>23</v>
      </c>
      <c r="C25" s="61">
        <v>20202135</v>
      </c>
      <c r="D25" s="181">
        <v>0</v>
      </c>
      <c r="E25" s="61">
        <v>54</v>
      </c>
      <c r="F25" s="182">
        <f t="shared" si="0"/>
        <v>0</v>
      </c>
      <c r="G25" s="181">
        <f t="shared" si="1"/>
        <v>1</v>
      </c>
      <c r="H25" s="181"/>
      <c r="K25" s="183"/>
    </row>
    <row r="26" s="176" customFormat="1" ht="18.75" spans="1:8">
      <c r="A26" s="164"/>
      <c r="B26" s="52">
        <v>24</v>
      </c>
      <c r="C26" s="61">
        <v>20202136</v>
      </c>
      <c r="D26" s="181">
        <v>0</v>
      </c>
      <c r="E26" s="61">
        <v>37</v>
      </c>
      <c r="F26" s="182">
        <f t="shared" si="0"/>
        <v>0</v>
      </c>
      <c r="G26" s="181">
        <f t="shared" si="1"/>
        <v>1</v>
      </c>
      <c r="H26" s="181"/>
    </row>
    <row r="27" s="176" customFormat="1" ht="18.75" spans="1:8">
      <c r="A27" s="164"/>
      <c r="B27" s="52">
        <v>25</v>
      </c>
      <c r="C27" s="61">
        <v>20202137</v>
      </c>
      <c r="D27" s="181">
        <v>0</v>
      </c>
      <c r="E27" s="61">
        <v>33</v>
      </c>
      <c r="F27" s="182">
        <f t="shared" si="0"/>
        <v>0</v>
      </c>
      <c r="G27" s="181">
        <f t="shared" si="1"/>
        <v>1</v>
      </c>
      <c r="H27" s="181"/>
    </row>
    <row r="28" s="176" customFormat="1" ht="18.75" spans="1:8">
      <c r="A28" s="164"/>
      <c r="B28" s="179">
        <v>26</v>
      </c>
      <c r="C28" s="8">
        <v>20202141</v>
      </c>
      <c r="D28" s="7">
        <v>0</v>
      </c>
      <c r="E28" s="8">
        <v>32</v>
      </c>
      <c r="F28" s="163">
        <f t="shared" si="0"/>
        <v>0</v>
      </c>
      <c r="G28" s="7">
        <f t="shared" si="1"/>
        <v>1</v>
      </c>
      <c r="H28" s="7"/>
    </row>
    <row r="29" s="176" customFormat="1" ht="18.75" spans="1:8">
      <c r="A29" s="164"/>
      <c r="B29" s="179">
        <v>27</v>
      </c>
      <c r="C29" s="8">
        <v>20202142</v>
      </c>
      <c r="D29" s="7">
        <v>0</v>
      </c>
      <c r="E29" s="8">
        <v>32</v>
      </c>
      <c r="F29" s="163">
        <f t="shared" si="0"/>
        <v>0</v>
      </c>
      <c r="G29" s="7">
        <f t="shared" si="1"/>
        <v>1</v>
      </c>
      <c r="H29" s="7"/>
    </row>
    <row r="30" s="176" customFormat="1" ht="18.75" spans="1:8">
      <c r="A30" s="164"/>
      <c r="B30" s="179">
        <v>28</v>
      </c>
      <c r="C30" s="8">
        <v>20202143</v>
      </c>
      <c r="D30" s="7">
        <v>0</v>
      </c>
      <c r="E30" s="8">
        <v>34</v>
      </c>
      <c r="F30" s="163">
        <f t="shared" si="0"/>
        <v>0</v>
      </c>
      <c r="G30" s="7">
        <f t="shared" si="1"/>
        <v>1</v>
      </c>
      <c r="H30" s="7"/>
    </row>
    <row r="31" s="176" customFormat="1" ht="18.5" customHeight="1" spans="1:8">
      <c r="A31" s="164"/>
      <c r="B31" s="179">
        <v>29</v>
      </c>
      <c r="C31" s="8">
        <v>20202144</v>
      </c>
      <c r="D31" s="7">
        <v>0</v>
      </c>
      <c r="E31" s="8">
        <v>33</v>
      </c>
      <c r="F31" s="163">
        <f t="shared" si="0"/>
        <v>0</v>
      </c>
      <c r="G31" s="7">
        <f t="shared" si="1"/>
        <v>1</v>
      </c>
      <c r="H31" s="7"/>
    </row>
    <row r="32" s="176" customFormat="1" ht="18.75" spans="1:8">
      <c r="A32" s="164"/>
      <c r="B32" s="179">
        <v>30</v>
      </c>
      <c r="C32" s="8">
        <v>20202145</v>
      </c>
      <c r="D32" s="7">
        <v>0</v>
      </c>
      <c r="E32" s="8">
        <v>36</v>
      </c>
      <c r="F32" s="163">
        <f t="shared" si="0"/>
        <v>0</v>
      </c>
      <c r="G32" s="7">
        <f t="shared" si="1"/>
        <v>1</v>
      </c>
      <c r="H32" s="7"/>
    </row>
    <row r="33" s="176" customFormat="1" ht="18.75" spans="1:8">
      <c r="A33" s="164"/>
      <c r="B33" s="179">
        <v>31</v>
      </c>
      <c r="C33" s="8">
        <v>20203131</v>
      </c>
      <c r="D33" s="7">
        <v>0</v>
      </c>
      <c r="E33" s="8">
        <v>30</v>
      </c>
      <c r="F33" s="163">
        <f t="shared" si="0"/>
        <v>0</v>
      </c>
      <c r="G33" s="7">
        <f t="shared" si="1"/>
        <v>1</v>
      </c>
      <c r="H33" s="7"/>
    </row>
    <row r="34" s="176" customFormat="1" ht="18.75" spans="1:8">
      <c r="A34" s="164"/>
      <c r="B34" s="179">
        <v>32</v>
      </c>
      <c r="C34" s="8">
        <v>20203132</v>
      </c>
      <c r="D34" s="7">
        <v>0</v>
      </c>
      <c r="E34" s="8">
        <v>33</v>
      </c>
      <c r="F34" s="163">
        <f t="shared" si="0"/>
        <v>0</v>
      </c>
      <c r="G34" s="7">
        <f t="shared" si="1"/>
        <v>1</v>
      </c>
      <c r="H34" s="7"/>
    </row>
    <row r="35" s="176" customFormat="1" ht="18.75" spans="1:8">
      <c r="A35" s="164"/>
      <c r="B35" s="179">
        <v>33</v>
      </c>
      <c r="C35" s="8">
        <v>20203141</v>
      </c>
      <c r="D35" s="7">
        <v>0</v>
      </c>
      <c r="E35" s="8">
        <v>47</v>
      </c>
      <c r="F35" s="163">
        <f t="shared" si="0"/>
        <v>0</v>
      </c>
      <c r="G35" s="7">
        <f t="shared" si="1"/>
        <v>1</v>
      </c>
      <c r="H35" s="7"/>
    </row>
    <row r="36" s="176" customFormat="1" ht="18.75" spans="1:8">
      <c r="A36" s="164"/>
      <c r="B36" s="179">
        <v>34</v>
      </c>
      <c r="C36" s="8">
        <v>20212131</v>
      </c>
      <c r="D36" s="7">
        <v>0</v>
      </c>
      <c r="E36" s="8">
        <v>39</v>
      </c>
      <c r="F36" s="163">
        <f t="shared" si="0"/>
        <v>0</v>
      </c>
      <c r="G36" s="7">
        <f t="shared" si="1"/>
        <v>1</v>
      </c>
      <c r="H36" s="7"/>
    </row>
    <row r="37" s="176" customFormat="1" ht="18.75" spans="1:8">
      <c r="A37" s="164"/>
      <c r="B37" s="179">
        <v>35</v>
      </c>
      <c r="C37" s="8">
        <v>20212132</v>
      </c>
      <c r="D37" s="7">
        <v>0</v>
      </c>
      <c r="E37" s="8">
        <v>39</v>
      </c>
      <c r="F37" s="163">
        <f t="shared" si="0"/>
        <v>0</v>
      </c>
      <c r="G37" s="7">
        <f t="shared" si="1"/>
        <v>1</v>
      </c>
      <c r="H37" s="7"/>
    </row>
    <row r="38" s="176" customFormat="1" ht="18.75" spans="1:8">
      <c r="A38" s="164"/>
      <c r="B38" s="179">
        <v>36</v>
      </c>
      <c r="C38" s="8">
        <v>20212133</v>
      </c>
      <c r="D38" s="7">
        <v>0</v>
      </c>
      <c r="E38" s="8">
        <v>39</v>
      </c>
      <c r="F38" s="163">
        <f t="shared" si="0"/>
        <v>0</v>
      </c>
      <c r="G38" s="7">
        <f t="shared" si="1"/>
        <v>1</v>
      </c>
      <c r="H38" s="7"/>
    </row>
    <row r="39" s="176" customFormat="1" ht="18.75" spans="1:8">
      <c r="A39" s="164"/>
      <c r="B39" s="179">
        <v>37</v>
      </c>
      <c r="C39" s="8">
        <v>20212134</v>
      </c>
      <c r="D39" s="7">
        <v>0</v>
      </c>
      <c r="E39" s="8">
        <v>40</v>
      </c>
      <c r="F39" s="163">
        <f t="shared" si="0"/>
        <v>0</v>
      </c>
      <c r="G39" s="7">
        <f t="shared" si="1"/>
        <v>1</v>
      </c>
      <c r="H39" s="7"/>
    </row>
    <row r="40" s="176" customFormat="1" ht="18.75" spans="1:8">
      <c r="A40" s="164"/>
      <c r="B40" s="179">
        <v>38</v>
      </c>
      <c r="C40" s="8">
        <v>20212135</v>
      </c>
      <c r="D40" s="7">
        <v>0</v>
      </c>
      <c r="E40" s="8">
        <v>40</v>
      </c>
      <c r="F40" s="163">
        <f t="shared" si="0"/>
        <v>0</v>
      </c>
      <c r="G40" s="7">
        <f t="shared" si="1"/>
        <v>1</v>
      </c>
      <c r="H40" s="7"/>
    </row>
    <row r="41" s="176" customFormat="1" ht="18.75" spans="1:8">
      <c r="A41" s="164"/>
      <c r="B41" s="179">
        <v>39</v>
      </c>
      <c r="C41" s="8">
        <v>20212136</v>
      </c>
      <c r="D41" s="7">
        <v>0</v>
      </c>
      <c r="E41" s="8">
        <v>39</v>
      </c>
      <c r="F41" s="163">
        <f t="shared" si="0"/>
        <v>0</v>
      </c>
      <c r="G41" s="7">
        <f t="shared" si="1"/>
        <v>1</v>
      </c>
      <c r="H41" s="7"/>
    </row>
    <row r="42" s="176" customFormat="1" ht="18.75" spans="1:8">
      <c r="A42" s="164"/>
      <c r="B42" s="179">
        <v>40</v>
      </c>
      <c r="C42" s="8">
        <v>20212137</v>
      </c>
      <c r="D42" s="7">
        <v>0</v>
      </c>
      <c r="E42" s="8">
        <v>38</v>
      </c>
      <c r="F42" s="163">
        <f t="shared" si="0"/>
        <v>0</v>
      </c>
      <c r="G42" s="7">
        <f t="shared" si="1"/>
        <v>1</v>
      </c>
      <c r="H42" s="7"/>
    </row>
    <row r="43" s="176" customFormat="1" ht="18.75" spans="1:8">
      <c r="A43" s="164"/>
      <c r="B43" s="179">
        <v>41</v>
      </c>
      <c r="C43" s="8">
        <v>20212138</v>
      </c>
      <c r="D43" s="7">
        <v>0</v>
      </c>
      <c r="E43" s="8">
        <v>39</v>
      </c>
      <c r="F43" s="163">
        <f t="shared" si="0"/>
        <v>0</v>
      </c>
      <c r="G43" s="7">
        <f t="shared" si="1"/>
        <v>1</v>
      </c>
      <c r="H43" s="7"/>
    </row>
    <row r="44" s="176" customFormat="1" ht="18.75" spans="1:8">
      <c r="A44" s="164"/>
      <c r="B44" s="179">
        <v>42</v>
      </c>
      <c r="C44" s="8">
        <v>20212141</v>
      </c>
      <c r="D44" s="7">
        <v>0</v>
      </c>
      <c r="E44" s="8">
        <v>43</v>
      </c>
      <c r="F44" s="163">
        <f t="shared" si="0"/>
        <v>0</v>
      </c>
      <c r="G44" s="7">
        <f t="shared" si="1"/>
        <v>1</v>
      </c>
      <c r="H44" s="7"/>
    </row>
    <row r="45" s="176" customFormat="1" ht="18.75" spans="1:8">
      <c r="A45" s="164"/>
      <c r="B45" s="179">
        <v>43</v>
      </c>
      <c r="C45" s="8">
        <v>20212142</v>
      </c>
      <c r="D45" s="7">
        <v>0</v>
      </c>
      <c r="E45" s="8">
        <v>43</v>
      </c>
      <c r="F45" s="163">
        <f t="shared" si="0"/>
        <v>0</v>
      </c>
      <c r="G45" s="7">
        <f t="shared" si="1"/>
        <v>1</v>
      </c>
      <c r="H45" s="7"/>
    </row>
    <row r="46" s="176" customFormat="1" ht="18.75" spans="1:8">
      <c r="A46" s="164"/>
      <c r="B46" s="179">
        <v>44</v>
      </c>
      <c r="C46" s="8">
        <v>20212143</v>
      </c>
      <c r="D46" s="7">
        <v>0</v>
      </c>
      <c r="E46" s="8">
        <v>43</v>
      </c>
      <c r="F46" s="163">
        <f t="shared" si="0"/>
        <v>0</v>
      </c>
      <c r="G46" s="7">
        <f t="shared" si="1"/>
        <v>1</v>
      </c>
      <c r="H46" s="7"/>
    </row>
    <row r="47" s="177" customFormat="1" ht="18.75" spans="1:8">
      <c r="A47" s="164"/>
      <c r="B47" s="179">
        <v>45</v>
      </c>
      <c r="C47" s="8">
        <v>20212144</v>
      </c>
      <c r="D47" s="7">
        <v>0</v>
      </c>
      <c r="E47" s="8">
        <v>42</v>
      </c>
      <c r="F47" s="163">
        <f t="shared" si="0"/>
        <v>0</v>
      </c>
      <c r="G47" s="7">
        <f t="shared" si="1"/>
        <v>1</v>
      </c>
      <c r="H47" s="7"/>
    </row>
    <row r="48" s="177" customFormat="1" ht="18.75" spans="1:8">
      <c r="A48" s="164"/>
      <c r="B48" s="179">
        <v>46</v>
      </c>
      <c r="C48" s="8">
        <v>20212145</v>
      </c>
      <c r="D48" s="7">
        <v>0</v>
      </c>
      <c r="E48" s="8">
        <v>43</v>
      </c>
      <c r="F48" s="163">
        <f t="shared" si="0"/>
        <v>0</v>
      </c>
      <c r="G48" s="7">
        <f t="shared" si="1"/>
        <v>1</v>
      </c>
      <c r="H48" s="7"/>
    </row>
    <row r="49" s="177" customFormat="1" ht="18.75" spans="1:8">
      <c r="A49" s="165"/>
      <c r="B49" s="179">
        <v>47</v>
      </c>
      <c r="C49" s="8">
        <v>20213131</v>
      </c>
      <c r="D49" s="7">
        <v>0</v>
      </c>
      <c r="E49" s="8">
        <v>43</v>
      </c>
      <c r="F49" s="163">
        <f t="shared" si="0"/>
        <v>0</v>
      </c>
      <c r="G49" s="7">
        <f t="shared" si="1"/>
        <v>1</v>
      </c>
      <c r="H49" s="7"/>
    </row>
    <row r="50" s="177" customFormat="1" ht="18.75" spans="1:8">
      <c r="A50" s="9" t="s">
        <v>3</v>
      </c>
      <c r="B50" s="179">
        <v>48</v>
      </c>
      <c r="C50" s="12">
        <v>20182430</v>
      </c>
      <c r="D50" s="8">
        <v>0</v>
      </c>
      <c r="E50" s="8">
        <v>42</v>
      </c>
      <c r="F50" s="158">
        <f t="shared" si="0"/>
        <v>0</v>
      </c>
      <c r="G50" s="8">
        <f>RANK(F50,$F$50:$F$115,1)</f>
        <v>1</v>
      </c>
      <c r="H50" s="139"/>
    </row>
    <row r="51" s="177" customFormat="1" ht="18.75" spans="1:8">
      <c r="A51" s="74"/>
      <c r="B51" s="179">
        <v>49</v>
      </c>
      <c r="C51" s="12">
        <v>20182431</v>
      </c>
      <c r="D51" s="8">
        <v>0</v>
      </c>
      <c r="E51" s="8">
        <v>30</v>
      </c>
      <c r="F51" s="158">
        <f t="shared" ref="F51:F114" si="2">D51/E51</f>
        <v>0</v>
      </c>
      <c r="G51" s="8">
        <f t="shared" ref="G51:G114" si="3">RANK(F51,$F$50:$F$115,1)</f>
        <v>1</v>
      </c>
      <c r="H51" s="139"/>
    </row>
    <row r="52" s="177" customFormat="1" ht="18.75" spans="1:8">
      <c r="A52" s="74"/>
      <c r="B52" s="179">
        <v>50</v>
      </c>
      <c r="C52" s="12">
        <v>20182432</v>
      </c>
      <c r="D52" s="8">
        <v>0</v>
      </c>
      <c r="E52" s="8">
        <v>44</v>
      </c>
      <c r="F52" s="158">
        <f t="shared" si="2"/>
        <v>0</v>
      </c>
      <c r="G52" s="8">
        <f t="shared" si="3"/>
        <v>1</v>
      </c>
      <c r="H52" s="139"/>
    </row>
    <row r="53" s="177" customFormat="1" ht="18.75" spans="1:8">
      <c r="A53" s="74"/>
      <c r="B53" s="179">
        <v>51</v>
      </c>
      <c r="C53" s="12">
        <v>20182433</v>
      </c>
      <c r="D53" s="8">
        <v>0</v>
      </c>
      <c r="E53" s="8">
        <v>30</v>
      </c>
      <c r="F53" s="158">
        <f t="shared" si="2"/>
        <v>0</v>
      </c>
      <c r="G53" s="8">
        <f t="shared" si="3"/>
        <v>1</v>
      </c>
      <c r="H53" s="139"/>
    </row>
    <row r="54" s="177" customFormat="1" ht="18.75" spans="1:8">
      <c r="A54" s="74"/>
      <c r="B54" s="179">
        <v>52</v>
      </c>
      <c r="C54" s="12">
        <v>20182434</v>
      </c>
      <c r="D54" s="8">
        <v>0</v>
      </c>
      <c r="E54" s="8">
        <v>50</v>
      </c>
      <c r="F54" s="158">
        <f t="shared" si="2"/>
        <v>0</v>
      </c>
      <c r="G54" s="8">
        <f t="shared" si="3"/>
        <v>1</v>
      </c>
      <c r="H54" s="139"/>
    </row>
    <row r="55" s="177" customFormat="1" ht="18.75" spans="1:8">
      <c r="A55" s="74"/>
      <c r="B55" s="179">
        <v>53</v>
      </c>
      <c r="C55" s="12">
        <v>20182435</v>
      </c>
      <c r="D55" s="8">
        <v>0</v>
      </c>
      <c r="E55" s="8">
        <v>23</v>
      </c>
      <c r="F55" s="158">
        <f t="shared" si="2"/>
        <v>0</v>
      </c>
      <c r="G55" s="8">
        <f t="shared" si="3"/>
        <v>1</v>
      </c>
      <c r="H55" s="139"/>
    </row>
    <row r="56" s="177" customFormat="1" ht="18.75" spans="1:8">
      <c r="A56" s="74"/>
      <c r="B56" s="179">
        <v>54</v>
      </c>
      <c r="C56" s="12">
        <v>20182531</v>
      </c>
      <c r="D56" s="8">
        <v>0</v>
      </c>
      <c r="E56" s="8">
        <v>32</v>
      </c>
      <c r="F56" s="158">
        <f t="shared" si="2"/>
        <v>0</v>
      </c>
      <c r="G56" s="8">
        <f t="shared" si="3"/>
        <v>1</v>
      </c>
      <c r="H56" s="139"/>
    </row>
    <row r="57" s="177" customFormat="1" ht="18.75" spans="1:8">
      <c r="A57" s="74"/>
      <c r="B57" s="179">
        <v>55</v>
      </c>
      <c r="C57" s="12">
        <v>20182532</v>
      </c>
      <c r="D57" s="8">
        <v>0</v>
      </c>
      <c r="E57" s="8">
        <v>32</v>
      </c>
      <c r="F57" s="158">
        <f t="shared" si="2"/>
        <v>0</v>
      </c>
      <c r="G57" s="8">
        <f t="shared" si="3"/>
        <v>1</v>
      </c>
      <c r="H57" s="139"/>
    </row>
    <row r="58" s="177" customFormat="1" ht="18.75" spans="1:8">
      <c r="A58" s="74"/>
      <c r="B58" s="179">
        <v>56</v>
      </c>
      <c r="C58" s="12">
        <v>20182533</v>
      </c>
      <c r="D58" s="8">
        <v>0</v>
      </c>
      <c r="E58" s="8">
        <v>32</v>
      </c>
      <c r="F58" s="158">
        <f t="shared" si="2"/>
        <v>0</v>
      </c>
      <c r="G58" s="8">
        <f t="shared" si="3"/>
        <v>1</v>
      </c>
      <c r="H58" s="139"/>
    </row>
    <row r="59" s="177" customFormat="1" ht="18.75" spans="1:8">
      <c r="A59" s="74"/>
      <c r="B59" s="179">
        <v>57</v>
      </c>
      <c r="C59" s="12">
        <v>20182534</v>
      </c>
      <c r="D59" s="8">
        <v>0</v>
      </c>
      <c r="E59" s="8">
        <v>37</v>
      </c>
      <c r="F59" s="158">
        <f t="shared" si="2"/>
        <v>0</v>
      </c>
      <c r="G59" s="8">
        <f t="shared" si="3"/>
        <v>1</v>
      </c>
      <c r="H59" s="139"/>
    </row>
    <row r="60" s="177" customFormat="1" ht="18.75" spans="1:8">
      <c r="A60" s="74"/>
      <c r="B60" s="179">
        <v>58</v>
      </c>
      <c r="C60" s="12">
        <v>20182535</v>
      </c>
      <c r="D60" s="8">
        <v>0</v>
      </c>
      <c r="E60" s="8">
        <v>37</v>
      </c>
      <c r="F60" s="158">
        <f t="shared" si="2"/>
        <v>0</v>
      </c>
      <c r="G60" s="8">
        <f t="shared" si="3"/>
        <v>1</v>
      </c>
      <c r="H60" s="139"/>
    </row>
    <row r="61" s="177" customFormat="1" ht="18.75" spans="1:8">
      <c r="A61" s="74"/>
      <c r="B61" s="179">
        <v>59</v>
      </c>
      <c r="C61" s="12">
        <v>20182536</v>
      </c>
      <c r="D61" s="8">
        <v>0</v>
      </c>
      <c r="E61" s="8">
        <v>35</v>
      </c>
      <c r="F61" s="158">
        <f t="shared" si="2"/>
        <v>0</v>
      </c>
      <c r="G61" s="8">
        <f t="shared" si="3"/>
        <v>1</v>
      </c>
      <c r="H61" s="139"/>
    </row>
    <row r="62" s="177" customFormat="1" ht="18.75" spans="1:8">
      <c r="A62" s="74"/>
      <c r="B62" s="179">
        <v>60</v>
      </c>
      <c r="C62" s="12">
        <v>20182631</v>
      </c>
      <c r="D62" s="8">
        <v>0</v>
      </c>
      <c r="E62" s="8">
        <v>38</v>
      </c>
      <c r="F62" s="158">
        <f t="shared" si="2"/>
        <v>0</v>
      </c>
      <c r="G62" s="8">
        <f t="shared" si="3"/>
        <v>1</v>
      </c>
      <c r="H62" s="139"/>
    </row>
    <row r="63" s="177" customFormat="1" ht="18.75" spans="1:8">
      <c r="A63" s="74"/>
      <c r="B63" s="179">
        <v>61</v>
      </c>
      <c r="C63" s="12">
        <v>20182632</v>
      </c>
      <c r="D63" s="8">
        <v>0</v>
      </c>
      <c r="E63" s="8">
        <v>37</v>
      </c>
      <c r="F63" s="158">
        <f t="shared" si="2"/>
        <v>0</v>
      </c>
      <c r="G63" s="8">
        <f t="shared" si="3"/>
        <v>1</v>
      </c>
      <c r="H63" s="139"/>
    </row>
    <row r="64" s="177" customFormat="1" ht="18.75" spans="1:8">
      <c r="A64" s="74"/>
      <c r="B64" s="179">
        <v>62</v>
      </c>
      <c r="C64" s="12">
        <v>20182633</v>
      </c>
      <c r="D64" s="8">
        <v>0</v>
      </c>
      <c r="E64" s="8">
        <v>39</v>
      </c>
      <c r="F64" s="158">
        <f t="shared" si="2"/>
        <v>0</v>
      </c>
      <c r="G64" s="8">
        <f t="shared" si="3"/>
        <v>1</v>
      </c>
      <c r="H64" s="139"/>
    </row>
    <row r="65" s="177" customFormat="1" ht="18.75" spans="1:8">
      <c r="A65" s="74"/>
      <c r="B65" s="179">
        <v>63</v>
      </c>
      <c r="C65" s="12">
        <v>20182634</v>
      </c>
      <c r="D65" s="8">
        <v>0</v>
      </c>
      <c r="E65" s="8">
        <v>39</v>
      </c>
      <c r="F65" s="158">
        <f t="shared" si="2"/>
        <v>0</v>
      </c>
      <c r="G65" s="8">
        <f t="shared" si="3"/>
        <v>1</v>
      </c>
      <c r="H65" s="139"/>
    </row>
    <row r="66" s="177" customFormat="1" ht="18.75" spans="1:8">
      <c r="A66" s="74"/>
      <c r="B66" s="179">
        <v>64</v>
      </c>
      <c r="C66" s="12">
        <v>20192431</v>
      </c>
      <c r="D66" s="8">
        <v>0</v>
      </c>
      <c r="E66" s="8">
        <v>36</v>
      </c>
      <c r="F66" s="158">
        <f t="shared" si="2"/>
        <v>0</v>
      </c>
      <c r="G66" s="8">
        <f t="shared" si="3"/>
        <v>1</v>
      </c>
      <c r="H66" s="139"/>
    </row>
    <row r="67" s="177" customFormat="1" ht="18.75" spans="1:8">
      <c r="A67" s="74"/>
      <c r="B67" s="179">
        <v>65</v>
      </c>
      <c r="C67" s="12">
        <v>20192432</v>
      </c>
      <c r="D67" s="8">
        <v>0</v>
      </c>
      <c r="E67" s="8">
        <v>36</v>
      </c>
      <c r="F67" s="158">
        <f t="shared" si="2"/>
        <v>0</v>
      </c>
      <c r="G67" s="8">
        <f t="shared" si="3"/>
        <v>1</v>
      </c>
      <c r="H67" s="139"/>
    </row>
    <row r="68" s="177" customFormat="1" ht="18.75" spans="1:8">
      <c r="A68" s="74"/>
      <c r="B68" s="179">
        <v>66</v>
      </c>
      <c r="C68" s="12">
        <v>20192433</v>
      </c>
      <c r="D68" s="8">
        <v>0</v>
      </c>
      <c r="E68" s="8">
        <v>36</v>
      </c>
      <c r="F68" s="158">
        <f t="shared" si="2"/>
        <v>0</v>
      </c>
      <c r="G68" s="8">
        <f t="shared" si="3"/>
        <v>1</v>
      </c>
      <c r="H68" s="139"/>
    </row>
    <row r="69" s="177" customFormat="1" ht="18.75" spans="1:8">
      <c r="A69" s="74"/>
      <c r="B69" s="179">
        <v>67</v>
      </c>
      <c r="C69" s="12">
        <v>20192434</v>
      </c>
      <c r="D69" s="8">
        <v>0</v>
      </c>
      <c r="E69" s="8">
        <v>35</v>
      </c>
      <c r="F69" s="158">
        <f t="shared" si="2"/>
        <v>0</v>
      </c>
      <c r="G69" s="8">
        <f t="shared" si="3"/>
        <v>1</v>
      </c>
      <c r="H69" s="139"/>
    </row>
    <row r="70" s="177" customFormat="1" ht="18.75" spans="1:8">
      <c r="A70" s="74"/>
      <c r="B70" s="179">
        <v>68</v>
      </c>
      <c r="C70" s="12">
        <v>20192435</v>
      </c>
      <c r="D70" s="8">
        <v>0</v>
      </c>
      <c r="E70" s="8">
        <v>24</v>
      </c>
      <c r="F70" s="158">
        <f t="shared" si="2"/>
        <v>0</v>
      </c>
      <c r="G70" s="8">
        <f t="shared" si="3"/>
        <v>1</v>
      </c>
      <c r="H70" s="139"/>
    </row>
    <row r="71" s="177" customFormat="1" ht="18.75" spans="1:8">
      <c r="A71" s="74"/>
      <c r="B71" s="179">
        <v>69</v>
      </c>
      <c r="C71" s="12">
        <v>20192436</v>
      </c>
      <c r="D71" s="8">
        <v>0</v>
      </c>
      <c r="E71" s="8">
        <v>25</v>
      </c>
      <c r="F71" s="158">
        <f t="shared" si="2"/>
        <v>0</v>
      </c>
      <c r="G71" s="8">
        <f t="shared" si="3"/>
        <v>1</v>
      </c>
      <c r="H71" s="139"/>
    </row>
    <row r="72" s="177" customFormat="1" ht="18.75" spans="1:8">
      <c r="A72" s="74"/>
      <c r="B72" s="179">
        <v>70</v>
      </c>
      <c r="C72" s="12">
        <v>20192437</v>
      </c>
      <c r="D72" s="8">
        <v>0</v>
      </c>
      <c r="E72" s="8">
        <v>28</v>
      </c>
      <c r="F72" s="158">
        <f t="shared" si="2"/>
        <v>0</v>
      </c>
      <c r="G72" s="8">
        <f t="shared" si="3"/>
        <v>1</v>
      </c>
      <c r="H72" s="139"/>
    </row>
    <row r="73" s="177" customFormat="1" ht="18.75" spans="1:8">
      <c r="A73" s="74"/>
      <c r="B73" s="179">
        <v>71</v>
      </c>
      <c r="C73" s="12">
        <v>20192531</v>
      </c>
      <c r="D73" s="8">
        <v>0</v>
      </c>
      <c r="E73" s="8">
        <v>35</v>
      </c>
      <c r="F73" s="158">
        <f t="shared" si="2"/>
        <v>0</v>
      </c>
      <c r="G73" s="8">
        <f t="shared" si="3"/>
        <v>1</v>
      </c>
      <c r="H73" s="139"/>
    </row>
    <row r="74" s="177" customFormat="1" ht="18.75" spans="1:8">
      <c r="A74" s="74"/>
      <c r="B74" s="179">
        <v>72</v>
      </c>
      <c r="C74" s="12">
        <v>20192532</v>
      </c>
      <c r="D74" s="8">
        <v>0</v>
      </c>
      <c r="E74" s="8">
        <v>38</v>
      </c>
      <c r="F74" s="158">
        <f t="shared" si="2"/>
        <v>0</v>
      </c>
      <c r="G74" s="8">
        <f t="shared" si="3"/>
        <v>1</v>
      </c>
      <c r="H74" s="139"/>
    </row>
    <row r="75" s="177" customFormat="1" ht="18.75" spans="1:8">
      <c r="A75" s="74"/>
      <c r="B75" s="179">
        <v>73</v>
      </c>
      <c r="C75" s="12">
        <v>20192533</v>
      </c>
      <c r="D75" s="8">
        <v>0</v>
      </c>
      <c r="E75" s="8">
        <v>37</v>
      </c>
      <c r="F75" s="158">
        <f t="shared" si="2"/>
        <v>0</v>
      </c>
      <c r="G75" s="8">
        <f t="shared" si="3"/>
        <v>1</v>
      </c>
      <c r="H75" s="139"/>
    </row>
    <row r="76" s="177" customFormat="1" ht="18.75" spans="1:8">
      <c r="A76" s="74"/>
      <c r="B76" s="179">
        <v>74</v>
      </c>
      <c r="C76" s="12">
        <v>20192534</v>
      </c>
      <c r="D76" s="8">
        <v>0</v>
      </c>
      <c r="E76" s="8">
        <v>35</v>
      </c>
      <c r="F76" s="158">
        <f t="shared" si="2"/>
        <v>0</v>
      </c>
      <c r="G76" s="8">
        <f t="shared" si="3"/>
        <v>1</v>
      </c>
      <c r="H76" s="139"/>
    </row>
    <row r="77" s="177" customFormat="1" ht="18.75" spans="1:8">
      <c r="A77" s="74"/>
      <c r="B77" s="179">
        <v>75</v>
      </c>
      <c r="C77" s="12">
        <v>20192535</v>
      </c>
      <c r="D77" s="8">
        <v>0</v>
      </c>
      <c r="E77" s="8">
        <v>29</v>
      </c>
      <c r="F77" s="158">
        <f t="shared" si="2"/>
        <v>0</v>
      </c>
      <c r="G77" s="8">
        <f t="shared" si="3"/>
        <v>1</v>
      </c>
      <c r="H77" s="139"/>
    </row>
    <row r="78" s="177" customFormat="1" ht="18.75" spans="1:8">
      <c r="A78" s="74"/>
      <c r="B78" s="179">
        <v>76</v>
      </c>
      <c r="C78" s="12">
        <v>20192536</v>
      </c>
      <c r="D78" s="8">
        <v>0</v>
      </c>
      <c r="E78" s="8">
        <v>29</v>
      </c>
      <c r="F78" s="158">
        <f t="shared" si="2"/>
        <v>0</v>
      </c>
      <c r="G78" s="8">
        <f t="shared" si="3"/>
        <v>1</v>
      </c>
      <c r="H78" s="139"/>
    </row>
    <row r="79" s="177" customFormat="1" ht="18.75" spans="1:8">
      <c r="A79" s="74"/>
      <c r="B79" s="179">
        <v>77</v>
      </c>
      <c r="C79" s="12">
        <v>20192631</v>
      </c>
      <c r="D79" s="8">
        <v>0</v>
      </c>
      <c r="E79" s="8">
        <v>39</v>
      </c>
      <c r="F79" s="158">
        <f t="shared" si="2"/>
        <v>0</v>
      </c>
      <c r="G79" s="8">
        <f t="shared" si="3"/>
        <v>1</v>
      </c>
      <c r="H79" s="139"/>
    </row>
    <row r="80" s="177" customFormat="1" ht="18.75" spans="1:8">
      <c r="A80" s="74"/>
      <c r="B80" s="179">
        <v>78</v>
      </c>
      <c r="C80" s="12">
        <v>20192632</v>
      </c>
      <c r="D80" s="8">
        <v>0</v>
      </c>
      <c r="E80" s="8">
        <v>39</v>
      </c>
      <c r="F80" s="158">
        <f t="shared" si="2"/>
        <v>0</v>
      </c>
      <c r="G80" s="8">
        <f t="shared" si="3"/>
        <v>1</v>
      </c>
      <c r="H80" s="139"/>
    </row>
    <row r="81" s="177" customFormat="1" ht="18.75" spans="1:8">
      <c r="A81" s="74"/>
      <c r="B81" s="179">
        <v>79</v>
      </c>
      <c r="C81" s="12">
        <v>20192633</v>
      </c>
      <c r="D81" s="8">
        <v>0</v>
      </c>
      <c r="E81" s="8">
        <v>36</v>
      </c>
      <c r="F81" s="158">
        <f t="shared" si="2"/>
        <v>0</v>
      </c>
      <c r="G81" s="8">
        <f t="shared" si="3"/>
        <v>1</v>
      </c>
      <c r="H81" s="139"/>
    </row>
    <row r="82" s="177" customFormat="1" ht="18.75" spans="1:8">
      <c r="A82" s="74"/>
      <c r="B82" s="179">
        <v>80</v>
      </c>
      <c r="C82" s="12">
        <v>20192634</v>
      </c>
      <c r="D82" s="8">
        <v>0</v>
      </c>
      <c r="E82" s="8">
        <v>35</v>
      </c>
      <c r="F82" s="158">
        <f t="shared" si="2"/>
        <v>0</v>
      </c>
      <c r="G82" s="8">
        <f t="shared" si="3"/>
        <v>1</v>
      </c>
      <c r="H82" s="139"/>
    </row>
    <row r="83" s="177" customFormat="1" ht="18.75" spans="1:8">
      <c r="A83" s="74"/>
      <c r="B83" s="179">
        <v>81</v>
      </c>
      <c r="C83" s="12">
        <v>20202430</v>
      </c>
      <c r="D83" s="8">
        <v>0</v>
      </c>
      <c r="E83" s="8">
        <v>41</v>
      </c>
      <c r="F83" s="158">
        <f t="shared" si="2"/>
        <v>0</v>
      </c>
      <c r="G83" s="8">
        <f t="shared" si="3"/>
        <v>1</v>
      </c>
      <c r="H83" s="139"/>
    </row>
    <row r="84" s="177" customFormat="1" ht="18.75" spans="1:8">
      <c r="A84" s="74"/>
      <c r="B84" s="179">
        <v>82</v>
      </c>
      <c r="C84" s="12">
        <v>20202431</v>
      </c>
      <c r="D84" s="8">
        <v>0</v>
      </c>
      <c r="E84" s="8">
        <v>42</v>
      </c>
      <c r="F84" s="158">
        <f t="shared" si="2"/>
        <v>0</v>
      </c>
      <c r="G84" s="8">
        <f t="shared" si="3"/>
        <v>1</v>
      </c>
      <c r="H84" s="139"/>
    </row>
    <row r="85" s="177" customFormat="1" ht="18.75" spans="1:8">
      <c r="A85" s="74"/>
      <c r="B85" s="179">
        <v>83</v>
      </c>
      <c r="C85" s="12">
        <v>20202432</v>
      </c>
      <c r="D85" s="8">
        <v>0</v>
      </c>
      <c r="E85" s="8">
        <v>40</v>
      </c>
      <c r="F85" s="158">
        <f t="shared" si="2"/>
        <v>0</v>
      </c>
      <c r="G85" s="8">
        <f t="shared" si="3"/>
        <v>1</v>
      </c>
      <c r="H85" s="139"/>
    </row>
    <row r="86" s="177" customFormat="1" ht="18.75" spans="1:8">
      <c r="A86" s="74"/>
      <c r="B86" s="179">
        <v>84</v>
      </c>
      <c r="C86" s="12">
        <v>20202433</v>
      </c>
      <c r="D86" s="8">
        <v>0</v>
      </c>
      <c r="E86" s="8">
        <v>40</v>
      </c>
      <c r="F86" s="158">
        <f t="shared" si="2"/>
        <v>0</v>
      </c>
      <c r="G86" s="8">
        <f t="shared" si="3"/>
        <v>1</v>
      </c>
      <c r="H86" s="139"/>
    </row>
    <row r="87" s="177" customFormat="1" ht="18.75" spans="1:8">
      <c r="A87" s="74"/>
      <c r="B87" s="179">
        <v>85</v>
      </c>
      <c r="C87" s="12">
        <v>20202434</v>
      </c>
      <c r="D87" s="8">
        <v>0</v>
      </c>
      <c r="E87" s="8">
        <v>42</v>
      </c>
      <c r="F87" s="158">
        <f t="shared" si="2"/>
        <v>0</v>
      </c>
      <c r="G87" s="8">
        <f t="shared" si="3"/>
        <v>1</v>
      </c>
      <c r="H87" s="139"/>
    </row>
    <row r="88" s="177" customFormat="1" ht="18.75" spans="1:8">
      <c r="A88" s="74"/>
      <c r="B88" s="179">
        <v>86</v>
      </c>
      <c r="C88" s="12">
        <v>20202435</v>
      </c>
      <c r="D88" s="8">
        <v>0</v>
      </c>
      <c r="E88" s="8">
        <v>50</v>
      </c>
      <c r="F88" s="158">
        <f t="shared" si="2"/>
        <v>0</v>
      </c>
      <c r="G88" s="8">
        <f t="shared" si="3"/>
        <v>1</v>
      </c>
      <c r="H88" s="139"/>
    </row>
    <row r="89" s="177" customFormat="1" ht="18.75" spans="1:8">
      <c r="A89" s="74"/>
      <c r="B89" s="179">
        <v>87</v>
      </c>
      <c r="C89" s="12">
        <v>20202531</v>
      </c>
      <c r="D89" s="8">
        <v>0</v>
      </c>
      <c r="E89" s="8">
        <v>39</v>
      </c>
      <c r="F89" s="158">
        <f t="shared" si="2"/>
        <v>0</v>
      </c>
      <c r="G89" s="8">
        <f t="shared" si="3"/>
        <v>1</v>
      </c>
      <c r="H89" s="139"/>
    </row>
    <row r="90" s="177" customFormat="1" ht="18.75" spans="1:8">
      <c r="A90" s="74"/>
      <c r="B90" s="179">
        <v>88</v>
      </c>
      <c r="C90" s="12">
        <v>20202532</v>
      </c>
      <c r="D90" s="8">
        <v>0</v>
      </c>
      <c r="E90" s="8">
        <v>34</v>
      </c>
      <c r="F90" s="158">
        <f t="shared" si="2"/>
        <v>0</v>
      </c>
      <c r="G90" s="8">
        <f t="shared" si="3"/>
        <v>1</v>
      </c>
      <c r="H90" s="139"/>
    </row>
    <row r="91" s="177" customFormat="1" ht="18.75" spans="1:8">
      <c r="A91" s="74"/>
      <c r="B91" s="179">
        <v>89</v>
      </c>
      <c r="C91" s="12">
        <v>20202533</v>
      </c>
      <c r="D91" s="8">
        <v>0</v>
      </c>
      <c r="E91" s="8">
        <v>40</v>
      </c>
      <c r="F91" s="158">
        <f t="shared" si="2"/>
        <v>0</v>
      </c>
      <c r="G91" s="8">
        <f t="shared" si="3"/>
        <v>1</v>
      </c>
      <c r="H91" s="139"/>
    </row>
    <row r="92" s="177" customFormat="1" ht="18.75" spans="1:8">
      <c r="A92" s="74"/>
      <c r="B92" s="179">
        <v>90</v>
      </c>
      <c r="C92" s="12">
        <v>20202534</v>
      </c>
      <c r="D92" s="8">
        <v>0</v>
      </c>
      <c r="E92" s="8">
        <v>36</v>
      </c>
      <c r="F92" s="158">
        <f t="shared" si="2"/>
        <v>0</v>
      </c>
      <c r="G92" s="8">
        <f t="shared" si="3"/>
        <v>1</v>
      </c>
      <c r="H92" s="139"/>
    </row>
    <row r="93" s="177" customFormat="1" ht="18.75" spans="1:8">
      <c r="A93" s="74"/>
      <c r="B93" s="179">
        <v>91</v>
      </c>
      <c r="C93" s="12">
        <v>20202535</v>
      </c>
      <c r="D93" s="8">
        <v>0</v>
      </c>
      <c r="E93" s="8">
        <v>26</v>
      </c>
      <c r="F93" s="158">
        <f t="shared" si="2"/>
        <v>0</v>
      </c>
      <c r="G93" s="8">
        <f t="shared" si="3"/>
        <v>1</v>
      </c>
      <c r="H93" s="139"/>
    </row>
    <row r="94" s="177" customFormat="1" ht="18.75" spans="1:8">
      <c r="A94" s="74"/>
      <c r="B94" s="179">
        <v>92</v>
      </c>
      <c r="C94" s="12">
        <v>20202536</v>
      </c>
      <c r="D94" s="8">
        <v>0</v>
      </c>
      <c r="E94" s="8">
        <v>26</v>
      </c>
      <c r="F94" s="158">
        <f t="shared" si="2"/>
        <v>0</v>
      </c>
      <c r="G94" s="8">
        <f t="shared" si="3"/>
        <v>1</v>
      </c>
      <c r="H94" s="139"/>
    </row>
    <row r="95" s="177" customFormat="1" ht="18.75" spans="1:8">
      <c r="A95" s="74"/>
      <c r="B95" s="179">
        <v>93</v>
      </c>
      <c r="C95" s="12">
        <v>20202631</v>
      </c>
      <c r="D95" s="8">
        <v>0</v>
      </c>
      <c r="E95" s="8">
        <v>46</v>
      </c>
      <c r="F95" s="158">
        <f t="shared" si="2"/>
        <v>0</v>
      </c>
      <c r="G95" s="8">
        <f t="shared" si="3"/>
        <v>1</v>
      </c>
      <c r="H95" s="139"/>
    </row>
    <row r="96" s="177" customFormat="1" ht="18.75" spans="1:8">
      <c r="A96" s="74"/>
      <c r="B96" s="179">
        <v>94</v>
      </c>
      <c r="C96" s="12">
        <v>20202632</v>
      </c>
      <c r="D96" s="8">
        <v>0</v>
      </c>
      <c r="E96" s="8">
        <v>45</v>
      </c>
      <c r="F96" s="158">
        <f t="shared" si="2"/>
        <v>0</v>
      </c>
      <c r="G96" s="8">
        <f t="shared" si="3"/>
        <v>1</v>
      </c>
      <c r="H96" s="139"/>
    </row>
    <row r="97" s="177" customFormat="1" ht="18.75" spans="1:8">
      <c r="A97" s="74"/>
      <c r="B97" s="52">
        <v>95</v>
      </c>
      <c r="C97" s="184">
        <v>20202633</v>
      </c>
      <c r="D97" s="61">
        <v>0</v>
      </c>
      <c r="E97" s="61">
        <v>35</v>
      </c>
      <c r="F97" s="185">
        <f t="shared" si="2"/>
        <v>0</v>
      </c>
      <c r="G97" s="61">
        <f t="shared" si="3"/>
        <v>1</v>
      </c>
      <c r="H97" s="61"/>
    </row>
    <row r="98" s="177" customFormat="1" ht="18.75" spans="1:8">
      <c r="A98" s="74"/>
      <c r="B98" s="179">
        <v>96</v>
      </c>
      <c r="C98" s="12">
        <v>20202634</v>
      </c>
      <c r="D98" s="8">
        <v>0</v>
      </c>
      <c r="E98" s="8">
        <v>32</v>
      </c>
      <c r="F98" s="158">
        <f t="shared" si="2"/>
        <v>0</v>
      </c>
      <c r="G98" s="8">
        <f t="shared" si="3"/>
        <v>1</v>
      </c>
      <c r="H98" s="139"/>
    </row>
    <row r="99" s="177" customFormat="1" ht="18.75" spans="1:8">
      <c r="A99" s="74"/>
      <c r="B99" s="179">
        <v>97</v>
      </c>
      <c r="C99" s="12">
        <v>20202641</v>
      </c>
      <c r="D99" s="8">
        <v>0</v>
      </c>
      <c r="E99" s="8">
        <v>47</v>
      </c>
      <c r="F99" s="158">
        <f t="shared" si="2"/>
        <v>0</v>
      </c>
      <c r="G99" s="8">
        <f t="shared" si="3"/>
        <v>1</v>
      </c>
      <c r="H99" s="139"/>
    </row>
    <row r="100" s="177" customFormat="1" ht="18.75" spans="1:8">
      <c r="A100" s="74"/>
      <c r="B100" s="179">
        <v>98</v>
      </c>
      <c r="C100" s="12">
        <v>20202642</v>
      </c>
      <c r="D100" s="8">
        <v>0</v>
      </c>
      <c r="E100" s="8">
        <v>44</v>
      </c>
      <c r="F100" s="158">
        <f t="shared" si="2"/>
        <v>0</v>
      </c>
      <c r="G100" s="8">
        <f t="shared" si="3"/>
        <v>1</v>
      </c>
      <c r="H100" s="139"/>
    </row>
    <row r="101" s="177" customFormat="1" ht="18.75" spans="1:8">
      <c r="A101" s="74"/>
      <c r="B101" s="179">
        <v>99</v>
      </c>
      <c r="C101" s="12">
        <v>20202643</v>
      </c>
      <c r="D101" s="8">
        <v>0</v>
      </c>
      <c r="E101" s="8">
        <v>41</v>
      </c>
      <c r="F101" s="158">
        <f t="shared" si="2"/>
        <v>0</v>
      </c>
      <c r="G101" s="8">
        <f t="shared" si="3"/>
        <v>1</v>
      </c>
      <c r="H101" s="139"/>
    </row>
    <row r="102" s="177" customFormat="1" ht="18.75" spans="1:8">
      <c r="A102" s="74"/>
      <c r="B102" s="179">
        <v>100</v>
      </c>
      <c r="C102" s="12">
        <v>20212431</v>
      </c>
      <c r="D102" s="8">
        <v>0</v>
      </c>
      <c r="E102" s="8">
        <v>45</v>
      </c>
      <c r="F102" s="158">
        <f t="shared" si="2"/>
        <v>0</v>
      </c>
      <c r="G102" s="8">
        <f t="shared" si="3"/>
        <v>1</v>
      </c>
      <c r="H102" s="139"/>
    </row>
    <row r="103" s="177" customFormat="1" ht="18.75" spans="1:8">
      <c r="A103" s="74"/>
      <c r="B103" s="179">
        <v>101</v>
      </c>
      <c r="C103" s="12">
        <v>20212432</v>
      </c>
      <c r="D103" s="8">
        <v>0</v>
      </c>
      <c r="E103" s="8">
        <v>45</v>
      </c>
      <c r="F103" s="158">
        <f t="shared" si="2"/>
        <v>0</v>
      </c>
      <c r="G103" s="8">
        <f t="shared" si="3"/>
        <v>1</v>
      </c>
      <c r="H103" s="139"/>
    </row>
    <row r="104" s="177" customFormat="1" ht="18.75" spans="1:8">
      <c r="A104" s="74"/>
      <c r="B104" s="179">
        <v>102</v>
      </c>
      <c r="C104" s="12">
        <v>20212433</v>
      </c>
      <c r="D104" s="8">
        <v>0</v>
      </c>
      <c r="E104" s="8">
        <v>45</v>
      </c>
      <c r="F104" s="158">
        <f t="shared" si="2"/>
        <v>0</v>
      </c>
      <c r="G104" s="8">
        <f t="shared" si="3"/>
        <v>1</v>
      </c>
      <c r="H104" s="139"/>
    </row>
    <row r="105" s="177" customFormat="1" ht="18.75" spans="1:8">
      <c r="A105" s="74"/>
      <c r="B105" s="179">
        <v>103</v>
      </c>
      <c r="C105" s="12">
        <v>20212434</v>
      </c>
      <c r="D105" s="8">
        <v>0</v>
      </c>
      <c r="E105" s="8">
        <v>45</v>
      </c>
      <c r="F105" s="158">
        <f t="shared" si="2"/>
        <v>0</v>
      </c>
      <c r="G105" s="8">
        <f t="shared" si="3"/>
        <v>1</v>
      </c>
      <c r="H105" s="139"/>
    </row>
    <row r="106" s="177" customFormat="1" ht="18.75" spans="1:8">
      <c r="A106" s="74"/>
      <c r="B106" s="179">
        <v>104</v>
      </c>
      <c r="C106" s="12">
        <v>20212435</v>
      </c>
      <c r="D106" s="8">
        <v>0</v>
      </c>
      <c r="E106" s="8">
        <v>45</v>
      </c>
      <c r="F106" s="158">
        <f t="shared" si="2"/>
        <v>0</v>
      </c>
      <c r="G106" s="8">
        <f t="shared" si="3"/>
        <v>1</v>
      </c>
      <c r="H106" s="139"/>
    </row>
    <row r="107" s="177" customFormat="1" ht="18.75" spans="1:8">
      <c r="A107" s="74"/>
      <c r="B107" s="179">
        <v>105</v>
      </c>
      <c r="C107" s="12">
        <v>20212531</v>
      </c>
      <c r="D107" s="8">
        <v>0</v>
      </c>
      <c r="E107" s="8">
        <v>35</v>
      </c>
      <c r="F107" s="158">
        <f t="shared" si="2"/>
        <v>0</v>
      </c>
      <c r="G107" s="8">
        <f t="shared" si="3"/>
        <v>1</v>
      </c>
      <c r="H107" s="139"/>
    </row>
    <row r="108" s="177" customFormat="1" ht="18.75" spans="1:8">
      <c r="A108" s="74"/>
      <c r="B108" s="179">
        <v>106</v>
      </c>
      <c r="C108" s="12">
        <v>20212532</v>
      </c>
      <c r="D108" s="8">
        <v>0</v>
      </c>
      <c r="E108" s="8">
        <v>35</v>
      </c>
      <c r="F108" s="158">
        <f t="shared" si="2"/>
        <v>0</v>
      </c>
      <c r="G108" s="8">
        <f t="shared" si="3"/>
        <v>1</v>
      </c>
      <c r="H108" s="139"/>
    </row>
    <row r="109" s="177" customFormat="1" ht="18.75" spans="1:8">
      <c r="A109" s="74"/>
      <c r="B109" s="179">
        <v>107</v>
      </c>
      <c r="C109" s="12">
        <v>20212533</v>
      </c>
      <c r="D109" s="8">
        <v>0</v>
      </c>
      <c r="E109" s="8">
        <v>33</v>
      </c>
      <c r="F109" s="158">
        <f t="shared" si="2"/>
        <v>0</v>
      </c>
      <c r="G109" s="8">
        <f t="shared" si="3"/>
        <v>1</v>
      </c>
      <c r="H109" s="139"/>
    </row>
    <row r="110" s="177" customFormat="1" ht="18.75" spans="1:8">
      <c r="A110" s="74"/>
      <c r="B110" s="179">
        <v>108</v>
      </c>
      <c r="C110" s="12">
        <v>20212534</v>
      </c>
      <c r="D110" s="8">
        <v>0</v>
      </c>
      <c r="E110" s="8">
        <v>40</v>
      </c>
      <c r="F110" s="158">
        <f t="shared" si="2"/>
        <v>0</v>
      </c>
      <c r="G110" s="8">
        <f t="shared" si="3"/>
        <v>1</v>
      </c>
      <c r="H110" s="139"/>
    </row>
    <row r="111" s="177" customFormat="1" ht="18.75" spans="1:8">
      <c r="A111" s="74"/>
      <c r="B111" s="179">
        <v>109</v>
      </c>
      <c r="C111" s="12">
        <v>20212535</v>
      </c>
      <c r="D111" s="8">
        <v>0</v>
      </c>
      <c r="E111" s="8">
        <v>35</v>
      </c>
      <c r="F111" s="158">
        <f t="shared" si="2"/>
        <v>0</v>
      </c>
      <c r="G111" s="8">
        <f t="shared" si="3"/>
        <v>1</v>
      </c>
      <c r="H111" s="139"/>
    </row>
    <row r="112" s="177" customFormat="1" ht="18.75" spans="1:8">
      <c r="A112" s="74"/>
      <c r="B112" s="179">
        <v>110</v>
      </c>
      <c r="C112" s="12">
        <v>20212631</v>
      </c>
      <c r="D112" s="8">
        <v>0</v>
      </c>
      <c r="E112" s="8">
        <v>39</v>
      </c>
      <c r="F112" s="158">
        <f t="shared" si="2"/>
        <v>0</v>
      </c>
      <c r="G112" s="8">
        <f t="shared" si="3"/>
        <v>1</v>
      </c>
      <c r="H112" s="139"/>
    </row>
    <row r="113" s="177" customFormat="1" ht="18.75" spans="1:8">
      <c r="A113" s="74"/>
      <c r="B113" s="179">
        <v>111</v>
      </c>
      <c r="C113" s="12">
        <v>20212632</v>
      </c>
      <c r="D113" s="8">
        <v>0</v>
      </c>
      <c r="E113" s="8">
        <v>40</v>
      </c>
      <c r="F113" s="158">
        <f t="shared" si="2"/>
        <v>0</v>
      </c>
      <c r="G113" s="8">
        <f t="shared" si="3"/>
        <v>1</v>
      </c>
      <c r="H113" s="139"/>
    </row>
    <row r="114" s="177" customFormat="1" ht="18.75" spans="1:8">
      <c r="A114" s="74"/>
      <c r="B114" s="179">
        <v>112</v>
      </c>
      <c r="C114" s="12">
        <v>20212633</v>
      </c>
      <c r="D114" s="8">
        <v>0</v>
      </c>
      <c r="E114" s="8">
        <v>41</v>
      </c>
      <c r="F114" s="158">
        <f t="shared" si="2"/>
        <v>0</v>
      </c>
      <c r="G114" s="8">
        <f t="shared" si="3"/>
        <v>1</v>
      </c>
      <c r="H114" s="139"/>
    </row>
    <row r="115" s="177" customFormat="1" ht="18.75" spans="1:8">
      <c r="A115" s="74"/>
      <c r="B115" s="179">
        <v>113</v>
      </c>
      <c r="C115" s="12">
        <v>20212634</v>
      </c>
      <c r="D115" s="8">
        <v>0</v>
      </c>
      <c r="E115" s="8">
        <v>40</v>
      </c>
      <c r="F115" s="158">
        <f t="shared" ref="F115:F116" si="4">D115/E115</f>
        <v>0</v>
      </c>
      <c r="G115" s="8">
        <f t="shared" ref="G115" si="5">RANK(F115,$F$50:$F$115,1)</f>
        <v>1</v>
      </c>
      <c r="H115" s="139"/>
    </row>
    <row r="116" s="177" customFormat="1" ht="18.75" spans="1:8">
      <c r="A116" s="61" t="s">
        <v>4</v>
      </c>
      <c r="B116" s="179">
        <v>114</v>
      </c>
      <c r="C116" s="7">
        <v>20182731</v>
      </c>
      <c r="D116" s="7"/>
      <c r="E116" s="7">
        <v>30</v>
      </c>
      <c r="F116" s="158">
        <f t="shared" si="4"/>
        <v>0</v>
      </c>
      <c r="G116" s="8"/>
      <c r="H116" s="8" t="s">
        <v>27</v>
      </c>
    </row>
    <row r="117" s="177" customFormat="1" ht="18.75" spans="1:8">
      <c r="A117" s="162"/>
      <c r="B117" s="179">
        <v>115</v>
      </c>
      <c r="C117" s="7">
        <v>20182831</v>
      </c>
      <c r="D117" s="7"/>
      <c r="E117" s="7">
        <v>51</v>
      </c>
      <c r="F117" s="158">
        <f t="shared" ref="F117:F180" si="6">D117/E117</f>
        <v>0</v>
      </c>
      <c r="G117" s="8"/>
      <c r="H117" s="8" t="s">
        <v>27</v>
      </c>
    </row>
    <row r="118" s="177" customFormat="1" ht="18.75" spans="1:8">
      <c r="A118" s="162"/>
      <c r="B118" s="179">
        <v>116</v>
      </c>
      <c r="C118" s="7">
        <v>20182832</v>
      </c>
      <c r="D118" s="7"/>
      <c r="E118" s="7">
        <v>29</v>
      </c>
      <c r="F118" s="158">
        <f t="shared" si="6"/>
        <v>0</v>
      </c>
      <c r="G118" s="8"/>
      <c r="H118" s="8" t="s">
        <v>27</v>
      </c>
    </row>
    <row r="119" s="177" customFormat="1" ht="18.75" spans="1:8">
      <c r="A119" s="162"/>
      <c r="B119" s="179">
        <v>117</v>
      </c>
      <c r="C119" s="7">
        <v>20182833</v>
      </c>
      <c r="D119" s="7"/>
      <c r="E119" s="7">
        <v>31</v>
      </c>
      <c r="F119" s="158">
        <f t="shared" si="6"/>
        <v>0</v>
      </c>
      <c r="G119" s="8"/>
      <c r="H119" s="8" t="s">
        <v>27</v>
      </c>
    </row>
    <row r="120" s="177" customFormat="1" ht="18.75" spans="1:10">
      <c r="A120" s="162"/>
      <c r="B120" s="179">
        <v>118</v>
      </c>
      <c r="C120" s="7">
        <v>20182931</v>
      </c>
      <c r="D120" s="7"/>
      <c r="E120" s="7">
        <v>30</v>
      </c>
      <c r="F120" s="158">
        <f t="shared" si="6"/>
        <v>0</v>
      </c>
      <c r="G120" s="8"/>
      <c r="H120" s="8" t="s">
        <v>27</v>
      </c>
      <c r="J120" s="186"/>
    </row>
    <row r="121" s="177" customFormat="1" ht="18.75" spans="1:8">
      <c r="A121" s="162"/>
      <c r="B121" s="179">
        <v>119</v>
      </c>
      <c r="C121" s="7">
        <v>20182932</v>
      </c>
      <c r="D121" s="7">
        <v>0</v>
      </c>
      <c r="E121" s="7">
        <v>31</v>
      </c>
      <c r="F121" s="158">
        <f t="shared" si="6"/>
        <v>0</v>
      </c>
      <c r="G121" s="8">
        <f t="shared" ref="G121:G180" si="7">RANK(F121,$F$116:$F$196,1)</f>
        <v>1</v>
      </c>
      <c r="H121" s="8"/>
    </row>
    <row r="122" s="177" customFormat="1" ht="18.75" spans="1:8">
      <c r="A122" s="162"/>
      <c r="B122" s="179">
        <v>120</v>
      </c>
      <c r="C122" s="7">
        <v>20183031</v>
      </c>
      <c r="D122" s="7"/>
      <c r="E122" s="7">
        <v>44</v>
      </c>
      <c r="F122" s="158">
        <f t="shared" si="6"/>
        <v>0</v>
      </c>
      <c r="G122" s="8"/>
      <c r="H122" s="8" t="s">
        <v>28</v>
      </c>
    </row>
    <row r="123" s="177" customFormat="1" ht="18.75" spans="1:8">
      <c r="A123" s="162"/>
      <c r="B123" s="179">
        <v>121</v>
      </c>
      <c r="C123" s="7">
        <v>20183032</v>
      </c>
      <c r="D123" s="7"/>
      <c r="E123" s="7">
        <v>44</v>
      </c>
      <c r="F123" s="158">
        <f t="shared" si="6"/>
        <v>0</v>
      </c>
      <c r="G123" s="8"/>
      <c r="H123" s="8" t="s">
        <v>28</v>
      </c>
    </row>
    <row r="124" s="177" customFormat="1" ht="18.75" spans="1:8">
      <c r="A124" s="162"/>
      <c r="B124" s="179">
        <v>122</v>
      </c>
      <c r="C124" s="7">
        <v>20183033</v>
      </c>
      <c r="D124" s="7"/>
      <c r="E124" s="7">
        <v>43</v>
      </c>
      <c r="F124" s="158">
        <f t="shared" si="6"/>
        <v>0</v>
      </c>
      <c r="G124" s="8"/>
      <c r="H124" s="8" t="s">
        <v>28</v>
      </c>
    </row>
    <row r="125" s="177" customFormat="1" ht="18.75" spans="1:8">
      <c r="A125" s="162"/>
      <c r="B125" s="179">
        <v>123</v>
      </c>
      <c r="C125" s="7">
        <v>20183034</v>
      </c>
      <c r="D125" s="7"/>
      <c r="E125" s="7">
        <v>44</v>
      </c>
      <c r="F125" s="158">
        <f t="shared" si="6"/>
        <v>0</v>
      </c>
      <c r="G125" s="8"/>
      <c r="H125" s="8" t="s">
        <v>28</v>
      </c>
    </row>
    <row r="126" s="177" customFormat="1" ht="18.75" spans="1:8">
      <c r="A126" s="162"/>
      <c r="B126" s="179">
        <v>124</v>
      </c>
      <c r="C126" s="7">
        <v>20183035</v>
      </c>
      <c r="D126" s="7"/>
      <c r="E126" s="7">
        <v>48</v>
      </c>
      <c r="F126" s="158">
        <f t="shared" si="6"/>
        <v>0</v>
      </c>
      <c r="G126" s="8"/>
      <c r="H126" s="8" t="s">
        <v>28</v>
      </c>
    </row>
    <row r="127" s="177" customFormat="1" ht="18.75" spans="1:8">
      <c r="A127" s="162"/>
      <c r="B127" s="179">
        <v>125</v>
      </c>
      <c r="C127" s="7">
        <v>20183036</v>
      </c>
      <c r="D127" s="7"/>
      <c r="E127" s="7">
        <v>45</v>
      </c>
      <c r="F127" s="158">
        <f t="shared" si="6"/>
        <v>0</v>
      </c>
      <c r="G127" s="8"/>
      <c r="H127" s="8" t="s">
        <v>28</v>
      </c>
    </row>
    <row r="128" s="177" customFormat="1" ht="18.75" spans="1:8">
      <c r="A128" s="162"/>
      <c r="B128" s="179">
        <v>126</v>
      </c>
      <c r="C128" s="7">
        <v>20183037</v>
      </c>
      <c r="D128" s="7"/>
      <c r="E128" s="7">
        <v>45</v>
      </c>
      <c r="F128" s="158">
        <f t="shared" si="6"/>
        <v>0</v>
      </c>
      <c r="G128" s="8"/>
      <c r="H128" s="8" t="s">
        <v>28</v>
      </c>
    </row>
    <row r="129" s="177" customFormat="1" ht="18.75" spans="1:8">
      <c r="A129" s="162"/>
      <c r="B129" s="179">
        <v>127</v>
      </c>
      <c r="C129" s="7">
        <v>20183038</v>
      </c>
      <c r="D129" s="7"/>
      <c r="E129" s="7">
        <v>44</v>
      </c>
      <c r="F129" s="158">
        <f t="shared" si="6"/>
        <v>0</v>
      </c>
      <c r="G129" s="8"/>
      <c r="H129" s="8" t="s">
        <v>28</v>
      </c>
    </row>
    <row r="130" s="177" customFormat="1" ht="18.75" spans="1:8">
      <c r="A130" s="162"/>
      <c r="B130" s="179">
        <v>128</v>
      </c>
      <c r="C130" s="7">
        <v>20183631</v>
      </c>
      <c r="D130" s="7"/>
      <c r="E130" s="7">
        <v>32</v>
      </c>
      <c r="F130" s="158">
        <f t="shared" si="6"/>
        <v>0</v>
      </c>
      <c r="G130" s="8"/>
      <c r="H130" s="8" t="s">
        <v>27</v>
      </c>
    </row>
    <row r="131" s="177" customFormat="1" ht="18.75" spans="1:8">
      <c r="A131" s="162"/>
      <c r="B131" s="179">
        <v>129</v>
      </c>
      <c r="C131" s="7">
        <v>20183632</v>
      </c>
      <c r="D131" s="7"/>
      <c r="E131" s="7">
        <v>30</v>
      </c>
      <c r="F131" s="158">
        <f t="shared" si="6"/>
        <v>0</v>
      </c>
      <c r="G131" s="8"/>
      <c r="H131" s="8" t="s">
        <v>27</v>
      </c>
    </row>
    <row r="132" s="177" customFormat="1" ht="18.75" spans="1:8">
      <c r="A132" s="162"/>
      <c r="B132" s="179">
        <v>130</v>
      </c>
      <c r="C132" s="7">
        <v>20183633</v>
      </c>
      <c r="D132" s="7"/>
      <c r="E132" s="7">
        <v>35</v>
      </c>
      <c r="F132" s="158">
        <f t="shared" si="6"/>
        <v>0</v>
      </c>
      <c r="G132" s="8"/>
      <c r="H132" s="8" t="s">
        <v>27</v>
      </c>
    </row>
    <row r="133" s="177" customFormat="1" ht="18.75" spans="1:8">
      <c r="A133" s="162"/>
      <c r="B133" s="179">
        <v>131</v>
      </c>
      <c r="C133" s="7">
        <v>20183634</v>
      </c>
      <c r="D133" s="7"/>
      <c r="E133" s="7">
        <v>38</v>
      </c>
      <c r="F133" s="158">
        <f t="shared" si="6"/>
        <v>0</v>
      </c>
      <c r="G133" s="8"/>
      <c r="H133" s="8" t="s">
        <v>27</v>
      </c>
    </row>
    <row r="134" s="177" customFormat="1" ht="18.75" spans="1:8">
      <c r="A134" s="162"/>
      <c r="B134" s="179">
        <v>132</v>
      </c>
      <c r="C134" s="7">
        <v>20183635</v>
      </c>
      <c r="D134" s="7">
        <v>0</v>
      </c>
      <c r="E134" s="7">
        <v>31</v>
      </c>
      <c r="F134" s="158">
        <f t="shared" si="6"/>
        <v>0</v>
      </c>
      <c r="G134" s="8">
        <f t="shared" si="7"/>
        <v>1</v>
      </c>
      <c r="H134" s="187"/>
    </row>
    <row r="135" s="177" customFormat="1" ht="18.75" spans="1:8">
      <c r="A135" s="162"/>
      <c r="B135" s="179">
        <v>133</v>
      </c>
      <c r="C135" s="7">
        <v>20192731</v>
      </c>
      <c r="D135" s="7">
        <v>0</v>
      </c>
      <c r="E135" s="7">
        <v>30</v>
      </c>
      <c r="F135" s="158">
        <f t="shared" si="6"/>
        <v>0</v>
      </c>
      <c r="G135" s="8">
        <f t="shared" si="7"/>
        <v>1</v>
      </c>
      <c r="H135" s="8"/>
    </row>
    <row r="136" s="177" customFormat="1" ht="18.75" spans="1:8">
      <c r="A136" s="162"/>
      <c r="B136" s="179">
        <v>134</v>
      </c>
      <c r="C136" s="7">
        <v>20192831</v>
      </c>
      <c r="D136" s="7">
        <v>0</v>
      </c>
      <c r="E136" s="7">
        <v>47</v>
      </c>
      <c r="F136" s="158">
        <f t="shared" si="6"/>
        <v>0</v>
      </c>
      <c r="G136" s="8">
        <f t="shared" si="7"/>
        <v>1</v>
      </c>
      <c r="H136" s="7"/>
    </row>
    <row r="137" s="177" customFormat="1" ht="18.75" spans="1:8">
      <c r="A137" s="162"/>
      <c r="B137" s="179">
        <v>135</v>
      </c>
      <c r="C137" s="7">
        <v>20192832</v>
      </c>
      <c r="D137" s="7">
        <v>0</v>
      </c>
      <c r="E137" s="7">
        <v>29</v>
      </c>
      <c r="F137" s="158">
        <f t="shared" si="6"/>
        <v>0</v>
      </c>
      <c r="G137" s="8">
        <f t="shared" si="7"/>
        <v>1</v>
      </c>
      <c r="H137" s="7"/>
    </row>
    <row r="138" s="177" customFormat="1" ht="18.75" spans="1:8">
      <c r="A138" s="162"/>
      <c r="B138" s="179">
        <v>136</v>
      </c>
      <c r="C138" s="7">
        <v>20192833</v>
      </c>
      <c r="D138" s="7">
        <v>0</v>
      </c>
      <c r="E138" s="7">
        <v>32</v>
      </c>
      <c r="F138" s="158">
        <f t="shared" si="6"/>
        <v>0</v>
      </c>
      <c r="G138" s="8">
        <f t="shared" si="7"/>
        <v>1</v>
      </c>
      <c r="H138" s="7"/>
    </row>
    <row r="139" s="177" customFormat="1" ht="18.75" spans="1:8">
      <c r="A139" s="162"/>
      <c r="B139" s="179">
        <v>137</v>
      </c>
      <c r="C139" s="7">
        <v>20192931</v>
      </c>
      <c r="D139" s="7">
        <v>0</v>
      </c>
      <c r="E139" s="7">
        <v>31</v>
      </c>
      <c r="F139" s="158">
        <f t="shared" si="6"/>
        <v>0</v>
      </c>
      <c r="G139" s="8">
        <f t="shared" si="7"/>
        <v>1</v>
      </c>
      <c r="H139" s="7"/>
    </row>
    <row r="140" s="177" customFormat="1" ht="18.75" spans="1:8">
      <c r="A140" s="162"/>
      <c r="B140" s="179">
        <v>138</v>
      </c>
      <c r="C140" s="7">
        <v>20192932</v>
      </c>
      <c r="D140" s="7">
        <v>0</v>
      </c>
      <c r="E140" s="7">
        <v>29</v>
      </c>
      <c r="F140" s="158">
        <f t="shared" si="6"/>
        <v>0</v>
      </c>
      <c r="G140" s="8">
        <f t="shared" si="7"/>
        <v>1</v>
      </c>
      <c r="H140" s="7"/>
    </row>
    <row r="141" s="177" customFormat="1" ht="18.75" spans="1:8">
      <c r="A141" s="162"/>
      <c r="B141" s="179">
        <v>139</v>
      </c>
      <c r="C141" s="7">
        <v>20193031</v>
      </c>
      <c r="D141" s="7">
        <v>0</v>
      </c>
      <c r="E141" s="7">
        <v>45</v>
      </c>
      <c r="F141" s="158">
        <f t="shared" si="6"/>
        <v>0</v>
      </c>
      <c r="G141" s="8">
        <f t="shared" si="7"/>
        <v>1</v>
      </c>
      <c r="H141" s="7"/>
    </row>
    <row r="142" s="177" customFormat="1" ht="18.75" spans="1:8">
      <c r="A142" s="162"/>
      <c r="B142" s="179">
        <v>140</v>
      </c>
      <c r="C142" s="7">
        <v>20193032</v>
      </c>
      <c r="D142" s="7">
        <v>0</v>
      </c>
      <c r="E142" s="7">
        <v>47</v>
      </c>
      <c r="F142" s="158">
        <f t="shared" si="6"/>
        <v>0</v>
      </c>
      <c r="G142" s="8">
        <f t="shared" si="7"/>
        <v>1</v>
      </c>
      <c r="H142" s="7"/>
    </row>
    <row r="143" s="177" customFormat="1" ht="18.75" spans="1:8">
      <c r="A143" s="162"/>
      <c r="B143" s="179">
        <v>141</v>
      </c>
      <c r="C143" s="7">
        <v>20193033</v>
      </c>
      <c r="D143" s="7">
        <v>0</v>
      </c>
      <c r="E143" s="7">
        <v>46</v>
      </c>
      <c r="F143" s="158">
        <f t="shared" si="6"/>
        <v>0</v>
      </c>
      <c r="G143" s="8">
        <f t="shared" si="7"/>
        <v>1</v>
      </c>
      <c r="H143" s="7"/>
    </row>
    <row r="144" s="177" customFormat="1" ht="18.75" spans="1:8">
      <c r="A144" s="162"/>
      <c r="B144" s="179">
        <v>142</v>
      </c>
      <c r="C144" s="7">
        <v>20193034</v>
      </c>
      <c r="D144" s="7">
        <v>0</v>
      </c>
      <c r="E144" s="7">
        <v>43</v>
      </c>
      <c r="F144" s="158">
        <f t="shared" si="6"/>
        <v>0</v>
      </c>
      <c r="G144" s="8">
        <f t="shared" si="7"/>
        <v>1</v>
      </c>
      <c r="H144" s="7"/>
    </row>
    <row r="145" s="177" customFormat="1" ht="18.75" spans="1:8">
      <c r="A145" s="162"/>
      <c r="B145" s="179">
        <v>143</v>
      </c>
      <c r="C145" s="7">
        <v>20193035</v>
      </c>
      <c r="D145" s="7">
        <v>0</v>
      </c>
      <c r="E145" s="7">
        <v>43</v>
      </c>
      <c r="F145" s="158">
        <f t="shared" si="6"/>
        <v>0</v>
      </c>
      <c r="G145" s="8">
        <f t="shared" si="7"/>
        <v>1</v>
      </c>
      <c r="H145" s="7"/>
    </row>
    <row r="146" s="177" customFormat="1" ht="18.75" spans="1:8">
      <c r="A146" s="162"/>
      <c r="B146" s="179">
        <v>144</v>
      </c>
      <c r="C146" s="7">
        <v>20193036</v>
      </c>
      <c r="D146" s="7">
        <v>0</v>
      </c>
      <c r="E146" s="7">
        <v>46</v>
      </c>
      <c r="F146" s="158">
        <f t="shared" si="6"/>
        <v>0</v>
      </c>
      <c r="G146" s="8">
        <f t="shared" si="7"/>
        <v>1</v>
      </c>
      <c r="H146" s="7"/>
    </row>
    <row r="147" s="177" customFormat="1" ht="18.75" spans="1:8">
      <c r="A147" s="162"/>
      <c r="B147" s="179">
        <v>145</v>
      </c>
      <c r="C147" s="7">
        <v>20193037</v>
      </c>
      <c r="D147" s="7">
        <v>0</v>
      </c>
      <c r="E147" s="7">
        <v>43</v>
      </c>
      <c r="F147" s="158">
        <f t="shared" si="6"/>
        <v>0</v>
      </c>
      <c r="G147" s="8">
        <f t="shared" si="7"/>
        <v>1</v>
      </c>
      <c r="H147" s="7"/>
    </row>
    <row r="148" s="177" customFormat="1" ht="18.75" spans="1:8">
      <c r="A148" s="162"/>
      <c r="B148" s="179">
        <v>146</v>
      </c>
      <c r="C148" s="7">
        <v>20193038</v>
      </c>
      <c r="D148" s="7">
        <v>0</v>
      </c>
      <c r="E148" s="7">
        <v>43</v>
      </c>
      <c r="F148" s="158">
        <f t="shared" si="6"/>
        <v>0</v>
      </c>
      <c r="G148" s="8">
        <f t="shared" si="7"/>
        <v>1</v>
      </c>
      <c r="H148" s="7"/>
    </row>
    <row r="149" s="177" customFormat="1" ht="18.75" spans="1:8">
      <c r="A149" s="162"/>
      <c r="B149" s="179">
        <v>147</v>
      </c>
      <c r="C149" s="7">
        <v>20193631</v>
      </c>
      <c r="D149" s="7">
        <v>0</v>
      </c>
      <c r="E149" s="7">
        <v>30</v>
      </c>
      <c r="F149" s="158">
        <f t="shared" si="6"/>
        <v>0</v>
      </c>
      <c r="G149" s="8">
        <f t="shared" si="7"/>
        <v>1</v>
      </c>
      <c r="H149" s="7"/>
    </row>
    <row r="150" s="177" customFormat="1" ht="18.75" spans="1:8">
      <c r="A150" s="162"/>
      <c r="B150" s="179">
        <v>148</v>
      </c>
      <c r="C150" s="7">
        <v>20193632</v>
      </c>
      <c r="D150" s="7">
        <v>0</v>
      </c>
      <c r="E150" s="7">
        <v>32</v>
      </c>
      <c r="F150" s="158">
        <f t="shared" si="6"/>
        <v>0</v>
      </c>
      <c r="G150" s="8">
        <f t="shared" si="7"/>
        <v>1</v>
      </c>
      <c r="H150" s="7"/>
    </row>
    <row r="151" s="177" customFormat="1" ht="18.75" spans="1:8">
      <c r="A151" s="162"/>
      <c r="B151" s="179">
        <v>149</v>
      </c>
      <c r="C151" s="7">
        <v>20193633</v>
      </c>
      <c r="D151" s="7">
        <v>0</v>
      </c>
      <c r="E151" s="7">
        <v>37</v>
      </c>
      <c r="F151" s="158">
        <f t="shared" si="6"/>
        <v>0</v>
      </c>
      <c r="G151" s="8">
        <f t="shared" si="7"/>
        <v>1</v>
      </c>
      <c r="H151" s="7"/>
    </row>
    <row r="152" s="177" customFormat="1" ht="18.75" spans="1:8">
      <c r="A152" s="162"/>
      <c r="B152" s="179">
        <v>150</v>
      </c>
      <c r="C152" s="7">
        <v>20193634</v>
      </c>
      <c r="D152" s="7">
        <v>0</v>
      </c>
      <c r="E152" s="7">
        <v>38</v>
      </c>
      <c r="F152" s="158">
        <f t="shared" si="6"/>
        <v>0</v>
      </c>
      <c r="G152" s="8">
        <f t="shared" si="7"/>
        <v>1</v>
      </c>
      <c r="H152" s="7"/>
    </row>
    <row r="153" s="177" customFormat="1" ht="18.75" spans="1:8">
      <c r="A153" s="162"/>
      <c r="B153" s="179">
        <v>151</v>
      </c>
      <c r="C153" s="7">
        <v>20193635</v>
      </c>
      <c r="D153" s="7">
        <v>0</v>
      </c>
      <c r="E153" s="7">
        <v>32</v>
      </c>
      <c r="F153" s="158">
        <f t="shared" si="6"/>
        <v>0</v>
      </c>
      <c r="G153" s="8">
        <f t="shared" si="7"/>
        <v>1</v>
      </c>
      <c r="H153" s="7"/>
    </row>
    <row r="154" s="177" customFormat="1" ht="18.75" spans="1:8">
      <c r="A154" s="162"/>
      <c r="B154" s="179">
        <v>152</v>
      </c>
      <c r="C154" s="7">
        <v>20202731</v>
      </c>
      <c r="D154" s="7">
        <v>0</v>
      </c>
      <c r="E154" s="7">
        <v>27</v>
      </c>
      <c r="F154" s="158">
        <f t="shared" si="6"/>
        <v>0</v>
      </c>
      <c r="G154" s="8">
        <f t="shared" si="7"/>
        <v>1</v>
      </c>
      <c r="H154" s="7"/>
    </row>
    <row r="155" s="177" customFormat="1" ht="18.75" spans="1:8">
      <c r="A155" s="162"/>
      <c r="B155" s="179">
        <v>153</v>
      </c>
      <c r="C155" s="7">
        <v>20202831</v>
      </c>
      <c r="D155" s="7">
        <v>0</v>
      </c>
      <c r="E155" s="7">
        <v>47</v>
      </c>
      <c r="F155" s="158">
        <f t="shared" si="6"/>
        <v>0</v>
      </c>
      <c r="G155" s="8">
        <f t="shared" si="7"/>
        <v>1</v>
      </c>
      <c r="H155" s="7"/>
    </row>
    <row r="156" s="177" customFormat="1" ht="18.75" spans="1:8">
      <c r="A156" s="162"/>
      <c r="B156" s="179">
        <v>154</v>
      </c>
      <c r="C156" s="7">
        <v>20202832</v>
      </c>
      <c r="D156" s="7">
        <v>0</v>
      </c>
      <c r="E156" s="7">
        <v>27</v>
      </c>
      <c r="F156" s="158">
        <f t="shared" si="6"/>
        <v>0</v>
      </c>
      <c r="G156" s="8">
        <f t="shared" si="7"/>
        <v>1</v>
      </c>
      <c r="H156" s="7"/>
    </row>
    <row r="157" s="177" customFormat="1" ht="18.75" spans="1:8">
      <c r="A157" s="162"/>
      <c r="B157" s="179">
        <v>155</v>
      </c>
      <c r="C157" s="7">
        <v>20202833</v>
      </c>
      <c r="D157" s="7">
        <v>0</v>
      </c>
      <c r="E157" s="7">
        <v>23</v>
      </c>
      <c r="F157" s="158">
        <f t="shared" si="6"/>
        <v>0</v>
      </c>
      <c r="G157" s="8">
        <f t="shared" si="7"/>
        <v>1</v>
      </c>
      <c r="H157" s="7"/>
    </row>
    <row r="158" s="177" customFormat="1" ht="18.75" spans="1:8">
      <c r="A158" s="162"/>
      <c r="B158" s="179">
        <v>156</v>
      </c>
      <c r="C158" s="7">
        <v>20202841</v>
      </c>
      <c r="D158" s="7">
        <v>0</v>
      </c>
      <c r="E158" s="7">
        <v>30</v>
      </c>
      <c r="F158" s="158">
        <f t="shared" si="6"/>
        <v>0</v>
      </c>
      <c r="G158" s="8">
        <f t="shared" si="7"/>
        <v>1</v>
      </c>
      <c r="H158" s="7"/>
    </row>
    <row r="159" s="177" customFormat="1" ht="18.75" spans="1:8">
      <c r="A159" s="162"/>
      <c r="B159" s="179">
        <v>157</v>
      </c>
      <c r="C159" s="7">
        <v>20202842</v>
      </c>
      <c r="D159" s="7">
        <v>0</v>
      </c>
      <c r="E159" s="7">
        <v>32</v>
      </c>
      <c r="F159" s="158">
        <f t="shared" si="6"/>
        <v>0</v>
      </c>
      <c r="G159" s="8">
        <f t="shared" si="7"/>
        <v>1</v>
      </c>
      <c r="H159" s="7"/>
    </row>
    <row r="160" s="177" customFormat="1" ht="18.75" spans="1:8">
      <c r="A160" s="162"/>
      <c r="B160" s="179">
        <v>158</v>
      </c>
      <c r="C160" s="7">
        <v>20202843</v>
      </c>
      <c r="D160" s="7">
        <v>0</v>
      </c>
      <c r="E160" s="7">
        <v>31</v>
      </c>
      <c r="F160" s="158">
        <f t="shared" si="6"/>
        <v>0</v>
      </c>
      <c r="G160" s="8">
        <f t="shared" si="7"/>
        <v>1</v>
      </c>
      <c r="H160" s="7"/>
    </row>
    <row r="161" s="177" customFormat="1" ht="18.75" spans="1:8">
      <c r="A161" s="162"/>
      <c r="B161" s="179">
        <v>159</v>
      </c>
      <c r="C161" s="7">
        <v>20202844</v>
      </c>
      <c r="D161" s="7">
        <v>0</v>
      </c>
      <c r="E161" s="7">
        <v>29</v>
      </c>
      <c r="F161" s="158">
        <f t="shared" si="6"/>
        <v>0</v>
      </c>
      <c r="G161" s="8">
        <f t="shared" si="7"/>
        <v>1</v>
      </c>
      <c r="H161" s="7"/>
    </row>
    <row r="162" s="177" customFormat="1" ht="18.75" spans="1:8">
      <c r="A162" s="162"/>
      <c r="B162" s="179">
        <v>160</v>
      </c>
      <c r="C162" s="7">
        <v>20202931</v>
      </c>
      <c r="D162" s="7">
        <v>0</v>
      </c>
      <c r="E162" s="7">
        <v>31</v>
      </c>
      <c r="F162" s="158">
        <f t="shared" si="6"/>
        <v>0</v>
      </c>
      <c r="G162" s="8">
        <f t="shared" si="7"/>
        <v>1</v>
      </c>
      <c r="H162" s="7"/>
    </row>
    <row r="163" s="177" customFormat="1" ht="18.75" spans="1:8">
      <c r="A163" s="162"/>
      <c r="B163" s="179">
        <v>161</v>
      </c>
      <c r="C163" s="7">
        <v>20202932</v>
      </c>
      <c r="D163" s="7">
        <v>0</v>
      </c>
      <c r="E163" s="7">
        <v>24</v>
      </c>
      <c r="F163" s="158">
        <f t="shared" si="6"/>
        <v>0</v>
      </c>
      <c r="G163" s="8">
        <f t="shared" si="7"/>
        <v>1</v>
      </c>
      <c r="H163" s="7"/>
    </row>
    <row r="164" s="177" customFormat="1" ht="18.75" spans="1:8">
      <c r="A164" s="162"/>
      <c r="B164" s="179">
        <v>162</v>
      </c>
      <c r="C164" s="7">
        <v>20202933</v>
      </c>
      <c r="D164" s="7">
        <v>0</v>
      </c>
      <c r="E164" s="7">
        <v>29</v>
      </c>
      <c r="F164" s="158">
        <f t="shared" si="6"/>
        <v>0</v>
      </c>
      <c r="G164" s="8">
        <f t="shared" si="7"/>
        <v>1</v>
      </c>
      <c r="H164" s="7"/>
    </row>
    <row r="165" s="177" customFormat="1" ht="18.75" spans="1:8">
      <c r="A165" s="162"/>
      <c r="B165" s="179">
        <v>163</v>
      </c>
      <c r="C165" s="7">
        <v>20203031</v>
      </c>
      <c r="D165" s="7">
        <v>0</v>
      </c>
      <c r="E165" s="7">
        <v>51</v>
      </c>
      <c r="F165" s="158">
        <f t="shared" si="6"/>
        <v>0</v>
      </c>
      <c r="G165" s="8">
        <f t="shared" si="7"/>
        <v>1</v>
      </c>
      <c r="H165" s="7"/>
    </row>
    <row r="166" s="177" customFormat="1" ht="18.75" spans="1:8">
      <c r="A166" s="162"/>
      <c r="B166" s="179">
        <v>164</v>
      </c>
      <c r="C166" s="7">
        <v>20203032</v>
      </c>
      <c r="D166" s="7">
        <v>0</v>
      </c>
      <c r="E166" s="7">
        <v>52</v>
      </c>
      <c r="F166" s="158">
        <f t="shared" si="6"/>
        <v>0</v>
      </c>
      <c r="G166" s="8">
        <f t="shared" si="7"/>
        <v>1</v>
      </c>
      <c r="H166" s="7"/>
    </row>
    <row r="167" s="177" customFormat="1" ht="18.75" spans="1:8">
      <c r="A167" s="162"/>
      <c r="B167" s="179">
        <v>165</v>
      </c>
      <c r="C167" s="7">
        <v>20203033</v>
      </c>
      <c r="D167" s="7">
        <v>0</v>
      </c>
      <c r="E167" s="7">
        <v>48</v>
      </c>
      <c r="F167" s="158">
        <f t="shared" si="6"/>
        <v>0</v>
      </c>
      <c r="G167" s="8">
        <f t="shared" si="7"/>
        <v>1</v>
      </c>
      <c r="H167" s="7"/>
    </row>
    <row r="168" s="177" customFormat="1" ht="18.75" spans="1:8">
      <c r="A168" s="162"/>
      <c r="B168" s="179">
        <v>166</v>
      </c>
      <c r="C168" s="7">
        <v>20203034</v>
      </c>
      <c r="D168" s="7">
        <v>0</v>
      </c>
      <c r="E168" s="7">
        <v>49</v>
      </c>
      <c r="F168" s="158">
        <f t="shared" si="6"/>
        <v>0</v>
      </c>
      <c r="G168" s="8">
        <f t="shared" si="7"/>
        <v>1</v>
      </c>
      <c r="H168" s="7"/>
    </row>
    <row r="169" s="177" customFormat="1" ht="18.75" spans="1:8">
      <c r="A169" s="162"/>
      <c r="B169" s="179">
        <v>167</v>
      </c>
      <c r="C169" s="7">
        <v>20203035</v>
      </c>
      <c r="D169" s="7">
        <v>0</v>
      </c>
      <c r="E169" s="7">
        <v>50</v>
      </c>
      <c r="F169" s="158">
        <f t="shared" si="6"/>
        <v>0</v>
      </c>
      <c r="G169" s="8">
        <f t="shared" si="7"/>
        <v>1</v>
      </c>
      <c r="H169" s="7"/>
    </row>
    <row r="170" s="177" customFormat="1" ht="18.75" spans="1:8">
      <c r="A170" s="162"/>
      <c r="B170" s="179">
        <v>168</v>
      </c>
      <c r="C170" s="7">
        <v>20203036</v>
      </c>
      <c r="D170" s="7">
        <v>0</v>
      </c>
      <c r="E170" s="7">
        <v>51</v>
      </c>
      <c r="F170" s="158">
        <f t="shared" si="6"/>
        <v>0</v>
      </c>
      <c r="G170" s="8">
        <f t="shared" si="7"/>
        <v>1</v>
      </c>
      <c r="H170" s="7"/>
    </row>
    <row r="171" s="177" customFormat="1" ht="18.75" spans="1:8">
      <c r="A171" s="162"/>
      <c r="B171" s="179">
        <v>169</v>
      </c>
      <c r="C171" s="7">
        <v>20203631</v>
      </c>
      <c r="D171" s="7">
        <v>0</v>
      </c>
      <c r="E171" s="7">
        <v>32</v>
      </c>
      <c r="F171" s="158">
        <f t="shared" si="6"/>
        <v>0</v>
      </c>
      <c r="G171" s="8">
        <f t="shared" si="7"/>
        <v>1</v>
      </c>
      <c r="H171" s="7"/>
    </row>
    <row r="172" s="177" customFormat="1" ht="18.75" spans="1:8">
      <c r="A172" s="162"/>
      <c r="B172" s="179">
        <v>170</v>
      </c>
      <c r="C172" s="7">
        <v>20203632</v>
      </c>
      <c r="D172" s="7">
        <v>0</v>
      </c>
      <c r="E172" s="7">
        <v>32</v>
      </c>
      <c r="F172" s="158">
        <f t="shared" si="6"/>
        <v>0</v>
      </c>
      <c r="G172" s="8">
        <f t="shared" si="7"/>
        <v>1</v>
      </c>
      <c r="H172" s="7"/>
    </row>
    <row r="173" s="177" customFormat="1" ht="18.75" spans="1:8">
      <c r="A173" s="162"/>
      <c r="B173" s="179">
        <v>171</v>
      </c>
      <c r="C173" s="7">
        <v>20203633</v>
      </c>
      <c r="D173" s="7">
        <v>0</v>
      </c>
      <c r="E173" s="7">
        <v>33</v>
      </c>
      <c r="F173" s="158">
        <f t="shared" si="6"/>
        <v>0</v>
      </c>
      <c r="G173" s="8">
        <f t="shared" si="7"/>
        <v>1</v>
      </c>
      <c r="H173" s="7"/>
    </row>
    <row r="174" s="177" customFormat="1" ht="18.75" spans="1:8">
      <c r="A174" s="162"/>
      <c r="B174" s="179">
        <v>172</v>
      </c>
      <c r="C174" s="7">
        <v>20203634</v>
      </c>
      <c r="D174" s="7">
        <v>0</v>
      </c>
      <c r="E174" s="7">
        <v>30</v>
      </c>
      <c r="F174" s="158">
        <f t="shared" si="6"/>
        <v>0</v>
      </c>
      <c r="G174" s="8">
        <f t="shared" si="7"/>
        <v>1</v>
      </c>
      <c r="H174" s="7"/>
    </row>
    <row r="175" s="177" customFormat="1" ht="18.75" spans="1:8">
      <c r="A175" s="162"/>
      <c r="B175" s="179">
        <v>173</v>
      </c>
      <c r="C175" s="7">
        <v>20203635</v>
      </c>
      <c r="D175" s="7">
        <v>0</v>
      </c>
      <c r="E175" s="7">
        <v>35</v>
      </c>
      <c r="F175" s="158">
        <f t="shared" si="6"/>
        <v>0</v>
      </c>
      <c r="G175" s="8">
        <f t="shared" si="7"/>
        <v>1</v>
      </c>
      <c r="H175" s="7"/>
    </row>
    <row r="176" s="177" customFormat="1" ht="18.75" spans="1:8">
      <c r="A176" s="162"/>
      <c r="B176" s="179">
        <v>174</v>
      </c>
      <c r="C176" s="7">
        <v>20203641</v>
      </c>
      <c r="D176" s="7">
        <v>0</v>
      </c>
      <c r="E176" s="7">
        <v>42</v>
      </c>
      <c r="F176" s="158">
        <f t="shared" si="6"/>
        <v>0</v>
      </c>
      <c r="G176" s="8">
        <f t="shared" si="7"/>
        <v>1</v>
      </c>
      <c r="H176" s="7"/>
    </row>
    <row r="177" s="177" customFormat="1" ht="18.75" spans="1:8">
      <c r="A177" s="162"/>
      <c r="B177" s="179">
        <v>175</v>
      </c>
      <c r="C177" s="7">
        <v>20212731</v>
      </c>
      <c r="D177" s="7">
        <v>0</v>
      </c>
      <c r="E177" s="7">
        <v>40</v>
      </c>
      <c r="F177" s="158">
        <f t="shared" si="6"/>
        <v>0</v>
      </c>
      <c r="G177" s="8">
        <f t="shared" si="7"/>
        <v>1</v>
      </c>
      <c r="H177" s="7"/>
    </row>
    <row r="178" s="177" customFormat="1" ht="18.75" spans="1:8">
      <c r="A178" s="162"/>
      <c r="B178" s="179">
        <v>176</v>
      </c>
      <c r="C178" s="7">
        <v>20212831</v>
      </c>
      <c r="D178" s="7">
        <v>0</v>
      </c>
      <c r="E178" s="7">
        <v>41</v>
      </c>
      <c r="F178" s="158">
        <f t="shared" si="6"/>
        <v>0</v>
      </c>
      <c r="G178" s="8">
        <f t="shared" si="7"/>
        <v>1</v>
      </c>
      <c r="H178" s="7"/>
    </row>
    <row r="179" s="177" customFormat="1" ht="18.75" spans="1:8">
      <c r="A179" s="162"/>
      <c r="B179" s="179">
        <v>177</v>
      </c>
      <c r="C179" s="7">
        <v>20212832</v>
      </c>
      <c r="D179" s="7">
        <v>0</v>
      </c>
      <c r="E179" s="7">
        <v>41</v>
      </c>
      <c r="F179" s="158">
        <f t="shared" si="6"/>
        <v>0</v>
      </c>
      <c r="G179" s="8">
        <f t="shared" si="7"/>
        <v>1</v>
      </c>
      <c r="H179" s="7"/>
    </row>
    <row r="180" s="177" customFormat="1" ht="18.75" spans="1:8">
      <c r="A180" s="162"/>
      <c r="B180" s="179">
        <v>178</v>
      </c>
      <c r="C180" s="7">
        <v>20212841</v>
      </c>
      <c r="D180" s="7">
        <v>0</v>
      </c>
      <c r="E180" s="7">
        <v>45</v>
      </c>
      <c r="F180" s="158">
        <f t="shared" si="6"/>
        <v>0</v>
      </c>
      <c r="G180" s="8">
        <f t="shared" si="7"/>
        <v>1</v>
      </c>
      <c r="H180" s="7"/>
    </row>
    <row r="181" s="177" customFormat="1" ht="18.75" spans="1:8">
      <c r="A181" s="162"/>
      <c r="B181" s="179">
        <v>179</v>
      </c>
      <c r="C181" s="7">
        <v>20212842</v>
      </c>
      <c r="D181" s="7">
        <v>0</v>
      </c>
      <c r="E181" s="7">
        <v>46</v>
      </c>
      <c r="F181" s="158">
        <f t="shared" ref="F181:F197" si="8">D181/E181</f>
        <v>0</v>
      </c>
      <c r="G181" s="8">
        <f t="shared" ref="G181:G196" si="9">RANK(F181,$F$116:$F$196,1)</f>
        <v>1</v>
      </c>
      <c r="H181" s="7"/>
    </row>
    <row r="182" s="177" customFormat="1" ht="18.75" spans="1:8">
      <c r="A182" s="162"/>
      <c r="B182" s="179">
        <v>180</v>
      </c>
      <c r="C182" s="7">
        <v>20212843</v>
      </c>
      <c r="D182" s="7">
        <v>0</v>
      </c>
      <c r="E182" s="7">
        <v>44</v>
      </c>
      <c r="F182" s="158">
        <f t="shared" si="8"/>
        <v>0</v>
      </c>
      <c r="G182" s="8">
        <f t="shared" si="9"/>
        <v>1</v>
      </c>
      <c r="H182" s="7"/>
    </row>
    <row r="183" s="177" customFormat="1" ht="18.75" spans="1:8">
      <c r="A183" s="162"/>
      <c r="B183" s="179">
        <v>181</v>
      </c>
      <c r="C183" s="7">
        <v>20212931</v>
      </c>
      <c r="D183" s="7">
        <v>0</v>
      </c>
      <c r="E183" s="7">
        <v>47</v>
      </c>
      <c r="F183" s="158">
        <f t="shared" si="8"/>
        <v>0</v>
      </c>
      <c r="G183" s="8">
        <f t="shared" si="9"/>
        <v>1</v>
      </c>
      <c r="H183" s="7"/>
    </row>
    <row r="184" s="177" customFormat="1" ht="18.75" spans="1:8">
      <c r="A184" s="162"/>
      <c r="B184" s="179">
        <v>182</v>
      </c>
      <c r="C184" s="7">
        <v>20212932</v>
      </c>
      <c r="D184" s="7">
        <v>0</v>
      </c>
      <c r="E184" s="7">
        <v>46</v>
      </c>
      <c r="F184" s="158">
        <f t="shared" si="8"/>
        <v>0</v>
      </c>
      <c r="G184" s="8">
        <f t="shared" si="9"/>
        <v>1</v>
      </c>
      <c r="H184" s="7"/>
    </row>
    <row r="185" s="177" customFormat="1" ht="18.75" spans="1:8">
      <c r="A185" s="162"/>
      <c r="B185" s="179">
        <v>183</v>
      </c>
      <c r="C185" s="7">
        <v>20212933</v>
      </c>
      <c r="D185" s="7">
        <v>0</v>
      </c>
      <c r="E185" s="7">
        <v>40</v>
      </c>
      <c r="F185" s="158">
        <f t="shared" si="8"/>
        <v>0</v>
      </c>
      <c r="G185" s="8">
        <f t="shared" si="9"/>
        <v>1</v>
      </c>
      <c r="H185" s="7"/>
    </row>
    <row r="186" s="177" customFormat="1" ht="18.75" spans="1:8">
      <c r="A186" s="162"/>
      <c r="B186" s="179">
        <v>184</v>
      </c>
      <c r="C186" s="7">
        <v>20212941</v>
      </c>
      <c r="D186" s="7">
        <v>0</v>
      </c>
      <c r="E186" s="7">
        <v>41</v>
      </c>
      <c r="F186" s="158">
        <f t="shared" si="8"/>
        <v>0</v>
      </c>
      <c r="G186" s="8">
        <f t="shared" si="9"/>
        <v>1</v>
      </c>
      <c r="H186" s="7"/>
    </row>
    <row r="187" s="177" customFormat="1" ht="18.75" spans="1:8">
      <c r="A187" s="162"/>
      <c r="B187" s="179">
        <v>185</v>
      </c>
      <c r="C187" s="7">
        <v>20213031</v>
      </c>
      <c r="D187" s="7">
        <v>0</v>
      </c>
      <c r="E187" s="7">
        <v>45</v>
      </c>
      <c r="F187" s="158">
        <f t="shared" si="8"/>
        <v>0</v>
      </c>
      <c r="G187" s="8">
        <f t="shared" si="9"/>
        <v>1</v>
      </c>
      <c r="H187" s="7"/>
    </row>
    <row r="188" s="177" customFormat="1" ht="18.75" spans="1:8">
      <c r="A188" s="162"/>
      <c r="B188" s="179">
        <v>186</v>
      </c>
      <c r="C188" s="7">
        <v>20213032</v>
      </c>
      <c r="D188" s="7">
        <v>0</v>
      </c>
      <c r="E188" s="7">
        <v>35</v>
      </c>
      <c r="F188" s="158">
        <f t="shared" si="8"/>
        <v>0</v>
      </c>
      <c r="G188" s="8">
        <f t="shared" si="9"/>
        <v>1</v>
      </c>
      <c r="H188" s="7"/>
    </row>
    <row r="189" s="177" customFormat="1" ht="18.75" spans="1:8">
      <c r="A189" s="162"/>
      <c r="B189" s="179">
        <v>187</v>
      </c>
      <c r="C189" s="7">
        <v>20213033</v>
      </c>
      <c r="D189" s="7">
        <v>0</v>
      </c>
      <c r="E189" s="7">
        <v>35</v>
      </c>
      <c r="F189" s="158">
        <f t="shared" si="8"/>
        <v>0</v>
      </c>
      <c r="G189" s="8">
        <f t="shared" si="9"/>
        <v>1</v>
      </c>
      <c r="H189" s="7"/>
    </row>
    <row r="190" s="177" customFormat="1" ht="18.75" spans="1:8">
      <c r="A190" s="162"/>
      <c r="B190" s="179">
        <v>188</v>
      </c>
      <c r="C190" s="7">
        <v>20213631</v>
      </c>
      <c r="D190" s="7">
        <v>0</v>
      </c>
      <c r="E190" s="7">
        <v>45</v>
      </c>
      <c r="F190" s="158">
        <f t="shared" si="8"/>
        <v>0</v>
      </c>
      <c r="G190" s="8">
        <f t="shared" si="9"/>
        <v>1</v>
      </c>
      <c r="H190" s="7"/>
    </row>
    <row r="191" s="177" customFormat="1" ht="18.75" spans="1:8">
      <c r="A191" s="162"/>
      <c r="B191" s="188">
        <v>189</v>
      </c>
      <c r="C191" s="189">
        <v>20213632</v>
      </c>
      <c r="D191" s="189">
        <v>1</v>
      </c>
      <c r="E191" s="189">
        <v>45</v>
      </c>
      <c r="F191" s="190">
        <f t="shared" si="8"/>
        <v>0.0222222222222222</v>
      </c>
      <c r="G191" s="191">
        <f t="shared" si="9"/>
        <v>81</v>
      </c>
      <c r="H191" s="189" t="s">
        <v>29</v>
      </c>
    </row>
    <row r="192" s="177" customFormat="1" ht="18.75" spans="1:8">
      <c r="A192" s="162"/>
      <c r="B192" s="52">
        <v>190</v>
      </c>
      <c r="C192" s="7">
        <v>20213633</v>
      </c>
      <c r="D192" s="7">
        <v>0</v>
      </c>
      <c r="E192" s="7">
        <v>46</v>
      </c>
      <c r="F192" s="158">
        <f t="shared" si="8"/>
        <v>0</v>
      </c>
      <c r="G192" s="8">
        <f t="shared" si="9"/>
        <v>1</v>
      </c>
      <c r="H192" s="7"/>
    </row>
    <row r="193" s="177" customFormat="1" ht="18.75" spans="1:8">
      <c r="A193" s="162"/>
      <c r="B193" s="179">
        <v>191</v>
      </c>
      <c r="C193" s="7">
        <v>20213634</v>
      </c>
      <c r="D193" s="7">
        <v>0</v>
      </c>
      <c r="E193" s="7">
        <v>45</v>
      </c>
      <c r="F193" s="158">
        <f t="shared" si="8"/>
        <v>0</v>
      </c>
      <c r="G193" s="8">
        <f t="shared" si="9"/>
        <v>1</v>
      </c>
      <c r="H193" s="7"/>
    </row>
    <row r="194" s="177" customFormat="1" ht="18.75" spans="1:8">
      <c r="A194" s="162"/>
      <c r="B194" s="179">
        <v>192</v>
      </c>
      <c r="C194" s="7">
        <v>20213635</v>
      </c>
      <c r="D194" s="7">
        <v>0</v>
      </c>
      <c r="E194" s="7">
        <v>41</v>
      </c>
      <c r="F194" s="158">
        <f t="shared" si="8"/>
        <v>0</v>
      </c>
      <c r="G194" s="8">
        <f t="shared" si="9"/>
        <v>1</v>
      </c>
      <c r="H194" s="7"/>
    </row>
    <row r="195" s="177" customFormat="1" ht="18.75" spans="1:8">
      <c r="A195" s="162"/>
      <c r="B195" s="179">
        <v>193</v>
      </c>
      <c r="C195" s="7">
        <v>20213641</v>
      </c>
      <c r="D195" s="7">
        <v>0</v>
      </c>
      <c r="E195" s="7">
        <v>41</v>
      </c>
      <c r="F195" s="158">
        <f t="shared" si="8"/>
        <v>0</v>
      </c>
      <c r="G195" s="8">
        <f t="shared" si="9"/>
        <v>1</v>
      </c>
      <c r="H195" s="7"/>
    </row>
    <row r="196" s="177" customFormat="1" ht="18.75" spans="1:8">
      <c r="A196" s="162"/>
      <c r="B196" s="179">
        <v>194</v>
      </c>
      <c r="C196" s="7">
        <v>20213642</v>
      </c>
      <c r="D196" s="7">
        <v>0</v>
      </c>
      <c r="E196" s="7">
        <v>46</v>
      </c>
      <c r="F196" s="158">
        <f t="shared" si="8"/>
        <v>0</v>
      </c>
      <c r="G196" s="8">
        <f t="shared" si="9"/>
        <v>1</v>
      </c>
      <c r="H196" s="7"/>
    </row>
    <row r="197" s="177" customFormat="1" ht="18.75" spans="1:8">
      <c r="A197" s="6" t="s">
        <v>5</v>
      </c>
      <c r="B197" s="179">
        <v>195</v>
      </c>
      <c r="C197" s="7">
        <v>20182331</v>
      </c>
      <c r="D197" s="7">
        <v>0</v>
      </c>
      <c r="E197" s="7">
        <v>43</v>
      </c>
      <c r="F197" s="163">
        <f t="shared" si="8"/>
        <v>0</v>
      </c>
      <c r="G197" s="7">
        <f>RANK(F197,$F$197:$F$205,1)</f>
        <v>1</v>
      </c>
      <c r="H197" s="17"/>
    </row>
    <row r="198" s="177" customFormat="1" ht="18.75" spans="1:8">
      <c r="A198" s="9"/>
      <c r="B198" s="179">
        <v>196</v>
      </c>
      <c r="C198" s="7">
        <v>20182332</v>
      </c>
      <c r="D198" s="7">
        <v>0</v>
      </c>
      <c r="E198" s="7">
        <v>36</v>
      </c>
      <c r="F198" s="163">
        <f t="shared" ref="F198:F205" si="10">D198/E198</f>
        <v>0</v>
      </c>
      <c r="G198" s="7">
        <f t="shared" ref="G198:G205" si="11">RANK(F198,$F$197:$F$205,1)</f>
        <v>1</v>
      </c>
      <c r="H198" s="17"/>
    </row>
    <row r="199" s="124" customFormat="1" ht="18.75" spans="1:8">
      <c r="A199" s="9"/>
      <c r="B199" s="179">
        <v>197</v>
      </c>
      <c r="C199" s="7">
        <v>20192331</v>
      </c>
      <c r="D199" s="7">
        <v>0</v>
      </c>
      <c r="E199" s="7">
        <v>37</v>
      </c>
      <c r="F199" s="163">
        <f t="shared" si="10"/>
        <v>0</v>
      </c>
      <c r="G199" s="7">
        <f t="shared" si="11"/>
        <v>1</v>
      </c>
      <c r="H199" s="17"/>
    </row>
    <row r="200" s="124" customFormat="1" ht="18.75" spans="1:8">
      <c r="A200" s="9"/>
      <c r="B200" s="179">
        <v>198</v>
      </c>
      <c r="C200" s="7">
        <v>20192332</v>
      </c>
      <c r="D200" s="7">
        <v>0</v>
      </c>
      <c r="E200" s="7">
        <v>34</v>
      </c>
      <c r="F200" s="163">
        <f t="shared" si="10"/>
        <v>0</v>
      </c>
      <c r="G200" s="7">
        <f t="shared" si="11"/>
        <v>1</v>
      </c>
      <c r="H200" s="17"/>
    </row>
    <row r="201" s="124" customFormat="1" ht="18.75" spans="1:8">
      <c r="A201" s="9"/>
      <c r="B201" s="179">
        <v>199</v>
      </c>
      <c r="C201" s="7">
        <v>20202331</v>
      </c>
      <c r="D201" s="7">
        <v>0</v>
      </c>
      <c r="E201" s="7">
        <v>38</v>
      </c>
      <c r="F201" s="163">
        <f t="shared" si="10"/>
        <v>0</v>
      </c>
      <c r="G201" s="7">
        <f t="shared" si="11"/>
        <v>1</v>
      </c>
      <c r="H201" s="17"/>
    </row>
    <row r="202" s="124" customFormat="1" ht="18.75" spans="1:8">
      <c r="A202" s="9"/>
      <c r="B202" s="52">
        <v>200</v>
      </c>
      <c r="C202" s="7">
        <v>20202332</v>
      </c>
      <c r="D202" s="7">
        <v>0</v>
      </c>
      <c r="E202" s="7">
        <v>37</v>
      </c>
      <c r="F202" s="163">
        <f t="shared" si="10"/>
        <v>0</v>
      </c>
      <c r="G202" s="7">
        <f t="shared" si="11"/>
        <v>1</v>
      </c>
      <c r="H202" s="17"/>
    </row>
    <row r="203" s="124" customFormat="1" ht="18.75" spans="1:8">
      <c r="A203" s="9"/>
      <c r="B203" s="52">
        <v>201</v>
      </c>
      <c r="C203" s="7">
        <v>20212331</v>
      </c>
      <c r="D203" s="7">
        <v>0</v>
      </c>
      <c r="E203" s="7">
        <v>32</v>
      </c>
      <c r="F203" s="163">
        <f t="shared" si="10"/>
        <v>0</v>
      </c>
      <c r="G203" s="7">
        <f t="shared" si="11"/>
        <v>1</v>
      </c>
      <c r="H203" s="17"/>
    </row>
    <row r="204" s="124" customFormat="1" ht="18.75" spans="1:8">
      <c r="A204" s="9"/>
      <c r="B204" s="52">
        <v>202</v>
      </c>
      <c r="C204" s="7">
        <v>20212332</v>
      </c>
      <c r="D204" s="7">
        <v>0</v>
      </c>
      <c r="E204" s="7">
        <v>32</v>
      </c>
      <c r="F204" s="163">
        <f t="shared" si="10"/>
        <v>0</v>
      </c>
      <c r="G204" s="7">
        <f t="shared" si="11"/>
        <v>1</v>
      </c>
      <c r="H204" s="17"/>
    </row>
    <row r="205" s="124" customFormat="1" ht="18.75" spans="1:8">
      <c r="A205" s="11"/>
      <c r="B205" s="52">
        <v>203</v>
      </c>
      <c r="C205" s="7">
        <v>20212333</v>
      </c>
      <c r="D205" s="7">
        <v>0</v>
      </c>
      <c r="E205" s="7">
        <v>30</v>
      </c>
      <c r="F205" s="163">
        <f t="shared" si="10"/>
        <v>0</v>
      </c>
      <c r="G205" s="7">
        <f t="shared" si="11"/>
        <v>1</v>
      </c>
      <c r="H205" s="17"/>
    </row>
    <row r="206" ht="18.75" spans="1:8">
      <c r="A206" s="152"/>
      <c r="B206" s="166"/>
      <c r="C206" s="152"/>
      <c r="D206" s="152"/>
      <c r="E206" s="152"/>
      <c r="F206" s="169"/>
      <c r="G206" s="152"/>
      <c r="H206" s="16"/>
    </row>
    <row r="207" ht="18.75" spans="1:7">
      <c r="A207" s="192"/>
      <c r="B207" s="193"/>
      <c r="C207" s="192"/>
      <c r="D207" s="192"/>
      <c r="E207" s="192"/>
      <c r="F207" s="194"/>
      <c r="G207" s="192"/>
    </row>
    <row r="208" ht="18.75" spans="1:7">
      <c r="A208" s="192"/>
      <c r="B208" s="193"/>
      <c r="C208" s="192"/>
      <c r="D208" s="192"/>
      <c r="E208" s="192"/>
      <c r="F208" s="194"/>
      <c r="G208" s="192"/>
    </row>
    <row r="209" ht="18.75" spans="1:7">
      <c r="A209" s="192"/>
      <c r="B209" s="193"/>
      <c r="C209" s="192"/>
      <c r="D209" s="192"/>
      <c r="E209" s="192"/>
      <c r="F209" s="194"/>
      <c r="G209" s="192"/>
    </row>
    <row r="210" ht="18.75" spans="1:7">
      <c r="A210" s="192"/>
      <c r="B210" s="193"/>
      <c r="C210" s="192"/>
      <c r="D210" s="192"/>
      <c r="E210" s="192"/>
      <c r="F210" s="194"/>
      <c r="G210" s="192"/>
    </row>
    <row r="211" ht="18.75" spans="1:7">
      <c r="A211" s="192"/>
      <c r="B211" s="193"/>
      <c r="C211" s="192"/>
      <c r="D211" s="192"/>
      <c r="E211" s="192"/>
      <c r="F211" s="194"/>
      <c r="G211" s="192"/>
    </row>
    <row r="212" ht="18.75" spans="1:7">
      <c r="A212" s="192"/>
      <c r="B212" s="193"/>
      <c r="C212" s="192"/>
      <c r="D212" s="192"/>
      <c r="E212" s="192"/>
      <c r="F212" s="194"/>
      <c r="G212" s="192"/>
    </row>
    <row r="213" ht="18.75" spans="1:7">
      <c r="A213" s="192"/>
      <c r="B213" s="193"/>
      <c r="C213" s="192"/>
      <c r="D213" s="192"/>
      <c r="E213" s="192"/>
      <c r="F213" s="194"/>
      <c r="G213" s="192"/>
    </row>
    <row r="214" ht="18.75" spans="1:7">
      <c r="A214" s="192"/>
      <c r="B214" s="193"/>
      <c r="C214" s="192"/>
      <c r="D214" s="192"/>
      <c r="E214" s="192"/>
      <c r="F214" s="194"/>
      <c r="G214" s="192"/>
    </row>
    <row r="215" ht="18.75" spans="1:7">
      <c r="A215" s="192"/>
      <c r="B215" s="193"/>
      <c r="C215" s="192"/>
      <c r="D215" s="192"/>
      <c r="E215" s="192"/>
      <c r="F215" s="194"/>
      <c r="G215" s="192"/>
    </row>
    <row r="216" ht="18.75" spans="1:7">
      <c r="A216" s="192"/>
      <c r="B216" s="193"/>
      <c r="C216" s="192"/>
      <c r="D216" s="192"/>
      <c r="E216" s="192"/>
      <c r="F216" s="194"/>
      <c r="G216" s="192"/>
    </row>
    <row r="217" ht="18.75" spans="1:7">
      <c r="A217" s="192"/>
      <c r="B217" s="193"/>
      <c r="C217" s="192"/>
      <c r="D217" s="192"/>
      <c r="E217" s="192"/>
      <c r="F217" s="194"/>
      <c r="G217" s="192"/>
    </row>
    <row r="218" ht="18.75" spans="1:7">
      <c r="A218" s="192"/>
      <c r="B218" s="193"/>
      <c r="C218" s="192"/>
      <c r="D218" s="192"/>
      <c r="E218" s="192"/>
      <c r="F218" s="194"/>
      <c r="G218" s="192"/>
    </row>
    <row r="219" ht="18.75" spans="1:7">
      <c r="A219" s="192"/>
      <c r="B219" s="193"/>
      <c r="C219" s="192"/>
      <c r="D219" s="192"/>
      <c r="E219" s="192"/>
      <c r="F219" s="194"/>
      <c r="G219" s="192"/>
    </row>
    <row r="220" ht="18.75" spans="1:7">
      <c r="A220" s="192"/>
      <c r="B220" s="193"/>
      <c r="C220" s="192"/>
      <c r="D220" s="192"/>
      <c r="E220" s="192"/>
      <c r="F220" s="194"/>
      <c r="G220" s="192"/>
    </row>
    <row r="221" ht="18.75" spans="1:7">
      <c r="A221" s="192"/>
      <c r="B221" s="193"/>
      <c r="C221" s="192"/>
      <c r="D221" s="192"/>
      <c r="E221" s="192"/>
      <c r="F221" s="194"/>
      <c r="G221" s="192"/>
    </row>
    <row r="222" ht="18.75" spans="1:7">
      <c r="A222" s="192"/>
      <c r="B222" s="193"/>
      <c r="C222" s="192"/>
      <c r="D222" s="192"/>
      <c r="E222" s="192"/>
      <c r="F222" s="194"/>
      <c r="G222" s="192"/>
    </row>
    <row r="223" ht="18.75" spans="1:7">
      <c r="A223" s="192"/>
      <c r="B223" s="193"/>
      <c r="C223" s="192"/>
      <c r="D223" s="192"/>
      <c r="E223" s="192"/>
      <c r="F223" s="194"/>
      <c r="G223" s="192"/>
    </row>
    <row r="224" ht="18.75" spans="1:7">
      <c r="A224" s="192"/>
      <c r="B224" s="193"/>
      <c r="C224" s="192"/>
      <c r="D224" s="192"/>
      <c r="E224" s="192"/>
      <c r="F224" s="194"/>
      <c r="G224" s="192"/>
    </row>
    <row r="225" ht="18.75" spans="1:7">
      <c r="A225" s="192"/>
      <c r="B225" s="193"/>
      <c r="C225" s="192"/>
      <c r="D225" s="192"/>
      <c r="E225" s="192"/>
      <c r="F225" s="194"/>
      <c r="G225" s="192"/>
    </row>
    <row r="226" ht="18.75" spans="1:7">
      <c r="A226" s="192"/>
      <c r="B226" s="193"/>
      <c r="C226" s="192"/>
      <c r="D226" s="192"/>
      <c r="E226" s="192"/>
      <c r="F226" s="194"/>
      <c r="G226" s="192"/>
    </row>
    <row r="227" ht="18.75" spans="1:7">
      <c r="A227" s="192"/>
      <c r="B227" s="193"/>
      <c r="C227" s="192"/>
      <c r="D227" s="192"/>
      <c r="E227" s="192"/>
      <c r="F227" s="194"/>
      <c r="G227" s="192"/>
    </row>
    <row r="228" ht="18.75" spans="1:7">
      <c r="A228" s="192"/>
      <c r="B228" s="193"/>
      <c r="C228" s="192"/>
      <c r="D228" s="192"/>
      <c r="E228" s="192"/>
      <c r="F228" s="194"/>
      <c r="G228" s="192"/>
    </row>
    <row r="229" ht="18.75" spans="1:7">
      <c r="A229" s="192"/>
      <c r="B229" s="193"/>
      <c r="C229" s="192"/>
      <c r="D229" s="192"/>
      <c r="E229" s="192"/>
      <c r="F229" s="194"/>
      <c r="G229" s="192"/>
    </row>
    <row r="230" ht="18.75" spans="1:7">
      <c r="A230" s="192"/>
      <c r="B230" s="193"/>
      <c r="C230" s="192"/>
      <c r="D230" s="192"/>
      <c r="E230" s="192"/>
      <c r="F230" s="194"/>
      <c r="G230" s="192"/>
    </row>
    <row r="231" ht="18.75" spans="1:7">
      <c r="A231" s="192"/>
      <c r="B231" s="193"/>
      <c r="C231" s="192"/>
      <c r="D231" s="192"/>
      <c r="E231" s="192"/>
      <c r="F231" s="194"/>
      <c r="G231" s="192"/>
    </row>
    <row r="232" ht="18.75" spans="1:7">
      <c r="A232" s="192"/>
      <c r="B232" s="193"/>
      <c r="C232" s="192"/>
      <c r="D232" s="192"/>
      <c r="E232" s="192"/>
      <c r="F232" s="194"/>
      <c r="G232" s="192"/>
    </row>
    <row r="233" ht="18.75" spans="1:7">
      <c r="A233" s="192"/>
      <c r="B233" s="193"/>
      <c r="C233" s="192"/>
      <c r="D233" s="192"/>
      <c r="E233" s="192"/>
      <c r="F233" s="194"/>
      <c r="G233" s="192"/>
    </row>
    <row r="234" ht="18.75" spans="1:7">
      <c r="A234" s="192"/>
      <c r="B234" s="193"/>
      <c r="C234" s="192"/>
      <c r="D234" s="192"/>
      <c r="E234" s="192"/>
      <c r="F234" s="194"/>
      <c r="G234" s="192"/>
    </row>
    <row r="235" ht="18.75" spans="1:7">
      <c r="A235" s="192"/>
      <c r="B235" s="193"/>
      <c r="C235" s="192"/>
      <c r="D235" s="192"/>
      <c r="E235" s="192"/>
      <c r="F235" s="194"/>
      <c r="G235" s="192"/>
    </row>
    <row r="236" ht="18.75" spans="1:7">
      <c r="A236" s="192"/>
      <c r="B236" s="193"/>
      <c r="C236" s="192"/>
      <c r="D236" s="192"/>
      <c r="E236" s="192"/>
      <c r="F236" s="194"/>
      <c r="G236" s="192"/>
    </row>
    <row r="237" ht="18.75" spans="1:7">
      <c r="A237" s="192"/>
      <c r="B237" s="193"/>
      <c r="C237" s="192"/>
      <c r="D237" s="192"/>
      <c r="E237" s="192"/>
      <c r="F237" s="194"/>
      <c r="G237" s="192"/>
    </row>
    <row r="238" ht="18.75" spans="1:7">
      <c r="A238" s="192"/>
      <c r="B238" s="193"/>
      <c r="C238" s="192"/>
      <c r="D238" s="192"/>
      <c r="E238" s="192"/>
      <c r="F238" s="194"/>
      <c r="G238" s="192"/>
    </row>
    <row r="239" ht="18.75" spans="1:7">
      <c r="A239" s="192"/>
      <c r="B239" s="193"/>
      <c r="C239" s="192"/>
      <c r="D239" s="192"/>
      <c r="E239" s="192"/>
      <c r="F239" s="194"/>
      <c r="G239" s="192"/>
    </row>
    <row r="240" ht="18.75" spans="1:7">
      <c r="A240" s="192"/>
      <c r="B240" s="193"/>
      <c r="C240" s="192"/>
      <c r="D240" s="192"/>
      <c r="E240" s="192"/>
      <c r="F240" s="194"/>
      <c r="G240" s="192"/>
    </row>
    <row r="241" ht="18.75" spans="1:7">
      <c r="A241" s="192"/>
      <c r="B241" s="193"/>
      <c r="C241" s="192"/>
      <c r="D241" s="192"/>
      <c r="E241" s="192"/>
      <c r="F241" s="194"/>
      <c r="G241" s="192"/>
    </row>
    <row r="242" ht="18.75" spans="1:7">
      <c r="A242" s="192"/>
      <c r="B242" s="193"/>
      <c r="C242" s="192"/>
      <c r="D242" s="192"/>
      <c r="E242" s="192"/>
      <c r="F242" s="194"/>
      <c r="G242" s="192"/>
    </row>
    <row r="243" ht="18.75" spans="1:7">
      <c r="A243" s="192"/>
      <c r="B243" s="193"/>
      <c r="C243" s="192"/>
      <c r="D243" s="192"/>
      <c r="E243" s="192"/>
      <c r="F243" s="194"/>
      <c r="G243" s="192"/>
    </row>
    <row r="244" ht="18.75" spans="1:7">
      <c r="A244" s="192"/>
      <c r="B244" s="193"/>
      <c r="C244" s="192"/>
      <c r="D244" s="192"/>
      <c r="E244" s="192"/>
      <c r="F244" s="194"/>
      <c r="G244" s="192"/>
    </row>
    <row r="245" ht="18.75" spans="1:7">
      <c r="A245" s="192"/>
      <c r="B245" s="193"/>
      <c r="C245" s="192"/>
      <c r="D245" s="192"/>
      <c r="E245" s="192"/>
      <c r="F245" s="194"/>
      <c r="G245" s="192"/>
    </row>
    <row r="246" ht="18.75" spans="1:7">
      <c r="A246" s="192"/>
      <c r="B246" s="193"/>
      <c r="C246" s="192"/>
      <c r="D246" s="192"/>
      <c r="E246" s="192"/>
      <c r="F246" s="194"/>
      <c r="G246" s="192"/>
    </row>
    <row r="247" ht="18.75" spans="1:7">
      <c r="A247" s="192"/>
      <c r="B247" s="193"/>
      <c r="C247" s="192"/>
      <c r="D247" s="192"/>
      <c r="E247" s="192"/>
      <c r="F247" s="194"/>
      <c r="G247" s="192"/>
    </row>
    <row r="248" ht="18.75" spans="1:7">
      <c r="A248" s="192"/>
      <c r="B248" s="193"/>
      <c r="C248" s="192"/>
      <c r="D248" s="192"/>
      <c r="E248" s="192"/>
      <c r="F248" s="194"/>
      <c r="G248" s="192"/>
    </row>
    <row r="249" ht="18.75" spans="1:7">
      <c r="A249" s="192"/>
      <c r="B249" s="193"/>
      <c r="C249" s="192"/>
      <c r="D249" s="192"/>
      <c r="E249" s="192"/>
      <c r="F249" s="194"/>
      <c r="G249" s="192"/>
    </row>
    <row r="250" ht="18.75" spans="1:7">
      <c r="A250" s="192"/>
      <c r="B250" s="193"/>
      <c r="C250" s="192"/>
      <c r="D250" s="192"/>
      <c r="E250" s="192"/>
      <c r="F250" s="194"/>
      <c r="G250" s="192"/>
    </row>
    <row r="251" ht="18.75" spans="1:7">
      <c r="A251" s="192"/>
      <c r="B251" s="193"/>
      <c r="C251" s="192"/>
      <c r="D251" s="192"/>
      <c r="E251" s="192"/>
      <c r="F251" s="194"/>
      <c r="G251" s="192"/>
    </row>
    <row r="252" ht="18.75" spans="1:7">
      <c r="A252" s="192"/>
      <c r="B252" s="193"/>
      <c r="C252" s="192"/>
      <c r="D252" s="192"/>
      <c r="E252" s="192"/>
      <c r="F252" s="194"/>
      <c r="G252" s="192"/>
    </row>
    <row r="253" ht="18.75" spans="1:7">
      <c r="A253" s="192"/>
      <c r="B253" s="193"/>
      <c r="C253" s="192"/>
      <c r="D253" s="192"/>
      <c r="E253" s="192"/>
      <c r="F253" s="194"/>
      <c r="G253" s="192"/>
    </row>
    <row r="254" ht="18.75" spans="1:7">
      <c r="A254" s="192"/>
      <c r="B254" s="193"/>
      <c r="C254" s="192"/>
      <c r="D254" s="192"/>
      <c r="E254" s="192"/>
      <c r="F254" s="194"/>
      <c r="G254" s="192"/>
    </row>
    <row r="255" ht="18.75" spans="1:7">
      <c r="A255" s="192"/>
      <c r="B255" s="193"/>
      <c r="C255" s="192"/>
      <c r="D255" s="192"/>
      <c r="E255" s="192"/>
      <c r="F255" s="194"/>
      <c r="G255" s="192"/>
    </row>
    <row r="256" ht="18.75" spans="1:7">
      <c r="A256" s="192"/>
      <c r="B256" s="193"/>
      <c r="C256" s="192"/>
      <c r="D256" s="192"/>
      <c r="E256" s="192"/>
      <c r="F256" s="194"/>
      <c r="G256" s="192"/>
    </row>
    <row r="257" ht="18.75" spans="1:7">
      <c r="A257" s="192"/>
      <c r="B257" s="193"/>
      <c r="C257" s="192"/>
      <c r="D257" s="192"/>
      <c r="E257" s="192"/>
      <c r="F257" s="194"/>
      <c r="G257" s="192"/>
    </row>
    <row r="258" ht="18.75" spans="1:7">
      <c r="A258" s="192"/>
      <c r="B258" s="193"/>
      <c r="C258" s="192"/>
      <c r="D258" s="192"/>
      <c r="E258" s="192"/>
      <c r="F258" s="194"/>
      <c r="G258" s="192"/>
    </row>
    <row r="259" ht="18.75" spans="1:7">
      <c r="A259" s="192"/>
      <c r="B259" s="193"/>
      <c r="C259" s="192"/>
      <c r="D259" s="192"/>
      <c r="E259" s="192"/>
      <c r="F259" s="194"/>
      <c r="G259" s="192"/>
    </row>
    <row r="260" ht="18.75" spans="1:7">
      <c r="A260" s="192"/>
      <c r="B260" s="193"/>
      <c r="C260" s="192"/>
      <c r="D260" s="192"/>
      <c r="E260" s="192"/>
      <c r="F260" s="194"/>
      <c r="G260" s="192"/>
    </row>
    <row r="261" ht="18.75" spans="1:7">
      <c r="A261" s="192"/>
      <c r="B261" s="193"/>
      <c r="C261" s="192"/>
      <c r="D261" s="192"/>
      <c r="E261" s="192"/>
      <c r="F261" s="194"/>
      <c r="G261" s="192"/>
    </row>
    <row r="262" ht="18.75" spans="1:7">
      <c r="A262" s="192"/>
      <c r="B262" s="193"/>
      <c r="C262" s="192"/>
      <c r="D262" s="192"/>
      <c r="E262" s="192"/>
      <c r="F262" s="194"/>
      <c r="G262" s="192"/>
    </row>
    <row r="263" ht="18.75" spans="1:7">
      <c r="A263" s="192"/>
      <c r="B263" s="193"/>
      <c r="C263" s="192"/>
      <c r="D263" s="192"/>
      <c r="E263" s="192"/>
      <c r="F263" s="194"/>
      <c r="G263" s="192"/>
    </row>
    <row r="264" ht="18.75" spans="1:7">
      <c r="A264" s="192"/>
      <c r="B264" s="193"/>
      <c r="C264" s="192"/>
      <c r="D264" s="192"/>
      <c r="E264" s="192"/>
      <c r="F264" s="194"/>
      <c r="G264" s="192"/>
    </row>
    <row r="265" ht="18.75" spans="1:7">
      <c r="A265" s="192"/>
      <c r="B265" s="193"/>
      <c r="C265" s="192"/>
      <c r="D265" s="192"/>
      <c r="E265" s="192"/>
      <c r="F265" s="194"/>
      <c r="G265" s="192"/>
    </row>
    <row r="266" ht="18.75" spans="1:7">
      <c r="A266" s="192"/>
      <c r="B266" s="193"/>
      <c r="C266" s="192"/>
      <c r="D266" s="192"/>
      <c r="E266" s="192"/>
      <c r="F266" s="194"/>
      <c r="G266" s="192"/>
    </row>
    <row r="267" ht="18.75" spans="1:7">
      <c r="A267" s="192"/>
      <c r="B267" s="193"/>
      <c r="C267" s="192"/>
      <c r="D267" s="192"/>
      <c r="E267" s="192"/>
      <c r="F267" s="194"/>
      <c r="G267" s="192"/>
    </row>
    <row r="268" ht="18.75" spans="1:7">
      <c r="A268" s="192"/>
      <c r="B268" s="193"/>
      <c r="C268" s="192"/>
      <c r="D268" s="192"/>
      <c r="E268" s="192"/>
      <c r="F268" s="194"/>
      <c r="G268" s="192"/>
    </row>
    <row r="269" ht="18.75" spans="1:7">
      <c r="A269" s="192"/>
      <c r="B269" s="193"/>
      <c r="C269" s="192"/>
      <c r="D269" s="192"/>
      <c r="E269" s="192"/>
      <c r="F269" s="194"/>
      <c r="G269" s="192"/>
    </row>
    <row r="270" ht="18.75" spans="1:7">
      <c r="A270" s="192"/>
      <c r="B270" s="193"/>
      <c r="C270" s="192"/>
      <c r="D270" s="192"/>
      <c r="E270" s="192"/>
      <c r="F270" s="194"/>
      <c r="G270" s="192"/>
    </row>
  </sheetData>
  <sortState ref="A3:H205">
    <sortCondition ref="C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zoomScale="90" zoomScaleNormal="90" workbookViewId="0">
      <selection activeCell="A5" sqref="A5"/>
    </sheetView>
  </sheetViews>
  <sheetFormatPr defaultColWidth="9" defaultRowHeight="13.5" outlineLevelRow="5"/>
  <cols>
    <col min="1" max="1" width="21.1833333333333" customWidth="1"/>
    <col min="2" max="2" width="15" customWidth="1"/>
    <col min="3" max="3" width="15.3666666666667" customWidth="1"/>
    <col min="4" max="4" width="35.1833333333333" customWidth="1"/>
    <col min="5" max="5" width="12.2666666666667" customWidth="1"/>
    <col min="6" max="6" width="29.1833333333333" customWidth="1"/>
    <col min="7" max="7" width="20.45" customWidth="1"/>
    <col min="8" max="8" width="19.8166666666667" customWidth="1"/>
    <col min="9" max="9" width="27.1833333333333" customWidth="1"/>
    <col min="10" max="10" width="18.3666666666667" customWidth="1"/>
  </cols>
  <sheetData>
    <row r="1" s="124" customFormat="1" ht="22.5" spans="1:10">
      <c r="A1" s="172" t="s">
        <v>30</v>
      </c>
      <c r="B1" s="173"/>
      <c r="C1" s="173"/>
      <c r="D1" s="173"/>
      <c r="E1" s="173"/>
      <c r="F1" s="173"/>
      <c r="G1" s="173"/>
      <c r="H1" s="173"/>
      <c r="I1" s="173"/>
      <c r="J1" s="174"/>
    </row>
    <row r="2" s="124" customFormat="1" ht="20.25" spans="1:10">
      <c r="A2" s="113" t="s">
        <v>19</v>
      </c>
      <c r="B2" s="26" t="s">
        <v>21</v>
      </c>
      <c r="C2" s="26" t="s">
        <v>31</v>
      </c>
      <c r="D2" s="26" t="s">
        <v>32</v>
      </c>
      <c r="E2" s="26" t="s">
        <v>33</v>
      </c>
      <c r="F2" s="114" t="s">
        <v>34</v>
      </c>
      <c r="G2" s="26" t="s">
        <v>35</v>
      </c>
      <c r="H2" s="26" t="s">
        <v>36</v>
      </c>
      <c r="I2" s="26" t="s">
        <v>37</v>
      </c>
      <c r="J2" s="175" t="s">
        <v>26</v>
      </c>
    </row>
    <row r="3" s="124" customFormat="1" ht="18.75" spans="1:10">
      <c r="A3" s="7" t="s">
        <v>2</v>
      </c>
      <c r="B3" s="53" t="s">
        <v>38</v>
      </c>
      <c r="C3" s="54"/>
      <c r="D3" s="54"/>
      <c r="E3" s="54"/>
      <c r="F3" s="54"/>
      <c r="G3" s="54"/>
      <c r="H3" s="54"/>
      <c r="I3" s="54"/>
      <c r="J3" s="66"/>
    </row>
    <row r="4" s="124" customFormat="1" ht="18.75" spans="1:10">
      <c r="A4" s="7" t="s">
        <v>3</v>
      </c>
      <c r="B4" s="40"/>
      <c r="C4" s="41"/>
      <c r="D4" s="41"/>
      <c r="E4" s="41"/>
      <c r="F4" s="41"/>
      <c r="G4" s="41"/>
      <c r="H4" s="41"/>
      <c r="I4" s="41"/>
      <c r="J4" s="42"/>
    </row>
    <row r="5" s="166" customFormat="1" ht="18.75" spans="1:10">
      <c r="A5" s="61" t="s">
        <v>4</v>
      </c>
      <c r="B5" s="34">
        <v>20213632</v>
      </c>
      <c r="C5" s="34">
        <v>2021363242</v>
      </c>
      <c r="D5" s="34" t="s">
        <v>39</v>
      </c>
      <c r="E5" s="34" t="s">
        <v>40</v>
      </c>
      <c r="F5" s="34" t="s">
        <v>41</v>
      </c>
      <c r="G5" s="34">
        <v>2</v>
      </c>
      <c r="H5" s="34" t="s">
        <v>29</v>
      </c>
      <c r="I5" s="34" t="s">
        <v>42</v>
      </c>
      <c r="J5" s="8"/>
    </row>
    <row r="6" ht="18.75" spans="1:10">
      <c r="A6" s="8" t="s">
        <v>5</v>
      </c>
      <c r="B6" s="117" t="s">
        <v>38</v>
      </c>
      <c r="C6" s="70"/>
      <c r="D6" s="70"/>
      <c r="E6" s="70"/>
      <c r="F6" s="70"/>
      <c r="G6" s="70"/>
      <c r="H6" s="70"/>
      <c r="I6" s="70"/>
      <c r="J6" s="13"/>
    </row>
  </sheetData>
  <mergeCells count="3">
    <mergeCell ref="A1:J1"/>
    <mergeCell ref="B6:J6"/>
    <mergeCell ref="B3:J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zoomScale="85" zoomScaleNormal="85" topLeftCell="A173" workbookViewId="0">
      <selection activeCell="D116" sqref="D116:D196"/>
    </sheetView>
  </sheetViews>
  <sheetFormatPr defaultColWidth="9" defaultRowHeight="13.5"/>
  <cols>
    <col min="1" max="1" width="21.1833333333333" customWidth="1"/>
    <col min="2" max="2" width="7.36666666666667" style="3" customWidth="1"/>
    <col min="3" max="3" width="16.0916666666667" customWidth="1"/>
    <col min="4" max="4" width="15.0916666666667" customWidth="1"/>
    <col min="5" max="5" width="18.6333333333333" customWidth="1"/>
    <col min="6" max="6" width="13.1833333333333" style="153" customWidth="1"/>
    <col min="7" max="7" width="18.6333333333333" customWidth="1"/>
    <col min="8" max="8" width="52.9083333333333" customWidth="1"/>
  </cols>
  <sheetData>
    <row r="1" s="124" customFormat="1" ht="22.5" spans="1:8">
      <c r="A1" s="111" t="s">
        <v>43</v>
      </c>
      <c r="B1" s="111"/>
      <c r="C1" s="154"/>
      <c r="D1" s="154"/>
      <c r="E1" s="154"/>
      <c r="F1" s="154"/>
      <c r="G1" s="154"/>
      <c r="H1" s="154"/>
    </row>
    <row r="2" s="124" customFormat="1" ht="20.25" spans="1:8">
      <c r="A2" s="113" t="s">
        <v>19</v>
      </c>
      <c r="B2" s="113" t="s">
        <v>20</v>
      </c>
      <c r="C2" s="113" t="s">
        <v>21</v>
      </c>
      <c r="D2" s="113" t="s">
        <v>44</v>
      </c>
      <c r="E2" s="113" t="s">
        <v>23</v>
      </c>
      <c r="F2" s="155" t="s">
        <v>45</v>
      </c>
      <c r="G2" s="113" t="s">
        <v>46</v>
      </c>
      <c r="H2" s="113" t="s">
        <v>26</v>
      </c>
    </row>
    <row r="3" s="124" customFormat="1" ht="18.75" spans="1:8">
      <c r="A3" s="130" t="s">
        <v>2</v>
      </c>
      <c r="B3" s="32">
        <f>ROW()-2</f>
        <v>1</v>
      </c>
      <c r="C3" s="8">
        <v>20182131</v>
      </c>
      <c r="D3" s="8"/>
      <c r="E3" s="8">
        <v>47</v>
      </c>
      <c r="F3" s="156">
        <f>D3/E3</f>
        <v>0</v>
      </c>
      <c r="G3" s="8"/>
      <c r="H3" s="8" t="s">
        <v>28</v>
      </c>
    </row>
    <row r="4" s="124" customFormat="1" ht="18.75" spans="1:8">
      <c r="A4" s="132"/>
      <c r="B4" s="157">
        <f t="shared" ref="B4:B70" si="0">ROW()-2</f>
        <v>2</v>
      </c>
      <c r="C4" s="8">
        <v>20182132</v>
      </c>
      <c r="D4" s="8"/>
      <c r="E4" s="8">
        <v>29</v>
      </c>
      <c r="F4" s="156">
        <f t="shared" ref="F4:F49" si="1">D4/E4</f>
        <v>0</v>
      </c>
      <c r="G4" s="8"/>
      <c r="H4" s="8" t="s">
        <v>28</v>
      </c>
    </row>
    <row r="5" s="124" customFormat="1" ht="18.75" spans="1:8">
      <c r="A5" s="132"/>
      <c r="B5" s="157">
        <f t="shared" si="0"/>
        <v>3</v>
      </c>
      <c r="C5" s="8">
        <v>20182133</v>
      </c>
      <c r="D5" s="8"/>
      <c r="E5" s="8">
        <v>45</v>
      </c>
      <c r="F5" s="156">
        <f t="shared" si="1"/>
        <v>0</v>
      </c>
      <c r="G5" s="8"/>
      <c r="H5" s="8" t="s">
        <v>28</v>
      </c>
    </row>
    <row r="6" s="124" customFormat="1" ht="18.75" spans="1:8">
      <c r="A6" s="132"/>
      <c r="B6" s="157">
        <f t="shared" si="0"/>
        <v>4</v>
      </c>
      <c r="C6" s="8">
        <v>20182134</v>
      </c>
      <c r="D6" s="8"/>
      <c r="E6" s="8">
        <v>38</v>
      </c>
      <c r="F6" s="156">
        <f t="shared" si="1"/>
        <v>0</v>
      </c>
      <c r="G6" s="8"/>
      <c r="H6" s="8" t="s">
        <v>28</v>
      </c>
    </row>
    <row r="7" s="124" customFormat="1" ht="18.75" spans="1:8">
      <c r="A7" s="132"/>
      <c r="B7" s="157">
        <f t="shared" si="0"/>
        <v>5</v>
      </c>
      <c r="C7" s="8">
        <v>20182135</v>
      </c>
      <c r="D7" s="8"/>
      <c r="E7" s="8">
        <v>43</v>
      </c>
      <c r="F7" s="156">
        <f t="shared" si="1"/>
        <v>0</v>
      </c>
      <c r="G7" s="8"/>
      <c r="H7" s="8" t="s">
        <v>28</v>
      </c>
    </row>
    <row r="8" s="124" customFormat="1" ht="18.75" spans="1:8">
      <c r="A8" s="132"/>
      <c r="B8" s="157">
        <f t="shared" si="0"/>
        <v>6</v>
      </c>
      <c r="C8" s="8">
        <v>20182136</v>
      </c>
      <c r="D8" s="8"/>
      <c r="E8" s="8">
        <v>40</v>
      </c>
      <c r="F8" s="156">
        <f t="shared" si="1"/>
        <v>0</v>
      </c>
      <c r="G8" s="8"/>
      <c r="H8" s="8" t="s">
        <v>28</v>
      </c>
    </row>
    <row r="9" s="124" customFormat="1" ht="18.75" spans="1:10">
      <c r="A9" s="132"/>
      <c r="B9" s="157">
        <f t="shared" si="0"/>
        <v>7</v>
      </c>
      <c r="C9" s="8">
        <v>20182137</v>
      </c>
      <c r="D9" s="8"/>
      <c r="E9" s="8">
        <v>39</v>
      </c>
      <c r="F9" s="156">
        <f t="shared" si="1"/>
        <v>0</v>
      </c>
      <c r="G9" s="8"/>
      <c r="H9" s="8" t="s">
        <v>28</v>
      </c>
      <c r="J9" s="159"/>
    </row>
    <row r="10" s="124" customFormat="1" ht="18.75" spans="1:10">
      <c r="A10" s="132"/>
      <c r="B10" s="157">
        <v>8</v>
      </c>
      <c r="C10" s="8">
        <v>20183131</v>
      </c>
      <c r="D10" s="8"/>
      <c r="E10" s="8">
        <v>47</v>
      </c>
      <c r="F10" s="156">
        <f t="shared" si="1"/>
        <v>0</v>
      </c>
      <c r="G10" s="8"/>
      <c r="H10" s="8" t="s">
        <v>28</v>
      </c>
      <c r="J10" s="159"/>
    </row>
    <row r="11" s="124" customFormat="1" ht="18.75" spans="1:10">
      <c r="A11" s="132"/>
      <c r="B11" s="157">
        <v>9</v>
      </c>
      <c r="C11" s="8">
        <v>20183132</v>
      </c>
      <c r="D11" s="8"/>
      <c r="E11" s="8">
        <v>44</v>
      </c>
      <c r="F11" s="156">
        <f t="shared" si="1"/>
        <v>0</v>
      </c>
      <c r="G11" s="8"/>
      <c r="H11" s="8" t="s">
        <v>28</v>
      </c>
      <c r="J11" s="159"/>
    </row>
    <row r="12" s="124" customFormat="1" ht="18.75" spans="1:10">
      <c r="A12" s="132"/>
      <c r="B12" s="157">
        <f t="shared" si="0"/>
        <v>10</v>
      </c>
      <c r="C12" s="8">
        <v>20192131</v>
      </c>
      <c r="D12" s="8">
        <v>0</v>
      </c>
      <c r="E12" s="8">
        <v>49</v>
      </c>
      <c r="F12" s="156">
        <f t="shared" si="1"/>
        <v>0</v>
      </c>
      <c r="G12" s="8">
        <f>RANK(F12,$F$3:$F$49,1)</f>
        <v>1</v>
      </c>
      <c r="H12" s="8"/>
      <c r="J12" s="159"/>
    </row>
    <row r="13" s="124" customFormat="1" ht="18.75" spans="1:10">
      <c r="A13" s="132"/>
      <c r="B13" s="157">
        <f t="shared" si="0"/>
        <v>11</v>
      </c>
      <c r="C13" s="8">
        <v>20192132</v>
      </c>
      <c r="D13" s="8">
        <v>0</v>
      </c>
      <c r="E13" s="8">
        <v>23</v>
      </c>
      <c r="F13" s="156">
        <f t="shared" si="1"/>
        <v>0</v>
      </c>
      <c r="G13" s="8">
        <f t="shared" ref="G13:G49" si="2">RANK(F13,$F$3:$F$49,1)</f>
        <v>1</v>
      </c>
      <c r="H13" s="8"/>
      <c r="J13" s="159"/>
    </row>
    <row r="14" s="124" customFormat="1" ht="18.75" spans="1:10">
      <c r="A14" s="132"/>
      <c r="B14" s="157">
        <f t="shared" si="0"/>
        <v>12</v>
      </c>
      <c r="C14" s="8">
        <v>20192133</v>
      </c>
      <c r="D14" s="8">
        <v>2</v>
      </c>
      <c r="E14" s="8">
        <v>38</v>
      </c>
      <c r="F14" s="156">
        <f t="shared" si="1"/>
        <v>0.0526315789473684</v>
      </c>
      <c r="G14" s="8">
        <f t="shared" si="2"/>
        <v>41</v>
      </c>
      <c r="H14" s="8"/>
      <c r="J14" s="159"/>
    </row>
    <row r="15" s="124" customFormat="1" ht="18.75" spans="1:10">
      <c r="A15" s="132"/>
      <c r="B15" s="157">
        <f t="shared" si="0"/>
        <v>13</v>
      </c>
      <c r="C15" s="8">
        <v>20192134</v>
      </c>
      <c r="D15" s="8">
        <v>9</v>
      </c>
      <c r="E15" s="8">
        <v>35</v>
      </c>
      <c r="F15" s="156">
        <f t="shared" si="1"/>
        <v>0.257142857142857</v>
      </c>
      <c r="G15" s="8">
        <f t="shared" si="2"/>
        <v>47</v>
      </c>
      <c r="H15" s="8"/>
      <c r="J15" s="159"/>
    </row>
    <row r="16" s="124" customFormat="1" ht="18.75" spans="1:10">
      <c r="A16" s="132"/>
      <c r="B16" s="157">
        <f t="shared" si="0"/>
        <v>14</v>
      </c>
      <c r="C16" s="8">
        <v>20192135</v>
      </c>
      <c r="D16" s="8">
        <v>0</v>
      </c>
      <c r="E16" s="8">
        <v>47</v>
      </c>
      <c r="F16" s="156">
        <f t="shared" si="1"/>
        <v>0</v>
      </c>
      <c r="G16" s="8">
        <f t="shared" si="2"/>
        <v>1</v>
      </c>
      <c r="H16" s="8"/>
      <c r="J16" s="159"/>
    </row>
    <row r="17" s="124" customFormat="1" ht="18.75" spans="1:10">
      <c r="A17" s="132"/>
      <c r="B17" s="157">
        <f t="shared" si="0"/>
        <v>15</v>
      </c>
      <c r="C17" s="8">
        <v>20192136</v>
      </c>
      <c r="D17" s="8">
        <v>0</v>
      </c>
      <c r="E17" s="8">
        <v>40</v>
      </c>
      <c r="F17" s="156">
        <f t="shared" si="1"/>
        <v>0</v>
      </c>
      <c r="G17" s="8">
        <f t="shared" si="2"/>
        <v>1</v>
      </c>
      <c r="H17" s="8"/>
      <c r="J17" s="159"/>
    </row>
    <row r="18" s="124" customFormat="1" ht="18.75" spans="1:8">
      <c r="A18" s="132"/>
      <c r="B18" s="157">
        <f t="shared" si="0"/>
        <v>16</v>
      </c>
      <c r="C18" s="8">
        <v>20192137</v>
      </c>
      <c r="D18" s="8">
        <v>0</v>
      </c>
      <c r="E18" s="8">
        <v>40</v>
      </c>
      <c r="F18" s="156">
        <f t="shared" si="1"/>
        <v>0</v>
      </c>
      <c r="G18" s="8">
        <f t="shared" si="2"/>
        <v>1</v>
      </c>
      <c r="H18" s="8"/>
    </row>
    <row r="19" s="124" customFormat="1" ht="18.75" spans="1:8">
      <c r="A19" s="132"/>
      <c r="B19" s="157">
        <f t="shared" si="0"/>
        <v>17</v>
      </c>
      <c r="C19" s="8">
        <v>20193131</v>
      </c>
      <c r="D19" s="8"/>
      <c r="E19" s="8">
        <v>47</v>
      </c>
      <c r="F19" s="156">
        <f t="shared" si="1"/>
        <v>0</v>
      </c>
      <c r="G19" s="8"/>
      <c r="H19" s="8" t="s">
        <v>47</v>
      </c>
    </row>
    <row r="20" s="124" customFormat="1" ht="18.75" spans="1:8">
      <c r="A20" s="132"/>
      <c r="B20" s="157">
        <f t="shared" si="0"/>
        <v>18</v>
      </c>
      <c r="C20" s="8">
        <v>20193132</v>
      </c>
      <c r="D20" s="8">
        <v>0</v>
      </c>
      <c r="E20" s="8">
        <v>43</v>
      </c>
      <c r="F20" s="156">
        <f t="shared" si="1"/>
        <v>0</v>
      </c>
      <c r="G20" s="8">
        <f t="shared" si="2"/>
        <v>1</v>
      </c>
      <c r="H20" s="8"/>
    </row>
    <row r="21" s="124" customFormat="1" ht="18.75" spans="1:8">
      <c r="A21" s="132"/>
      <c r="B21" s="157">
        <f t="shared" si="0"/>
        <v>19</v>
      </c>
      <c r="C21" s="8">
        <v>20202131</v>
      </c>
      <c r="D21" s="8">
        <v>0</v>
      </c>
      <c r="E21" s="8">
        <v>40</v>
      </c>
      <c r="F21" s="156">
        <f t="shared" si="1"/>
        <v>0</v>
      </c>
      <c r="G21" s="8">
        <f t="shared" si="2"/>
        <v>1</v>
      </c>
      <c r="H21" s="8"/>
    </row>
    <row r="22" s="124" customFormat="1" ht="18.75" spans="1:8">
      <c r="A22" s="132"/>
      <c r="B22" s="157">
        <f t="shared" si="0"/>
        <v>20</v>
      </c>
      <c r="C22" s="8">
        <v>20202132</v>
      </c>
      <c r="D22" s="8">
        <v>0</v>
      </c>
      <c r="E22" s="8">
        <v>38</v>
      </c>
      <c r="F22" s="156">
        <f t="shared" si="1"/>
        <v>0</v>
      </c>
      <c r="G22" s="8">
        <f t="shared" si="2"/>
        <v>1</v>
      </c>
      <c r="H22" s="8"/>
    </row>
    <row r="23" s="124" customFormat="1" ht="18.75" spans="1:8">
      <c r="A23" s="132"/>
      <c r="B23" s="157">
        <f t="shared" si="0"/>
        <v>21</v>
      </c>
      <c r="C23" s="8">
        <v>20202133</v>
      </c>
      <c r="D23" s="8">
        <v>0</v>
      </c>
      <c r="E23" s="8">
        <v>35</v>
      </c>
      <c r="F23" s="156">
        <f t="shared" si="1"/>
        <v>0</v>
      </c>
      <c r="G23" s="8">
        <f t="shared" si="2"/>
        <v>1</v>
      </c>
      <c r="H23" s="8"/>
    </row>
    <row r="24" s="124" customFormat="1" ht="18.75" spans="1:8">
      <c r="A24" s="132"/>
      <c r="B24" s="157">
        <f t="shared" si="0"/>
        <v>22</v>
      </c>
      <c r="C24" s="8">
        <v>20202134</v>
      </c>
      <c r="D24" s="8">
        <v>0</v>
      </c>
      <c r="E24" s="8">
        <v>34</v>
      </c>
      <c r="F24" s="156">
        <f t="shared" si="1"/>
        <v>0</v>
      </c>
      <c r="G24" s="8">
        <f t="shared" si="2"/>
        <v>1</v>
      </c>
      <c r="H24" s="8"/>
    </row>
    <row r="25" s="124" customFormat="1" ht="18.75" spans="1:8">
      <c r="A25" s="132"/>
      <c r="B25" s="157">
        <f t="shared" si="0"/>
        <v>23</v>
      </c>
      <c r="C25" s="8">
        <v>20202135</v>
      </c>
      <c r="D25" s="8">
        <v>0</v>
      </c>
      <c r="E25" s="8">
        <v>54</v>
      </c>
      <c r="F25" s="156">
        <f t="shared" si="1"/>
        <v>0</v>
      </c>
      <c r="G25" s="8">
        <f t="shared" si="2"/>
        <v>1</v>
      </c>
      <c r="H25" s="8"/>
    </row>
    <row r="26" s="124" customFormat="1" ht="18.75" spans="1:8">
      <c r="A26" s="132"/>
      <c r="B26" s="157">
        <f t="shared" si="0"/>
        <v>24</v>
      </c>
      <c r="C26" s="8">
        <v>20202136</v>
      </c>
      <c r="D26" s="8">
        <v>0</v>
      </c>
      <c r="E26" s="8">
        <v>37</v>
      </c>
      <c r="F26" s="156">
        <f t="shared" si="1"/>
        <v>0</v>
      </c>
      <c r="G26" s="8">
        <f t="shared" si="2"/>
        <v>1</v>
      </c>
      <c r="H26" s="8"/>
    </row>
    <row r="27" s="124" customFormat="1" ht="18.75" spans="1:8">
      <c r="A27" s="132"/>
      <c r="B27" s="157">
        <f t="shared" si="0"/>
        <v>25</v>
      </c>
      <c r="C27" s="8">
        <v>20202137</v>
      </c>
      <c r="D27" s="8">
        <v>0</v>
      </c>
      <c r="E27" s="8">
        <v>33</v>
      </c>
      <c r="F27" s="156">
        <f t="shared" si="1"/>
        <v>0</v>
      </c>
      <c r="G27" s="8">
        <f t="shared" si="2"/>
        <v>1</v>
      </c>
      <c r="H27" s="8"/>
    </row>
    <row r="28" s="124" customFormat="1" ht="18.75" spans="1:8">
      <c r="A28" s="132"/>
      <c r="B28" s="157">
        <f t="shared" si="0"/>
        <v>26</v>
      </c>
      <c r="C28" s="8">
        <v>20202141</v>
      </c>
      <c r="D28" s="8">
        <v>3</v>
      </c>
      <c r="E28" s="8">
        <v>32</v>
      </c>
      <c r="F28" s="156">
        <f t="shared" si="1"/>
        <v>0.09375</v>
      </c>
      <c r="G28" s="8">
        <f t="shared" si="2"/>
        <v>42</v>
      </c>
      <c r="H28" s="8"/>
    </row>
    <row r="29" s="124" customFormat="1" ht="18.75" spans="1:8">
      <c r="A29" s="132"/>
      <c r="B29" s="157">
        <f t="shared" si="0"/>
        <v>27</v>
      </c>
      <c r="C29" s="8">
        <v>20202142</v>
      </c>
      <c r="D29" s="8">
        <v>8</v>
      </c>
      <c r="E29" s="8">
        <v>32</v>
      </c>
      <c r="F29" s="156">
        <f t="shared" si="1"/>
        <v>0.25</v>
      </c>
      <c r="G29" s="8">
        <f t="shared" si="2"/>
        <v>45</v>
      </c>
      <c r="H29" s="8"/>
    </row>
    <row r="30" s="124" customFormat="1" ht="18.75" spans="1:8">
      <c r="A30" s="132"/>
      <c r="B30" s="157">
        <v>28</v>
      </c>
      <c r="C30" s="8">
        <v>20202143</v>
      </c>
      <c r="D30" s="8">
        <v>0</v>
      </c>
      <c r="E30" s="8">
        <v>34</v>
      </c>
      <c r="F30" s="156">
        <f t="shared" si="1"/>
        <v>0</v>
      </c>
      <c r="G30" s="8">
        <f t="shared" si="2"/>
        <v>1</v>
      </c>
      <c r="H30" s="8"/>
    </row>
    <row r="31" s="124" customFormat="1" ht="18.75" spans="1:8">
      <c r="A31" s="132"/>
      <c r="B31" s="157">
        <f t="shared" si="0"/>
        <v>29</v>
      </c>
      <c r="C31" s="8">
        <v>20202144</v>
      </c>
      <c r="D31" s="8">
        <v>0</v>
      </c>
      <c r="E31" s="8">
        <v>33</v>
      </c>
      <c r="F31" s="156">
        <f t="shared" si="1"/>
        <v>0</v>
      </c>
      <c r="G31" s="8">
        <f t="shared" si="2"/>
        <v>1</v>
      </c>
      <c r="H31" s="8"/>
    </row>
    <row r="32" s="124" customFormat="1" ht="18.75" spans="1:8">
      <c r="A32" s="132"/>
      <c r="B32" s="157">
        <f t="shared" si="0"/>
        <v>30</v>
      </c>
      <c r="C32" s="8">
        <v>20202145</v>
      </c>
      <c r="D32" s="8">
        <v>0</v>
      </c>
      <c r="E32" s="8">
        <v>36</v>
      </c>
      <c r="F32" s="156">
        <f t="shared" si="1"/>
        <v>0</v>
      </c>
      <c r="G32" s="8">
        <f t="shared" si="2"/>
        <v>1</v>
      </c>
      <c r="H32" s="8"/>
    </row>
    <row r="33" s="124" customFormat="1" ht="18.75" spans="1:8">
      <c r="A33" s="132"/>
      <c r="B33" s="157">
        <f t="shared" si="0"/>
        <v>31</v>
      </c>
      <c r="C33" s="8">
        <v>20203131</v>
      </c>
      <c r="D33" s="8">
        <v>0</v>
      </c>
      <c r="E33" s="8">
        <v>30</v>
      </c>
      <c r="F33" s="156">
        <f t="shared" si="1"/>
        <v>0</v>
      </c>
      <c r="G33" s="8">
        <f t="shared" si="2"/>
        <v>1</v>
      </c>
      <c r="H33" s="8"/>
    </row>
    <row r="34" s="124" customFormat="1" ht="18.75" spans="1:8">
      <c r="A34" s="132"/>
      <c r="B34" s="157">
        <f t="shared" si="0"/>
        <v>32</v>
      </c>
      <c r="C34" s="8">
        <v>20203132</v>
      </c>
      <c r="D34" s="8">
        <v>0</v>
      </c>
      <c r="E34" s="8">
        <v>33</v>
      </c>
      <c r="F34" s="156">
        <f t="shared" si="1"/>
        <v>0</v>
      </c>
      <c r="G34" s="8">
        <f t="shared" si="2"/>
        <v>1</v>
      </c>
      <c r="H34" s="8"/>
    </row>
    <row r="35" s="124" customFormat="1" ht="18.75" spans="1:8">
      <c r="A35" s="132"/>
      <c r="B35" s="157">
        <f t="shared" si="0"/>
        <v>33</v>
      </c>
      <c r="C35" s="8">
        <v>20203141</v>
      </c>
      <c r="D35" s="8"/>
      <c r="E35" s="8">
        <v>47</v>
      </c>
      <c r="F35" s="156">
        <f t="shared" si="1"/>
        <v>0</v>
      </c>
      <c r="G35" s="8"/>
      <c r="H35" s="8" t="s">
        <v>28</v>
      </c>
    </row>
    <row r="36" s="124" customFormat="1" ht="18.75" spans="1:8">
      <c r="A36" s="132"/>
      <c r="B36" s="157">
        <f t="shared" si="0"/>
        <v>34</v>
      </c>
      <c r="C36" s="8">
        <v>20212131</v>
      </c>
      <c r="D36" s="8">
        <v>0</v>
      </c>
      <c r="E36" s="8">
        <v>39</v>
      </c>
      <c r="F36" s="156">
        <f t="shared" si="1"/>
        <v>0</v>
      </c>
      <c r="G36" s="8">
        <f t="shared" si="2"/>
        <v>1</v>
      </c>
      <c r="H36" s="8"/>
    </row>
    <row r="37" s="124" customFormat="1" ht="18.75" spans="1:8">
      <c r="A37" s="132"/>
      <c r="B37" s="157">
        <f t="shared" si="0"/>
        <v>35</v>
      </c>
      <c r="C37" s="8">
        <v>20212132</v>
      </c>
      <c r="D37" s="8">
        <v>0</v>
      </c>
      <c r="E37" s="8">
        <v>39</v>
      </c>
      <c r="F37" s="156">
        <f t="shared" si="1"/>
        <v>0</v>
      </c>
      <c r="G37" s="8">
        <f t="shared" si="2"/>
        <v>1</v>
      </c>
      <c r="H37" s="8"/>
    </row>
    <row r="38" s="124" customFormat="1" ht="18.75" spans="1:8">
      <c r="A38" s="132"/>
      <c r="B38" s="157">
        <f t="shared" si="0"/>
        <v>36</v>
      </c>
      <c r="C38" s="8">
        <v>20212133</v>
      </c>
      <c r="D38" s="8">
        <v>0</v>
      </c>
      <c r="E38" s="8">
        <v>39</v>
      </c>
      <c r="F38" s="156">
        <f t="shared" si="1"/>
        <v>0</v>
      </c>
      <c r="G38" s="8">
        <f t="shared" si="2"/>
        <v>1</v>
      </c>
      <c r="H38" s="8"/>
    </row>
    <row r="39" s="124" customFormat="1" ht="18.75" spans="1:8">
      <c r="A39" s="132"/>
      <c r="B39" s="157">
        <f t="shared" si="0"/>
        <v>37</v>
      </c>
      <c r="C39" s="8">
        <v>20212134</v>
      </c>
      <c r="D39" s="8">
        <v>2</v>
      </c>
      <c r="E39" s="8">
        <v>40</v>
      </c>
      <c r="F39" s="156">
        <f t="shared" si="1"/>
        <v>0.05</v>
      </c>
      <c r="G39" s="8">
        <f t="shared" si="2"/>
        <v>40</v>
      </c>
      <c r="H39" s="8"/>
    </row>
    <row r="40" s="124" customFormat="1" ht="18.75" spans="1:8">
      <c r="A40" s="132"/>
      <c r="B40" s="157">
        <f t="shared" si="0"/>
        <v>38</v>
      </c>
      <c r="C40" s="8">
        <v>20212135</v>
      </c>
      <c r="D40" s="8">
        <v>0</v>
      </c>
      <c r="E40" s="8">
        <v>40</v>
      </c>
      <c r="F40" s="156">
        <f t="shared" si="1"/>
        <v>0</v>
      </c>
      <c r="G40" s="8">
        <f t="shared" si="2"/>
        <v>1</v>
      </c>
      <c r="H40" s="8"/>
    </row>
    <row r="41" s="124" customFormat="1" ht="18.75" spans="1:8">
      <c r="A41" s="132"/>
      <c r="B41" s="157">
        <f t="shared" si="0"/>
        <v>39</v>
      </c>
      <c r="C41" s="8">
        <v>20212136</v>
      </c>
      <c r="D41" s="8">
        <v>4</v>
      </c>
      <c r="E41" s="8">
        <v>39</v>
      </c>
      <c r="F41" s="156">
        <f t="shared" si="1"/>
        <v>0.102564102564103</v>
      </c>
      <c r="G41" s="8">
        <f t="shared" si="2"/>
        <v>43</v>
      </c>
      <c r="H41" s="8"/>
    </row>
    <row r="42" s="124" customFormat="1" ht="18.75" spans="1:8">
      <c r="A42" s="132"/>
      <c r="B42" s="157">
        <f t="shared" si="0"/>
        <v>40</v>
      </c>
      <c r="C42" s="8">
        <v>20212137</v>
      </c>
      <c r="D42" s="8">
        <v>0</v>
      </c>
      <c r="E42" s="8">
        <v>38</v>
      </c>
      <c r="F42" s="156">
        <f t="shared" si="1"/>
        <v>0</v>
      </c>
      <c r="G42" s="8">
        <f t="shared" si="2"/>
        <v>1</v>
      </c>
      <c r="H42" s="8"/>
    </row>
    <row r="43" s="124" customFormat="1" ht="18.75" spans="1:8">
      <c r="A43" s="132"/>
      <c r="B43" s="157">
        <f t="shared" si="0"/>
        <v>41</v>
      </c>
      <c r="C43" s="8">
        <v>20212138</v>
      </c>
      <c r="D43" s="8">
        <v>0</v>
      </c>
      <c r="E43" s="8">
        <v>39</v>
      </c>
      <c r="F43" s="156">
        <f t="shared" si="1"/>
        <v>0</v>
      </c>
      <c r="G43" s="8">
        <f t="shared" si="2"/>
        <v>1</v>
      </c>
      <c r="H43" s="8"/>
    </row>
    <row r="44" s="124" customFormat="1" ht="18.75" spans="1:8">
      <c r="A44" s="132"/>
      <c r="B44" s="157">
        <f t="shared" si="0"/>
        <v>42</v>
      </c>
      <c r="C44" s="8">
        <v>20212141</v>
      </c>
      <c r="D44" s="8">
        <v>0</v>
      </c>
      <c r="E44" s="8">
        <v>43</v>
      </c>
      <c r="F44" s="156">
        <f t="shared" si="1"/>
        <v>0</v>
      </c>
      <c r="G44" s="8">
        <f t="shared" si="2"/>
        <v>1</v>
      </c>
      <c r="H44" s="8"/>
    </row>
    <row r="45" s="124" customFormat="1" ht="18.75" spans="1:8">
      <c r="A45" s="132"/>
      <c r="B45" s="157">
        <f t="shared" si="0"/>
        <v>43</v>
      </c>
      <c r="C45" s="8">
        <v>20212142</v>
      </c>
      <c r="D45" s="8">
        <v>0</v>
      </c>
      <c r="E45" s="8">
        <v>43</v>
      </c>
      <c r="F45" s="156">
        <f t="shared" si="1"/>
        <v>0</v>
      </c>
      <c r="G45" s="8">
        <f t="shared" si="2"/>
        <v>1</v>
      </c>
      <c r="H45" s="8"/>
    </row>
    <row r="46" s="124" customFormat="1" ht="18.75" spans="1:8">
      <c r="A46" s="132"/>
      <c r="B46" s="157">
        <f t="shared" si="0"/>
        <v>44</v>
      </c>
      <c r="C46" s="8">
        <v>20212143</v>
      </c>
      <c r="D46" s="8">
        <v>11</v>
      </c>
      <c r="E46" s="8">
        <v>43</v>
      </c>
      <c r="F46" s="156">
        <f t="shared" si="1"/>
        <v>0.255813953488372</v>
      </c>
      <c r="G46" s="8">
        <f t="shared" si="2"/>
        <v>46</v>
      </c>
      <c r="H46" s="8"/>
    </row>
    <row r="47" s="124" customFormat="1" ht="18.75" spans="1:8">
      <c r="A47" s="132"/>
      <c r="B47" s="157">
        <f t="shared" si="0"/>
        <v>45</v>
      </c>
      <c r="C47" s="8">
        <v>20212144</v>
      </c>
      <c r="D47" s="8">
        <v>0</v>
      </c>
      <c r="E47" s="8">
        <v>42</v>
      </c>
      <c r="F47" s="156">
        <f t="shared" si="1"/>
        <v>0</v>
      </c>
      <c r="G47" s="8">
        <f t="shared" si="2"/>
        <v>1</v>
      </c>
      <c r="H47" s="8"/>
    </row>
    <row r="48" s="124" customFormat="1" ht="18.75" spans="1:8">
      <c r="A48" s="132"/>
      <c r="B48" s="157">
        <f t="shared" si="0"/>
        <v>46</v>
      </c>
      <c r="C48" s="8">
        <v>20212145</v>
      </c>
      <c r="D48" s="8">
        <v>9</v>
      </c>
      <c r="E48" s="8">
        <v>43</v>
      </c>
      <c r="F48" s="156">
        <f t="shared" si="1"/>
        <v>0.209302325581395</v>
      </c>
      <c r="G48" s="8">
        <f t="shared" si="2"/>
        <v>44</v>
      </c>
      <c r="H48" s="8"/>
    </row>
    <row r="49" s="124" customFormat="1" ht="18.75" spans="1:8">
      <c r="A49" s="151"/>
      <c r="B49" s="157">
        <f t="shared" si="0"/>
        <v>47</v>
      </c>
      <c r="C49" s="8">
        <v>20213131</v>
      </c>
      <c r="D49" s="8">
        <v>0</v>
      </c>
      <c r="E49" s="8">
        <v>43</v>
      </c>
      <c r="F49" s="156">
        <f t="shared" si="1"/>
        <v>0</v>
      </c>
      <c r="G49" s="8">
        <f t="shared" si="2"/>
        <v>1</v>
      </c>
      <c r="H49" s="8"/>
    </row>
    <row r="50" s="124" customFormat="1" ht="18.75" spans="1:8">
      <c r="A50" s="6" t="s">
        <v>3</v>
      </c>
      <c r="B50" s="157">
        <f t="shared" si="0"/>
        <v>48</v>
      </c>
      <c r="C50" s="12">
        <v>20182430</v>
      </c>
      <c r="D50" s="8">
        <v>0</v>
      </c>
      <c r="E50" s="8">
        <v>42</v>
      </c>
      <c r="F50" s="158">
        <f t="shared" ref="F50:F81" si="3">D50/E50</f>
        <v>0</v>
      </c>
      <c r="G50" s="8">
        <f>RANK(F50,$F$50:$F$115,1)</f>
        <v>1</v>
      </c>
      <c r="H50" s="12"/>
    </row>
    <row r="51" s="124" customFormat="1" ht="18.75" spans="1:8">
      <c r="A51" s="74"/>
      <c r="B51" s="157">
        <f t="shared" si="0"/>
        <v>49</v>
      </c>
      <c r="C51" s="12">
        <v>20182431</v>
      </c>
      <c r="D51" s="8">
        <v>0</v>
      </c>
      <c r="E51" s="8">
        <v>30</v>
      </c>
      <c r="F51" s="158">
        <f t="shared" si="3"/>
        <v>0</v>
      </c>
      <c r="G51" s="8">
        <f t="shared" ref="G51:G114" si="4">RANK(F51,$F$50:$F$115,1)</f>
        <v>1</v>
      </c>
      <c r="H51" s="8"/>
    </row>
    <row r="52" s="124" customFormat="1" ht="18.75" spans="1:8">
      <c r="A52" s="74"/>
      <c r="B52" s="157">
        <f t="shared" si="0"/>
        <v>50</v>
      </c>
      <c r="C52" s="12">
        <v>20182432</v>
      </c>
      <c r="D52" s="8">
        <v>0</v>
      </c>
      <c r="E52" s="8">
        <v>44</v>
      </c>
      <c r="F52" s="158">
        <f t="shared" si="3"/>
        <v>0</v>
      </c>
      <c r="G52" s="8">
        <f t="shared" si="4"/>
        <v>1</v>
      </c>
      <c r="H52" s="8"/>
    </row>
    <row r="53" s="124" customFormat="1" ht="18.75" spans="1:8">
      <c r="A53" s="74"/>
      <c r="B53" s="157">
        <f t="shared" si="0"/>
        <v>51</v>
      </c>
      <c r="C53" s="12">
        <v>20182433</v>
      </c>
      <c r="D53" s="8">
        <v>0</v>
      </c>
      <c r="E53" s="8">
        <v>30</v>
      </c>
      <c r="F53" s="158">
        <f t="shared" si="3"/>
        <v>0</v>
      </c>
      <c r="G53" s="8">
        <f t="shared" si="4"/>
        <v>1</v>
      </c>
      <c r="H53" s="8"/>
    </row>
    <row r="54" s="124" customFormat="1" ht="18.75" spans="1:8">
      <c r="A54" s="74"/>
      <c r="B54" s="157">
        <f t="shared" si="0"/>
        <v>52</v>
      </c>
      <c r="C54" s="12">
        <v>20182434</v>
      </c>
      <c r="D54" s="8">
        <v>0</v>
      </c>
      <c r="E54" s="8">
        <v>50</v>
      </c>
      <c r="F54" s="158">
        <f t="shared" si="3"/>
        <v>0</v>
      </c>
      <c r="G54" s="8">
        <f t="shared" si="4"/>
        <v>1</v>
      </c>
      <c r="H54" s="8"/>
    </row>
    <row r="55" s="124" customFormat="1" ht="18.75" spans="1:8">
      <c r="A55" s="74"/>
      <c r="B55" s="157">
        <f t="shared" si="0"/>
        <v>53</v>
      </c>
      <c r="C55" s="12">
        <v>20182435</v>
      </c>
      <c r="D55" s="8">
        <v>0</v>
      </c>
      <c r="E55" s="8">
        <v>23</v>
      </c>
      <c r="F55" s="158">
        <f t="shared" si="3"/>
        <v>0</v>
      </c>
      <c r="G55" s="8">
        <f t="shared" si="4"/>
        <v>1</v>
      </c>
      <c r="H55" s="8"/>
    </row>
    <row r="56" s="124" customFormat="1" ht="18.75" spans="1:10">
      <c r="A56" s="74"/>
      <c r="B56" s="157">
        <f t="shared" si="0"/>
        <v>54</v>
      </c>
      <c r="C56" s="12">
        <v>20182531</v>
      </c>
      <c r="D56" s="8">
        <v>0</v>
      </c>
      <c r="E56" s="8">
        <v>32</v>
      </c>
      <c r="F56" s="158">
        <f t="shared" si="3"/>
        <v>0</v>
      </c>
      <c r="G56" s="8">
        <f t="shared" si="4"/>
        <v>1</v>
      </c>
      <c r="H56" s="8"/>
      <c r="J56" s="159"/>
    </row>
    <row r="57" s="124" customFormat="1" ht="18.75" spans="1:8">
      <c r="A57" s="74"/>
      <c r="B57" s="157">
        <f t="shared" si="0"/>
        <v>55</v>
      </c>
      <c r="C57" s="12">
        <v>20182532</v>
      </c>
      <c r="D57" s="8">
        <v>1</v>
      </c>
      <c r="E57" s="8">
        <v>32</v>
      </c>
      <c r="F57" s="158">
        <f t="shared" si="3"/>
        <v>0.03125</v>
      </c>
      <c r="G57" s="8">
        <f t="shared" si="4"/>
        <v>52</v>
      </c>
      <c r="H57" s="8"/>
    </row>
    <row r="58" s="124" customFormat="1" ht="18.75" spans="1:8">
      <c r="A58" s="74"/>
      <c r="B58" s="157">
        <f t="shared" si="0"/>
        <v>56</v>
      </c>
      <c r="C58" s="12">
        <v>20182533</v>
      </c>
      <c r="D58" s="8">
        <v>1</v>
      </c>
      <c r="E58" s="8">
        <v>32</v>
      </c>
      <c r="F58" s="158">
        <f t="shared" si="3"/>
        <v>0.03125</v>
      </c>
      <c r="G58" s="8">
        <f t="shared" si="4"/>
        <v>52</v>
      </c>
      <c r="H58" s="8"/>
    </row>
    <row r="59" s="124" customFormat="1" ht="18.75" spans="1:8">
      <c r="A59" s="74"/>
      <c r="B59" s="157">
        <f t="shared" si="0"/>
        <v>57</v>
      </c>
      <c r="C59" s="12">
        <v>20182534</v>
      </c>
      <c r="D59" s="8">
        <v>1</v>
      </c>
      <c r="E59" s="8">
        <v>37</v>
      </c>
      <c r="F59" s="158">
        <f t="shared" si="3"/>
        <v>0.027027027027027</v>
      </c>
      <c r="G59" s="8">
        <f t="shared" si="4"/>
        <v>50</v>
      </c>
      <c r="H59" s="8"/>
    </row>
    <row r="60" s="124" customFormat="1" ht="18.75" spans="1:8">
      <c r="A60" s="74"/>
      <c r="B60" s="157">
        <f t="shared" si="0"/>
        <v>58</v>
      </c>
      <c r="C60" s="12">
        <v>20182535</v>
      </c>
      <c r="D60" s="8">
        <v>0</v>
      </c>
      <c r="E60" s="8">
        <v>37</v>
      </c>
      <c r="F60" s="158">
        <f t="shared" si="3"/>
        <v>0</v>
      </c>
      <c r="G60" s="8">
        <f t="shared" si="4"/>
        <v>1</v>
      </c>
      <c r="H60" s="12"/>
    </row>
    <row r="61" s="124" customFormat="1" ht="18.75" spans="1:8">
      <c r="A61" s="74"/>
      <c r="B61" s="32">
        <f t="shared" si="0"/>
        <v>59</v>
      </c>
      <c r="C61" s="12">
        <v>20182536</v>
      </c>
      <c r="D61" s="8">
        <v>0</v>
      </c>
      <c r="E61" s="8">
        <v>35</v>
      </c>
      <c r="F61" s="158">
        <f t="shared" si="3"/>
        <v>0</v>
      </c>
      <c r="G61" s="8">
        <f t="shared" si="4"/>
        <v>1</v>
      </c>
      <c r="H61" s="8"/>
    </row>
    <row r="62" s="124" customFormat="1" ht="14.5" customHeight="1" spans="1:8">
      <c r="A62" s="74"/>
      <c r="B62" s="32">
        <f t="shared" si="0"/>
        <v>60</v>
      </c>
      <c r="C62" s="12">
        <v>20182631</v>
      </c>
      <c r="D62" s="8">
        <v>0</v>
      </c>
      <c r="E62" s="8">
        <v>38</v>
      </c>
      <c r="F62" s="158">
        <f t="shared" si="3"/>
        <v>0</v>
      </c>
      <c r="G62" s="8">
        <f t="shared" si="4"/>
        <v>1</v>
      </c>
      <c r="H62" s="8"/>
    </row>
    <row r="63" s="124" customFormat="1" ht="18.75" spans="1:8">
      <c r="A63" s="74"/>
      <c r="B63" s="32">
        <f t="shared" si="0"/>
        <v>61</v>
      </c>
      <c r="C63" s="12">
        <v>20182632</v>
      </c>
      <c r="D63" s="8">
        <v>0</v>
      </c>
      <c r="E63" s="8">
        <v>37</v>
      </c>
      <c r="F63" s="158">
        <f t="shared" si="3"/>
        <v>0</v>
      </c>
      <c r="G63" s="8">
        <f t="shared" si="4"/>
        <v>1</v>
      </c>
      <c r="H63" s="8"/>
    </row>
    <row r="64" s="124" customFormat="1" ht="18.75" spans="1:8">
      <c r="A64" s="74"/>
      <c r="B64" s="32">
        <f t="shared" si="0"/>
        <v>62</v>
      </c>
      <c r="C64" s="12">
        <v>20182633</v>
      </c>
      <c r="D64" s="8">
        <v>0</v>
      </c>
      <c r="E64" s="8">
        <v>39</v>
      </c>
      <c r="F64" s="158">
        <f t="shared" si="3"/>
        <v>0</v>
      </c>
      <c r="G64" s="8">
        <f t="shared" si="4"/>
        <v>1</v>
      </c>
      <c r="H64" s="8"/>
    </row>
    <row r="65" s="124" customFormat="1" ht="18.75" spans="1:8">
      <c r="A65" s="74"/>
      <c r="B65" s="32">
        <f t="shared" si="0"/>
        <v>63</v>
      </c>
      <c r="C65" s="12">
        <v>20182634</v>
      </c>
      <c r="D65" s="8">
        <v>0</v>
      </c>
      <c r="E65" s="8">
        <v>39</v>
      </c>
      <c r="F65" s="158">
        <f t="shared" si="3"/>
        <v>0</v>
      </c>
      <c r="G65" s="8">
        <f t="shared" si="4"/>
        <v>1</v>
      </c>
      <c r="H65" s="8"/>
    </row>
    <row r="66" s="124" customFormat="1" ht="18.75" spans="1:8">
      <c r="A66" s="74"/>
      <c r="B66" s="32">
        <f t="shared" si="0"/>
        <v>64</v>
      </c>
      <c r="C66" s="12">
        <v>20192431</v>
      </c>
      <c r="D66" s="8">
        <v>0</v>
      </c>
      <c r="E66" s="8">
        <v>36</v>
      </c>
      <c r="F66" s="158">
        <f t="shared" si="3"/>
        <v>0</v>
      </c>
      <c r="G66" s="8">
        <f t="shared" si="4"/>
        <v>1</v>
      </c>
      <c r="H66" s="8"/>
    </row>
    <row r="67" s="124" customFormat="1" ht="18.75" spans="1:8">
      <c r="A67" s="74"/>
      <c r="B67" s="32">
        <f t="shared" si="0"/>
        <v>65</v>
      </c>
      <c r="C67" s="12">
        <v>20192432</v>
      </c>
      <c r="D67" s="8">
        <v>0</v>
      </c>
      <c r="E67" s="8">
        <v>36</v>
      </c>
      <c r="F67" s="158">
        <f t="shared" si="3"/>
        <v>0</v>
      </c>
      <c r="G67" s="8">
        <f t="shared" si="4"/>
        <v>1</v>
      </c>
      <c r="H67" s="8"/>
    </row>
    <row r="68" s="124" customFormat="1" ht="18.75" spans="1:8">
      <c r="A68" s="74"/>
      <c r="B68" s="32">
        <f t="shared" si="0"/>
        <v>66</v>
      </c>
      <c r="C68" s="12">
        <v>20192433</v>
      </c>
      <c r="D68" s="8">
        <v>0</v>
      </c>
      <c r="E68" s="8">
        <v>36</v>
      </c>
      <c r="F68" s="158">
        <f t="shared" si="3"/>
        <v>0</v>
      </c>
      <c r="G68" s="8">
        <f t="shared" si="4"/>
        <v>1</v>
      </c>
      <c r="H68" s="8"/>
    </row>
    <row r="69" s="124" customFormat="1" ht="18.75" spans="1:8">
      <c r="A69" s="74"/>
      <c r="B69" s="32">
        <f t="shared" si="0"/>
        <v>67</v>
      </c>
      <c r="C69" s="12">
        <v>20192434</v>
      </c>
      <c r="D69" s="8">
        <v>0</v>
      </c>
      <c r="E69" s="8">
        <v>35</v>
      </c>
      <c r="F69" s="158">
        <f t="shared" si="3"/>
        <v>0</v>
      </c>
      <c r="G69" s="8">
        <f t="shared" si="4"/>
        <v>1</v>
      </c>
      <c r="H69" s="8"/>
    </row>
    <row r="70" s="124" customFormat="1" ht="18.75" spans="1:8">
      <c r="A70" s="74"/>
      <c r="B70" s="32">
        <f t="shared" si="0"/>
        <v>68</v>
      </c>
      <c r="C70" s="12">
        <v>20192435</v>
      </c>
      <c r="D70" s="8">
        <v>3</v>
      </c>
      <c r="E70" s="8">
        <v>24</v>
      </c>
      <c r="F70" s="158">
        <f t="shared" si="3"/>
        <v>0.125</v>
      </c>
      <c r="G70" s="8">
        <f t="shared" si="4"/>
        <v>62</v>
      </c>
      <c r="H70" s="8"/>
    </row>
    <row r="71" s="124" customFormat="1" ht="18.75" spans="1:8">
      <c r="A71" s="74"/>
      <c r="B71" s="32">
        <f t="shared" ref="B71:B134" si="5">ROW()-2</f>
        <v>69</v>
      </c>
      <c r="C71" s="12">
        <v>20192436</v>
      </c>
      <c r="D71" s="8">
        <v>0</v>
      </c>
      <c r="E71" s="8">
        <v>25</v>
      </c>
      <c r="F71" s="158">
        <f t="shared" si="3"/>
        <v>0</v>
      </c>
      <c r="G71" s="8">
        <f t="shared" si="4"/>
        <v>1</v>
      </c>
      <c r="H71" s="8"/>
    </row>
    <row r="72" s="124" customFormat="1" ht="18.75" spans="1:8">
      <c r="A72" s="74"/>
      <c r="B72" s="32">
        <f t="shared" si="5"/>
        <v>70</v>
      </c>
      <c r="C72" s="12">
        <v>20192437</v>
      </c>
      <c r="D72" s="8">
        <v>1</v>
      </c>
      <c r="E72" s="8">
        <v>28</v>
      </c>
      <c r="F72" s="158">
        <f t="shared" si="3"/>
        <v>0.0357142857142857</v>
      </c>
      <c r="G72" s="8">
        <f t="shared" si="4"/>
        <v>54</v>
      </c>
      <c r="H72" s="8"/>
    </row>
    <row r="73" s="124" customFormat="1" ht="18.75" spans="1:8">
      <c r="A73" s="74"/>
      <c r="B73" s="32">
        <f t="shared" si="5"/>
        <v>71</v>
      </c>
      <c r="C73" s="12">
        <v>20192531</v>
      </c>
      <c r="D73" s="8">
        <v>0</v>
      </c>
      <c r="E73" s="8">
        <v>35</v>
      </c>
      <c r="F73" s="158">
        <f t="shared" si="3"/>
        <v>0</v>
      </c>
      <c r="G73" s="8">
        <f t="shared" si="4"/>
        <v>1</v>
      </c>
      <c r="H73" s="8"/>
    </row>
    <row r="74" s="124" customFormat="1" ht="18.75" spans="1:8">
      <c r="A74" s="74"/>
      <c r="B74" s="32">
        <f t="shared" si="5"/>
        <v>72</v>
      </c>
      <c r="C74" s="12">
        <v>20192532</v>
      </c>
      <c r="D74" s="8">
        <v>8</v>
      </c>
      <c r="E74" s="8">
        <v>38</v>
      </c>
      <c r="F74" s="158">
        <f t="shared" si="3"/>
        <v>0.210526315789474</v>
      </c>
      <c r="G74" s="8">
        <f t="shared" si="4"/>
        <v>65</v>
      </c>
      <c r="H74" s="8"/>
    </row>
    <row r="75" s="124" customFormat="1" ht="18.75" spans="1:8">
      <c r="A75" s="74"/>
      <c r="B75" s="32">
        <f t="shared" si="5"/>
        <v>73</v>
      </c>
      <c r="C75" s="12">
        <v>20192533</v>
      </c>
      <c r="D75" s="8">
        <v>0</v>
      </c>
      <c r="E75" s="8">
        <v>37</v>
      </c>
      <c r="F75" s="158">
        <f t="shared" si="3"/>
        <v>0</v>
      </c>
      <c r="G75" s="8">
        <f t="shared" si="4"/>
        <v>1</v>
      </c>
      <c r="H75" s="8"/>
    </row>
    <row r="76" s="124" customFormat="1" ht="18.75" spans="1:8">
      <c r="A76" s="74"/>
      <c r="B76" s="32">
        <f t="shared" si="5"/>
        <v>74</v>
      </c>
      <c r="C76" s="12">
        <v>20192534</v>
      </c>
      <c r="D76" s="8">
        <v>0</v>
      </c>
      <c r="E76" s="8">
        <v>35</v>
      </c>
      <c r="F76" s="158">
        <f t="shared" si="3"/>
        <v>0</v>
      </c>
      <c r="G76" s="8">
        <f t="shared" si="4"/>
        <v>1</v>
      </c>
      <c r="H76" s="8"/>
    </row>
    <row r="77" s="124" customFormat="1" ht="18.75" spans="1:8">
      <c r="A77" s="74"/>
      <c r="B77" s="32">
        <f t="shared" si="5"/>
        <v>75</v>
      </c>
      <c r="C77" s="12">
        <v>20192535</v>
      </c>
      <c r="D77" s="8">
        <v>0</v>
      </c>
      <c r="E77" s="8">
        <v>29</v>
      </c>
      <c r="F77" s="158">
        <f t="shared" si="3"/>
        <v>0</v>
      </c>
      <c r="G77" s="8">
        <f t="shared" si="4"/>
        <v>1</v>
      </c>
      <c r="H77" s="160"/>
    </row>
    <row r="78" s="124" customFormat="1" ht="18.75" spans="1:8">
      <c r="A78" s="74"/>
      <c r="B78" s="32">
        <f t="shared" si="5"/>
        <v>76</v>
      </c>
      <c r="C78" s="12">
        <v>20192536</v>
      </c>
      <c r="D78" s="8">
        <v>0</v>
      </c>
      <c r="E78" s="8">
        <v>29</v>
      </c>
      <c r="F78" s="158">
        <f t="shared" si="3"/>
        <v>0</v>
      </c>
      <c r="G78" s="8">
        <f t="shared" si="4"/>
        <v>1</v>
      </c>
      <c r="H78" s="34"/>
    </row>
    <row r="79" s="124" customFormat="1" ht="18.75" spans="1:8">
      <c r="A79" s="74"/>
      <c r="B79" s="32">
        <f t="shared" si="5"/>
        <v>77</v>
      </c>
      <c r="C79" s="12">
        <v>20192631</v>
      </c>
      <c r="D79" s="8">
        <v>3</v>
      </c>
      <c r="E79" s="8">
        <v>39</v>
      </c>
      <c r="F79" s="158">
        <f t="shared" si="3"/>
        <v>0.0769230769230769</v>
      </c>
      <c r="G79" s="8">
        <f t="shared" si="4"/>
        <v>58</v>
      </c>
      <c r="H79" s="34"/>
    </row>
    <row r="80" s="124" customFormat="1" ht="18.75" spans="1:8">
      <c r="A80" s="74"/>
      <c r="B80" s="32">
        <f t="shared" si="5"/>
        <v>78</v>
      </c>
      <c r="C80" s="12">
        <v>20192632</v>
      </c>
      <c r="D80" s="8">
        <v>0</v>
      </c>
      <c r="E80" s="8">
        <v>39</v>
      </c>
      <c r="F80" s="158">
        <f t="shared" si="3"/>
        <v>0</v>
      </c>
      <c r="G80" s="8">
        <f t="shared" si="4"/>
        <v>1</v>
      </c>
      <c r="H80" s="34"/>
    </row>
    <row r="81" s="124" customFormat="1" ht="18.75" spans="1:8">
      <c r="A81" s="74"/>
      <c r="B81" s="32">
        <f t="shared" si="5"/>
        <v>79</v>
      </c>
      <c r="C81" s="12">
        <v>20192633</v>
      </c>
      <c r="D81" s="8">
        <v>0</v>
      </c>
      <c r="E81" s="8">
        <v>36</v>
      </c>
      <c r="F81" s="158">
        <f t="shared" si="3"/>
        <v>0</v>
      </c>
      <c r="G81" s="8">
        <f t="shared" si="4"/>
        <v>1</v>
      </c>
      <c r="H81" s="34"/>
    </row>
    <row r="82" s="124" customFormat="1" ht="18.75" spans="1:8">
      <c r="A82" s="74"/>
      <c r="B82" s="32">
        <f t="shared" si="5"/>
        <v>80</v>
      </c>
      <c r="C82" s="12">
        <v>20192634</v>
      </c>
      <c r="D82" s="8">
        <v>0</v>
      </c>
      <c r="E82" s="8">
        <v>35</v>
      </c>
      <c r="F82" s="158">
        <f t="shared" ref="F82:F113" si="6">D82/E82</f>
        <v>0</v>
      </c>
      <c r="G82" s="8">
        <f t="shared" si="4"/>
        <v>1</v>
      </c>
      <c r="H82" s="34"/>
    </row>
    <row r="83" s="124" customFormat="1" ht="18.75" spans="1:8">
      <c r="A83" s="74"/>
      <c r="B83" s="32">
        <f t="shared" si="5"/>
        <v>81</v>
      </c>
      <c r="C83" s="12">
        <v>20202430</v>
      </c>
      <c r="D83" s="8">
        <v>2</v>
      </c>
      <c r="E83" s="8">
        <v>41</v>
      </c>
      <c r="F83" s="158">
        <f t="shared" si="6"/>
        <v>0.0487804878048781</v>
      </c>
      <c r="G83" s="8">
        <f t="shared" si="4"/>
        <v>56</v>
      </c>
      <c r="H83" s="34"/>
    </row>
    <row r="84" s="124" customFormat="1" ht="18.75" spans="1:8">
      <c r="A84" s="74"/>
      <c r="B84" s="32">
        <f t="shared" si="5"/>
        <v>82</v>
      </c>
      <c r="C84" s="12">
        <v>20202431</v>
      </c>
      <c r="D84" s="8">
        <v>0</v>
      </c>
      <c r="E84" s="8">
        <v>42</v>
      </c>
      <c r="F84" s="158">
        <f t="shared" si="6"/>
        <v>0</v>
      </c>
      <c r="G84" s="8">
        <f t="shared" si="4"/>
        <v>1</v>
      </c>
      <c r="H84" s="8"/>
    </row>
    <row r="85" s="124" customFormat="1" ht="18.75" spans="1:8">
      <c r="A85" s="74"/>
      <c r="B85" s="32">
        <f t="shared" si="5"/>
        <v>83</v>
      </c>
      <c r="C85" s="12">
        <v>20202432</v>
      </c>
      <c r="D85" s="8">
        <v>0</v>
      </c>
      <c r="E85" s="8">
        <v>40</v>
      </c>
      <c r="F85" s="158">
        <f t="shared" si="6"/>
        <v>0</v>
      </c>
      <c r="G85" s="8">
        <f t="shared" si="4"/>
        <v>1</v>
      </c>
      <c r="H85" s="8"/>
    </row>
    <row r="86" s="124" customFormat="1" ht="18.75" spans="1:8">
      <c r="A86" s="74"/>
      <c r="B86" s="32">
        <f t="shared" si="5"/>
        <v>84</v>
      </c>
      <c r="C86" s="12">
        <v>20202433</v>
      </c>
      <c r="D86" s="8">
        <v>0</v>
      </c>
      <c r="E86" s="8">
        <v>40</v>
      </c>
      <c r="F86" s="158">
        <f t="shared" si="6"/>
        <v>0</v>
      </c>
      <c r="G86" s="8">
        <f t="shared" si="4"/>
        <v>1</v>
      </c>
      <c r="H86" s="8"/>
    </row>
    <row r="87" s="124" customFormat="1" ht="18.75" spans="1:8">
      <c r="A87" s="74"/>
      <c r="B87" s="32">
        <f t="shared" si="5"/>
        <v>85</v>
      </c>
      <c r="C87" s="12">
        <v>20202434</v>
      </c>
      <c r="D87" s="8">
        <v>0</v>
      </c>
      <c r="E87" s="8">
        <v>42</v>
      </c>
      <c r="F87" s="158">
        <f t="shared" si="6"/>
        <v>0</v>
      </c>
      <c r="G87" s="8">
        <f t="shared" si="4"/>
        <v>1</v>
      </c>
      <c r="H87" s="12"/>
    </row>
    <row r="88" s="124" customFormat="1" ht="18.75" spans="1:8">
      <c r="A88" s="74"/>
      <c r="B88" s="32">
        <f t="shared" si="5"/>
        <v>86</v>
      </c>
      <c r="C88" s="12">
        <v>20202435</v>
      </c>
      <c r="D88" s="8">
        <v>1</v>
      </c>
      <c r="E88" s="8">
        <v>50</v>
      </c>
      <c r="F88" s="158">
        <f t="shared" si="6"/>
        <v>0.02</v>
      </c>
      <c r="G88" s="8">
        <f t="shared" si="4"/>
        <v>47</v>
      </c>
      <c r="H88" s="12"/>
    </row>
    <row r="89" s="124" customFormat="1" ht="18.75" spans="1:8">
      <c r="A89" s="74"/>
      <c r="B89" s="32">
        <f t="shared" si="5"/>
        <v>87</v>
      </c>
      <c r="C89" s="12">
        <v>20202531</v>
      </c>
      <c r="D89" s="8">
        <v>0</v>
      </c>
      <c r="E89" s="8">
        <v>39</v>
      </c>
      <c r="F89" s="158">
        <f t="shared" si="6"/>
        <v>0</v>
      </c>
      <c r="G89" s="8">
        <f t="shared" si="4"/>
        <v>1</v>
      </c>
      <c r="H89" s="8"/>
    </row>
    <row r="90" s="124" customFormat="1" ht="18.75" spans="1:8">
      <c r="A90" s="74"/>
      <c r="B90" s="32">
        <f t="shared" si="5"/>
        <v>88</v>
      </c>
      <c r="C90" s="12">
        <v>20202532</v>
      </c>
      <c r="D90" s="8">
        <v>4</v>
      </c>
      <c r="E90" s="8">
        <v>34</v>
      </c>
      <c r="F90" s="158">
        <f t="shared" si="6"/>
        <v>0.117647058823529</v>
      </c>
      <c r="G90" s="8">
        <f t="shared" si="4"/>
        <v>61</v>
      </c>
      <c r="H90" s="8"/>
    </row>
    <row r="91" s="124" customFormat="1" ht="18.75" spans="1:8">
      <c r="A91" s="74"/>
      <c r="B91" s="32">
        <f t="shared" si="5"/>
        <v>89</v>
      </c>
      <c r="C91" s="12">
        <v>20202533</v>
      </c>
      <c r="D91" s="8">
        <v>1</v>
      </c>
      <c r="E91" s="8">
        <v>40</v>
      </c>
      <c r="F91" s="158">
        <f t="shared" si="6"/>
        <v>0.025</v>
      </c>
      <c r="G91" s="8">
        <f t="shared" si="4"/>
        <v>49</v>
      </c>
      <c r="H91" s="8"/>
    </row>
    <row r="92" s="124" customFormat="1" ht="18.75" spans="1:8">
      <c r="A92" s="74"/>
      <c r="B92" s="32">
        <f t="shared" si="5"/>
        <v>90</v>
      </c>
      <c r="C92" s="12">
        <v>20202534</v>
      </c>
      <c r="D92" s="8">
        <v>0</v>
      </c>
      <c r="E92" s="8">
        <v>36</v>
      </c>
      <c r="F92" s="158">
        <f t="shared" si="6"/>
        <v>0</v>
      </c>
      <c r="G92" s="8">
        <f t="shared" si="4"/>
        <v>1</v>
      </c>
      <c r="H92" s="8"/>
    </row>
    <row r="93" s="124" customFormat="1" ht="18.75" spans="1:8">
      <c r="A93" s="74"/>
      <c r="B93" s="32">
        <f t="shared" si="5"/>
        <v>91</v>
      </c>
      <c r="C93" s="12">
        <v>20202535</v>
      </c>
      <c r="D93" s="8">
        <v>1</v>
      </c>
      <c r="E93" s="8">
        <v>26</v>
      </c>
      <c r="F93" s="158">
        <f t="shared" si="6"/>
        <v>0.0384615384615385</v>
      </c>
      <c r="G93" s="8">
        <f t="shared" si="4"/>
        <v>55</v>
      </c>
      <c r="H93" s="8"/>
    </row>
    <row r="94" s="124" customFormat="1" ht="18.75" spans="1:8">
      <c r="A94" s="74"/>
      <c r="B94" s="32">
        <f t="shared" si="5"/>
        <v>92</v>
      </c>
      <c r="C94" s="12">
        <v>20202536</v>
      </c>
      <c r="D94" s="8">
        <v>0</v>
      </c>
      <c r="E94" s="8">
        <v>26</v>
      </c>
      <c r="F94" s="158">
        <f t="shared" si="6"/>
        <v>0</v>
      </c>
      <c r="G94" s="8">
        <f t="shared" si="4"/>
        <v>1</v>
      </c>
      <c r="H94" s="8"/>
    </row>
    <row r="95" s="124" customFormat="1" ht="18.75" spans="1:8">
      <c r="A95" s="74"/>
      <c r="B95" s="32">
        <f t="shared" si="5"/>
        <v>93</v>
      </c>
      <c r="C95" s="12">
        <v>20202631</v>
      </c>
      <c r="D95" s="8">
        <v>0</v>
      </c>
      <c r="E95" s="8">
        <v>46</v>
      </c>
      <c r="F95" s="158">
        <f t="shared" si="6"/>
        <v>0</v>
      </c>
      <c r="G95" s="8">
        <f t="shared" si="4"/>
        <v>1</v>
      </c>
      <c r="H95" s="8"/>
    </row>
    <row r="96" s="124" customFormat="1" ht="18.75" spans="1:8">
      <c r="A96" s="74"/>
      <c r="B96" s="32">
        <f t="shared" si="5"/>
        <v>94</v>
      </c>
      <c r="C96" s="12">
        <v>20202632</v>
      </c>
      <c r="D96" s="8">
        <v>0</v>
      </c>
      <c r="E96" s="8">
        <v>45</v>
      </c>
      <c r="F96" s="158">
        <f t="shared" si="6"/>
        <v>0</v>
      </c>
      <c r="G96" s="8">
        <f t="shared" si="4"/>
        <v>1</v>
      </c>
      <c r="H96" s="12"/>
    </row>
    <row r="97" s="124" customFormat="1" ht="18.75" spans="1:8">
      <c r="A97" s="74"/>
      <c r="B97" s="32">
        <f t="shared" si="5"/>
        <v>95</v>
      </c>
      <c r="C97" s="12">
        <v>20202633</v>
      </c>
      <c r="D97" s="8">
        <v>1</v>
      </c>
      <c r="E97" s="8">
        <v>35</v>
      </c>
      <c r="F97" s="158">
        <f t="shared" si="6"/>
        <v>0.0285714285714286</v>
      </c>
      <c r="G97" s="8">
        <f t="shared" si="4"/>
        <v>51</v>
      </c>
      <c r="H97" s="12"/>
    </row>
    <row r="98" s="124" customFormat="1" ht="18.75" spans="1:8">
      <c r="A98" s="74"/>
      <c r="B98" s="32">
        <f t="shared" si="5"/>
        <v>96</v>
      </c>
      <c r="C98" s="12">
        <v>20202634</v>
      </c>
      <c r="D98" s="8">
        <v>7</v>
      </c>
      <c r="E98" s="8">
        <v>32</v>
      </c>
      <c r="F98" s="158">
        <f t="shared" si="6"/>
        <v>0.21875</v>
      </c>
      <c r="G98" s="8">
        <f t="shared" si="4"/>
        <v>66</v>
      </c>
      <c r="H98" s="12"/>
    </row>
    <row r="99" s="124" customFormat="1" ht="18.75" spans="1:8">
      <c r="A99" s="74"/>
      <c r="B99" s="32">
        <f t="shared" si="5"/>
        <v>97</v>
      </c>
      <c r="C99" s="12">
        <v>20202641</v>
      </c>
      <c r="D99" s="8">
        <v>0</v>
      </c>
      <c r="E99" s="8">
        <v>47</v>
      </c>
      <c r="F99" s="158">
        <f t="shared" si="6"/>
        <v>0</v>
      </c>
      <c r="G99" s="8">
        <f t="shared" si="4"/>
        <v>1</v>
      </c>
      <c r="H99" s="12"/>
    </row>
    <row r="100" s="124" customFormat="1" ht="18.75" spans="1:8">
      <c r="A100" s="74"/>
      <c r="B100" s="32">
        <f t="shared" si="5"/>
        <v>98</v>
      </c>
      <c r="C100" s="12">
        <v>20202642</v>
      </c>
      <c r="D100" s="8">
        <v>0</v>
      </c>
      <c r="E100" s="8">
        <v>44</v>
      </c>
      <c r="F100" s="158">
        <f t="shared" si="6"/>
        <v>0</v>
      </c>
      <c r="G100" s="8">
        <f t="shared" si="4"/>
        <v>1</v>
      </c>
      <c r="H100" s="12"/>
    </row>
    <row r="101" s="124" customFormat="1" ht="18.75" spans="1:8">
      <c r="A101" s="74"/>
      <c r="B101" s="32">
        <f t="shared" si="5"/>
        <v>99</v>
      </c>
      <c r="C101" s="12">
        <v>20202643</v>
      </c>
      <c r="D101" s="8">
        <v>0</v>
      </c>
      <c r="E101" s="8">
        <v>41</v>
      </c>
      <c r="F101" s="158">
        <f t="shared" si="6"/>
        <v>0</v>
      </c>
      <c r="G101" s="8">
        <f t="shared" si="4"/>
        <v>1</v>
      </c>
      <c r="H101" s="12"/>
    </row>
    <row r="102" s="124" customFormat="1" ht="18.75" spans="1:8">
      <c r="A102" s="74"/>
      <c r="B102" s="32">
        <f t="shared" si="5"/>
        <v>100</v>
      </c>
      <c r="C102" s="12">
        <v>20212431</v>
      </c>
      <c r="D102" s="8">
        <v>1</v>
      </c>
      <c r="E102" s="8">
        <v>45</v>
      </c>
      <c r="F102" s="158">
        <f t="shared" si="6"/>
        <v>0.0222222222222222</v>
      </c>
      <c r="G102" s="8">
        <f t="shared" si="4"/>
        <v>48</v>
      </c>
      <c r="H102" s="8"/>
    </row>
    <row r="103" s="124" customFormat="1" ht="18.75" spans="1:8">
      <c r="A103" s="74"/>
      <c r="B103" s="32">
        <f t="shared" si="5"/>
        <v>101</v>
      </c>
      <c r="C103" s="12">
        <v>20212432</v>
      </c>
      <c r="D103" s="8">
        <v>0</v>
      </c>
      <c r="E103" s="8">
        <v>45</v>
      </c>
      <c r="F103" s="158">
        <f t="shared" si="6"/>
        <v>0</v>
      </c>
      <c r="G103" s="8">
        <f t="shared" si="4"/>
        <v>1</v>
      </c>
      <c r="H103" s="8"/>
    </row>
    <row r="104" s="124" customFormat="1" ht="18.75" spans="1:8">
      <c r="A104" s="74"/>
      <c r="B104" s="32">
        <f t="shared" si="5"/>
        <v>102</v>
      </c>
      <c r="C104" s="12">
        <v>20212433</v>
      </c>
      <c r="D104" s="8">
        <v>0</v>
      </c>
      <c r="E104" s="8">
        <v>45</v>
      </c>
      <c r="F104" s="158">
        <f t="shared" si="6"/>
        <v>0</v>
      </c>
      <c r="G104" s="8">
        <f t="shared" si="4"/>
        <v>1</v>
      </c>
      <c r="H104" s="161"/>
    </row>
    <row r="105" s="124" customFormat="1" ht="18.75" spans="1:8">
      <c r="A105" s="74"/>
      <c r="B105" s="32">
        <f t="shared" si="5"/>
        <v>103</v>
      </c>
      <c r="C105" s="12">
        <v>20212434</v>
      </c>
      <c r="D105" s="8">
        <v>0</v>
      </c>
      <c r="E105" s="8">
        <v>45</v>
      </c>
      <c r="F105" s="158">
        <f t="shared" si="6"/>
        <v>0</v>
      </c>
      <c r="G105" s="8">
        <f t="shared" si="4"/>
        <v>1</v>
      </c>
      <c r="H105" s="161"/>
    </row>
    <row r="106" s="124" customFormat="1" ht="18.75" spans="1:8">
      <c r="A106" s="74"/>
      <c r="B106" s="32">
        <f t="shared" si="5"/>
        <v>104</v>
      </c>
      <c r="C106" s="12">
        <v>20212435</v>
      </c>
      <c r="D106" s="8">
        <v>5</v>
      </c>
      <c r="E106" s="8">
        <v>45</v>
      </c>
      <c r="F106" s="158">
        <f t="shared" si="6"/>
        <v>0.111111111111111</v>
      </c>
      <c r="G106" s="8">
        <f t="shared" si="4"/>
        <v>60</v>
      </c>
      <c r="H106" s="161"/>
    </row>
    <row r="107" s="124" customFormat="1" ht="18.75" spans="1:8">
      <c r="A107" s="74"/>
      <c r="B107" s="32">
        <f t="shared" si="5"/>
        <v>105</v>
      </c>
      <c r="C107" s="12">
        <v>20212531</v>
      </c>
      <c r="D107" s="8">
        <v>7</v>
      </c>
      <c r="E107" s="8">
        <v>35</v>
      </c>
      <c r="F107" s="158">
        <f t="shared" si="6"/>
        <v>0.2</v>
      </c>
      <c r="G107" s="8">
        <f t="shared" si="4"/>
        <v>64</v>
      </c>
      <c r="H107" s="8"/>
    </row>
    <row r="108" s="124" customFormat="1" ht="18.75" spans="1:8">
      <c r="A108" s="74"/>
      <c r="B108" s="32">
        <f t="shared" si="5"/>
        <v>106</v>
      </c>
      <c r="C108" s="12">
        <v>20212532</v>
      </c>
      <c r="D108" s="8">
        <v>0</v>
      </c>
      <c r="E108" s="8">
        <v>35</v>
      </c>
      <c r="F108" s="158">
        <f t="shared" si="6"/>
        <v>0</v>
      </c>
      <c r="G108" s="8">
        <f t="shared" si="4"/>
        <v>1</v>
      </c>
      <c r="H108" s="161"/>
    </row>
    <row r="109" s="124" customFormat="1" ht="18.75" spans="1:8">
      <c r="A109" s="74"/>
      <c r="B109" s="32">
        <f t="shared" si="5"/>
        <v>107</v>
      </c>
      <c r="C109" s="12">
        <v>20212533</v>
      </c>
      <c r="D109" s="8">
        <v>0</v>
      </c>
      <c r="E109" s="8">
        <v>33</v>
      </c>
      <c r="F109" s="158">
        <f t="shared" si="6"/>
        <v>0</v>
      </c>
      <c r="G109" s="8">
        <f t="shared" si="4"/>
        <v>1</v>
      </c>
      <c r="H109" s="161"/>
    </row>
    <row r="110" s="124" customFormat="1" ht="18.75" spans="1:8">
      <c r="A110" s="74"/>
      <c r="B110" s="32">
        <f t="shared" si="5"/>
        <v>108</v>
      </c>
      <c r="C110" s="12">
        <v>20212534</v>
      </c>
      <c r="D110" s="8">
        <v>0</v>
      </c>
      <c r="E110" s="8">
        <v>40</v>
      </c>
      <c r="F110" s="158">
        <f t="shared" si="6"/>
        <v>0</v>
      </c>
      <c r="G110" s="8">
        <f t="shared" si="4"/>
        <v>1</v>
      </c>
      <c r="H110" s="161"/>
    </row>
    <row r="111" s="124" customFormat="1" ht="18.75" spans="1:8">
      <c r="A111" s="74"/>
      <c r="B111" s="32">
        <f t="shared" si="5"/>
        <v>109</v>
      </c>
      <c r="C111" s="12">
        <v>20212535</v>
      </c>
      <c r="D111" s="8">
        <v>3</v>
      </c>
      <c r="E111" s="8">
        <v>35</v>
      </c>
      <c r="F111" s="158">
        <f t="shared" si="6"/>
        <v>0.0857142857142857</v>
      </c>
      <c r="G111" s="8">
        <f t="shared" si="4"/>
        <v>59</v>
      </c>
      <c r="H111" s="8"/>
    </row>
    <row r="112" s="124" customFormat="1" ht="18.75" spans="1:8">
      <c r="A112" s="74"/>
      <c r="B112" s="32">
        <f t="shared" si="5"/>
        <v>110</v>
      </c>
      <c r="C112" s="12">
        <v>20212631</v>
      </c>
      <c r="D112" s="8">
        <v>7</v>
      </c>
      <c r="E112" s="8">
        <v>39</v>
      </c>
      <c r="F112" s="158">
        <f t="shared" si="6"/>
        <v>0.179487179487179</v>
      </c>
      <c r="G112" s="8">
        <f t="shared" si="4"/>
        <v>63</v>
      </c>
      <c r="H112" s="8"/>
    </row>
    <row r="113" s="124" customFormat="1" ht="18.75" spans="1:8">
      <c r="A113" s="74"/>
      <c r="B113" s="32">
        <f t="shared" si="5"/>
        <v>111</v>
      </c>
      <c r="C113" s="12">
        <v>20212632</v>
      </c>
      <c r="D113" s="8">
        <v>0</v>
      </c>
      <c r="E113" s="8">
        <v>40</v>
      </c>
      <c r="F113" s="158">
        <f t="shared" si="6"/>
        <v>0</v>
      </c>
      <c r="G113" s="8">
        <f t="shared" si="4"/>
        <v>1</v>
      </c>
      <c r="H113" s="8"/>
    </row>
    <row r="114" s="124" customFormat="1" ht="18.75" spans="1:8">
      <c r="A114" s="74"/>
      <c r="B114" s="32">
        <f t="shared" si="5"/>
        <v>112</v>
      </c>
      <c r="C114" s="12">
        <v>20212633</v>
      </c>
      <c r="D114" s="8">
        <v>0</v>
      </c>
      <c r="E114" s="8">
        <v>41</v>
      </c>
      <c r="F114" s="158">
        <f t="shared" ref="F114:F145" si="7">D114/E114</f>
        <v>0</v>
      </c>
      <c r="G114" s="8">
        <f t="shared" si="4"/>
        <v>1</v>
      </c>
      <c r="H114" s="8"/>
    </row>
    <row r="115" s="124" customFormat="1" ht="18.75" spans="1:8">
      <c r="A115" s="74"/>
      <c r="B115" s="32">
        <f t="shared" si="5"/>
        <v>113</v>
      </c>
      <c r="C115" s="12">
        <v>20212634</v>
      </c>
      <c r="D115" s="8">
        <v>3</v>
      </c>
      <c r="E115" s="8">
        <v>40</v>
      </c>
      <c r="F115" s="158">
        <f t="shared" si="7"/>
        <v>0.075</v>
      </c>
      <c r="G115" s="8">
        <f t="shared" ref="G115" si="8">RANK(F115,$F$50:$F$115,1)</f>
        <v>57</v>
      </c>
      <c r="H115" s="8"/>
    </row>
    <row r="116" ht="18.75" spans="1:8">
      <c r="A116" s="61" t="s">
        <v>4</v>
      </c>
      <c r="B116" s="32">
        <f t="shared" si="5"/>
        <v>114</v>
      </c>
      <c r="C116" s="7">
        <v>20182731</v>
      </c>
      <c r="D116" s="7"/>
      <c r="E116" s="7">
        <v>30</v>
      </c>
      <c r="F116" s="158">
        <f t="shared" ref="F116:F179" si="9">D116/E116</f>
        <v>0</v>
      </c>
      <c r="G116" s="8"/>
      <c r="H116" s="8" t="s">
        <v>27</v>
      </c>
    </row>
    <row r="117" ht="18.75" spans="1:8">
      <c r="A117" s="162"/>
      <c r="B117" s="32">
        <f t="shared" si="5"/>
        <v>115</v>
      </c>
      <c r="C117" s="7">
        <v>20182831</v>
      </c>
      <c r="D117" s="7"/>
      <c r="E117" s="7">
        <v>51</v>
      </c>
      <c r="F117" s="158">
        <f t="shared" si="9"/>
        <v>0</v>
      </c>
      <c r="G117" s="8"/>
      <c r="H117" s="8" t="s">
        <v>27</v>
      </c>
    </row>
    <row r="118" ht="18.75" spans="1:8">
      <c r="A118" s="162"/>
      <c r="B118" s="32">
        <f t="shared" si="5"/>
        <v>116</v>
      </c>
      <c r="C118" s="7">
        <v>20182832</v>
      </c>
      <c r="D118" s="7"/>
      <c r="E118" s="7">
        <v>29</v>
      </c>
      <c r="F118" s="158">
        <f t="shared" si="9"/>
        <v>0</v>
      </c>
      <c r="G118" s="8"/>
      <c r="H118" s="8" t="s">
        <v>27</v>
      </c>
    </row>
    <row r="119" ht="18.75" spans="1:8">
      <c r="A119" s="162"/>
      <c r="B119" s="32">
        <f t="shared" si="5"/>
        <v>117</v>
      </c>
      <c r="C119" s="7">
        <v>20182833</v>
      </c>
      <c r="D119" s="7"/>
      <c r="E119" s="7">
        <v>31</v>
      </c>
      <c r="F119" s="158">
        <f t="shared" si="9"/>
        <v>0</v>
      </c>
      <c r="G119" s="8"/>
      <c r="H119" s="8" t="s">
        <v>27</v>
      </c>
    </row>
    <row r="120" ht="18.75" spans="1:8">
      <c r="A120" s="162"/>
      <c r="B120" s="32">
        <f t="shared" si="5"/>
        <v>118</v>
      </c>
      <c r="C120" s="7">
        <v>20182931</v>
      </c>
      <c r="D120" s="7"/>
      <c r="E120" s="7">
        <v>30</v>
      </c>
      <c r="F120" s="158">
        <f t="shared" si="9"/>
        <v>0</v>
      </c>
      <c r="G120" s="8"/>
      <c r="H120" s="8" t="s">
        <v>27</v>
      </c>
    </row>
    <row r="121" ht="18.75" spans="1:8">
      <c r="A121" s="162"/>
      <c r="B121" s="32">
        <f t="shared" si="5"/>
        <v>119</v>
      </c>
      <c r="C121" s="7">
        <v>20182932</v>
      </c>
      <c r="D121" s="7">
        <v>0</v>
      </c>
      <c r="E121" s="7">
        <v>31</v>
      </c>
      <c r="F121" s="158">
        <f t="shared" si="9"/>
        <v>0</v>
      </c>
      <c r="G121" s="8">
        <f t="shared" ref="G121:G180" si="10">RANK(F121,$F$116:$F$196,1)</f>
        <v>1</v>
      </c>
      <c r="H121" s="8"/>
    </row>
    <row r="122" ht="18.75" spans="1:8">
      <c r="A122" s="162"/>
      <c r="B122" s="32">
        <f t="shared" si="5"/>
        <v>120</v>
      </c>
      <c r="C122" s="7">
        <v>20183031</v>
      </c>
      <c r="D122" s="7"/>
      <c r="E122" s="7">
        <v>44</v>
      </c>
      <c r="F122" s="158">
        <f t="shared" si="9"/>
        <v>0</v>
      </c>
      <c r="G122" s="8"/>
      <c r="H122" s="8" t="s">
        <v>28</v>
      </c>
    </row>
    <row r="123" ht="18.75" spans="1:8">
      <c r="A123" s="162"/>
      <c r="B123" s="32">
        <f t="shared" si="5"/>
        <v>121</v>
      </c>
      <c r="C123" s="7">
        <v>20183032</v>
      </c>
      <c r="D123" s="7"/>
      <c r="E123" s="7">
        <v>44</v>
      </c>
      <c r="F123" s="158">
        <f t="shared" si="9"/>
        <v>0</v>
      </c>
      <c r="G123" s="8"/>
      <c r="H123" s="8" t="s">
        <v>28</v>
      </c>
    </row>
    <row r="124" ht="18.75" spans="1:10">
      <c r="A124" s="162"/>
      <c r="B124" s="32">
        <f t="shared" si="5"/>
        <v>122</v>
      </c>
      <c r="C124" s="7">
        <v>20183033</v>
      </c>
      <c r="D124" s="7"/>
      <c r="E124" s="7">
        <v>43</v>
      </c>
      <c r="F124" s="158">
        <f t="shared" si="9"/>
        <v>0</v>
      </c>
      <c r="G124" s="8"/>
      <c r="H124" s="8" t="s">
        <v>28</v>
      </c>
      <c r="J124" s="153"/>
    </row>
    <row r="125" ht="18.75" spans="1:8">
      <c r="A125" s="162"/>
      <c r="B125" s="32">
        <f t="shared" si="5"/>
        <v>123</v>
      </c>
      <c r="C125" s="7">
        <v>20183034</v>
      </c>
      <c r="D125" s="7"/>
      <c r="E125" s="7">
        <v>44</v>
      </c>
      <c r="F125" s="158">
        <f t="shared" si="9"/>
        <v>0</v>
      </c>
      <c r="G125" s="8"/>
      <c r="H125" s="8" t="s">
        <v>28</v>
      </c>
    </row>
    <row r="126" ht="18.75" spans="1:8">
      <c r="A126" s="162"/>
      <c r="B126" s="32">
        <f t="shared" si="5"/>
        <v>124</v>
      </c>
      <c r="C126" s="7">
        <v>20183035</v>
      </c>
      <c r="D126" s="7"/>
      <c r="E126" s="7">
        <v>48</v>
      </c>
      <c r="F126" s="158">
        <f t="shared" si="9"/>
        <v>0</v>
      </c>
      <c r="G126" s="8"/>
      <c r="H126" s="8" t="s">
        <v>28</v>
      </c>
    </row>
    <row r="127" ht="18.75" spans="1:8">
      <c r="A127" s="162"/>
      <c r="B127" s="32">
        <f t="shared" si="5"/>
        <v>125</v>
      </c>
      <c r="C127" s="7">
        <v>20183036</v>
      </c>
      <c r="D127" s="7"/>
      <c r="E127" s="7">
        <v>45</v>
      </c>
      <c r="F127" s="158">
        <f t="shared" si="9"/>
        <v>0</v>
      </c>
      <c r="G127" s="8"/>
      <c r="H127" s="8" t="s">
        <v>28</v>
      </c>
    </row>
    <row r="128" ht="18.75" spans="1:8">
      <c r="A128" s="162"/>
      <c r="B128" s="32">
        <f t="shared" si="5"/>
        <v>126</v>
      </c>
      <c r="C128" s="7">
        <v>20183037</v>
      </c>
      <c r="D128" s="7"/>
      <c r="E128" s="7">
        <v>45</v>
      </c>
      <c r="F128" s="158">
        <f t="shared" si="9"/>
        <v>0</v>
      </c>
      <c r="G128" s="8"/>
      <c r="H128" s="8" t="s">
        <v>28</v>
      </c>
    </row>
    <row r="129" ht="18.75" spans="1:8">
      <c r="A129" s="162"/>
      <c r="B129" s="32">
        <f t="shared" si="5"/>
        <v>127</v>
      </c>
      <c r="C129" s="7">
        <v>20183038</v>
      </c>
      <c r="D129" s="7"/>
      <c r="E129" s="7">
        <v>44</v>
      </c>
      <c r="F129" s="158">
        <f t="shared" si="9"/>
        <v>0</v>
      </c>
      <c r="G129" s="8"/>
      <c r="H129" s="8" t="s">
        <v>28</v>
      </c>
    </row>
    <row r="130" ht="18.75" spans="1:8">
      <c r="A130" s="162"/>
      <c r="B130" s="32">
        <f t="shared" si="5"/>
        <v>128</v>
      </c>
      <c r="C130" s="7">
        <v>20183631</v>
      </c>
      <c r="D130" s="7"/>
      <c r="E130" s="7">
        <v>32</v>
      </c>
      <c r="F130" s="158">
        <f t="shared" si="9"/>
        <v>0</v>
      </c>
      <c r="G130" s="8"/>
      <c r="H130" s="8" t="s">
        <v>27</v>
      </c>
    </row>
    <row r="131" ht="18.75" spans="1:8">
      <c r="A131" s="162"/>
      <c r="B131" s="32">
        <f t="shared" si="5"/>
        <v>129</v>
      </c>
      <c r="C131" s="7">
        <v>20183632</v>
      </c>
      <c r="D131" s="7"/>
      <c r="E131" s="7">
        <v>30</v>
      </c>
      <c r="F131" s="158">
        <f t="shared" si="9"/>
        <v>0</v>
      </c>
      <c r="G131" s="8"/>
      <c r="H131" s="8" t="s">
        <v>27</v>
      </c>
    </row>
    <row r="132" ht="18.75" spans="1:8">
      <c r="A132" s="162"/>
      <c r="B132" s="32">
        <f t="shared" si="5"/>
        <v>130</v>
      </c>
      <c r="C132" s="7">
        <v>20183633</v>
      </c>
      <c r="D132" s="7"/>
      <c r="E132" s="7">
        <v>35</v>
      </c>
      <c r="F132" s="158">
        <f t="shared" si="9"/>
        <v>0</v>
      </c>
      <c r="G132" s="8"/>
      <c r="H132" s="8" t="s">
        <v>27</v>
      </c>
    </row>
    <row r="133" ht="18.75" spans="1:8">
      <c r="A133" s="162"/>
      <c r="B133" s="32">
        <f t="shared" si="5"/>
        <v>131</v>
      </c>
      <c r="C133" s="7">
        <v>20183634</v>
      </c>
      <c r="D133" s="7"/>
      <c r="E133" s="7">
        <v>38</v>
      </c>
      <c r="F133" s="158">
        <f t="shared" si="9"/>
        <v>0</v>
      </c>
      <c r="G133" s="8"/>
      <c r="H133" s="8" t="s">
        <v>27</v>
      </c>
    </row>
    <row r="134" ht="18.75" spans="1:8">
      <c r="A134" s="162"/>
      <c r="B134" s="32">
        <f t="shared" si="5"/>
        <v>132</v>
      </c>
      <c r="C134" s="7">
        <v>20183635</v>
      </c>
      <c r="D134" s="7">
        <v>0</v>
      </c>
      <c r="E134" s="7">
        <v>31</v>
      </c>
      <c r="F134" s="158">
        <f t="shared" si="9"/>
        <v>0</v>
      </c>
      <c r="G134" s="8">
        <f t="shared" si="10"/>
        <v>1</v>
      </c>
      <c r="H134" s="8"/>
    </row>
    <row r="135" ht="18.75" spans="1:8">
      <c r="A135" s="162"/>
      <c r="B135" s="32">
        <f t="shared" ref="B135:B198" si="11">ROW()-2</f>
        <v>133</v>
      </c>
      <c r="C135" s="7">
        <v>20192731</v>
      </c>
      <c r="D135" s="7">
        <v>0</v>
      </c>
      <c r="E135" s="7">
        <v>30</v>
      </c>
      <c r="F135" s="158">
        <f t="shared" si="9"/>
        <v>0</v>
      </c>
      <c r="G135" s="8">
        <f t="shared" si="10"/>
        <v>1</v>
      </c>
      <c r="H135" s="8"/>
    </row>
    <row r="136" ht="18.75" spans="1:8">
      <c r="A136" s="162"/>
      <c r="B136" s="32">
        <f t="shared" si="11"/>
        <v>134</v>
      </c>
      <c r="C136" s="7">
        <v>20192831</v>
      </c>
      <c r="D136" s="7">
        <v>0</v>
      </c>
      <c r="E136" s="7">
        <v>47</v>
      </c>
      <c r="F136" s="158">
        <f t="shared" si="9"/>
        <v>0</v>
      </c>
      <c r="G136" s="8">
        <f t="shared" si="10"/>
        <v>1</v>
      </c>
      <c r="H136" s="7"/>
    </row>
    <row r="137" ht="18.75" spans="1:8">
      <c r="A137" s="162"/>
      <c r="B137" s="32">
        <f t="shared" si="11"/>
        <v>135</v>
      </c>
      <c r="C137" s="7">
        <v>20192832</v>
      </c>
      <c r="D137" s="7">
        <v>0</v>
      </c>
      <c r="E137" s="7">
        <v>29</v>
      </c>
      <c r="F137" s="158">
        <f t="shared" si="9"/>
        <v>0</v>
      </c>
      <c r="G137" s="8">
        <f t="shared" si="10"/>
        <v>1</v>
      </c>
      <c r="H137" s="7"/>
    </row>
    <row r="138" ht="18.75" spans="1:8">
      <c r="A138" s="162"/>
      <c r="B138" s="32">
        <f t="shared" si="11"/>
        <v>136</v>
      </c>
      <c r="C138" s="7">
        <v>20192833</v>
      </c>
      <c r="D138" s="7">
        <v>0</v>
      </c>
      <c r="E138" s="7">
        <v>32</v>
      </c>
      <c r="F138" s="158">
        <f t="shared" si="9"/>
        <v>0</v>
      </c>
      <c r="G138" s="8">
        <f t="shared" si="10"/>
        <v>1</v>
      </c>
      <c r="H138" s="7"/>
    </row>
    <row r="139" ht="18.75" spans="1:8">
      <c r="A139" s="162"/>
      <c r="B139" s="32">
        <f t="shared" si="11"/>
        <v>137</v>
      </c>
      <c r="C139" s="7">
        <v>20192931</v>
      </c>
      <c r="D139" s="7">
        <v>0</v>
      </c>
      <c r="E139" s="7">
        <v>31</v>
      </c>
      <c r="F139" s="158">
        <f t="shared" si="9"/>
        <v>0</v>
      </c>
      <c r="G139" s="8">
        <f t="shared" si="10"/>
        <v>1</v>
      </c>
      <c r="H139" s="7"/>
    </row>
    <row r="140" ht="18.75" spans="1:8">
      <c r="A140" s="162"/>
      <c r="B140" s="32">
        <f t="shared" si="11"/>
        <v>138</v>
      </c>
      <c r="C140" s="7">
        <v>20192932</v>
      </c>
      <c r="D140" s="7">
        <v>0</v>
      </c>
      <c r="E140" s="7">
        <v>29</v>
      </c>
      <c r="F140" s="158">
        <f t="shared" si="9"/>
        <v>0</v>
      </c>
      <c r="G140" s="8">
        <f t="shared" si="10"/>
        <v>1</v>
      </c>
      <c r="H140" s="7"/>
    </row>
    <row r="141" ht="18.75" spans="1:8">
      <c r="A141" s="162"/>
      <c r="B141" s="32">
        <f t="shared" si="11"/>
        <v>139</v>
      </c>
      <c r="C141" s="7">
        <v>20193031</v>
      </c>
      <c r="D141" s="7">
        <v>0</v>
      </c>
      <c r="E141" s="7">
        <v>45</v>
      </c>
      <c r="F141" s="158">
        <f t="shared" si="9"/>
        <v>0</v>
      </c>
      <c r="G141" s="8">
        <f t="shared" si="10"/>
        <v>1</v>
      </c>
      <c r="H141" s="7"/>
    </row>
    <row r="142" ht="18.75" spans="1:8">
      <c r="A142" s="162"/>
      <c r="B142" s="32">
        <f t="shared" si="11"/>
        <v>140</v>
      </c>
      <c r="C142" s="7">
        <v>20193032</v>
      </c>
      <c r="D142" s="7">
        <v>0</v>
      </c>
      <c r="E142" s="7">
        <v>47</v>
      </c>
      <c r="F142" s="158">
        <f t="shared" si="9"/>
        <v>0</v>
      </c>
      <c r="G142" s="8">
        <f t="shared" si="10"/>
        <v>1</v>
      </c>
      <c r="H142" s="7"/>
    </row>
    <row r="143" ht="18.75" spans="1:8">
      <c r="A143" s="162"/>
      <c r="B143" s="32">
        <f t="shared" si="11"/>
        <v>141</v>
      </c>
      <c r="C143" s="7">
        <v>20193033</v>
      </c>
      <c r="D143" s="7">
        <v>0</v>
      </c>
      <c r="E143" s="7">
        <v>46</v>
      </c>
      <c r="F143" s="158">
        <f t="shared" si="9"/>
        <v>0</v>
      </c>
      <c r="G143" s="8">
        <f t="shared" si="10"/>
        <v>1</v>
      </c>
      <c r="H143" s="7"/>
    </row>
    <row r="144" ht="18.75" spans="1:8">
      <c r="A144" s="162"/>
      <c r="B144" s="32">
        <f t="shared" si="11"/>
        <v>142</v>
      </c>
      <c r="C144" s="7">
        <v>20193034</v>
      </c>
      <c r="D144" s="7">
        <v>0</v>
      </c>
      <c r="E144" s="7">
        <v>43</v>
      </c>
      <c r="F144" s="158">
        <f t="shared" si="9"/>
        <v>0</v>
      </c>
      <c r="G144" s="8">
        <f t="shared" si="10"/>
        <v>1</v>
      </c>
      <c r="H144" s="7"/>
    </row>
    <row r="145" ht="18.75" spans="1:8">
      <c r="A145" s="162"/>
      <c r="B145" s="32">
        <f t="shared" si="11"/>
        <v>143</v>
      </c>
      <c r="C145" s="7">
        <v>20193035</v>
      </c>
      <c r="D145" s="7">
        <v>0</v>
      </c>
      <c r="E145" s="7">
        <v>43</v>
      </c>
      <c r="F145" s="158">
        <f t="shared" si="9"/>
        <v>0</v>
      </c>
      <c r="G145" s="8">
        <f t="shared" si="10"/>
        <v>1</v>
      </c>
      <c r="H145" s="7"/>
    </row>
    <row r="146" ht="18.75" spans="1:8">
      <c r="A146" s="162"/>
      <c r="B146" s="32">
        <f t="shared" si="11"/>
        <v>144</v>
      </c>
      <c r="C146" s="7">
        <v>20193036</v>
      </c>
      <c r="D146" s="7">
        <v>0</v>
      </c>
      <c r="E146" s="7">
        <v>46</v>
      </c>
      <c r="F146" s="158">
        <f t="shared" si="9"/>
        <v>0</v>
      </c>
      <c r="G146" s="8">
        <f t="shared" si="10"/>
        <v>1</v>
      </c>
      <c r="H146" s="7"/>
    </row>
    <row r="147" ht="18.75" spans="1:8">
      <c r="A147" s="162"/>
      <c r="B147" s="32">
        <f t="shared" si="11"/>
        <v>145</v>
      </c>
      <c r="C147" s="7">
        <v>20193037</v>
      </c>
      <c r="D147" s="7">
        <v>0</v>
      </c>
      <c r="E147" s="7">
        <v>43</v>
      </c>
      <c r="F147" s="158">
        <f t="shared" si="9"/>
        <v>0</v>
      </c>
      <c r="G147" s="8">
        <f t="shared" si="10"/>
        <v>1</v>
      </c>
      <c r="H147" s="7"/>
    </row>
    <row r="148" ht="18.75" spans="1:8">
      <c r="A148" s="162"/>
      <c r="B148" s="32">
        <f t="shared" si="11"/>
        <v>146</v>
      </c>
      <c r="C148" s="7">
        <v>20193038</v>
      </c>
      <c r="D148" s="7">
        <v>0</v>
      </c>
      <c r="E148" s="7">
        <v>43</v>
      </c>
      <c r="F148" s="158">
        <f t="shared" si="9"/>
        <v>0</v>
      </c>
      <c r="G148" s="8">
        <f t="shared" si="10"/>
        <v>1</v>
      </c>
      <c r="H148" s="7"/>
    </row>
    <row r="149" ht="18.75" spans="1:8">
      <c r="A149" s="162"/>
      <c r="B149" s="32">
        <f t="shared" si="11"/>
        <v>147</v>
      </c>
      <c r="C149" s="7">
        <v>20193631</v>
      </c>
      <c r="D149" s="7">
        <v>11</v>
      </c>
      <c r="E149" s="7">
        <v>30</v>
      </c>
      <c r="F149" s="158">
        <f t="shared" si="9"/>
        <v>0.366666666666667</v>
      </c>
      <c r="G149" s="8">
        <f t="shared" si="10"/>
        <v>81</v>
      </c>
      <c r="H149" s="7"/>
    </row>
    <row r="150" ht="18.75" spans="1:8">
      <c r="A150" s="162"/>
      <c r="B150" s="32">
        <f t="shared" si="11"/>
        <v>148</v>
      </c>
      <c r="C150" s="7">
        <v>20193632</v>
      </c>
      <c r="D150" s="7">
        <v>0</v>
      </c>
      <c r="E150" s="7">
        <v>32</v>
      </c>
      <c r="F150" s="158">
        <f t="shared" si="9"/>
        <v>0</v>
      </c>
      <c r="G150" s="8">
        <f t="shared" si="10"/>
        <v>1</v>
      </c>
      <c r="H150" s="7"/>
    </row>
    <row r="151" ht="18.75" spans="1:8">
      <c r="A151" s="162"/>
      <c r="B151" s="157">
        <f t="shared" si="11"/>
        <v>149</v>
      </c>
      <c r="C151" s="7">
        <v>20193633</v>
      </c>
      <c r="D151" s="7">
        <v>0</v>
      </c>
      <c r="E151" s="7">
        <v>37</v>
      </c>
      <c r="F151" s="158">
        <f t="shared" si="9"/>
        <v>0</v>
      </c>
      <c r="G151" s="8">
        <f t="shared" si="10"/>
        <v>1</v>
      </c>
      <c r="H151" s="7"/>
    </row>
    <row r="152" ht="18.75" spans="1:8">
      <c r="A152" s="162"/>
      <c r="B152" s="32">
        <f t="shared" si="11"/>
        <v>150</v>
      </c>
      <c r="C152" s="7">
        <v>20193634</v>
      </c>
      <c r="D152" s="7">
        <v>8</v>
      </c>
      <c r="E152" s="7">
        <v>38</v>
      </c>
      <c r="F152" s="158">
        <f t="shared" si="9"/>
        <v>0.210526315789474</v>
      </c>
      <c r="G152" s="8">
        <f t="shared" si="10"/>
        <v>79</v>
      </c>
      <c r="H152" s="7"/>
    </row>
    <row r="153" ht="18.75" spans="1:8">
      <c r="A153" s="162"/>
      <c r="B153" s="32">
        <f t="shared" si="11"/>
        <v>151</v>
      </c>
      <c r="C153" s="7">
        <v>20193635</v>
      </c>
      <c r="D153" s="7">
        <v>0</v>
      </c>
      <c r="E153" s="7">
        <v>32</v>
      </c>
      <c r="F153" s="158">
        <f t="shared" si="9"/>
        <v>0</v>
      </c>
      <c r="G153" s="8">
        <f t="shared" si="10"/>
        <v>1</v>
      </c>
      <c r="H153" s="7"/>
    </row>
    <row r="154" ht="18.75" spans="1:8">
      <c r="A154" s="162"/>
      <c r="B154" s="32">
        <f t="shared" si="11"/>
        <v>152</v>
      </c>
      <c r="C154" s="7">
        <v>20202731</v>
      </c>
      <c r="D154" s="7">
        <v>0</v>
      </c>
      <c r="E154" s="7">
        <v>27</v>
      </c>
      <c r="F154" s="158">
        <f t="shared" si="9"/>
        <v>0</v>
      </c>
      <c r="G154" s="8">
        <f t="shared" si="10"/>
        <v>1</v>
      </c>
      <c r="H154" s="7"/>
    </row>
    <row r="155" ht="18.75" spans="1:8">
      <c r="A155" s="162"/>
      <c r="B155" s="32">
        <f t="shared" si="11"/>
        <v>153</v>
      </c>
      <c r="C155" s="7">
        <v>20202831</v>
      </c>
      <c r="D155" s="7">
        <v>0</v>
      </c>
      <c r="E155" s="7">
        <v>47</v>
      </c>
      <c r="F155" s="158">
        <f t="shared" si="9"/>
        <v>0</v>
      </c>
      <c r="G155" s="8">
        <f t="shared" si="10"/>
        <v>1</v>
      </c>
      <c r="H155" s="7"/>
    </row>
    <row r="156" ht="18.75" spans="1:8">
      <c r="A156" s="162"/>
      <c r="B156" s="32">
        <f t="shared" si="11"/>
        <v>154</v>
      </c>
      <c r="C156" s="7">
        <v>20202832</v>
      </c>
      <c r="D156" s="7">
        <v>0</v>
      </c>
      <c r="E156" s="7">
        <v>27</v>
      </c>
      <c r="F156" s="158">
        <f t="shared" si="9"/>
        <v>0</v>
      </c>
      <c r="G156" s="8">
        <f t="shared" si="10"/>
        <v>1</v>
      </c>
      <c r="H156" s="7"/>
    </row>
    <row r="157" ht="18.75" spans="1:8">
      <c r="A157" s="162"/>
      <c r="B157" s="32">
        <f t="shared" si="11"/>
        <v>155</v>
      </c>
      <c r="C157" s="7">
        <v>20202833</v>
      </c>
      <c r="D157" s="7">
        <v>0</v>
      </c>
      <c r="E157" s="7">
        <v>23</v>
      </c>
      <c r="F157" s="158">
        <f t="shared" si="9"/>
        <v>0</v>
      </c>
      <c r="G157" s="8">
        <f t="shared" si="10"/>
        <v>1</v>
      </c>
      <c r="H157" s="7"/>
    </row>
    <row r="158" ht="18.75" spans="1:8">
      <c r="A158" s="162"/>
      <c r="B158" s="32">
        <f t="shared" si="11"/>
        <v>156</v>
      </c>
      <c r="C158" s="7">
        <v>20202841</v>
      </c>
      <c r="D158" s="7">
        <v>0</v>
      </c>
      <c r="E158" s="7">
        <v>30</v>
      </c>
      <c r="F158" s="158">
        <f t="shared" si="9"/>
        <v>0</v>
      </c>
      <c r="G158" s="8">
        <f t="shared" si="10"/>
        <v>1</v>
      </c>
      <c r="H158" s="7"/>
    </row>
    <row r="159" ht="18.75" spans="1:8">
      <c r="A159" s="162"/>
      <c r="B159" s="32">
        <f t="shared" si="11"/>
        <v>157</v>
      </c>
      <c r="C159" s="7">
        <v>20202842</v>
      </c>
      <c r="D159" s="7">
        <v>9</v>
      </c>
      <c r="E159" s="7">
        <v>32</v>
      </c>
      <c r="F159" s="158">
        <f t="shared" si="9"/>
        <v>0.28125</v>
      </c>
      <c r="G159" s="8">
        <f t="shared" si="10"/>
        <v>80</v>
      </c>
      <c r="H159" s="7"/>
    </row>
    <row r="160" ht="18.75" spans="1:8">
      <c r="A160" s="162"/>
      <c r="B160" s="32">
        <f t="shared" si="11"/>
        <v>158</v>
      </c>
      <c r="C160" s="7">
        <v>20202843</v>
      </c>
      <c r="D160" s="7">
        <v>0</v>
      </c>
      <c r="E160" s="7">
        <v>31</v>
      </c>
      <c r="F160" s="158">
        <f t="shared" si="9"/>
        <v>0</v>
      </c>
      <c r="G160" s="8">
        <f t="shared" si="10"/>
        <v>1</v>
      </c>
      <c r="H160" s="7"/>
    </row>
    <row r="161" ht="18.75" spans="1:8">
      <c r="A161" s="162"/>
      <c r="B161" s="32">
        <f t="shared" si="11"/>
        <v>159</v>
      </c>
      <c r="C161" s="7">
        <v>20202844</v>
      </c>
      <c r="D161" s="7">
        <v>0</v>
      </c>
      <c r="E161" s="7">
        <v>29</v>
      </c>
      <c r="F161" s="158">
        <f t="shared" si="9"/>
        <v>0</v>
      </c>
      <c r="G161" s="8">
        <f t="shared" si="10"/>
        <v>1</v>
      </c>
      <c r="H161" s="7"/>
    </row>
    <row r="162" ht="18.75" spans="1:8">
      <c r="A162" s="162"/>
      <c r="B162" s="32">
        <f t="shared" si="11"/>
        <v>160</v>
      </c>
      <c r="C162" s="7">
        <v>20202931</v>
      </c>
      <c r="D162" s="7">
        <v>0</v>
      </c>
      <c r="E162" s="7">
        <v>31</v>
      </c>
      <c r="F162" s="158">
        <f t="shared" si="9"/>
        <v>0</v>
      </c>
      <c r="G162" s="8">
        <f t="shared" si="10"/>
        <v>1</v>
      </c>
      <c r="H162" s="7"/>
    </row>
    <row r="163" ht="18.75" spans="1:8">
      <c r="A163" s="162"/>
      <c r="B163" s="32">
        <f t="shared" si="11"/>
        <v>161</v>
      </c>
      <c r="C163" s="7">
        <v>20202932</v>
      </c>
      <c r="D163" s="7">
        <v>0</v>
      </c>
      <c r="E163" s="7">
        <v>24</v>
      </c>
      <c r="F163" s="158">
        <f t="shared" si="9"/>
        <v>0</v>
      </c>
      <c r="G163" s="8">
        <f t="shared" si="10"/>
        <v>1</v>
      </c>
      <c r="H163" s="7"/>
    </row>
    <row r="164" ht="18.75" spans="1:8">
      <c r="A164" s="162"/>
      <c r="B164" s="32">
        <f t="shared" si="11"/>
        <v>162</v>
      </c>
      <c r="C164" s="7">
        <v>20202933</v>
      </c>
      <c r="D164" s="7">
        <v>2</v>
      </c>
      <c r="E164" s="7">
        <v>29</v>
      </c>
      <c r="F164" s="158">
        <f t="shared" si="9"/>
        <v>0.0689655172413793</v>
      </c>
      <c r="G164" s="8">
        <f t="shared" si="10"/>
        <v>76</v>
      </c>
      <c r="H164" s="7"/>
    </row>
    <row r="165" ht="18.75" spans="1:8">
      <c r="A165" s="162"/>
      <c r="B165" s="32">
        <f t="shared" si="11"/>
        <v>163</v>
      </c>
      <c r="C165" s="7">
        <v>20203031</v>
      </c>
      <c r="D165" s="7">
        <v>3</v>
      </c>
      <c r="E165" s="7">
        <v>51</v>
      </c>
      <c r="F165" s="158">
        <f t="shared" si="9"/>
        <v>0.0588235294117647</v>
      </c>
      <c r="G165" s="8">
        <f t="shared" si="10"/>
        <v>75</v>
      </c>
      <c r="H165" s="7"/>
    </row>
    <row r="166" ht="18.75" spans="1:8">
      <c r="A166" s="162"/>
      <c r="B166" s="32">
        <f t="shared" si="11"/>
        <v>164</v>
      </c>
      <c r="C166" s="7">
        <v>20203032</v>
      </c>
      <c r="D166" s="16">
        <v>0</v>
      </c>
      <c r="E166" s="7">
        <v>52</v>
      </c>
      <c r="F166" s="158">
        <f t="shared" si="9"/>
        <v>0</v>
      </c>
      <c r="G166" s="8">
        <f t="shared" si="10"/>
        <v>1</v>
      </c>
      <c r="H166" s="7"/>
    </row>
    <row r="167" ht="18.75" spans="1:8">
      <c r="A167" s="162"/>
      <c r="B167" s="32">
        <f t="shared" si="11"/>
        <v>165</v>
      </c>
      <c r="C167" s="7">
        <v>20203033</v>
      </c>
      <c r="D167" s="7">
        <v>0</v>
      </c>
      <c r="E167" s="7">
        <v>48</v>
      </c>
      <c r="F167" s="158">
        <f t="shared" si="9"/>
        <v>0</v>
      </c>
      <c r="G167" s="8">
        <f t="shared" si="10"/>
        <v>1</v>
      </c>
      <c r="H167" s="7"/>
    </row>
    <row r="168" ht="18.75" spans="1:8">
      <c r="A168" s="162"/>
      <c r="B168" s="32">
        <f t="shared" si="11"/>
        <v>166</v>
      </c>
      <c r="C168" s="7">
        <v>20203034</v>
      </c>
      <c r="D168" s="7">
        <v>0</v>
      </c>
      <c r="E168" s="7">
        <v>49</v>
      </c>
      <c r="F168" s="158">
        <f t="shared" si="9"/>
        <v>0</v>
      </c>
      <c r="G168" s="8">
        <f t="shared" si="10"/>
        <v>1</v>
      </c>
      <c r="H168" s="7"/>
    </row>
    <row r="169" ht="18.75" spans="1:8">
      <c r="A169" s="162"/>
      <c r="B169" s="32">
        <f t="shared" si="11"/>
        <v>167</v>
      </c>
      <c r="C169" s="7">
        <v>20203035</v>
      </c>
      <c r="D169" s="7">
        <v>1</v>
      </c>
      <c r="E169" s="7">
        <v>50</v>
      </c>
      <c r="F169" s="158">
        <f t="shared" si="9"/>
        <v>0.02</v>
      </c>
      <c r="G169" s="8">
        <f t="shared" si="10"/>
        <v>70</v>
      </c>
      <c r="H169" s="7"/>
    </row>
    <row r="170" ht="18.75" spans="1:8">
      <c r="A170" s="162"/>
      <c r="B170" s="32">
        <f t="shared" si="11"/>
        <v>168</v>
      </c>
      <c r="C170" s="7">
        <v>20203036</v>
      </c>
      <c r="D170" s="7">
        <v>0</v>
      </c>
      <c r="E170" s="7">
        <v>51</v>
      </c>
      <c r="F170" s="158">
        <f t="shared" si="9"/>
        <v>0</v>
      </c>
      <c r="G170" s="8">
        <f t="shared" si="10"/>
        <v>1</v>
      </c>
      <c r="H170" s="7"/>
    </row>
    <row r="171" ht="18.75" spans="1:8">
      <c r="A171" s="162"/>
      <c r="B171" s="32">
        <f t="shared" si="11"/>
        <v>169</v>
      </c>
      <c r="C171" s="7">
        <v>20203631</v>
      </c>
      <c r="D171" s="7">
        <v>0</v>
      </c>
      <c r="E171" s="7">
        <v>32</v>
      </c>
      <c r="F171" s="158">
        <f t="shared" si="9"/>
        <v>0</v>
      </c>
      <c r="G171" s="8">
        <f t="shared" si="10"/>
        <v>1</v>
      </c>
      <c r="H171" s="7"/>
    </row>
    <row r="172" ht="18.75" spans="1:8">
      <c r="A172" s="162"/>
      <c r="B172" s="32">
        <f t="shared" si="11"/>
        <v>170</v>
      </c>
      <c r="C172" s="7">
        <v>20203632</v>
      </c>
      <c r="D172" s="7">
        <v>0</v>
      </c>
      <c r="E172" s="7">
        <v>32</v>
      </c>
      <c r="F172" s="158">
        <f t="shared" si="9"/>
        <v>0</v>
      </c>
      <c r="G172" s="8">
        <f t="shared" si="10"/>
        <v>1</v>
      </c>
      <c r="H172" s="7"/>
    </row>
    <row r="173" ht="18.75" spans="1:8">
      <c r="A173" s="162"/>
      <c r="B173" s="32">
        <f t="shared" si="11"/>
        <v>171</v>
      </c>
      <c r="C173" s="7">
        <v>20203633</v>
      </c>
      <c r="D173" s="7">
        <v>0</v>
      </c>
      <c r="E173" s="7">
        <v>33</v>
      </c>
      <c r="F173" s="158">
        <f t="shared" si="9"/>
        <v>0</v>
      </c>
      <c r="G173" s="8">
        <f t="shared" si="10"/>
        <v>1</v>
      </c>
      <c r="H173" s="7"/>
    </row>
    <row r="174" ht="18.75" spans="1:8">
      <c r="A174" s="162"/>
      <c r="B174" s="32">
        <f t="shared" si="11"/>
        <v>172</v>
      </c>
      <c r="C174" s="7">
        <v>20203634</v>
      </c>
      <c r="D174" s="7">
        <v>0</v>
      </c>
      <c r="E174" s="7">
        <v>30</v>
      </c>
      <c r="F174" s="158">
        <f t="shared" si="9"/>
        <v>0</v>
      </c>
      <c r="G174" s="8">
        <f t="shared" si="10"/>
        <v>1</v>
      </c>
      <c r="H174" s="7"/>
    </row>
    <row r="175" ht="18.75" spans="1:8">
      <c r="A175" s="162"/>
      <c r="B175" s="32">
        <f t="shared" si="11"/>
        <v>173</v>
      </c>
      <c r="C175" s="7">
        <v>20203635</v>
      </c>
      <c r="D175" s="7">
        <v>1</v>
      </c>
      <c r="E175" s="7">
        <v>35</v>
      </c>
      <c r="F175" s="158">
        <f t="shared" si="9"/>
        <v>0.0285714285714286</v>
      </c>
      <c r="G175" s="8">
        <f t="shared" si="10"/>
        <v>74</v>
      </c>
      <c r="H175" s="7"/>
    </row>
    <row r="176" ht="18.75" spans="1:8">
      <c r="A176" s="162"/>
      <c r="B176" s="32">
        <f t="shared" si="11"/>
        <v>174</v>
      </c>
      <c r="C176" s="7">
        <v>20203641</v>
      </c>
      <c r="D176" s="7">
        <v>0</v>
      </c>
      <c r="E176" s="7">
        <v>42</v>
      </c>
      <c r="F176" s="158">
        <f t="shared" si="9"/>
        <v>0</v>
      </c>
      <c r="G176" s="8">
        <f t="shared" si="10"/>
        <v>1</v>
      </c>
      <c r="H176" s="7"/>
    </row>
    <row r="177" ht="18.75" spans="1:8">
      <c r="A177" s="162"/>
      <c r="B177" s="32">
        <f t="shared" si="11"/>
        <v>175</v>
      </c>
      <c r="C177" s="7">
        <v>20212731</v>
      </c>
      <c r="D177" s="7">
        <v>1</v>
      </c>
      <c r="E177" s="7">
        <v>40</v>
      </c>
      <c r="F177" s="158">
        <f t="shared" si="9"/>
        <v>0.025</v>
      </c>
      <c r="G177" s="8">
        <f t="shared" si="10"/>
        <v>73</v>
      </c>
      <c r="H177" s="7"/>
    </row>
    <row r="178" ht="18.75" spans="1:8">
      <c r="A178" s="162"/>
      <c r="B178" s="32">
        <f t="shared" si="11"/>
        <v>176</v>
      </c>
      <c r="C178" s="7">
        <v>20212831</v>
      </c>
      <c r="D178" s="7">
        <v>0</v>
      </c>
      <c r="E178" s="7">
        <v>41</v>
      </c>
      <c r="F178" s="158">
        <f t="shared" si="9"/>
        <v>0</v>
      </c>
      <c r="G178" s="8">
        <f t="shared" si="10"/>
        <v>1</v>
      </c>
      <c r="H178" s="7"/>
    </row>
    <row r="179" ht="18.75" spans="1:8">
      <c r="A179" s="162"/>
      <c r="B179" s="32">
        <f t="shared" si="11"/>
        <v>177</v>
      </c>
      <c r="C179" s="7">
        <v>20212832</v>
      </c>
      <c r="D179" s="7">
        <v>0</v>
      </c>
      <c r="E179" s="7">
        <v>41</v>
      </c>
      <c r="F179" s="158">
        <f t="shared" si="9"/>
        <v>0</v>
      </c>
      <c r="G179" s="8">
        <f t="shared" si="10"/>
        <v>1</v>
      </c>
      <c r="H179" s="7"/>
    </row>
    <row r="180" ht="18.75" spans="1:8">
      <c r="A180" s="162"/>
      <c r="B180" s="32">
        <f t="shared" si="11"/>
        <v>178</v>
      </c>
      <c r="C180" s="7">
        <v>20212841</v>
      </c>
      <c r="D180" s="7">
        <v>0</v>
      </c>
      <c r="E180" s="7">
        <v>45</v>
      </c>
      <c r="F180" s="158">
        <f t="shared" ref="F180:F196" si="12">D180/E180</f>
        <v>0</v>
      </c>
      <c r="G180" s="8">
        <f t="shared" si="10"/>
        <v>1</v>
      </c>
      <c r="H180" s="7"/>
    </row>
    <row r="181" ht="18.75" spans="1:8">
      <c r="A181" s="162"/>
      <c r="B181" s="32">
        <f t="shared" si="11"/>
        <v>179</v>
      </c>
      <c r="C181" s="7">
        <v>20212842</v>
      </c>
      <c r="D181" s="7">
        <v>0</v>
      </c>
      <c r="E181" s="7">
        <v>46</v>
      </c>
      <c r="F181" s="158">
        <f t="shared" si="12"/>
        <v>0</v>
      </c>
      <c r="G181" s="8">
        <f t="shared" ref="G181:G196" si="13">RANK(F181,$F$116:$F$196,1)</f>
        <v>1</v>
      </c>
      <c r="H181" s="7"/>
    </row>
    <row r="182" ht="18.75" spans="1:8">
      <c r="A182" s="162"/>
      <c r="B182" s="32">
        <f t="shared" si="11"/>
        <v>180</v>
      </c>
      <c r="C182" s="7">
        <v>20212843</v>
      </c>
      <c r="D182" s="7">
        <v>1</v>
      </c>
      <c r="E182" s="7">
        <v>44</v>
      </c>
      <c r="F182" s="158">
        <f t="shared" si="12"/>
        <v>0.0227272727272727</v>
      </c>
      <c r="G182" s="8">
        <f t="shared" si="13"/>
        <v>71</v>
      </c>
      <c r="H182" s="7"/>
    </row>
    <row r="183" ht="18.75" spans="1:8">
      <c r="A183" s="162"/>
      <c r="B183" s="32">
        <f t="shared" si="11"/>
        <v>181</v>
      </c>
      <c r="C183" s="7">
        <v>20212931</v>
      </c>
      <c r="D183" s="7">
        <v>0</v>
      </c>
      <c r="E183" s="7">
        <v>47</v>
      </c>
      <c r="F183" s="158">
        <f t="shared" si="12"/>
        <v>0</v>
      </c>
      <c r="G183" s="8">
        <f t="shared" si="13"/>
        <v>1</v>
      </c>
      <c r="H183" s="7"/>
    </row>
    <row r="184" ht="18.75" spans="1:8">
      <c r="A184" s="162"/>
      <c r="B184" s="32">
        <f t="shared" si="11"/>
        <v>182</v>
      </c>
      <c r="C184" s="7">
        <v>20212932</v>
      </c>
      <c r="D184" s="7">
        <v>0</v>
      </c>
      <c r="E184" s="7">
        <v>46</v>
      </c>
      <c r="F184" s="158">
        <f t="shared" si="12"/>
        <v>0</v>
      </c>
      <c r="G184" s="8">
        <f t="shared" si="13"/>
        <v>1</v>
      </c>
      <c r="H184" s="7"/>
    </row>
    <row r="185" ht="18.75" spans="1:8">
      <c r="A185" s="162"/>
      <c r="B185" s="32">
        <f t="shared" si="11"/>
        <v>183</v>
      </c>
      <c r="C185" s="7">
        <v>20212933</v>
      </c>
      <c r="D185" s="7">
        <v>0</v>
      </c>
      <c r="E185" s="7">
        <v>40</v>
      </c>
      <c r="F185" s="158">
        <f t="shared" si="12"/>
        <v>0</v>
      </c>
      <c r="G185" s="8">
        <f t="shared" si="13"/>
        <v>1</v>
      </c>
      <c r="H185" s="7"/>
    </row>
    <row r="186" ht="18.75" spans="1:8">
      <c r="A186" s="162"/>
      <c r="B186" s="32">
        <f t="shared" si="11"/>
        <v>184</v>
      </c>
      <c r="C186" s="7">
        <v>20212941</v>
      </c>
      <c r="D186" s="7">
        <v>0</v>
      </c>
      <c r="E186" s="7">
        <v>41</v>
      </c>
      <c r="F186" s="158">
        <f t="shared" si="12"/>
        <v>0</v>
      </c>
      <c r="G186" s="8">
        <f t="shared" si="13"/>
        <v>1</v>
      </c>
      <c r="H186" s="7"/>
    </row>
    <row r="187" ht="18.75" spans="1:8">
      <c r="A187" s="162"/>
      <c r="B187" s="32">
        <f t="shared" si="11"/>
        <v>185</v>
      </c>
      <c r="C187" s="7">
        <v>20213031</v>
      </c>
      <c r="D187" s="7">
        <v>0</v>
      </c>
      <c r="E187" s="7">
        <v>45</v>
      </c>
      <c r="F187" s="158">
        <f t="shared" si="12"/>
        <v>0</v>
      </c>
      <c r="G187" s="8">
        <f t="shared" si="13"/>
        <v>1</v>
      </c>
      <c r="H187" s="7"/>
    </row>
    <row r="188" ht="18.75" spans="1:8">
      <c r="A188" s="162"/>
      <c r="B188" s="32">
        <f t="shared" si="11"/>
        <v>186</v>
      </c>
      <c r="C188" s="7">
        <v>20213032</v>
      </c>
      <c r="D188" s="7">
        <v>0</v>
      </c>
      <c r="E188" s="7">
        <v>35</v>
      </c>
      <c r="F188" s="158">
        <f t="shared" si="12"/>
        <v>0</v>
      </c>
      <c r="G188" s="8">
        <f t="shared" si="13"/>
        <v>1</v>
      </c>
      <c r="H188" s="7"/>
    </row>
    <row r="189" ht="18.75" spans="1:8">
      <c r="A189" s="162"/>
      <c r="B189" s="32">
        <f t="shared" si="11"/>
        <v>187</v>
      </c>
      <c r="C189" s="7">
        <v>20213033</v>
      </c>
      <c r="D189" s="7">
        <v>0</v>
      </c>
      <c r="E189" s="7">
        <v>35</v>
      </c>
      <c r="F189" s="158">
        <f t="shared" si="12"/>
        <v>0</v>
      </c>
      <c r="G189" s="8">
        <f t="shared" si="13"/>
        <v>1</v>
      </c>
      <c r="H189" s="7"/>
    </row>
    <row r="190" ht="18.75" spans="1:8">
      <c r="A190" s="162"/>
      <c r="B190" s="32">
        <f t="shared" si="11"/>
        <v>188</v>
      </c>
      <c r="C190" s="7">
        <v>20213631</v>
      </c>
      <c r="D190" s="7">
        <v>0</v>
      </c>
      <c r="E190" s="7">
        <v>45</v>
      </c>
      <c r="F190" s="158">
        <f t="shared" si="12"/>
        <v>0</v>
      </c>
      <c r="G190" s="8">
        <f t="shared" si="13"/>
        <v>1</v>
      </c>
      <c r="H190" s="7"/>
    </row>
    <row r="191" ht="18.75" spans="1:8">
      <c r="A191" s="162"/>
      <c r="B191" s="32">
        <f t="shared" si="11"/>
        <v>189</v>
      </c>
      <c r="C191" s="7">
        <v>20213632</v>
      </c>
      <c r="D191" s="7">
        <v>4</v>
      </c>
      <c r="E191" s="7">
        <v>45</v>
      </c>
      <c r="F191" s="158">
        <f t="shared" si="12"/>
        <v>0.0888888888888889</v>
      </c>
      <c r="G191" s="8">
        <f t="shared" si="13"/>
        <v>77</v>
      </c>
      <c r="H191" s="7"/>
    </row>
    <row r="192" ht="18.75" spans="1:8">
      <c r="A192" s="162"/>
      <c r="B192" s="32">
        <f t="shared" si="11"/>
        <v>190</v>
      </c>
      <c r="C192" s="7">
        <v>20213633</v>
      </c>
      <c r="D192" s="7">
        <v>0</v>
      </c>
      <c r="E192" s="7">
        <v>46</v>
      </c>
      <c r="F192" s="158">
        <f t="shared" si="12"/>
        <v>0</v>
      </c>
      <c r="G192" s="8">
        <f t="shared" si="13"/>
        <v>1</v>
      </c>
      <c r="H192" s="7"/>
    </row>
    <row r="193" ht="18.75" spans="1:8">
      <c r="A193" s="162"/>
      <c r="B193" s="32">
        <f t="shared" si="11"/>
        <v>191</v>
      </c>
      <c r="C193" s="7">
        <v>20213634</v>
      </c>
      <c r="D193" s="7">
        <v>0</v>
      </c>
      <c r="E193" s="7">
        <v>45</v>
      </c>
      <c r="F193" s="158">
        <f t="shared" si="12"/>
        <v>0</v>
      </c>
      <c r="G193" s="8">
        <f t="shared" si="13"/>
        <v>1</v>
      </c>
      <c r="H193" s="7"/>
    </row>
    <row r="194" ht="18.75" spans="1:8">
      <c r="A194" s="162"/>
      <c r="B194" s="32">
        <f t="shared" si="11"/>
        <v>192</v>
      </c>
      <c r="C194" s="7">
        <v>20213635</v>
      </c>
      <c r="D194" s="7">
        <v>1</v>
      </c>
      <c r="E194" s="7">
        <v>41</v>
      </c>
      <c r="F194" s="158">
        <f t="shared" si="12"/>
        <v>0.024390243902439</v>
      </c>
      <c r="G194" s="8">
        <f t="shared" si="13"/>
        <v>72</v>
      </c>
      <c r="H194" s="7"/>
    </row>
    <row r="195" ht="18.75" spans="1:8">
      <c r="A195" s="162"/>
      <c r="B195" s="32">
        <f t="shared" si="11"/>
        <v>193</v>
      </c>
      <c r="C195" s="7">
        <v>20213641</v>
      </c>
      <c r="D195" s="7">
        <v>4</v>
      </c>
      <c r="E195" s="7">
        <v>41</v>
      </c>
      <c r="F195" s="158">
        <f t="shared" si="12"/>
        <v>0.0975609756097561</v>
      </c>
      <c r="G195" s="8">
        <f t="shared" si="13"/>
        <v>78</v>
      </c>
      <c r="H195" s="7"/>
    </row>
    <row r="196" ht="18.75" spans="1:8">
      <c r="A196" s="162"/>
      <c r="B196" s="32">
        <f t="shared" si="11"/>
        <v>194</v>
      </c>
      <c r="C196" s="7">
        <v>20213642</v>
      </c>
      <c r="D196" s="7">
        <v>0</v>
      </c>
      <c r="E196" s="7">
        <v>46</v>
      </c>
      <c r="F196" s="158">
        <f t="shared" si="12"/>
        <v>0</v>
      </c>
      <c r="G196" s="8">
        <f t="shared" si="13"/>
        <v>1</v>
      </c>
      <c r="H196" s="7"/>
    </row>
    <row r="197" ht="18.75" spans="1:8">
      <c r="A197" s="32" t="s">
        <v>5</v>
      </c>
      <c r="B197" s="32">
        <f t="shared" si="11"/>
        <v>195</v>
      </c>
      <c r="C197" s="7">
        <v>20182331</v>
      </c>
      <c r="D197" s="7">
        <v>0</v>
      </c>
      <c r="E197" s="7">
        <v>43</v>
      </c>
      <c r="F197" s="163">
        <f>(D197/E197)</f>
        <v>0</v>
      </c>
      <c r="G197" s="7">
        <f>RANK(F197,$F$197:$F$205,1)</f>
        <v>1</v>
      </c>
      <c r="H197" s="17"/>
    </row>
    <row r="198" ht="18.75" spans="1:8">
      <c r="A198" s="164"/>
      <c r="B198" s="32">
        <f t="shared" si="11"/>
        <v>196</v>
      </c>
      <c r="C198" s="7">
        <v>20182332</v>
      </c>
      <c r="D198" s="7">
        <v>0</v>
      </c>
      <c r="E198" s="7">
        <v>36</v>
      </c>
      <c r="F198" s="163">
        <f t="shared" ref="F198:F205" si="14">(D198/E198)</f>
        <v>0</v>
      </c>
      <c r="G198" s="7">
        <f t="shared" ref="G198:G205" si="15">RANK(F198,$F$197:$F$205,1)</f>
        <v>1</v>
      </c>
      <c r="H198" s="17"/>
    </row>
    <row r="199" ht="18.75" spans="1:8">
      <c r="A199" s="164"/>
      <c r="B199" s="32">
        <f t="shared" ref="B199:B205" si="16">ROW()-2</f>
        <v>197</v>
      </c>
      <c r="C199" s="7">
        <v>20192331</v>
      </c>
      <c r="D199" s="7">
        <v>0</v>
      </c>
      <c r="E199" s="7">
        <v>37</v>
      </c>
      <c r="F199" s="163">
        <f t="shared" si="14"/>
        <v>0</v>
      </c>
      <c r="G199" s="7">
        <f t="shared" si="15"/>
        <v>1</v>
      </c>
      <c r="H199" s="17"/>
    </row>
    <row r="200" ht="18.75" spans="1:8">
      <c r="A200" s="164"/>
      <c r="B200" s="32">
        <f t="shared" si="16"/>
        <v>198</v>
      </c>
      <c r="C200" s="7">
        <v>20192332</v>
      </c>
      <c r="D200" s="7">
        <v>0</v>
      </c>
      <c r="E200" s="7">
        <v>34</v>
      </c>
      <c r="F200" s="163">
        <f t="shared" si="14"/>
        <v>0</v>
      </c>
      <c r="G200" s="7">
        <f t="shared" si="15"/>
        <v>1</v>
      </c>
      <c r="H200" s="17"/>
    </row>
    <row r="201" ht="18.75" spans="1:8">
      <c r="A201" s="164"/>
      <c r="B201" s="32">
        <f t="shared" si="16"/>
        <v>199</v>
      </c>
      <c r="C201" s="7">
        <v>20202331</v>
      </c>
      <c r="D201" s="7">
        <v>0</v>
      </c>
      <c r="E201" s="7">
        <v>38</v>
      </c>
      <c r="F201" s="163">
        <f t="shared" si="14"/>
        <v>0</v>
      </c>
      <c r="G201" s="7">
        <f t="shared" si="15"/>
        <v>1</v>
      </c>
      <c r="H201" s="17"/>
    </row>
    <row r="202" ht="18.75" spans="1:8">
      <c r="A202" s="164"/>
      <c r="B202" s="32">
        <f t="shared" si="16"/>
        <v>200</v>
      </c>
      <c r="C202" s="7">
        <v>20202332</v>
      </c>
      <c r="D202" s="7">
        <v>0</v>
      </c>
      <c r="E202" s="7">
        <v>37</v>
      </c>
      <c r="F202" s="163">
        <f t="shared" si="14"/>
        <v>0</v>
      </c>
      <c r="G202" s="7">
        <f t="shared" si="15"/>
        <v>1</v>
      </c>
      <c r="H202" s="17"/>
    </row>
    <row r="203" ht="18.75" spans="1:8">
      <c r="A203" s="164"/>
      <c r="B203" s="32">
        <f t="shared" si="16"/>
        <v>201</v>
      </c>
      <c r="C203" s="7">
        <v>20212331</v>
      </c>
      <c r="D203" s="7">
        <v>0</v>
      </c>
      <c r="E203" s="7">
        <v>32</v>
      </c>
      <c r="F203" s="163">
        <f t="shared" si="14"/>
        <v>0</v>
      </c>
      <c r="G203" s="7">
        <f t="shared" si="15"/>
        <v>1</v>
      </c>
      <c r="H203" s="17"/>
    </row>
    <row r="204" ht="18.75" spans="1:8">
      <c r="A204" s="164"/>
      <c r="B204" s="32">
        <f t="shared" si="16"/>
        <v>202</v>
      </c>
      <c r="C204" s="7">
        <v>20212332</v>
      </c>
      <c r="D204" s="7">
        <v>0</v>
      </c>
      <c r="E204" s="7">
        <v>32</v>
      </c>
      <c r="F204" s="163">
        <f t="shared" si="14"/>
        <v>0</v>
      </c>
      <c r="G204" s="7">
        <f t="shared" si="15"/>
        <v>1</v>
      </c>
      <c r="H204" s="17"/>
    </row>
    <row r="205" ht="18.75" spans="1:8">
      <c r="A205" s="165"/>
      <c r="B205" s="52">
        <f t="shared" si="16"/>
        <v>203</v>
      </c>
      <c r="C205" s="7">
        <v>20212333</v>
      </c>
      <c r="D205" s="7">
        <v>0</v>
      </c>
      <c r="E205" s="7">
        <v>30</v>
      </c>
      <c r="F205" s="163">
        <f t="shared" si="14"/>
        <v>0</v>
      </c>
      <c r="G205" s="7">
        <f t="shared" si="15"/>
        <v>1</v>
      </c>
      <c r="H205" s="17"/>
    </row>
    <row r="206" ht="18.75" spans="1:8">
      <c r="A206" s="152"/>
      <c r="B206" s="166"/>
      <c r="C206" s="167"/>
      <c r="D206" s="168"/>
      <c r="E206" s="167"/>
      <c r="F206" s="169"/>
      <c r="G206" s="152"/>
      <c r="H206" s="152"/>
    </row>
    <row r="207" spans="3:5">
      <c r="C207" s="170"/>
      <c r="D207" s="171"/>
      <c r="E207" s="170"/>
    </row>
    <row r="208" spans="3:5">
      <c r="C208" s="170"/>
      <c r="D208" s="170"/>
      <c r="E208" s="170"/>
    </row>
  </sheetData>
  <sortState ref="B197:H205">
    <sortCondition ref="B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opLeftCell="A134" workbookViewId="0">
      <selection activeCell="E112" sqref="E112:E157"/>
    </sheetView>
  </sheetViews>
  <sheetFormatPr defaultColWidth="9" defaultRowHeight="13.5" outlineLevelCol="6"/>
  <cols>
    <col min="1" max="1" width="21.0916666666667" customWidth="1"/>
    <col min="2" max="2" width="19.9083333333333" style="68" customWidth="1"/>
    <col min="3" max="3" width="20.0916666666667" customWidth="1"/>
    <col min="4" max="4" width="14" customWidth="1"/>
    <col min="5" max="5" width="58" customWidth="1"/>
    <col min="6" max="6" width="28.8166666666667" style="68" customWidth="1"/>
    <col min="7" max="7" width="18.3666666666667" customWidth="1"/>
    <col min="8" max="8" width="11.5416666666667" customWidth="1"/>
  </cols>
  <sheetData>
    <row r="1" s="124" customFormat="1" ht="18.75" spans="1:7">
      <c r="A1" s="126" t="s">
        <v>48</v>
      </c>
      <c r="B1" s="127"/>
      <c r="C1" s="127"/>
      <c r="D1" s="127"/>
      <c r="E1" s="127"/>
      <c r="F1" s="127"/>
      <c r="G1" s="127"/>
    </row>
    <row r="2" s="125" customFormat="1" ht="18.75" spans="1:7">
      <c r="A2" s="128" t="s">
        <v>19</v>
      </c>
      <c r="B2" s="128" t="s">
        <v>21</v>
      </c>
      <c r="C2" s="128" t="s">
        <v>31</v>
      </c>
      <c r="D2" s="128" t="s">
        <v>33</v>
      </c>
      <c r="E2" s="128" t="s">
        <v>32</v>
      </c>
      <c r="F2" s="129" t="s">
        <v>49</v>
      </c>
      <c r="G2" s="128" t="s">
        <v>35</v>
      </c>
    </row>
    <row r="3" s="124" customFormat="1" ht="17.5" customHeight="1" spans="1:7">
      <c r="A3" s="130" t="s">
        <v>2</v>
      </c>
      <c r="B3" s="131">
        <v>20192133</v>
      </c>
      <c r="C3" s="7">
        <v>2019213606</v>
      </c>
      <c r="D3" s="7" t="s">
        <v>50</v>
      </c>
      <c r="E3" s="7" t="s">
        <v>51</v>
      </c>
      <c r="F3" s="7" t="s">
        <v>52</v>
      </c>
      <c r="G3" s="131">
        <v>6</v>
      </c>
    </row>
    <row r="4" s="124" customFormat="1" ht="17.5" customHeight="1" spans="1:7">
      <c r="A4" s="132"/>
      <c r="B4" s="133"/>
      <c r="C4" s="7">
        <v>2019213608</v>
      </c>
      <c r="D4" s="7" t="s">
        <v>53</v>
      </c>
      <c r="E4" s="7" t="s">
        <v>51</v>
      </c>
      <c r="F4" s="7" t="s">
        <v>52</v>
      </c>
      <c r="G4" s="133"/>
    </row>
    <row r="5" s="124" customFormat="1" ht="17.5" customHeight="1" spans="1:7">
      <c r="A5" s="132"/>
      <c r="B5" s="131">
        <v>20192134</v>
      </c>
      <c r="C5" s="131">
        <v>2019213133</v>
      </c>
      <c r="D5" s="131" t="s">
        <v>54</v>
      </c>
      <c r="E5" s="7" t="s">
        <v>55</v>
      </c>
      <c r="F5" s="7" t="s">
        <v>56</v>
      </c>
      <c r="G5" s="131">
        <v>17</v>
      </c>
    </row>
    <row r="6" s="124" customFormat="1" ht="17.5" customHeight="1" spans="1:7">
      <c r="A6" s="132"/>
      <c r="B6" s="134"/>
      <c r="C6" s="134"/>
      <c r="D6" s="134"/>
      <c r="E6" s="7" t="s">
        <v>57</v>
      </c>
      <c r="F6" s="7" t="s">
        <v>56</v>
      </c>
      <c r="G6" s="134"/>
    </row>
    <row r="7" s="124" customFormat="1" ht="17.5" customHeight="1" spans="1:7">
      <c r="A7" s="132"/>
      <c r="B7" s="134"/>
      <c r="C7" s="134"/>
      <c r="D7" s="134"/>
      <c r="E7" s="7" t="s">
        <v>51</v>
      </c>
      <c r="F7" s="7" t="s">
        <v>52</v>
      </c>
      <c r="G7" s="134"/>
    </row>
    <row r="8" s="124" customFormat="1" ht="17.5" customHeight="1" spans="1:7">
      <c r="A8" s="132"/>
      <c r="B8" s="134"/>
      <c r="C8" s="134"/>
      <c r="D8" s="134"/>
      <c r="E8" s="7" t="s">
        <v>58</v>
      </c>
      <c r="F8" s="7" t="s">
        <v>59</v>
      </c>
      <c r="G8" s="134"/>
    </row>
    <row r="9" s="124" customFormat="1" ht="17.5" customHeight="1" spans="1:7">
      <c r="A9" s="132"/>
      <c r="B9" s="134"/>
      <c r="C9" s="134"/>
      <c r="D9" s="134"/>
      <c r="E9" s="7" t="s">
        <v>60</v>
      </c>
      <c r="F9" s="7" t="s">
        <v>61</v>
      </c>
      <c r="G9" s="134"/>
    </row>
    <row r="10" s="124" customFormat="1" ht="17.5" customHeight="1" spans="1:7">
      <c r="A10" s="132"/>
      <c r="B10" s="134"/>
      <c r="C10" s="134"/>
      <c r="D10" s="134"/>
      <c r="E10" s="7" t="s">
        <v>62</v>
      </c>
      <c r="F10" s="7" t="s">
        <v>63</v>
      </c>
      <c r="G10" s="134"/>
    </row>
    <row r="11" s="124" customFormat="1" ht="17.5" customHeight="1" spans="1:7">
      <c r="A11" s="132"/>
      <c r="B11" s="134"/>
      <c r="C11" s="133"/>
      <c r="D11" s="133"/>
      <c r="E11" s="7" t="s">
        <v>64</v>
      </c>
      <c r="F11" s="7" t="s">
        <v>63</v>
      </c>
      <c r="G11" s="133"/>
    </row>
    <row r="12" s="124" customFormat="1" ht="17.5" customHeight="1" spans="1:7">
      <c r="A12" s="132"/>
      <c r="B12" s="134"/>
      <c r="C12" s="131">
        <v>2019213527</v>
      </c>
      <c r="D12" s="131" t="s">
        <v>65</v>
      </c>
      <c r="E12" s="7" t="s">
        <v>55</v>
      </c>
      <c r="F12" s="7" t="s">
        <v>56</v>
      </c>
      <c r="G12" s="131">
        <v>4</v>
      </c>
    </row>
    <row r="13" s="124" customFormat="1" ht="17.5" customHeight="1" spans="1:7">
      <c r="A13" s="132"/>
      <c r="B13" s="133"/>
      <c r="C13" s="133"/>
      <c r="D13" s="133"/>
      <c r="E13" s="7" t="s">
        <v>57</v>
      </c>
      <c r="F13" s="7" t="s">
        <v>56</v>
      </c>
      <c r="G13" s="133"/>
    </row>
    <row r="14" s="124" customFormat="1" ht="17.5" customHeight="1" spans="1:7">
      <c r="A14" s="132"/>
      <c r="B14" s="131">
        <v>20202141</v>
      </c>
      <c r="C14" s="214" t="s">
        <v>66</v>
      </c>
      <c r="D14" s="131" t="s">
        <v>67</v>
      </c>
      <c r="E14" s="7" t="s">
        <v>68</v>
      </c>
      <c r="F14" s="7" t="s">
        <v>56</v>
      </c>
      <c r="G14" s="131">
        <v>6</v>
      </c>
    </row>
    <row r="15" s="124" customFormat="1" ht="17.5" customHeight="1" spans="1:7">
      <c r="A15" s="132"/>
      <c r="B15" s="134"/>
      <c r="C15" s="134"/>
      <c r="D15" s="134"/>
      <c r="E15" s="7" t="s">
        <v>69</v>
      </c>
      <c r="F15" s="7" t="s">
        <v>56</v>
      </c>
      <c r="G15" s="134"/>
    </row>
    <row r="16" s="124" customFormat="1" ht="17.5" customHeight="1" spans="1:7">
      <c r="A16" s="132"/>
      <c r="B16" s="133"/>
      <c r="C16" s="133"/>
      <c r="D16" s="133"/>
      <c r="E16" s="7" t="s">
        <v>70</v>
      </c>
      <c r="F16" s="7" t="s">
        <v>71</v>
      </c>
      <c r="G16" s="133"/>
    </row>
    <row r="17" s="124" customFormat="1" ht="17.5" customHeight="1" spans="1:7">
      <c r="A17" s="132"/>
      <c r="B17" s="131">
        <v>20202142</v>
      </c>
      <c r="C17" s="214" t="s">
        <v>72</v>
      </c>
      <c r="D17" s="131" t="s">
        <v>73</v>
      </c>
      <c r="E17" s="7" t="s">
        <v>68</v>
      </c>
      <c r="F17" s="7" t="s">
        <v>56</v>
      </c>
      <c r="G17" s="131">
        <v>16</v>
      </c>
    </row>
    <row r="18" s="124" customFormat="1" ht="17.5" customHeight="1" spans="1:7">
      <c r="A18" s="132"/>
      <c r="B18" s="134"/>
      <c r="C18" s="134"/>
      <c r="D18" s="134"/>
      <c r="E18" s="7" t="s">
        <v>69</v>
      </c>
      <c r="F18" s="7" t="s">
        <v>56</v>
      </c>
      <c r="G18" s="134"/>
    </row>
    <row r="19" s="124" customFormat="1" ht="17.5" customHeight="1" spans="1:7">
      <c r="A19" s="132"/>
      <c r="B19" s="134"/>
      <c r="C19" s="134"/>
      <c r="D19" s="134"/>
      <c r="E19" s="7" t="s">
        <v>70</v>
      </c>
      <c r="F19" s="7" t="s">
        <v>71</v>
      </c>
      <c r="G19" s="134"/>
    </row>
    <row r="20" s="124" customFormat="1" ht="17.5" customHeight="1" spans="1:7">
      <c r="A20" s="132"/>
      <c r="B20" s="134"/>
      <c r="C20" s="134"/>
      <c r="D20" s="134"/>
      <c r="E20" s="7" t="s">
        <v>74</v>
      </c>
      <c r="F20" s="7" t="s">
        <v>41</v>
      </c>
      <c r="G20" s="134"/>
    </row>
    <row r="21" s="124" customFormat="1" ht="17.5" customHeight="1" spans="1:7">
      <c r="A21" s="132"/>
      <c r="B21" s="134"/>
      <c r="C21" s="134"/>
      <c r="D21" s="134"/>
      <c r="E21" s="7" t="s">
        <v>75</v>
      </c>
      <c r="F21" s="7" t="s">
        <v>41</v>
      </c>
      <c r="G21" s="134"/>
    </row>
    <row r="22" s="124" customFormat="1" ht="17.5" customHeight="1" spans="1:7">
      <c r="A22" s="132"/>
      <c r="B22" s="134"/>
      <c r="C22" s="134"/>
      <c r="D22" s="134"/>
      <c r="E22" s="7" t="s">
        <v>76</v>
      </c>
      <c r="F22" s="7" t="s">
        <v>63</v>
      </c>
      <c r="G22" s="134"/>
    </row>
    <row r="23" s="124" customFormat="1" ht="17.5" customHeight="1" spans="1:7">
      <c r="A23" s="132"/>
      <c r="B23" s="134"/>
      <c r="C23" s="134"/>
      <c r="D23" s="134"/>
      <c r="E23" s="7" t="s">
        <v>77</v>
      </c>
      <c r="F23" s="7" t="s">
        <v>63</v>
      </c>
      <c r="G23" s="134"/>
    </row>
    <row r="24" s="124" customFormat="1" ht="17.5" customHeight="1" spans="1:7">
      <c r="A24" s="132"/>
      <c r="B24" s="133"/>
      <c r="C24" s="133"/>
      <c r="D24" s="133"/>
      <c r="E24" s="7" t="s">
        <v>78</v>
      </c>
      <c r="F24" s="7" t="s">
        <v>63</v>
      </c>
      <c r="G24" s="133"/>
    </row>
    <row r="25" s="124" customFormat="1" ht="17.5" customHeight="1" spans="1:7">
      <c r="A25" s="132"/>
      <c r="B25" s="131">
        <v>20212134</v>
      </c>
      <c r="C25" s="131">
        <v>2021213440</v>
      </c>
      <c r="D25" s="131" t="s">
        <v>79</v>
      </c>
      <c r="E25" s="7" t="s">
        <v>80</v>
      </c>
      <c r="F25" s="7" t="s">
        <v>81</v>
      </c>
      <c r="G25" s="131">
        <v>4</v>
      </c>
    </row>
    <row r="26" s="124" customFormat="1" ht="17.5" customHeight="1" spans="1:7">
      <c r="A26" s="132"/>
      <c r="B26" s="133"/>
      <c r="C26" s="133"/>
      <c r="D26" s="133"/>
      <c r="E26" s="7" t="s">
        <v>82</v>
      </c>
      <c r="F26" s="7" t="s">
        <v>81</v>
      </c>
      <c r="G26" s="133"/>
    </row>
    <row r="27" s="124" customFormat="1" ht="17.5" customHeight="1" spans="1:7">
      <c r="A27" s="132"/>
      <c r="B27" s="131">
        <v>20212136</v>
      </c>
      <c r="C27" s="131">
        <v>2021213604</v>
      </c>
      <c r="D27" s="131" t="s">
        <v>83</v>
      </c>
      <c r="E27" s="7" t="s">
        <v>84</v>
      </c>
      <c r="F27" s="7" t="s">
        <v>71</v>
      </c>
      <c r="G27" s="131">
        <v>8</v>
      </c>
    </row>
    <row r="28" s="124" customFormat="1" ht="17.5" customHeight="1" spans="1:7">
      <c r="A28" s="132"/>
      <c r="B28" s="134"/>
      <c r="C28" s="134"/>
      <c r="D28" s="134"/>
      <c r="E28" s="7" t="s">
        <v>80</v>
      </c>
      <c r="F28" s="7" t="s">
        <v>81</v>
      </c>
      <c r="G28" s="134"/>
    </row>
    <row r="29" s="124" customFormat="1" ht="17.5" customHeight="1" spans="1:7">
      <c r="A29" s="132"/>
      <c r="B29" s="134"/>
      <c r="C29" s="134"/>
      <c r="D29" s="134"/>
      <c r="E29" s="7" t="s">
        <v>85</v>
      </c>
      <c r="F29" s="7" t="s">
        <v>41</v>
      </c>
      <c r="G29" s="134"/>
    </row>
    <row r="30" s="124" customFormat="1" ht="17.5" customHeight="1" spans="1:7">
      <c r="A30" s="132"/>
      <c r="B30" s="133"/>
      <c r="C30" s="133"/>
      <c r="D30" s="133"/>
      <c r="E30" s="7" t="s">
        <v>39</v>
      </c>
      <c r="F30" s="7" t="s">
        <v>63</v>
      </c>
      <c r="G30" s="133"/>
    </row>
    <row r="31" s="124" customFormat="1" ht="17.5" customHeight="1" spans="1:7">
      <c r="A31" s="132"/>
      <c r="B31" s="131">
        <v>20212143</v>
      </c>
      <c r="C31" s="135">
        <v>2021214313</v>
      </c>
      <c r="D31" s="131" t="s">
        <v>86</v>
      </c>
      <c r="E31" s="7" t="s">
        <v>87</v>
      </c>
      <c r="F31" s="7" t="s">
        <v>88</v>
      </c>
      <c r="G31" s="131">
        <v>21</v>
      </c>
    </row>
    <row r="32" s="124" customFormat="1" ht="17.5" customHeight="1" spans="1:7">
      <c r="A32" s="132"/>
      <c r="B32" s="134"/>
      <c r="C32" s="136"/>
      <c r="D32" s="134"/>
      <c r="E32" s="7" t="s">
        <v>89</v>
      </c>
      <c r="F32" s="7" t="s">
        <v>52</v>
      </c>
      <c r="G32" s="134"/>
    </row>
    <row r="33" s="124" customFormat="1" ht="17.5" customHeight="1" spans="1:7">
      <c r="A33" s="132"/>
      <c r="B33" s="134"/>
      <c r="C33" s="136"/>
      <c r="D33" s="134"/>
      <c r="E33" s="7" t="s">
        <v>90</v>
      </c>
      <c r="F33" s="7" t="s">
        <v>71</v>
      </c>
      <c r="G33" s="134"/>
    </row>
    <row r="34" s="124" customFormat="1" ht="17.5" customHeight="1" spans="1:7">
      <c r="A34" s="132"/>
      <c r="B34" s="134"/>
      <c r="C34" s="136"/>
      <c r="D34" s="134"/>
      <c r="E34" s="7" t="s">
        <v>91</v>
      </c>
      <c r="F34" s="7" t="s">
        <v>71</v>
      </c>
      <c r="G34" s="134"/>
    </row>
    <row r="35" s="124" customFormat="1" ht="17.5" customHeight="1" spans="1:7">
      <c r="A35" s="132"/>
      <c r="B35" s="134"/>
      <c r="C35" s="136"/>
      <c r="D35" s="134"/>
      <c r="E35" s="7" t="s">
        <v>92</v>
      </c>
      <c r="F35" s="7" t="s">
        <v>59</v>
      </c>
      <c r="G35" s="134"/>
    </row>
    <row r="36" s="124" customFormat="1" ht="17.5" customHeight="1" spans="1:7">
      <c r="A36" s="132"/>
      <c r="B36" s="134"/>
      <c r="C36" s="136"/>
      <c r="D36" s="134"/>
      <c r="E36" s="7" t="s">
        <v>93</v>
      </c>
      <c r="F36" s="7" t="s">
        <v>41</v>
      </c>
      <c r="G36" s="134"/>
    </row>
    <row r="37" s="124" customFormat="1" ht="17.5" customHeight="1" spans="1:7">
      <c r="A37" s="132"/>
      <c r="B37" s="134"/>
      <c r="C37" s="136"/>
      <c r="D37" s="134"/>
      <c r="E37" s="7" t="s">
        <v>94</v>
      </c>
      <c r="F37" s="7" t="s">
        <v>95</v>
      </c>
      <c r="G37" s="134"/>
    </row>
    <row r="38" s="124" customFormat="1" ht="17.5" customHeight="1" spans="1:7">
      <c r="A38" s="132"/>
      <c r="B38" s="134"/>
      <c r="C38" s="137"/>
      <c r="D38" s="133"/>
      <c r="E38" s="7" t="s">
        <v>96</v>
      </c>
      <c r="F38" s="7" t="s">
        <v>95</v>
      </c>
      <c r="G38" s="133"/>
    </row>
    <row r="39" s="124" customFormat="1" ht="17.5" customHeight="1" spans="1:7">
      <c r="A39" s="132"/>
      <c r="B39" s="134"/>
      <c r="C39" s="131">
        <v>2021214326</v>
      </c>
      <c r="D39" s="131" t="s">
        <v>97</v>
      </c>
      <c r="E39" s="7" t="s">
        <v>87</v>
      </c>
      <c r="F39" s="7" t="s">
        <v>88</v>
      </c>
      <c r="G39" s="131">
        <v>8</v>
      </c>
    </row>
    <row r="40" s="124" customFormat="1" ht="17.5" customHeight="1" spans="1:7">
      <c r="A40" s="132"/>
      <c r="B40" s="134"/>
      <c r="C40" s="134"/>
      <c r="D40" s="134"/>
      <c r="E40" s="7" t="s">
        <v>89</v>
      </c>
      <c r="F40" s="7" t="s">
        <v>52</v>
      </c>
      <c r="G40" s="134"/>
    </row>
    <row r="41" s="124" customFormat="1" ht="17.5" customHeight="1" spans="1:7">
      <c r="A41" s="132"/>
      <c r="B41" s="133"/>
      <c r="C41" s="133"/>
      <c r="D41" s="133"/>
      <c r="E41" s="7" t="s">
        <v>90</v>
      </c>
      <c r="F41" s="7" t="s">
        <v>71</v>
      </c>
      <c r="G41" s="133"/>
    </row>
    <row r="42" s="124" customFormat="1" ht="17.5" customHeight="1" spans="1:7">
      <c r="A42" s="132"/>
      <c r="B42" s="131">
        <v>20212145</v>
      </c>
      <c r="C42" s="131">
        <v>2021214512</v>
      </c>
      <c r="D42" s="131" t="s">
        <v>98</v>
      </c>
      <c r="E42" s="7" t="s">
        <v>87</v>
      </c>
      <c r="F42" s="7" t="s">
        <v>88</v>
      </c>
      <c r="G42" s="131">
        <v>18</v>
      </c>
    </row>
    <row r="43" s="124" customFormat="1" ht="17.5" customHeight="1" spans="1:7">
      <c r="A43" s="132"/>
      <c r="B43" s="134"/>
      <c r="C43" s="134"/>
      <c r="D43" s="134"/>
      <c r="E43" s="7" t="s">
        <v>91</v>
      </c>
      <c r="F43" s="7" t="s">
        <v>71</v>
      </c>
      <c r="G43" s="134"/>
    </row>
    <row r="44" s="124" customFormat="1" ht="17.5" customHeight="1" spans="1:7">
      <c r="A44" s="132"/>
      <c r="B44" s="134"/>
      <c r="C44" s="134"/>
      <c r="D44" s="134"/>
      <c r="E44" s="7" t="s">
        <v>99</v>
      </c>
      <c r="F44" s="7" t="s">
        <v>71</v>
      </c>
      <c r="G44" s="134"/>
    </row>
    <row r="45" s="124" customFormat="1" ht="17.5" customHeight="1" spans="1:7">
      <c r="A45" s="132"/>
      <c r="B45" s="134"/>
      <c r="C45" s="134"/>
      <c r="D45" s="134"/>
      <c r="E45" s="7" t="s">
        <v>94</v>
      </c>
      <c r="F45" s="7" t="s">
        <v>59</v>
      </c>
      <c r="G45" s="134"/>
    </row>
    <row r="46" s="124" customFormat="1" ht="17.5" customHeight="1" spans="1:7">
      <c r="A46" s="132"/>
      <c r="B46" s="134"/>
      <c r="C46" s="134"/>
      <c r="D46" s="134"/>
      <c r="E46" s="7" t="s">
        <v>92</v>
      </c>
      <c r="F46" s="7" t="s">
        <v>61</v>
      </c>
      <c r="G46" s="134"/>
    </row>
    <row r="47" s="124" customFormat="1" ht="17.5" customHeight="1" spans="1:7">
      <c r="A47" s="132"/>
      <c r="B47" s="134"/>
      <c r="C47" s="134"/>
      <c r="D47" s="134"/>
      <c r="E47" s="7" t="s">
        <v>100</v>
      </c>
      <c r="F47" s="7" t="s">
        <v>61</v>
      </c>
      <c r="G47" s="134"/>
    </row>
    <row r="48" s="124" customFormat="1" ht="17.5" customHeight="1" spans="1:7">
      <c r="A48" s="132"/>
      <c r="B48" s="134"/>
      <c r="C48" s="133"/>
      <c r="D48" s="133"/>
      <c r="E48" s="7" t="s">
        <v>39</v>
      </c>
      <c r="F48" s="7" t="s">
        <v>63</v>
      </c>
      <c r="G48" s="133"/>
    </row>
    <row r="49" s="124" customFormat="1" ht="17.5" customHeight="1" spans="1:7">
      <c r="A49" s="132"/>
      <c r="B49" s="134"/>
      <c r="C49" s="7">
        <v>2021214526</v>
      </c>
      <c r="D49" s="7" t="s">
        <v>101</v>
      </c>
      <c r="E49" s="7" t="s">
        <v>99</v>
      </c>
      <c r="F49" s="7" t="s">
        <v>71</v>
      </c>
      <c r="G49" s="7">
        <v>2</v>
      </c>
    </row>
    <row r="50" s="124" customFormat="1" ht="17.5" customHeight="1" spans="1:7">
      <c r="A50" s="132"/>
      <c r="B50" s="133"/>
      <c r="C50" s="7">
        <v>2021214508</v>
      </c>
      <c r="D50" s="7" t="s">
        <v>102</v>
      </c>
      <c r="E50" s="7" t="s">
        <v>94</v>
      </c>
      <c r="F50" s="7" t="s">
        <v>59</v>
      </c>
      <c r="G50" s="7">
        <v>3</v>
      </c>
    </row>
    <row r="51" s="124" customFormat="1" ht="17.5" customHeight="1" spans="1:7">
      <c r="A51" s="12" t="s">
        <v>3</v>
      </c>
      <c r="B51" s="8">
        <v>20182533</v>
      </c>
      <c r="C51" s="8">
        <v>2018253322</v>
      </c>
      <c r="D51" s="8" t="s">
        <v>103</v>
      </c>
      <c r="E51" s="8" t="s">
        <v>104</v>
      </c>
      <c r="F51" s="8" t="s">
        <v>41</v>
      </c>
      <c r="G51" s="13">
        <v>2</v>
      </c>
    </row>
    <row r="52" s="124" customFormat="1" ht="17.5" customHeight="1" spans="1:7">
      <c r="A52" s="12"/>
      <c r="B52" s="8">
        <v>20202535</v>
      </c>
      <c r="C52" s="8">
        <v>2020253512</v>
      </c>
      <c r="D52" s="8" t="s">
        <v>105</v>
      </c>
      <c r="E52" s="8" t="s">
        <v>106</v>
      </c>
      <c r="F52" s="8" t="s">
        <v>56</v>
      </c>
      <c r="G52" s="8">
        <v>2</v>
      </c>
    </row>
    <row r="53" s="124" customFormat="1" ht="17.5" customHeight="1" spans="1:7">
      <c r="A53" s="12"/>
      <c r="B53" s="72">
        <v>20192532</v>
      </c>
      <c r="C53" s="8">
        <v>2019253206</v>
      </c>
      <c r="D53" s="72" t="s">
        <v>107</v>
      </c>
      <c r="E53" s="8" t="s">
        <v>108</v>
      </c>
      <c r="F53" s="8" t="s">
        <v>63</v>
      </c>
      <c r="G53" s="8">
        <v>2</v>
      </c>
    </row>
    <row r="54" s="124" customFormat="1" ht="17.5" customHeight="1" spans="1:7">
      <c r="A54" s="12"/>
      <c r="B54" s="74"/>
      <c r="C54" s="8">
        <v>2019253206</v>
      </c>
      <c r="D54" s="14"/>
      <c r="E54" s="8" t="s">
        <v>109</v>
      </c>
      <c r="F54" s="8" t="s">
        <v>41</v>
      </c>
      <c r="G54" s="8">
        <v>2</v>
      </c>
    </row>
    <row r="55" s="124" customFormat="1" ht="17.5" customHeight="1" spans="1:7">
      <c r="A55" s="12"/>
      <c r="B55" s="74"/>
      <c r="C55" s="8">
        <v>2019253206</v>
      </c>
      <c r="D55" s="14"/>
      <c r="E55" s="8" t="s">
        <v>110</v>
      </c>
      <c r="F55" s="8" t="s">
        <v>41</v>
      </c>
      <c r="G55" s="8">
        <v>2</v>
      </c>
    </row>
    <row r="56" s="124" customFormat="1" ht="17.5" customHeight="1" spans="1:7">
      <c r="A56" s="12"/>
      <c r="B56" s="74"/>
      <c r="C56" s="8">
        <v>2019253206</v>
      </c>
      <c r="D56" s="14"/>
      <c r="E56" s="8" t="s">
        <v>111</v>
      </c>
      <c r="F56" s="8" t="s">
        <v>81</v>
      </c>
      <c r="G56" s="8">
        <v>2</v>
      </c>
    </row>
    <row r="57" s="124" customFormat="1" ht="17.5" customHeight="1" spans="1:7">
      <c r="A57" s="12"/>
      <c r="B57" s="74"/>
      <c r="C57" s="8">
        <v>2019253206</v>
      </c>
      <c r="D57" s="14"/>
      <c r="E57" s="8" t="s">
        <v>112</v>
      </c>
      <c r="F57" s="8" t="s">
        <v>81</v>
      </c>
      <c r="G57" s="8">
        <v>2</v>
      </c>
    </row>
    <row r="58" s="124" customFormat="1" ht="17.5" customHeight="1" spans="1:7">
      <c r="A58" s="12"/>
      <c r="B58" s="74"/>
      <c r="C58" s="8">
        <v>2019253206</v>
      </c>
      <c r="D58" s="14"/>
      <c r="E58" s="8" t="s">
        <v>113</v>
      </c>
      <c r="F58" s="8" t="s">
        <v>71</v>
      </c>
      <c r="G58" s="8">
        <v>2</v>
      </c>
    </row>
    <row r="59" s="124" customFormat="1" ht="17.5" customHeight="1" spans="1:7">
      <c r="A59" s="12"/>
      <c r="B59" s="74"/>
      <c r="C59" s="8">
        <v>2019253206</v>
      </c>
      <c r="D59" s="14"/>
      <c r="E59" s="8" t="s">
        <v>114</v>
      </c>
      <c r="F59" s="8" t="s">
        <v>71</v>
      </c>
      <c r="G59" s="8">
        <v>2</v>
      </c>
    </row>
    <row r="60" s="124" customFormat="1" ht="17.5" customHeight="1" spans="1:7">
      <c r="A60" s="12"/>
      <c r="B60" s="138"/>
      <c r="C60" s="8">
        <v>2019253206</v>
      </c>
      <c r="D60" s="60"/>
      <c r="E60" s="8" t="s">
        <v>115</v>
      </c>
      <c r="F60" s="8" t="s">
        <v>71</v>
      </c>
      <c r="G60" s="8">
        <v>2</v>
      </c>
    </row>
    <row r="61" s="124" customFormat="1" ht="17.5" customHeight="1" spans="1:7">
      <c r="A61" s="12"/>
      <c r="B61" s="72">
        <v>20212535</v>
      </c>
      <c r="C61" s="8">
        <v>2021253532</v>
      </c>
      <c r="D61" s="8" t="s">
        <v>116</v>
      </c>
      <c r="E61" s="8" t="s">
        <v>117</v>
      </c>
      <c r="F61" s="8" t="s">
        <v>41</v>
      </c>
      <c r="G61" s="8">
        <v>2</v>
      </c>
    </row>
    <row r="62" s="124" customFormat="1" ht="17.5" customHeight="1" spans="1:7">
      <c r="A62" s="12"/>
      <c r="B62" s="74"/>
      <c r="C62" s="8">
        <v>2021253512</v>
      </c>
      <c r="D62" s="8" t="s">
        <v>118</v>
      </c>
      <c r="E62" s="8" t="s">
        <v>117</v>
      </c>
      <c r="F62" s="8" t="s">
        <v>41</v>
      </c>
      <c r="G62" s="8">
        <v>2</v>
      </c>
    </row>
    <row r="63" s="124" customFormat="1" ht="17.5" customHeight="1" spans="1:7">
      <c r="A63" s="12"/>
      <c r="B63" s="138"/>
      <c r="C63" s="8">
        <v>2021253502</v>
      </c>
      <c r="D63" s="8" t="s">
        <v>119</v>
      </c>
      <c r="E63" s="8" t="s">
        <v>120</v>
      </c>
      <c r="F63" s="8" t="s">
        <v>95</v>
      </c>
      <c r="G63" s="8">
        <v>3</v>
      </c>
    </row>
    <row r="64" s="124" customFormat="1" ht="17.5" customHeight="1" spans="1:7">
      <c r="A64" s="12"/>
      <c r="B64" s="72">
        <v>20212531</v>
      </c>
      <c r="C64" s="8">
        <v>2021253111</v>
      </c>
      <c r="D64" s="72" t="s">
        <v>121</v>
      </c>
      <c r="E64" s="8" t="s">
        <v>122</v>
      </c>
      <c r="F64" s="8" t="s">
        <v>56</v>
      </c>
      <c r="G64" s="8">
        <v>2</v>
      </c>
    </row>
    <row r="65" s="124" customFormat="1" ht="17.5" customHeight="1" spans="1:7">
      <c r="A65" s="12"/>
      <c r="B65" s="74"/>
      <c r="C65" s="8">
        <v>2021253111</v>
      </c>
      <c r="D65" s="14"/>
      <c r="E65" s="8" t="s">
        <v>123</v>
      </c>
      <c r="F65" s="8" t="s">
        <v>56</v>
      </c>
      <c r="G65" s="8">
        <v>2</v>
      </c>
    </row>
    <row r="66" s="124" customFormat="1" ht="17.5" customHeight="1" spans="1:7">
      <c r="A66" s="12"/>
      <c r="B66" s="74"/>
      <c r="C66" s="8">
        <v>2021253111</v>
      </c>
      <c r="D66" s="14"/>
      <c r="E66" s="8" t="s">
        <v>124</v>
      </c>
      <c r="F66" s="8" t="s">
        <v>56</v>
      </c>
      <c r="G66" s="8">
        <v>2</v>
      </c>
    </row>
    <row r="67" s="124" customFormat="1" ht="17.5" customHeight="1" spans="1:7">
      <c r="A67" s="12"/>
      <c r="B67" s="74"/>
      <c r="C67" s="8">
        <v>2021253111</v>
      </c>
      <c r="D67" s="14"/>
      <c r="E67" s="8" t="s">
        <v>125</v>
      </c>
      <c r="F67" s="8" t="s">
        <v>52</v>
      </c>
      <c r="G67" s="8">
        <v>3</v>
      </c>
    </row>
    <row r="68" s="124" customFormat="1" ht="17.5" customHeight="1" spans="1:7">
      <c r="A68" s="12"/>
      <c r="B68" s="74"/>
      <c r="C68" s="8">
        <v>2021253111</v>
      </c>
      <c r="D68" s="14"/>
      <c r="E68" s="8" t="s">
        <v>126</v>
      </c>
      <c r="F68" s="8" t="s">
        <v>81</v>
      </c>
      <c r="G68" s="8">
        <v>2</v>
      </c>
    </row>
    <row r="69" s="124" customFormat="1" ht="17.5" customHeight="1" spans="1:7">
      <c r="A69" s="12"/>
      <c r="B69" s="74"/>
      <c r="C69" s="8">
        <v>2021253111</v>
      </c>
      <c r="D69" s="14"/>
      <c r="E69" s="8" t="s">
        <v>127</v>
      </c>
      <c r="F69" s="8" t="s">
        <v>41</v>
      </c>
      <c r="G69" s="8">
        <v>2</v>
      </c>
    </row>
    <row r="70" s="124" customFormat="1" ht="17.5" customHeight="1" spans="1:7">
      <c r="A70" s="12"/>
      <c r="B70" s="138"/>
      <c r="C70" s="8">
        <v>2021253111</v>
      </c>
      <c r="D70" s="60"/>
      <c r="E70" s="8" t="s">
        <v>124</v>
      </c>
      <c r="F70" s="8" t="s">
        <v>63</v>
      </c>
      <c r="G70" s="8">
        <v>2</v>
      </c>
    </row>
    <row r="71" s="124" customFormat="1" ht="17.5" customHeight="1" spans="1:7">
      <c r="A71" s="12"/>
      <c r="B71" s="8">
        <v>20182534</v>
      </c>
      <c r="C71" s="8">
        <v>2018253428</v>
      </c>
      <c r="D71" s="8" t="s">
        <v>128</v>
      </c>
      <c r="E71" s="8" t="s">
        <v>129</v>
      </c>
      <c r="F71" s="8" t="s">
        <v>56</v>
      </c>
      <c r="G71" s="8">
        <v>2</v>
      </c>
    </row>
    <row r="72" s="124" customFormat="1" ht="17.5" customHeight="1" spans="1:7">
      <c r="A72" s="12"/>
      <c r="B72" s="72">
        <v>20202430</v>
      </c>
      <c r="C72" s="8">
        <v>2020253226</v>
      </c>
      <c r="D72" s="8" t="s">
        <v>130</v>
      </c>
      <c r="E72" s="8" t="s">
        <v>131</v>
      </c>
      <c r="F72" s="8" t="s">
        <v>41</v>
      </c>
      <c r="G72" s="8">
        <v>2</v>
      </c>
    </row>
    <row r="73" s="124" customFormat="1" ht="17.5" customHeight="1" spans="1:7">
      <c r="A73" s="12"/>
      <c r="B73" s="138"/>
      <c r="C73" s="8">
        <v>2020253323</v>
      </c>
      <c r="D73" s="8" t="s">
        <v>132</v>
      </c>
      <c r="E73" s="8" t="s">
        <v>131</v>
      </c>
      <c r="F73" s="8" t="s">
        <v>41</v>
      </c>
      <c r="G73" s="8">
        <v>2</v>
      </c>
    </row>
    <row r="74" s="124" customFormat="1" ht="17.5" customHeight="1" spans="1:7">
      <c r="A74" s="12"/>
      <c r="B74" s="8">
        <v>20182532</v>
      </c>
      <c r="C74" s="8">
        <v>2018253214</v>
      </c>
      <c r="D74" s="71" t="s">
        <v>133</v>
      </c>
      <c r="E74" s="8" t="s">
        <v>104</v>
      </c>
      <c r="F74" s="8" t="s">
        <v>134</v>
      </c>
      <c r="G74" s="8">
        <v>2</v>
      </c>
    </row>
    <row r="75" s="124" customFormat="1" ht="17.5" customHeight="1" spans="1:7">
      <c r="A75" s="12"/>
      <c r="B75" s="8">
        <v>20212431</v>
      </c>
      <c r="C75" s="8">
        <v>2021243114</v>
      </c>
      <c r="D75" s="8" t="s">
        <v>135</v>
      </c>
      <c r="E75" s="8" t="s">
        <v>39</v>
      </c>
      <c r="F75" s="8" t="s">
        <v>81</v>
      </c>
      <c r="G75" s="8">
        <v>2</v>
      </c>
    </row>
    <row r="76" s="124" customFormat="1" ht="17.5" customHeight="1" spans="1:7">
      <c r="A76" s="12"/>
      <c r="B76" s="8">
        <v>20202435</v>
      </c>
      <c r="C76" s="8">
        <v>2020243506</v>
      </c>
      <c r="D76" s="8" t="s">
        <v>136</v>
      </c>
      <c r="E76" s="8" t="s">
        <v>137</v>
      </c>
      <c r="F76" s="8" t="s">
        <v>41</v>
      </c>
      <c r="G76" s="8">
        <v>2</v>
      </c>
    </row>
    <row r="77" s="124" customFormat="1" ht="17.5" customHeight="1" spans="1:7">
      <c r="A77" s="12"/>
      <c r="B77" s="8">
        <v>20202533</v>
      </c>
      <c r="C77" s="8">
        <v>2020253322</v>
      </c>
      <c r="D77" s="8" t="s">
        <v>138</v>
      </c>
      <c r="E77" s="8" t="s">
        <v>127</v>
      </c>
      <c r="F77" s="8" t="s">
        <v>81</v>
      </c>
      <c r="G77" s="8">
        <v>2</v>
      </c>
    </row>
    <row r="78" s="124" customFormat="1" ht="17.5" customHeight="1" spans="1:7">
      <c r="A78" s="12"/>
      <c r="B78" s="72">
        <v>20192631</v>
      </c>
      <c r="C78" s="8">
        <v>2019263108</v>
      </c>
      <c r="D78" s="8" t="s">
        <v>139</v>
      </c>
      <c r="E78" s="8" t="s">
        <v>140</v>
      </c>
      <c r="F78" s="8" t="s">
        <v>141</v>
      </c>
      <c r="G78" s="8">
        <v>4</v>
      </c>
    </row>
    <row r="79" s="124" customFormat="1" ht="17.5" customHeight="1" spans="1:7">
      <c r="A79" s="12"/>
      <c r="B79" s="74"/>
      <c r="C79" s="8">
        <v>2019263409</v>
      </c>
      <c r="D79" s="8" t="s">
        <v>142</v>
      </c>
      <c r="E79" s="8" t="s">
        <v>140</v>
      </c>
      <c r="F79" s="8" t="s">
        <v>143</v>
      </c>
      <c r="G79" s="8">
        <v>8</v>
      </c>
    </row>
    <row r="80" s="124" customFormat="1" ht="17.5" customHeight="1" spans="1:7">
      <c r="A80" s="12"/>
      <c r="B80" s="138"/>
      <c r="C80" s="8">
        <v>2017263106</v>
      </c>
      <c r="D80" s="8" t="s">
        <v>144</v>
      </c>
      <c r="E80" s="8" t="s">
        <v>140</v>
      </c>
      <c r="F80" s="8" t="s">
        <v>145</v>
      </c>
      <c r="G80" s="8">
        <v>8</v>
      </c>
    </row>
    <row r="81" s="124" customFormat="1" ht="17.5" customHeight="1" spans="1:7">
      <c r="A81" s="12"/>
      <c r="B81" s="72">
        <v>20192435</v>
      </c>
      <c r="C81" s="8">
        <v>2019243516</v>
      </c>
      <c r="D81" s="72" t="s">
        <v>146</v>
      </c>
      <c r="E81" s="8" t="s">
        <v>147</v>
      </c>
      <c r="F81" s="8" t="s">
        <v>41</v>
      </c>
      <c r="G81" s="8">
        <v>2</v>
      </c>
    </row>
    <row r="82" s="124" customFormat="1" ht="17.5" customHeight="1" spans="1:7">
      <c r="A82" s="12"/>
      <c r="B82" s="74"/>
      <c r="C82" s="8">
        <v>2019243516</v>
      </c>
      <c r="D82" s="14"/>
      <c r="E82" s="8" t="s">
        <v>148</v>
      </c>
      <c r="F82" s="8" t="s">
        <v>41</v>
      </c>
      <c r="G82" s="8">
        <v>2</v>
      </c>
    </row>
    <row r="83" s="124" customFormat="1" ht="17.5" customHeight="1" spans="1:7">
      <c r="A83" s="12"/>
      <c r="B83" s="138"/>
      <c r="C83" s="8">
        <v>2019243516</v>
      </c>
      <c r="D83" s="60"/>
      <c r="E83" s="8" t="s">
        <v>149</v>
      </c>
      <c r="F83" s="8" t="s">
        <v>63</v>
      </c>
      <c r="G83" s="8">
        <v>2</v>
      </c>
    </row>
    <row r="84" s="124" customFormat="1" ht="17.5" customHeight="1" spans="1:7">
      <c r="A84" s="12"/>
      <c r="B84" s="72">
        <v>20212631</v>
      </c>
      <c r="C84" s="8">
        <v>2021263133</v>
      </c>
      <c r="D84" s="72" t="s">
        <v>150</v>
      </c>
      <c r="E84" s="8" t="s">
        <v>151</v>
      </c>
      <c r="F84" s="8" t="s">
        <v>152</v>
      </c>
      <c r="G84" s="8">
        <v>7</v>
      </c>
    </row>
    <row r="85" s="124" customFormat="1" ht="17.5" customHeight="1" spans="1:7">
      <c r="A85" s="12"/>
      <c r="B85" s="74"/>
      <c r="C85" s="8">
        <v>2021263133</v>
      </c>
      <c r="D85" s="14"/>
      <c r="E85" s="8" t="s">
        <v>39</v>
      </c>
      <c r="F85" s="8" t="s">
        <v>71</v>
      </c>
      <c r="G85" s="8">
        <v>2</v>
      </c>
    </row>
    <row r="86" s="124" customFormat="1" ht="17.5" customHeight="1" spans="1:7">
      <c r="A86" s="12"/>
      <c r="B86" s="74"/>
      <c r="C86" s="8">
        <v>2021263133</v>
      </c>
      <c r="D86" s="14"/>
      <c r="E86" s="8" t="s">
        <v>153</v>
      </c>
      <c r="F86" s="8" t="s">
        <v>81</v>
      </c>
      <c r="G86" s="8">
        <v>2</v>
      </c>
    </row>
    <row r="87" s="124" customFormat="1" ht="17.5" customHeight="1" spans="1:7">
      <c r="A87" s="12"/>
      <c r="B87" s="74"/>
      <c r="C87" s="8">
        <v>2021263133</v>
      </c>
      <c r="D87" s="14"/>
      <c r="E87" s="8" t="s">
        <v>154</v>
      </c>
      <c r="F87" s="8" t="s">
        <v>71</v>
      </c>
      <c r="G87" s="8">
        <v>2</v>
      </c>
    </row>
    <row r="88" s="124" customFormat="1" ht="17.5" customHeight="1" spans="1:7">
      <c r="A88" s="12"/>
      <c r="B88" s="74"/>
      <c r="C88" s="8">
        <v>2021263133</v>
      </c>
      <c r="D88" s="14"/>
      <c r="E88" s="8" t="s">
        <v>151</v>
      </c>
      <c r="F88" s="8" t="s">
        <v>155</v>
      </c>
      <c r="G88" s="8">
        <v>5</v>
      </c>
    </row>
    <row r="89" s="124" customFormat="1" ht="17.5" customHeight="1" spans="1:7">
      <c r="A89" s="12"/>
      <c r="B89" s="74"/>
      <c r="C89" s="8">
        <v>2021263133</v>
      </c>
      <c r="D89" s="14"/>
      <c r="E89" s="8" t="s">
        <v>122</v>
      </c>
      <c r="F89" s="8" t="s">
        <v>41</v>
      </c>
      <c r="G89" s="8">
        <v>2</v>
      </c>
    </row>
    <row r="90" s="124" customFormat="1" ht="17.5" customHeight="1" spans="1:7">
      <c r="A90" s="12"/>
      <c r="B90" s="138"/>
      <c r="C90" s="8">
        <v>2021263133</v>
      </c>
      <c r="D90" s="60"/>
      <c r="E90" s="8" t="s">
        <v>125</v>
      </c>
      <c r="F90" s="8" t="s">
        <v>61</v>
      </c>
      <c r="G90" s="8">
        <v>3</v>
      </c>
    </row>
    <row r="91" s="124" customFormat="1" ht="17.5" customHeight="1" spans="1:7">
      <c r="A91" s="12"/>
      <c r="B91" s="139">
        <v>20202633</v>
      </c>
      <c r="C91" s="8">
        <v>2020263116</v>
      </c>
      <c r="D91" s="8" t="s">
        <v>156</v>
      </c>
      <c r="E91" s="8" t="s">
        <v>157</v>
      </c>
      <c r="F91" s="8" t="s">
        <v>158</v>
      </c>
      <c r="G91" s="8">
        <v>8</v>
      </c>
    </row>
    <row r="92" s="124" customFormat="1" ht="17.5" customHeight="1" spans="1:7">
      <c r="A92" s="12"/>
      <c r="B92" s="72">
        <v>20202532</v>
      </c>
      <c r="C92" s="8">
        <v>2020213223</v>
      </c>
      <c r="D92" s="72" t="s">
        <v>159</v>
      </c>
      <c r="E92" s="8" t="s">
        <v>124</v>
      </c>
      <c r="F92" s="8" t="s">
        <v>56</v>
      </c>
      <c r="G92" s="8">
        <v>2</v>
      </c>
    </row>
    <row r="93" s="124" customFormat="1" ht="17.5" customHeight="1" spans="1:7">
      <c r="A93" s="12"/>
      <c r="B93" s="74"/>
      <c r="C93" s="8">
        <v>2020213223</v>
      </c>
      <c r="D93" s="14"/>
      <c r="E93" s="8" t="s">
        <v>127</v>
      </c>
      <c r="F93" s="8" t="s">
        <v>56</v>
      </c>
      <c r="G93" s="8">
        <v>2</v>
      </c>
    </row>
    <row r="94" s="124" customFormat="1" ht="17.5" customHeight="1" spans="1:7">
      <c r="A94" s="12"/>
      <c r="B94" s="74"/>
      <c r="C94" s="8">
        <v>2020213223</v>
      </c>
      <c r="D94" s="14"/>
      <c r="E94" s="8" t="s">
        <v>126</v>
      </c>
      <c r="F94" s="8" t="s">
        <v>71</v>
      </c>
      <c r="G94" s="8">
        <v>2</v>
      </c>
    </row>
    <row r="95" s="124" customFormat="1" ht="17.5" customHeight="1" spans="1:7">
      <c r="A95" s="12"/>
      <c r="B95" s="138"/>
      <c r="C95" s="8">
        <v>2020213223</v>
      </c>
      <c r="D95" s="60"/>
      <c r="E95" s="8" t="s">
        <v>160</v>
      </c>
      <c r="F95" s="8" t="s">
        <v>71</v>
      </c>
      <c r="G95" s="8">
        <v>2</v>
      </c>
    </row>
    <row r="96" s="124" customFormat="1" ht="17.5" customHeight="1" spans="1:7">
      <c r="A96" s="12"/>
      <c r="B96" s="72">
        <v>20212435</v>
      </c>
      <c r="C96" s="8">
        <v>2021243522</v>
      </c>
      <c r="D96" s="72" t="s">
        <v>161</v>
      </c>
      <c r="E96" s="8" t="s">
        <v>162</v>
      </c>
      <c r="F96" s="8" t="s">
        <v>81</v>
      </c>
      <c r="G96" s="8">
        <v>2</v>
      </c>
    </row>
    <row r="97" s="124" customFormat="1" ht="17.5" customHeight="1" spans="1:7">
      <c r="A97" s="12"/>
      <c r="B97" s="74"/>
      <c r="C97" s="8">
        <v>2021243522</v>
      </c>
      <c r="D97" s="14"/>
      <c r="E97" s="8" t="s">
        <v>163</v>
      </c>
      <c r="F97" s="8" t="s">
        <v>81</v>
      </c>
      <c r="G97" s="8">
        <v>2</v>
      </c>
    </row>
    <row r="98" s="124" customFormat="1" ht="17.5" customHeight="1" spans="1:7">
      <c r="A98" s="12"/>
      <c r="B98" s="74"/>
      <c r="C98" s="8">
        <v>2021243522</v>
      </c>
      <c r="D98" s="14"/>
      <c r="E98" s="8" t="s">
        <v>125</v>
      </c>
      <c r="F98" s="8" t="s">
        <v>59</v>
      </c>
      <c r="G98" s="8">
        <v>3</v>
      </c>
    </row>
    <row r="99" s="124" customFormat="1" ht="17.5" customHeight="1" spans="1:7">
      <c r="A99" s="12"/>
      <c r="B99" s="74"/>
      <c r="C99" s="8">
        <v>2021243522</v>
      </c>
      <c r="D99" s="14"/>
      <c r="E99" s="8" t="s">
        <v>164</v>
      </c>
      <c r="F99" s="8" t="s">
        <v>41</v>
      </c>
      <c r="G99" s="8">
        <v>2</v>
      </c>
    </row>
    <row r="100" s="124" customFormat="1" ht="17.5" customHeight="1" spans="1:7">
      <c r="A100" s="12"/>
      <c r="B100" s="138"/>
      <c r="C100" s="8">
        <v>2021243522</v>
      </c>
      <c r="D100" s="60"/>
      <c r="E100" s="8" t="s">
        <v>39</v>
      </c>
      <c r="F100" s="8" t="s">
        <v>41</v>
      </c>
      <c r="G100" s="8">
        <v>2</v>
      </c>
    </row>
    <row r="101" s="124" customFormat="1" ht="17.5" customHeight="1" spans="1:7">
      <c r="A101" s="12"/>
      <c r="B101" s="72">
        <v>20202634</v>
      </c>
      <c r="C101" s="8">
        <v>2020263110</v>
      </c>
      <c r="D101" s="72" t="s">
        <v>165</v>
      </c>
      <c r="E101" s="8" t="s">
        <v>157</v>
      </c>
      <c r="F101" s="8" t="s">
        <v>71</v>
      </c>
      <c r="G101" s="8">
        <v>2</v>
      </c>
    </row>
    <row r="102" s="124" customFormat="1" ht="17.5" customHeight="1" spans="1:7">
      <c r="A102" s="12"/>
      <c r="B102" s="74"/>
      <c r="C102" s="8">
        <v>2020263110</v>
      </c>
      <c r="D102" s="14"/>
      <c r="E102" s="8" t="s">
        <v>157</v>
      </c>
      <c r="F102" s="8" t="s">
        <v>71</v>
      </c>
      <c r="G102" s="8">
        <v>2</v>
      </c>
    </row>
    <row r="103" s="124" customFormat="1" ht="17.5" customHeight="1" spans="1:7">
      <c r="A103" s="12"/>
      <c r="B103" s="74"/>
      <c r="C103" s="8">
        <v>2020263110</v>
      </c>
      <c r="D103" s="60"/>
      <c r="E103" s="8" t="s">
        <v>157</v>
      </c>
      <c r="F103" s="8" t="s">
        <v>71</v>
      </c>
      <c r="G103" s="8">
        <v>2</v>
      </c>
    </row>
    <row r="104" s="124" customFormat="1" ht="17.5" customHeight="1" spans="1:7">
      <c r="A104" s="12"/>
      <c r="B104" s="74"/>
      <c r="C104" s="8">
        <v>2020263234</v>
      </c>
      <c r="D104" s="8" t="s">
        <v>166</v>
      </c>
      <c r="E104" s="8" t="s">
        <v>137</v>
      </c>
      <c r="F104" s="8" t="s">
        <v>81</v>
      </c>
      <c r="G104" s="8">
        <v>2</v>
      </c>
    </row>
    <row r="105" s="124" customFormat="1" ht="17.5" customHeight="1" spans="1:7">
      <c r="A105" s="12"/>
      <c r="B105" s="74"/>
      <c r="C105" s="8">
        <v>2020263435</v>
      </c>
      <c r="D105" s="8" t="s">
        <v>167</v>
      </c>
      <c r="E105" s="8" t="s">
        <v>137</v>
      </c>
      <c r="F105" s="8" t="s">
        <v>81</v>
      </c>
      <c r="G105" s="8">
        <v>2</v>
      </c>
    </row>
    <row r="106" s="124" customFormat="1" ht="17.5" customHeight="1" spans="1:7">
      <c r="A106" s="12"/>
      <c r="B106" s="74"/>
      <c r="C106" s="8">
        <v>2020263321</v>
      </c>
      <c r="D106" s="140" t="s">
        <v>168</v>
      </c>
      <c r="E106" s="8" t="s">
        <v>157</v>
      </c>
      <c r="F106" s="8" t="s">
        <v>63</v>
      </c>
      <c r="G106" s="8">
        <v>2</v>
      </c>
    </row>
    <row r="107" s="124" customFormat="1" ht="17.5" customHeight="1" spans="1:7">
      <c r="A107" s="12"/>
      <c r="B107" s="138"/>
      <c r="C107" s="8">
        <v>2020263321</v>
      </c>
      <c r="D107" s="60"/>
      <c r="E107" s="8" t="s">
        <v>157</v>
      </c>
      <c r="F107" s="8" t="s">
        <v>63</v>
      </c>
      <c r="G107" s="8">
        <v>2</v>
      </c>
    </row>
    <row r="108" s="124" customFormat="1" ht="17.5" customHeight="1" spans="1:7">
      <c r="A108" s="12"/>
      <c r="B108" s="72">
        <v>20212634</v>
      </c>
      <c r="C108" s="8">
        <v>2021263431</v>
      </c>
      <c r="D108" s="8" t="s">
        <v>169</v>
      </c>
      <c r="E108" s="8" t="s">
        <v>39</v>
      </c>
      <c r="F108" s="8" t="s">
        <v>56</v>
      </c>
      <c r="G108" s="8">
        <v>2</v>
      </c>
    </row>
    <row r="109" s="124" customFormat="1" ht="17.5" customHeight="1" spans="1:7">
      <c r="A109" s="12"/>
      <c r="B109" s="74"/>
      <c r="C109" s="8">
        <v>2021263414</v>
      </c>
      <c r="D109" s="8" t="s">
        <v>170</v>
      </c>
      <c r="E109" s="8" t="s">
        <v>39</v>
      </c>
      <c r="F109" s="8" t="s">
        <v>56</v>
      </c>
      <c r="G109" s="8">
        <v>2</v>
      </c>
    </row>
    <row r="110" s="124" customFormat="1" ht="17.5" customHeight="1" spans="1:7">
      <c r="A110" s="12"/>
      <c r="B110" s="138"/>
      <c r="C110" s="8">
        <v>2021263432</v>
      </c>
      <c r="D110" s="8" t="s">
        <v>171</v>
      </c>
      <c r="E110" s="8" t="s">
        <v>39</v>
      </c>
      <c r="F110" s="8" t="s">
        <v>56</v>
      </c>
      <c r="G110" s="8">
        <v>2</v>
      </c>
    </row>
    <row r="111" s="124" customFormat="1" ht="17.5" customHeight="1" spans="1:7">
      <c r="A111" s="12"/>
      <c r="B111" s="8">
        <v>20192437</v>
      </c>
      <c r="C111" s="8">
        <v>2019243334</v>
      </c>
      <c r="D111" s="8" t="s">
        <v>172</v>
      </c>
      <c r="E111" s="8" t="s">
        <v>173</v>
      </c>
      <c r="F111" s="8" t="s">
        <v>59</v>
      </c>
      <c r="G111" s="8">
        <v>3</v>
      </c>
    </row>
    <row r="112" s="124" customFormat="1" ht="17.5" customHeight="1" spans="1:7">
      <c r="A112" s="130" t="s">
        <v>4</v>
      </c>
      <c r="B112" s="13">
        <v>20193631</v>
      </c>
      <c r="C112" s="8">
        <v>2019363107</v>
      </c>
      <c r="D112" s="8" t="s">
        <v>174</v>
      </c>
      <c r="E112" s="8" t="s">
        <v>175</v>
      </c>
      <c r="F112" s="8" t="s">
        <v>56</v>
      </c>
      <c r="G112" s="8">
        <v>25</v>
      </c>
    </row>
    <row r="113" s="124" customFormat="1" ht="17.5" customHeight="1" spans="1:7">
      <c r="A113" s="132"/>
      <c r="B113" s="13"/>
      <c r="C113" s="8"/>
      <c r="D113" s="8"/>
      <c r="E113" s="8" t="s">
        <v>176</v>
      </c>
      <c r="F113" s="8" t="s">
        <v>56</v>
      </c>
      <c r="G113" s="8"/>
    </row>
    <row r="114" s="124" customFormat="1" ht="17.5" customHeight="1" spans="1:7">
      <c r="A114" s="132"/>
      <c r="B114" s="13"/>
      <c r="C114" s="8"/>
      <c r="D114" s="8"/>
      <c r="E114" s="8" t="s">
        <v>177</v>
      </c>
      <c r="F114" s="8" t="s">
        <v>56</v>
      </c>
      <c r="G114" s="8"/>
    </row>
    <row r="115" s="124" customFormat="1" ht="17.5" customHeight="1" spans="1:7">
      <c r="A115" s="132"/>
      <c r="B115" s="13"/>
      <c r="C115" s="8"/>
      <c r="D115" s="8"/>
      <c r="E115" s="8" t="s">
        <v>178</v>
      </c>
      <c r="F115" s="8" t="s">
        <v>52</v>
      </c>
      <c r="G115" s="8"/>
    </row>
    <row r="116" s="124" customFormat="1" ht="17.5" customHeight="1" spans="1:7">
      <c r="A116" s="132"/>
      <c r="B116" s="13"/>
      <c r="C116" s="8"/>
      <c r="D116" s="8"/>
      <c r="E116" s="8" t="s">
        <v>179</v>
      </c>
      <c r="F116" s="8" t="s">
        <v>81</v>
      </c>
      <c r="G116" s="8"/>
    </row>
    <row r="117" s="124" customFormat="1" ht="17.5" customHeight="1" spans="1:7">
      <c r="A117" s="132"/>
      <c r="B117" s="13"/>
      <c r="C117" s="8"/>
      <c r="D117" s="8"/>
      <c r="E117" s="8" t="s">
        <v>180</v>
      </c>
      <c r="F117" s="8" t="s">
        <v>81</v>
      </c>
      <c r="G117" s="8"/>
    </row>
    <row r="118" s="124" customFormat="1" ht="17.5" customHeight="1" spans="1:7">
      <c r="A118" s="132"/>
      <c r="B118" s="13"/>
      <c r="C118" s="8"/>
      <c r="D118" s="8"/>
      <c r="E118" s="8" t="s">
        <v>181</v>
      </c>
      <c r="F118" s="8" t="s">
        <v>59</v>
      </c>
      <c r="G118" s="8"/>
    </row>
    <row r="119" s="124" customFormat="1" ht="17.5" customHeight="1" spans="1:7">
      <c r="A119" s="132"/>
      <c r="B119" s="13"/>
      <c r="C119" s="8"/>
      <c r="D119" s="8"/>
      <c r="E119" s="8" t="s">
        <v>182</v>
      </c>
      <c r="F119" s="8" t="s">
        <v>41</v>
      </c>
      <c r="G119" s="8"/>
    </row>
    <row r="120" s="124" customFormat="1" ht="17.5" customHeight="1" spans="1:7">
      <c r="A120" s="132"/>
      <c r="B120" s="13"/>
      <c r="C120" s="8"/>
      <c r="D120" s="8"/>
      <c r="E120" s="8" t="s">
        <v>183</v>
      </c>
      <c r="F120" s="8" t="s">
        <v>61</v>
      </c>
      <c r="G120" s="8"/>
    </row>
    <row r="121" s="124" customFormat="1" ht="17.5" customHeight="1" spans="1:7">
      <c r="A121" s="132"/>
      <c r="B121" s="13"/>
      <c r="C121" s="8"/>
      <c r="D121" s="8"/>
      <c r="E121" s="8" t="s">
        <v>183</v>
      </c>
      <c r="F121" s="8" t="s">
        <v>63</v>
      </c>
      <c r="G121" s="8"/>
    </row>
    <row r="122" s="124" customFormat="1" ht="17.5" customHeight="1" spans="1:7">
      <c r="A122" s="132"/>
      <c r="B122" s="13"/>
      <c r="C122" s="8"/>
      <c r="D122" s="8"/>
      <c r="E122" s="8" t="s">
        <v>184</v>
      </c>
      <c r="F122" s="8" t="s">
        <v>63</v>
      </c>
      <c r="G122" s="8"/>
    </row>
    <row r="123" s="124" customFormat="1" ht="17.5" customHeight="1" spans="1:7">
      <c r="A123" s="132"/>
      <c r="B123" s="141">
        <v>20193634</v>
      </c>
      <c r="C123" s="12">
        <v>2019363411</v>
      </c>
      <c r="D123" s="12" t="s">
        <v>185</v>
      </c>
      <c r="E123" s="12" t="s">
        <v>177</v>
      </c>
      <c r="F123" s="12" t="s">
        <v>56</v>
      </c>
      <c r="G123" s="12">
        <v>20</v>
      </c>
    </row>
    <row r="124" s="124" customFormat="1" ht="17.5" customHeight="1" spans="1:7">
      <c r="A124" s="132"/>
      <c r="B124" s="141"/>
      <c r="C124" s="12"/>
      <c r="D124" s="12"/>
      <c r="E124" s="12" t="s">
        <v>186</v>
      </c>
      <c r="F124" s="12" t="s">
        <v>52</v>
      </c>
      <c r="G124" s="12"/>
    </row>
    <row r="125" s="124" customFormat="1" ht="17.5" customHeight="1" spans="1:7">
      <c r="A125" s="132"/>
      <c r="B125" s="141"/>
      <c r="C125" s="12"/>
      <c r="D125" s="12"/>
      <c r="E125" s="12" t="s">
        <v>187</v>
      </c>
      <c r="F125" s="12" t="s">
        <v>71</v>
      </c>
      <c r="G125" s="12"/>
    </row>
    <row r="126" s="124" customFormat="1" ht="17.5" customHeight="1" spans="1:7">
      <c r="A126" s="132"/>
      <c r="B126" s="141"/>
      <c r="C126" s="12"/>
      <c r="D126" s="12"/>
      <c r="E126" s="8" t="s">
        <v>188</v>
      </c>
      <c r="F126" s="8" t="s">
        <v>59</v>
      </c>
      <c r="G126" s="12"/>
    </row>
    <row r="127" s="124" customFormat="1" ht="17.5" customHeight="1" spans="1:7">
      <c r="A127" s="132"/>
      <c r="B127" s="141"/>
      <c r="C127" s="12"/>
      <c r="D127" s="12"/>
      <c r="E127" s="8" t="s">
        <v>181</v>
      </c>
      <c r="F127" s="8" t="s">
        <v>81</v>
      </c>
      <c r="G127" s="12"/>
    </row>
    <row r="128" s="124" customFormat="1" ht="17.5" customHeight="1" spans="1:7">
      <c r="A128" s="132"/>
      <c r="B128" s="141"/>
      <c r="C128" s="12"/>
      <c r="D128" s="12"/>
      <c r="E128" s="8" t="s">
        <v>187</v>
      </c>
      <c r="F128" s="8" t="s">
        <v>61</v>
      </c>
      <c r="G128" s="12"/>
    </row>
    <row r="129" s="124" customFormat="1" ht="17.5" customHeight="1" spans="1:7">
      <c r="A129" s="132"/>
      <c r="B129" s="141"/>
      <c r="C129" s="12"/>
      <c r="D129" s="12"/>
      <c r="E129" s="8" t="s">
        <v>189</v>
      </c>
      <c r="F129" s="8" t="s">
        <v>95</v>
      </c>
      <c r="G129" s="12"/>
    </row>
    <row r="130" s="124" customFormat="1" ht="17.5" customHeight="1" spans="1:7">
      <c r="A130" s="132"/>
      <c r="B130" s="141"/>
      <c r="C130" s="12"/>
      <c r="D130" s="12"/>
      <c r="E130" s="8" t="s">
        <v>186</v>
      </c>
      <c r="F130" s="8" t="s">
        <v>63</v>
      </c>
      <c r="G130" s="12"/>
    </row>
    <row r="131" s="124" customFormat="1" ht="17.5" customHeight="1" spans="1:7">
      <c r="A131" s="132"/>
      <c r="B131" s="33">
        <v>20202842</v>
      </c>
      <c r="C131" s="34">
        <v>2020284214</v>
      </c>
      <c r="D131" s="34" t="s">
        <v>190</v>
      </c>
      <c r="E131" s="13" t="s">
        <v>191</v>
      </c>
      <c r="F131" s="142" t="s">
        <v>88</v>
      </c>
      <c r="G131" s="72">
        <v>7</v>
      </c>
    </row>
    <row r="132" s="124" customFormat="1" ht="17.5" customHeight="1" spans="1:7">
      <c r="A132" s="132"/>
      <c r="B132" s="33"/>
      <c r="C132" s="34"/>
      <c r="D132" s="34"/>
      <c r="E132" s="13" t="s">
        <v>192</v>
      </c>
      <c r="F132" s="142" t="s">
        <v>56</v>
      </c>
      <c r="G132" s="74"/>
    </row>
    <row r="133" s="124" customFormat="1" ht="17.5" customHeight="1" spans="1:7">
      <c r="A133" s="132"/>
      <c r="B133" s="33"/>
      <c r="C133" s="34"/>
      <c r="D133" s="34"/>
      <c r="E133" s="8" t="s">
        <v>193</v>
      </c>
      <c r="F133" s="142" t="s">
        <v>56</v>
      </c>
      <c r="G133" s="138"/>
    </row>
    <row r="134" s="124" customFormat="1" ht="17.5" customHeight="1" spans="1:7">
      <c r="A134" s="132"/>
      <c r="B134" s="33"/>
      <c r="C134" s="72">
        <v>2020284218</v>
      </c>
      <c r="D134" s="72" t="s">
        <v>194</v>
      </c>
      <c r="E134" s="13" t="s">
        <v>191</v>
      </c>
      <c r="F134" s="142" t="s">
        <v>88</v>
      </c>
      <c r="G134" s="72">
        <v>7</v>
      </c>
    </row>
    <row r="135" s="124" customFormat="1" ht="17.5" customHeight="1" spans="1:7">
      <c r="A135" s="132"/>
      <c r="B135" s="33"/>
      <c r="C135" s="74"/>
      <c r="D135" s="74"/>
      <c r="E135" s="13" t="s">
        <v>192</v>
      </c>
      <c r="F135" s="142" t="s">
        <v>56</v>
      </c>
      <c r="G135" s="74"/>
    </row>
    <row r="136" s="124" customFormat="1" ht="17.5" customHeight="1" spans="1:7">
      <c r="A136" s="132"/>
      <c r="B136" s="33"/>
      <c r="C136" s="138"/>
      <c r="D136" s="138"/>
      <c r="E136" s="13" t="s">
        <v>193</v>
      </c>
      <c r="F136" s="142" t="s">
        <v>56</v>
      </c>
      <c r="G136" s="138"/>
    </row>
    <row r="137" s="124" customFormat="1" ht="17.5" customHeight="1" spans="1:7">
      <c r="A137" s="132"/>
      <c r="B137" s="33"/>
      <c r="C137" s="72">
        <v>2020284226</v>
      </c>
      <c r="D137" s="72" t="s">
        <v>195</v>
      </c>
      <c r="E137" s="13" t="s">
        <v>191</v>
      </c>
      <c r="F137" s="142" t="s">
        <v>88</v>
      </c>
      <c r="G137" s="72">
        <v>7</v>
      </c>
    </row>
    <row r="138" s="124" customFormat="1" ht="17.5" customHeight="1" spans="1:7">
      <c r="A138" s="132"/>
      <c r="B138" s="33"/>
      <c r="C138" s="74"/>
      <c r="D138" s="74"/>
      <c r="E138" s="13" t="s">
        <v>192</v>
      </c>
      <c r="F138" s="142" t="s">
        <v>56</v>
      </c>
      <c r="G138" s="74"/>
    </row>
    <row r="139" s="124" customFormat="1" ht="17.5" customHeight="1" spans="1:7">
      <c r="A139" s="132"/>
      <c r="B139" s="33"/>
      <c r="C139" s="138"/>
      <c r="D139" s="138"/>
      <c r="E139" s="13" t="s">
        <v>193</v>
      </c>
      <c r="F139" s="142" t="s">
        <v>56</v>
      </c>
      <c r="G139" s="138"/>
    </row>
    <row r="140" s="124" customFormat="1" ht="17.5" customHeight="1" spans="1:7">
      <c r="A140" s="132"/>
      <c r="B140" s="75">
        <v>20202933</v>
      </c>
      <c r="C140" s="8">
        <v>2020293310</v>
      </c>
      <c r="D140" s="8" t="s">
        <v>196</v>
      </c>
      <c r="E140" s="8" t="s">
        <v>39</v>
      </c>
      <c r="F140" s="142" t="s">
        <v>56</v>
      </c>
      <c r="G140" s="8">
        <v>2</v>
      </c>
    </row>
    <row r="141" s="124" customFormat="1" ht="17.5" customHeight="1" spans="1:7">
      <c r="A141" s="132"/>
      <c r="B141" s="143"/>
      <c r="C141" s="8">
        <v>2020273115</v>
      </c>
      <c r="D141" s="8" t="s">
        <v>197</v>
      </c>
      <c r="E141" s="8" t="s">
        <v>39</v>
      </c>
      <c r="F141" s="142" t="s">
        <v>56</v>
      </c>
      <c r="G141" s="8">
        <v>2</v>
      </c>
    </row>
    <row r="142" s="124" customFormat="1" ht="17.5" customHeight="1" spans="1:7">
      <c r="A142" s="132"/>
      <c r="B142" s="75">
        <v>20203031</v>
      </c>
      <c r="C142" s="8">
        <v>2020303111</v>
      </c>
      <c r="D142" s="72" t="s">
        <v>198</v>
      </c>
      <c r="E142" s="8" t="s">
        <v>199</v>
      </c>
      <c r="F142" s="142" t="s">
        <v>63</v>
      </c>
      <c r="G142" s="72">
        <v>6</v>
      </c>
    </row>
    <row r="143" s="124" customFormat="1" ht="17.5" customHeight="1" spans="1:7">
      <c r="A143" s="132"/>
      <c r="B143" s="144"/>
      <c r="C143" s="8"/>
      <c r="D143" s="74"/>
      <c r="E143" s="8" t="s">
        <v>200</v>
      </c>
      <c r="F143" s="142" t="s">
        <v>63</v>
      </c>
      <c r="G143" s="74"/>
    </row>
    <row r="144" s="124" customFormat="1" ht="17.5" customHeight="1" spans="1:7">
      <c r="A144" s="132"/>
      <c r="B144" s="143"/>
      <c r="C144" s="8"/>
      <c r="D144" s="138"/>
      <c r="E144" s="8" t="s">
        <v>201</v>
      </c>
      <c r="F144" s="142" t="s">
        <v>63</v>
      </c>
      <c r="G144" s="138"/>
    </row>
    <row r="145" s="124" customFormat="1" ht="17.5" customHeight="1" spans="1:7">
      <c r="A145" s="132"/>
      <c r="B145" s="13">
        <v>20203035</v>
      </c>
      <c r="C145" s="8">
        <v>2020303533</v>
      </c>
      <c r="D145" s="8" t="s">
        <v>202</v>
      </c>
      <c r="E145" s="8" t="s">
        <v>39</v>
      </c>
      <c r="F145" s="8" t="s">
        <v>56</v>
      </c>
      <c r="G145" s="8">
        <v>2</v>
      </c>
    </row>
    <row r="146" s="124" customFormat="1" ht="17.5" customHeight="1" spans="1:7">
      <c r="A146" s="132"/>
      <c r="B146" s="13">
        <v>20203635</v>
      </c>
      <c r="C146" s="8">
        <v>2020363517</v>
      </c>
      <c r="D146" s="8" t="s">
        <v>203</v>
      </c>
      <c r="E146" s="8" t="s">
        <v>39</v>
      </c>
      <c r="F146" s="8" t="s">
        <v>41</v>
      </c>
      <c r="G146" s="8">
        <v>2</v>
      </c>
    </row>
    <row r="147" s="124" customFormat="1" ht="17.5" customHeight="1" spans="1:7">
      <c r="A147" s="132"/>
      <c r="B147" s="145">
        <v>20212731</v>
      </c>
      <c r="C147" s="146">
        <v>2021273109</v>
      </c>
      <c r="D147" s="146" t="s">
        <v>204</v>
      </c>
      <c r="E147" s="146" t="s">
        <v>205</v>
      </c>
      <c r="F147" s="146" t="s">
        <v>59</v>
      </c>
      <c r="G147" s="146">
        <v>3</v>
      </c>
    </row>
    <row r="148" s="124" customFormat="1" ht="17.5" customHeight="1" spans="1:7">
      <c r="A148" s="132"/>
      <c r="B148" s="147">
        <v>20212843</v>
      </c>
      <c r="C148" s="146">
        <v>20212843</v>
      </c>
      <c r="D148" s="146" t="s">
        <v>206</v>
      </c>
      <c r="E148" s="146" t="s">
        <v>207</v>
      </c>
      <c r="F148" s="146" t="s">
        <v>59</v>
      </c>
      <c r="G148" s="146">
        <v>3</v>
      </c>
    </row>
    <row r="149" s="124" customFormat="1" ht="17.5" customHeight="1" spans="1:7">
      <c r="A149" s="132"/>
      <c r="B149" s="148">
        <v>20213632</v>
      </c>
      <c r="C149" s="146">
        <v>2021363242</v>
      </c>
      <c r="D149" s="146" t="s">
        <v>40</v>
      </c>
      <c r="E149" s="146" t="s">
        <v>208</v>
      </c>
      <c r="F149" s="146" t="s">
        <v>56</v>
      </c>
      <c r="G149" s="146">
        <v>2</v>
      </c>
    </row>
    <row r="150" s="124" customFormat="1" ht="17.5" customHeight="1" spans="1:7">
      <c r="A150" s="132"/>
      <c r="B150" s="149"/>
      <c r="C150" s="7">
        <v>2021363213</v>
      </c>
      <c r="D150" s="7" t="s">
        <v>209</v>
      </c>
      <c r="E150" s="146" t="s">
        <v>208</v>
      </c>
      <c r="F150" s="7" t="s">
        <v>56</v>
      </c>
      <c r="G150" s="7">
        <v>2</v>
      </c>
    </row>
    <row r="151" s="124" customFormat="1" ht="17.5" customHeight="1" spans="1:7">
      <c r="A151" s="132"/>
      <c r="B151" s="149"/>
      <c r="C151" s="7">
        <v>2021363210</v>
      </c>
      <c r="D151" s="7" t="s">
        <v>210</v>
      </c>
      <c r="E151" s="7" t="s">
        <v>39</v>
      </c>
      <c r="F151" s="7" t="s">
        <v>41</v>
      </c>
      <c r="G151" s="7">
        <v>2</v>
      </c>
    </row>
    <row r="152" s="124" customFormat="1" ht="17.5" customHeight="1" spans="1:7">
      <c r="A152" s="132"/>
      <c r="B152" s="150"/>
      <c r="C152" s="7">
        <v>2021363218</v>
      </c>
      <c r="D152" s="7" t="s">
        <v>211</v>
      </c>
      <c r="E152" s="7" t="s">
        <v>39</v>
      </c>
      <c r="F152" s="7" t="s">
        <v>41</v>
      </c>
      <c r="G152" s="7">
        <v>2</v>
      </c>
    </row>
    <row r="153" s="124" customFormat="1" ht="17.5" customHeight="1" spans="1:7">
      <c r="A153" s="132"/>
      <c r="B153" s="147">
        <v>20213635</v>
      </c>
      <c r="C153" s="7">
        <v>2021363503</v>
      </c>
      <c r="D153" s="7" t="s">
        <v>212</v>
      </c>
      <c r="E153" s="7" t="s">
        <v>85</v>
      </c>
      <c r="F153" s="7" t="s">
        <v>56</v>
      </c>
      <c r="G153" s="7">
        <v>2</v>
      </c>
    </row>
    <row r="154" s="124" customFormat="1" ht="17.5" customHeight="1" spans="1:7">
      <c r="A154" s="132"/>
      <c r="B154" s="147">
        <v>20213641</v>
      </c>
      <c r="C154" s="7">
        <v>20213641</v>
      </c>
      <c r="D154" s="7" t="s">
        <v>213</v>
      </c>
      <c r="E154" s="7" t="s">
        <v>214</v>
      </c>
      <c r="F154" s="7" t="s">
        <v>59</v>
      </c>
      <c r="G154" s="131">
        <v>10</v>
      </c>
    </row>
    <row r="155" s="124" customFormat="1" ht="17.5" customHeight="1" spans="1:7">
      <c r="A155" s="132"/>
      <c r="B155" s="147"/>
      <c r="C155" s="7"/>
      <c r="D155" s="7"/>
      <c r="E155" s="7" t="s">
        <v>39</v>
      </c>
      <c r="F155" s="7" t="s">
        <v>59</v>
      </c>
      <c r="G155" s="134"/>
    </row>
    <row r="156" s="124" customFormat="1" ht="17.5" customHeight="1" spans="1:7">
      <c r="A156" s="132"/>
      <c r="B156" s="147"/>
      <c r="C156" s="7"/>
      <c r="D156" s="7"/>
      <c r="E156" s="7" t="s">
        <v>215</v>
      </c>
      <c r="F156" s="7" t="s">
        <v>41</v>
      </c>
      <c r="G156" s="134"/>
    </row>
    <row r="157" s="124" customFormat="1" ht="17.5" customHeight="1" spans="1:7">
      <c r="A157" s="151"/>
      <c r="B157" s="147"/>
      <c r="C157" s="7"/>
      <c r="D157" s="7"/>
      <c r="E157" s="7" t="s">
        <v>216</v>
      </c>
      <c r="F157" s="7" t="s">
        <v>63</v>
      </c>
      <c r="G157" s="133"/>
    </row>
    <row r="158" ht="18.75" spans="1:6">
      <c r="A158" s="152"/>
      <c r="B158" s="16"/>
      <c r="C158" s="152"/>
      <c r="D158" s="152"/>
      <c r="E158" s="152"/>
      <c r="F158" s="16"/>
    </row>
    <row r="159" ht="18.75" spans="1:6">
      <c r="A159" s="152"/>
      <c r="B159" s="16"/>
      <c r="C159" s="152"/>
      <c r="D159" s="152"/>
      <c r="E159" s="152"/>
      <c r="F159" s="16"/>
    </row>
    <row r="160" ht="18.75" spans="1:6">
      <c r="A160" s="152"/>
      <c r="B160" s="16"/>
      <c r="C160" s="152"/>
      <c r="D160" s="152"/>
      <c r="E160" s="152"/>
      <c r="F160" s="16"/>
    </row>
    <row r="161" ht="18.75" spans="1:6">
      <c r="A161" s="152"/>
      <c r="B161" s="16"/>
      <c r="C161" s="152"/>
      <c r="D161" s="152"/>
      <c r="E161" s="152"/>
      <c r="F161" s="16"/>
    </row>
    <row r="162" ht="18.75" spans="1:6">
      <c r="A162" s="152"/>
      <c r="B162" s="16"/>
      <c r="C162" s="152"/>
      <c r="D162" s="152"/>
      <c r="E162" s="152"/>
      <c r="F162" s="16"/>
    </row>
    <row r="163" ht="18.75" spans="1:6">
      <c r="A163" s="152"/>
      <c r="B163" s="16"/>
      <c r="C163" s="152"/>
      <c r="D163" s="152"/>
      <c r="E163" s="152"/>
      <c r="F163" s="16"/>
    </row>
    <row r="164" ht="18.75" spans="1:6">
      <c r="A164" s="152"/>
      <c r="B164" s="16"/>
      <c r="C164" s="152"/>
      <c r="D164" s="152"/>
      <c r="E164" s="152"/>
      <c r="F164" s="16"/>
    </row>
    <row r="165" ht="18.75" spans="1:6">
      <c r="A165" s="152"/>
      <c r="B165" s="16"/>
      <c r="C165" s="152"/>
      <c r="D165" s="152"/>
      <c r="E165" s="152"/>
      <c r="F165" s="16"/>
    </row>
    <row r="166" ht="18.75" spans="1:6">
      <c r="A166" s="152"/>
      <c r="B166" s="16"/>
      <c r="C166" s="152"/>
      <c r="D166" s="152"/>
      <c r="E166" s="152"/>
      <c r="F166" s="16"/>
    </row>
    <row r="167" ht="18.75" spans="1:6">
      <c r="A167" s="152"/>
      <c r="B167" s="16"/>
      <c r="C167" s="152"/>
      <c r="D167" s="152"/>
      <c r="E167" s="152"/>
      <c r="F167" s="16"/>
    </row>
    <row r="168" ht="18.75" spans="1:6">
      <c r="A168" s="152"/>
      <c r="B168" s="16"/>
      <c r="C168" s="152"/>
      <c r="D168" s="152"/>
      <c r="E168" s="152"/>
      <c r="F168" s="16"/>
    </row>
    <row r="169" ht="18.75" spans="1:6">
      <c r="A169" s="152"/>
      <c r="B169" s="16"/>
      <c r="C169" s="152"/>
      <c r="D169" s="152"/>
      <c r="E169" s="152"/>
      <c r="F169" s="16"/>
    </row>
    <row r="170" ht="18.75" spans="1:6">
      <c r="A170" s="152"/>
      <c r="B170" s="16"/>
      <c r="C170" s="152"/>
      <c r="D170" s="152"/>
      <c r="E170" s="152"/>
      <c r="F170" s="16"/>
    </row>
    <row r="171" ht="18.75" spans="1:6">
      <c r="A171" s="152"/>
      <c r="B171" s="16"/>
      <c r="C171" s="152"/>
      <c r="D171" s="152"/>
      <c r="E171" s="152"/>
      <c r="F171" s="16"/>
    </row>
    <row r="172" ht="18.75" spans="1:6">
      <c r="A172" s="152"/>
      <c r="B172" s="16"/>
      <c r="C172" s="152"/>
      <c r="D172" s="152"/>
      <c r="E172" s="152"/>
      <c r="F172" s="16"/>
    </row>
    <row r="173" ht="18.75" spans="1:6">
      <c r="A173" s="152"/>
      <c r="B173" s="16"/>
      <c r="C173" s="152"/>
      <c r="D173" s="152"/>
      <c r="E173" s="152"/>
      <c r="F173" s="16"/>
    </row>
    <row r="174" ht="18.75" spans="1:6">
      <c r="A174" s="152"/>
      <c r="B174" s="16"/>
      <c r="C174" s="152"/>
      <c r="D174" s="152"/>
      <c r="E174" s="152"/>
      <c r="F174" s="16"/>
    </row>
    <row r="175" ht="18.75" spans="1:6">
      <c r="A175" s="152"/>
      <c r="B175" s="16"/>
      <c r="C175" s="152"/>
      <c r="D175" s="152"/>
      <c r="E175" s="152"/>
      <c r="F175" s="16"/>
    </row>
    <row r="176" ht="18.75" spans="1:6">
      <c r="A176" s="152"/>
      <c r="B176" s="16"/>
      <c r="C176" s="152"/>
      <c r="D176" s="152"/>
      <c r="E176" s="152"/>
      <c r="F176" s="16"/>
    </row>
    <row r="177" ht="18.75" spans="1:6">
      <c r="A177" s="152"/>
      <c r="B177" s="16"/>
      <c r="C177" s="152"/>
      <c r="D177" s="152"/>
      <c r="E177" s="152"/>
      <c r="F177" s="16"/>
    </row>
    <row r="178" ht="18.75" spans="1:6">
      <c r="A178" s="152"/>
      <c r="B178" s="16"/>
      <c r="C178" s="152"/>
      <c r="D178" s="152"/>
      <c r="E178" s="152"/>
      <c r="F178" s="16"/>
    </row>
    <row r="179" ht="18.75" spans="1:6">
      <c r="A179" s="152"/>
      <c r="B179" s="16"/>
      <c r="C179" s="152"/>
      <c r="D179" s="152"/>
      <c r="E179" s="152"/>
      <c r="F179" s="16"/>
    </row>
    <row r="180" ht="18.75" spans="1:6">
      <c r="A180" s="152"/>
      <c r="B180" s="16"/>
      <c r="C180" s="152"/>
      <c r="D180" s="152"/>
      <c r="E180" s="152"/>
      <c r="F180" s="16"/>
    </row>
    <row r="181" ht="18.75" spans="1:6">
      <c r="A181" s="152"/>
      <c r="B181" s="16"/>
      <c r="C181" s="152"/>
      <c r="D181" s="152"/>
      <c r="E181" s="152"/>
      <c r="F181" s="16"/>
    </row>
    <row r="182" ht="18.75" spans="1:6">
      <c r="A182" s="152"/>
      <c r="B182" s="16"/>
      <c r="C182" s="152"/>
      <c r="D182" s="152"/>
      <c r="E182" s="152"/>
      <c r="F182" s="16"/>
    </row>
    <row r="183" ht="18.75" spans="1:6">
      <c r="A183" s="152"/>
      <c r="B183" s="16"/>
      <c r="C183" s="152"/>
      <c r="D183" s="152"/>
      <c r="E183" s="152"/>
      <c r="F183" s="16"/>
    </row>
    <row r="184" ht="18.75" spans="1:6">
      <c r="A184" s="152"/>
      <c r="B184" s="16"/>
      <c r="C184" s="152"/>
      <c r="D184" s="152"/>
      <c r="E184" s="152"/>
      <c r="F184" s="16"/>
    </row>
    <row r="185" ht="18.75" spans="1:6">
      <c r="A185" s="152"/>
      <c r="B185" s="16"/>
      <c r="C185" s="152"/>
      <c r="D185" s="152"/>
      <c r="E185" s="152"/>
      <c r="F185" s="16"/>
    </row>
    <row r="186" ht="18.75" spans="1:6">
      <c r="A186" s="152"/>
      <c r="B186" s="16"/>
      <c r="C186" s="152"/>
      <c r="D186" s="152"/>
      <c r="E186" s="152"/>
      <c r="F186" s="16"/>
    </row>
    <row r="187" ht="18.75" spans="1:6">
      <c r="A187" s="152"/>
      <c r="B187" s="16"/>
      <c r="C187" s="152"/>
      <c r="D187" s="152"/>
      <c r="E187" s="152"/>
      <c r="F187" s="16"/>
    </row>
    <row r="188" ht="18.75" spans="1:6">
      <c r="A188" s="152"/>
      <c r="B188" s="16"/>
      <c r="C188" s="152"/>
      <c r="D188" s="152"/>
      <c r="E188" s="152"/>
      <c r="F188" s="16"/>
    </row>
    <row r="189" ht="18.75" spans="1:6">
      <c r="A189" s="152"/>
      <c r="B189" s="16"/>
      <c r="C189" s="152"/>
      <c r="D189" s="152"/>
      <c r="E189" s="152"/>
      <c r="F189" s="16"/>
    </row>
  </sheetData>
  <autoFilter ref="A2:I157">
    <extLst/>
  </autoFilter>
  <mergeCells count="87">
    <mergeCell ref="A1:G1"/>
    <mergeCell ref="A3:A50"/>
    <mergeCell ref="A51:A111"/>
    <mergeCell ref="A112:A157"/>
    <mergeCell ref="B3:B4"/>
    <mergeCell ref="B5:B13"/>
    <mergeCell ref="B14:B16"/>
    <mergeCell ref="B17:B24"/>
    <mergeCell ref="B25:B26"/>
    <mergeCell ref="B27:B30"/>
    <mergeCell ref="B31:B41"/>
    <mergeCell ref="B42:B50"/>
    <mergeCell ref="B53:B60"/>
    <mergeCell ref="B61:B63"/>
    <mergeCell ref="B64:B70"/>
    <mergeCell ref="B72:B73"/>
    <mergeCell ref="B78:B80"/>
    <mergeCell ref="B81:B83"/>
    <mergeCell ref="B84:B90"/>
    <mergeCell ref="B92:B95"/>
    <mergeCell ref="B96:B100"/>
    <mergeCell ref="B101:B107"/>
    <mergeCell ref="B108:B110"/>
    <mergeCell ref="B112:B122"/>
    <mergeCell ref="B123:B130"/>
    <mergeCell ref="B131:B139"/>
    <mergeCell ref="B140:B141"/>
    <mergeCell ref="B142:B144"/>
    <mergeCell ref="B149:B152"/>
    <mergeCell ref="B154:B157"/>
    <mergeCell ref="C5:C11"/>
    <mergeCell ref="C12:C13"/>
    <mergeCell ref="C14:C16"/>
    <mergeCell ref="C17:C24"/>
    <mergeCell ref="C25:C26"/>
    <mergeCell ref="C27:C30"/>
    <mergeCell ref="C31:C38"/>
    <mergeCell ref="C39:C41"/>
    <mergeCell ref="C42:C48"/>
    <mergeCell ref="C112:C122"/>
    <mergeCell ref="C123:C130"/>
    <mergeCell ref="C131:C133"/>
    <mergeCell ref="C134:C136"/>
    <mergeCell ref="C137:C139"/>
    <mergeCell ref="C142:C144"/>
    <mergeCell ref="C154:C157"/>
    <mergeCell ref="D5:D11"/>
    <mergeCell ref="D12:D13"/>
    <mergeCell ref="D14:D16"/>
    <mergeCell ref="D17:D24"/>
    <mergeCell ref="D25:D26"/>
    <mergeCell ref="D27:D30"/>
    <mergeCell ref="D31:D38"/>
    <mergeCell ref="D39:D41"/>
    <mergeCell ref="D42:D48"/>
    <mergeCell ref="D53:D60"/>
    <mergeCell ref="D64:D70"/>
    <mergeCell ref="D81:D83"/>
    <mergeCell ref="D84:D90"/>
    <mergeCell ref="D92:D95"/>
    <mergeCell ref="D96:D100"/>
    <mergeCell ref="D101:D103"/>
    <mergeCell ref="D106:D107"/>
    <mergeCell ref="D112:D122"/>
    <mergeCell ref="D123:D130"/>
    <mergeCell ref="D131:D133"/>
    <mergeCell ref="D134:D136"/>
    <mergeCell ref="D137:D139"/>
    <mergeCell ref="D142:D144"/>
    <mergeCell ref="D154:D157"/>
    <mergeCell ref="G3:G4"/>
    <mergeCell ref="G5:G11"/>
    <mergeCell ref="G12:G13"/>
    <mergeCell ref="G14:G16"/>
    <mergeCell ref="G17:G24"/>
    <mergeCell ref="G25:G26"/>
    <mergeCell ref="G27:G30"/>
    <mergeCell ref="G31:G38"/>
    <mergeCell ref="G39:G41"/>
    <mergeCell ref="G42:G48"/>
    <mergeCell ref="G112:G122"/>
    <mergeCell ref="G123:G130"/>
    <mergeCell ref="G131:G133"/>
    <mergeCell ref="G134:G136"/>
    <mergeCell ref="G137:G139"/>
    <mergeCell ref="G142:G144"/>
    <mergeCell ref="G154:G157"/>
  </mergeCells>
  <pageMargins left="0.75" right="0.75" top="1" bottom="1" header="0.5" footer="0.5"/>
  <pageSetup paperSize="9" orientation="portrait"/>
  <headerFooter/>
  <ignoredErrors>
    <ignoredError sqref="C14:C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5" sqref="A5"/>
    </sheetView>
  </sheetViews>
  <sheetFormatPr defaultColWidth="9" defaultRowHeight="13.5" outlineLevelCol="7"/>
  <cols>
    <col min="1" max="1" width="24" style="68" customWidth="1"/>
    <col min="2" max="2" width="15.1833333333333" style="68" customWidth="1"/>
    <col min="3" max="3" width="18.6333333333333" style="68" customWidth="1"/>
    <col min="4" max="4" width="14.45" style="68" customWidth="1"/>
    <col min="5" max="5" width="44.725" style="68" customWidth="1"/>
    <col min="6" max="6" width="21" style="68" customWidth="1"/>
    <col min="7" max="7" width="14.5416666666667" style="68" customWidth="1"/>
    <col min="8" max="8" width="32.3666666666667" style="68" customWidth="1"/>
    <col min="9" max="16384" width="9" style="68"/>
  </cols>
  <sheetData>
    <row r="1" s="109" customFormat="1" ht="22.5" spans="1:8">
      <c r="A1" s="111" t="s">
        <v>217</v>
      </c>
      <c r="B1" s="112"/>
      <c r="C1" s="112"/>
      <c r="D1" s="112"/>
      <c r="E1" s="112"/>
      <c r="F1" s="112"/>
      <c r="G1" s="112"/>
      <c r="H1" s="112"/>
    </row>
    <row r="2" s="110" customFormat="1" ht="20.25" spans="1:8">
      <c r="A2" s="113" t="s">
        <v>19</v>
      </c>
      <c r="B2" s="26" t="s">
        <v>21</v>
      </c>
      <c r="C2" s="26" t="s">
        <v>31</v>
      </c>
      <c r="D2" s="26" t="s">
        <v>33</v>
      </c>
      <c r="E2" s="26" t="s">
        <v>32</v>
      </c>
      <c r="F2" s="26" t="s">
        <v>218</v>
      </c>
      <c r="G2" s="114" t="s">
        <v>219</v>
      </c>
      <c r="H2" s="26" t="s">
        <v>26</v>
      </c>
    </row>
    <row r="3" s="109" customFormat="1" ht="18.75" spans="1:8">
      <c r="A3" s="32" t="s">
        <v>2</v>
      </c>
      <c r="B3" s="53" t="s">
        <v>220</v>
      </c>
      <c r="C3" s="54"/>
      <c r="D3" s="54"/>
      <c r="E3" s="54"/>
      <c r="F3" s="54"/>
      <c r="G3" s="54"/>
      <c r="H3" s="66"/>
    </row>
    <row r="4" s="109" customFormat="1" ht="18.75" spans="1:8">
      <c r="A4" s="6" t="s">
        <v>3</v>
      </c>
      <c r="B4" s="40"/>
      <c r="C4" s="41"/>
      <c r="D4" s="41"/>
      <c r="E4" s="41"/>
      <c r="F4" s="41"/>
      <c r="G4" s="41"/>
      <c r="H4" s="42"/>
    </row>
    <row r="5" s="68" customFormat="1" ht="18.75" spans="1:8">
      <c r="A5" s="72" t="s">
        <v>4</v>
      </c>
      <c r="B5" s="91">
        <v>20192731</v>
      </c>
      <c r="C5" s="91">
        <v>2019273104</v>
      </c>
      <c r="D5" s="91" t="s">
        <v>221</v>
      </c>
      <c r="E5" s="91" t="s">
        <v>222</v>
      </c>
      <c r="F5" s="71" t="s">
        <v>223</v>
      </c>
      <c r="G5" s="115">
        <v>12.2</v>
      </c>
      <c r="H5" s="91" t="s">
        <v>224</v>
      </c>
    </row>
    <row r="6" s="109" customFormat="1" ht="18.75" spans="1:8">
      <c r="A6" s="116" t="s">
        <v>5</v>
      </c>
      <c r="B6" s="117" t="s">
        <v>220</v>
      </c>
      <c r="C6" s="30"/>
      <c r="D6" s="30"/>
      <c r="E6" s="30"/>
      <c r="F6" s="30"/>
      <c r="G6" s="30"/>
      <c r="H6" s="31"/>
    </row>
    <row r="7" ht="18.75" spans="1:8">
      <c r="A7" s="108"/>
      <c r="B7" s="118"/>
      <c r="C7" s="119"/>
      <c r="D7" s="119"/>
      <c r="E7" s="120"/>
      <c r="F7" s="121"/>
      <c r="G7" s="121"/>
      <c r="H7" s="108"/>
    </row>
    <row r="8" ht="18.75" spans="1:8">
      <c r="A8" s="108"/>
      <c r="B8" s="118"/>
      <c r="C8" s="119"/>
      <c r="D8" s="119"/>
      <c r="E8" s="120"/>
      <c r="F8" s="121"/>
      <c r="G8" s="121"/>
      <c r="H8" s="108"/>
    </row>
    <row r="9" ht="18.75" spans="1:8">
      <c r="A9" s="108"/>
      <c r="B9" s="121"/>
      <c r="C9" s="119"/>
      <c r="D9" s="119"/>
      <c r="E9" s="120"/>
      <c r="F9" s="119"/>
      <c r="G9" s="122"/>
      <c r="H9" s="108"/>
    </row>
    <row r="10" ht="18.75" spans="1:8">
      <c r="A10" s="108"/>
      <c r="B10" s="121"/>
      <c r="C10" s="119"/>
      <c r="D10" s="119"/>
      <c r="E10" s="120"/>
      <c r="F10" s="121"/>
      <c r="G10" s="123"/>
      <c r="H10" s="108"/>
    </row>
    <row r="11" ht="18.75" spans="1:8">
      <c r="A11" s="108"/>
      <c r="B11" s="121"/>
      <c r="C11" s="119"/>
      <c r="D11" s="119"/>
      <c r="E11" s="120"/>
      <c r="F11" s="121"/>
      <c r="G11" s="123"/>
      <c r="H11" s="108"/>
    </row>
    <row r="12" ht="18.75" spans="1:8">
      <c r="A12" s="108"/>
      <c r="B12" s="121"/>
      <c r="C12" s="119"/>
      <c r="D12" s="119"/>
      <c r="E12" s="120"/>
      <c r="F12" s="121"/>
      <c r="G12" s="123"/>
      <c r="H12" s="108"/>
    </row>
    <row r="13" ht="18.75" spans="1:8">
      <c r="A13" s="108"/>
      <c r="B13" s="121"/>
      <c r="C13" s="119"/>
      <c r="D13" s="119"/>
      <c r="E13" s="120"/>
      <c r="F13" s="121"/>
      <c r="G13" s="123"/>
      <c r="H13" s="108"/>
    </row>
    <row r="14" spans="1:8">
      <c r="A14" s="108"/>
      <c r="B14" s="108"/>
      <c r="C14" s="108"/>
      <c r="D14" s="108"/>
      <c r="E14" s="108"/>
      <c r="F14" s="108"/>
      <c r="G14" s="108"/>
      <c r="H14" s="108"/>
    </row>
    <row r="15" spans="1:8">
      <c r="A15" s="108"/>
      <c r="B15" s="108"/>
      <c r="C15" s="108"/>
      <c r="D15" s="108"/>
      <c r="E15" s="108"/>
      <c r="F15" s="108"/>
      <c r="G15" s="108"/>
      <c r="H15" s="108"/>
    </row>
    <row r="16" spans="1:8">
      <c r="A16" s="108"/>
      <c r="B16" s="108"/>
      <c r="C16" s="108"/>
      <c r="D16" s="108"/>
      <c r="E16" s="108"/>
      <c r="F16" s="108"/>
      <c r="G16" s="108"/>
      <c r="H16" s="108"/>
    </row>
  </sheetData>
  <mergeCells count="3">
    <mergeCell ref="A1:H1"/>
    <mergeCell ref="B6:H6"/>
    <mergeCell ref="B3:H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topLeftCell="A17" workbookViewId="0">
      <selection activeCell="A40" sqref="A40:A42"/>
    </sheetView>
  </sheetViews>
  <sheetFormatPr defaultColWidth="9" defaultRowHeight="13.5"/>
  <cols>
    <col min="1" max="1" width="20.3666666666667" style="68" customWidth="1"/>
    <col min="2" max="2" width="7.36666666666667" style="78" customWidth="1"/>
    <col min="3" max="3" width="13.6333333333333" style="68" customWidth="1"/>
    <col min="4" max="4" width="10" style="68" customWidth="1"/>
    <col min="5" max="13" width="9" style="68"/>
    <col min="14" max="14" width="9.54166666666667" style="79" customWidth="1"/>
    <col min="15" max="15" width="9.09166666666667" style="68" customWidth="1"/>
    <col min="16" max="16" width="17.0916666666667" style="68" customWidth="1"/>
    <col min="17" max="17" width="78.8166666666667" style="68" customWidth="1"/>
    <col min="18" max="18" width="140.816666666667" style="68" customWidth="1"/>
    <col min="19" max="16384" width="9" style="68"/>
  </cols>
  <sheetData>
    <row r="1" s="23" customFormat="1" ht="22.5" spans="1:20">
      <c r="A1" s="80" t="s">
        <v>225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00"/>
      <c r="T1" s="100"/>
    </row>
    <row r="2" s="77" customFormat="1" ht="60.75" spans="1:19">
      <c r="A2" s="26" t="s">
        <v>19</v>
      </c>
      <c r="B2" s="26" t="s">
        <v>20</v>
      </c>
      <c r="C2" s="26" t="s">
        <v>21</v>
      </c>
      <c r="D2" s="83" t="s">
        <v>226</v>
      </c>
      <c r="E2" s="83" t="s">
        <v>227</v>
      </c>
      <c r="F2" s="83" t="s">
        <v>228</v>
      </c>
      <c r="G2" s="83" t="s">
        <v>229</v>
      </c>
      <c r="H2" s="83" t="s">
        <v>230</v>
      </c>
      <c r="I2" s="83" t="s">
        <v>231</v>
      </c>
      <c r="J2" s="83" t="s">
        <v>232</v>
      </c>
      <c r="K2" s="83" t="s">
        <v>233</v>
      </c>
      <c r="L2" s="83" t="s">
        <v>234</v>
      </c>
      <c r="M2" s="83" t="s">
        <v>235</v>
      </c>
      <c r="N2" s="95" t="s">
        <v>236</v>
      </c>
      <c r="O2" s="96" t="s">
        <v>237</v>
      </c>
      <c r="P2" s="83" t="s">
        <v>238</v>
      </c>
      <c r="Q2" s="26" t="s">
        <v>26</v>
      </c>
      <c r="R2" s="26" t="s">
        <v>239</v>
      </c>
      <c r="S2" s="101"/>
    </row>
    <row r="3" s="23" customFormat="1" ht="15.65" customHeight="1" spans="1:19">
      <c r="A3" s="84" t="s">
        <v>2</v>
      </c>
      <c r="B3" s="84">
        <v>1</v>
      </c>
      <c r="C3" s="34">
        <v>20212131</v>
      </c>
      <c r="D3" s="85" t="s">
        <v>240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66"/>
      <c r="Q3" s="34"/>
      <c r="R3" s="34"/>
      <c r="S3" s="35"/>
    </row>
    <row r="4" s="23" customFormat="1" ht="18.75" spans="1:19">
      <c r="A4" s="86"/>
      <c r="B4" s="84">
        <v>2</v>
      </c>
      <c r="C4" s="34">
        <v>20212132</v>
      </c>
      <c r="D4" s="8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97"/>
      <c r="Q4" s="34"/>
      <c r="R4" s="34"/>
      <c r="S4" s="35"/>
    </row>
    <row r="5" s="23" customFormat="1" ht="18.75" spans="1:19">
      <c r="A5" s="86"/>
      <c r="B5" s="84">
        <v>3</v>
      </c>
      <c r="C5" s="34">
        <v>20212133</v>
      </c>
      <c r="D5" s="8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97"/>
      <c r="Q5" s="34"/>
      <c r="R5" s="34"/>
      <c r="S5" s="35"/>
    </row>
    <row r="6" s="23" customFormat="1" ht="18.75" spans="1:19">
      <c r="A6" s="86"/>
      <c r="B6" s="84">
        <v>4</v>
      </c>
      <c r="C6" s="34">
        <v>20212134</v>
      </c>
      <c r="D6" s="8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97"/>
      <c r="Q6" s="34"/>
      <c r="R6" s="34"/>
      <c r="S6" s="35"/>
    </row>
    <row r="7" s="23" customFormat="1" ht="18.75" spans="1:19">
      <c r="A7" s="86"/>
      <c r="B7" s="84">
        <v>5</v>
      </c>
      <c r="C7" s="34">
        <v>20212135</v>
      </c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97"/>
      <c r="Q7" s="34"/>
      <c r="R7" s="34"/>
      <c r="S7" s="35"/>
    </row>
    <row r="8" s="23" customFormat="1" ht="18.75" spans="1:18">
      <c r="A8" s="86"/>
      <c r="B8" s="84">
        <v>6</v>
      </c>
      <c r="C8" s="34">
        <v>20212136</v>
      </c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97"/>
      <c r="Q8" s="34"/>
      <c r="R8" s="34"/>
    </row>
    <row r="9" s="23" customFormat="1" ht="18.75" spans="1:18">
      <c r="A9" s="86"/>
      <c r="B9" s="84">
        <v>7</v>
      </c>
      <c r="C9" s="34">
        <v>20212137</v>
      </c>
      <c r="D9" s="8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97"/>
      <c r="Q9" s="34"/>
      <c r="R9" s="34"/>
    </row>
    <row r="10" s="23" customFormat="1" ht="18.75" spans="1:18">
      <c r="A10" s="86"/>
      <c r="B10" s="84">
        <v>8</v>
      </c>
      <c r="C10" s="34">
        <v>20212138</v>
      </c>
      <c r="D10" s="8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97"/>
      <c r="Q10" s="34"/>
      <c r="R10" s="34"/>
    </row>
    <row r="11" s="23" customFormat="1" ht="18.75" spans="1:18">
      <c r="A11" s="86"/>
      <c r="B11" s="84">
        <v>9</v>
      </c>
      <c r="C11" s="34">
        <v>20213131</v>
      </c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34"/>
      <c r="R11" s="34"/>
    </row>
    <row r="12" s="24" customFormat="1" ht="18.75" spans="1:23">
      <c r="A12" s="88" t="s">
        <v>3</v>
      </c>
      <c r="B12" s="84">
        <v>10</v>
      </c>
      <c r="C12" s="89">
        <v>20212431</v>
      </c>
      <c r="D12" s="89">
        <v>5</v>
      </c>
      <c r="E12" s="89">
        <v>5</v>
      </c>
      <c r="F12" s="89">
        <v>5</v>
      </c>
      <c r="G12" s="89">
        <v>5</v>
      </c>
      <c r="H12" s="89">
        <v>5</v>
      </c>
      <c r="I12" s="89">
        <v>4.5</v>
      </c>
      <c r="J12" s="89">
        <v>5</v>
      </c>
      <c r="K12" s="89">
        <v>5</v>
      </c>
      <c r="L12" s="89">
        <v>4</v>
      </c>
      <c r="M12" s="89">
        <v>5</v>
      </c>
      <c r="N12" s="89">
        <f>SUM(D12:M12)</f>
        <v>48.5</v>
      </c>
      <c r="O12" s="89">
        <f>AVERAGE(D12:M12)</f>
        <v>4.85</v>
      </c>
      <c r="P12" s="89">
        <f>RANK(O12,$O$12:$O$25,0)</f>
        <v>8</v>
      </c>
      <c r="Q12" s="89"/>
      <c r="R12" s="89" t="s">
        <v>241</v>
      </c>
      <c r="S12" s="19"/>
      <c r="T12" s="19"/>
      <c r="U12" s="19"/>
      <c r="V12" s="19"/>
      <c r="W12" s="19"/>
    </row>
    <row r="13" s="24" customFormat="1" ht="18.75" spans="1:23">
      <c r="A13" s="88"/>
      <c r="B13" s="84">
        <v>11</v>
      </c>
      <c r="C13" s="89">
        <v>20212432</v>
      </c>
      <c r="D13" s="89">
        <v>5</v>
      </c>
      <c r="E13" s="89">
        <v>5</v>
      </c>
      <c r="F13" s="89">
        <v>5</v>
      </c>
      <c r="G13" s="89">
        <v>5</v>
      </c>
      <c r="H13" s="89">
        <v>5</v>
      </c>
      <c r="I13" s="89">
        <v>4</v>
      </c>
      <c r="J13" s="89">
        <v>5</v>
      </c>
      <c r="K13" s="89">
        <v>5</v>
      </c>
      <c r="L13" s="89">
        <v>5</v>
      </c>
      <c r="M13" s="89">
        <v>5</v>
      </c>
      <c r="N13" s="89">
        <f t="shared" ref="N13:N26" si="0">SUM(D13:M13)</f>
        <v>49</v>
      </c>
      <c r="O13" s="89">
        <f t="shared" ref="O13:O26" si="1">AVERAGE(D13:M13)</f>
        <v>4.9</v>
      </c>
      <c r="P13" s="89">
        <f t="shared" ref="P13:P24" si="2">RANK(O13,$O$12:$O$25,0)</f>
        <v>7</v>
      </c>
      <c r="Q13" s="89"/>
      <c r="R13" s="89" t="s">
        <v>242</v>
      </c>
      <c r="S13" s="19"/>
      <c r="T13" s="19"/>
      <c r="U13" s="19"/>
      <c r="V13" s="19"/>
      <c r="W13" s="19"/>
    </row>
    <row r="14" s="24" customFormat="1" ht="18.75" spans="1:23">
      <c r="A14" s="88"/>
      <c r="B14" s="84">
        <v>12</v>
      </c>
      <c r="C14" s="89">
        <v>20212433</v>
      </c>
      <c r="D14" s="89" t="s">
        <v>243</v>
      </c>
      <c r="E14" s="89" t="s">
        <v>243</v>
      </c>
      <c r="F14" s="89" t="s">
        <v>243</v>
      </c>
      <c r="G14" s="89" t="s">
        <v>243</v>
      </c>
      <c r="H14" s="89">
        <v>5</v>
      </c>
      <c r="I14" s="89">
        <v>5</v>
      </c>
      <c r="J14" s="89">
        <v>5</v>
      </c>
      <c r="K14" s="89">
        <v>5</v>
      </c>
      <c r="L14" s="89">
        <v>5</v>
      </c>
      <c r="M14" s="89">
        <v>5</v>
      </c>
      <c r="N14" s="89">
        <f t="shared" si="0"/>
        <v>30</v>
      </c>
      <c r="O14" s="89">
        <f t="shared" si="1"/>
        <v>5</v>
      </c>
      <c r="P14" s="89">
        <f t="shared" si="2"/>
        <v>1</v>
      </c>
      <c r="Q14" s="89" t="s">
        <v>244</v>
      </c>
      <c r="R14" s="89"/>
      <c r="S14" s="19"/>
      <c r="T14" s="19"/>
      <c r="U14" s="19"/>
      <c r="V14" s="19"/>
      <c r="W14" s="19"/>
    </row>
    <row r="15" s="24" customFormat="1" ht="18.75" spans="1:23">
      <c r="A15" s="88"/>
      <c r="B15" s="84">
        <v>13</v>
      </c>
      <c r="C15" s="89">
        <v>20212434</v>
      </c>
      <c r="D15" s="89">
        <v>5</v>
      </c>
      <c r="E15" s="89">
        <v>5</v>
      </c>
      <c r="F15" s="89" t="s">
        <v>243</v>
      </c>
      <c r="G15" s="89" t="s">
        <v>243</v>
      </c>
      <c r="H15" s="89">
        <v>5</v>
      </c>
      <c r="I15" s="89">
        <v>5</v>
      </c>
      <c r="J15" s="89">
        <v>5</v>
      </c>
      <c r="K15" s="89">
        <v>5</v>
      </c>
      <c r="L15" s="89">
        <v>5</v>
      </c>
      <c r="M15" s="89">
        <v>5</v>
      </c>
      <c r="N15" s="89">
        <f t="shared" si="0"/>
        <v>40</v>
      </c>
      <c r="O15" s="89">
        <f t="shared" si="1"/>
        <v>5</v>
      </c>
      <c r="P15" s="89">
        <f t="shared" si="2"/>
        <v>1</v>
      </c>
      <c r="Q15" s="89" t="s">
        <v>245</v>
      </c>
      <c r="R15" s="89"/>
      <c r="S15" s="19"/>
      <c r="T15" s="19"/>
      <c r="U15" s="19"/>
      <c r="V15" s="19"/>
      <c r="W15" s="19"/>
    </row>
    <row r="16" s="24" customFormat="1" ht="18.75" spans="1:23">
      <c r="A16" s="88"/>
      <c r="B16" s="84">
        <v>14</v>
      </c>
      <c r="C16" s="89">
        <v>20212435</v>
      </c>
      <c r="D16" s="89">
        <v>5</v>
      </c>
      <c r="E16" s="89">
        <v>5</v>
      </c>
      <c r="F16" s="89" t="s">
        <v>243</v>
      </c>
      <c r="G16" s="89" t="s">
        <v>243</v>
      </c>
      <c r="H16" s="89">
        <v>5</v>
      </c>
      <c r="I16" s="89">
        <v>5</v>
      </c>
      <c r="J16" s="89">
        <v>5</v>
      </c>
      <c r="K16" s="89">
        <v>5</v>
      </c>
      <c r="L16" s="89">
        <v>5</v>
      </c>
      <c r="M16" s="89">
        <v>5</v>
      </c>
      <c r="N16" s="89">
        <f t="shared" si="0"/>
        <v>40</v>
      </c>
      <c r="O16" s="89">
        <f t="shared" si="1"/>
        <v>5</v>
      </c>
      <c r="P16" s="89">
        <f t="shared" si="2"/>
        <v>1</v>
      </c>
      <c r="Q16" s="89" t="s">
        <v>246</v>
      </c>
      <c r="R16" s="89"/>
      <c r="S16" s="19"/>
      <c r="T16" s="19"/>
      <c r="U16" s="19"/>
      <c r="V16" s="19"/>
      <c r="W16" s="19"/>
    </row>
    <row r="17" s="24" customFormat="1" ht="18.75" spans="1:23">
      <c r="A17" s="88"/>
      <c r="B17" s="84">
        <v>15</v>
      </c>
      <c r="C17" s="89">
        <v>20212531</v>
      </c>
      <c r="D17" s="89">
        <v>5</v>
      </c>
      <c r="E17" s="89">
        <v>3.5</v>
      </c>
      <c r="F17" s="89" t="s">
        <v>243</v>
      </c>
      <c r="G17" s="89" t="s">
        <v>243</v>
      </c>
      <c r="H17" s="89">
        <v>5</v>
      </c>
      <c r="I17" s="89">
        <v>3.5</v>
      </c>
      <c r="J17" s="89">
        <v>5</v>
      </c>
      <c r="K17" s="89">
        <v>5</v>
      </c>
      <c r="L17" s="89">
        <v>5</v>
      </c>
      <c r="M17" s="89">
        <v>3.5</v>
      </c>
      <c r="N17" s="89">
        <f t="shared" si="0"/>
        <v>35.5</v>
      </c>
      <c r="O17" s="89">
        <f t="shared" si="1"/>
        <v>4.4375</v>
      </c>
      <c r="P17" s="89">
        <f t="shared" si="2"/>
        <v>10</v>
      </c>
      <c r="Q17" s="89" t="s">
        <v>245</v>
      </c>
      <c r="R17" s="102" t="s">
        <v>247</v>
      </c>
      <c r="S17" s="19"/>
      <c r="T17" s="19"/>
      <c r="U17" s="19"/>
      <c r="V17" s="19"/>
      <c r="W17" s="19"/>
    </row>
    <row r="18" s="24" customFormat="1" ht="18.75" spans="1:23">
      <c r="A18" s="88"/>
      <c r="B18" s="84">
        <v>16</v>
      </c>
      <c r="C18" s="89">
        <v>20212532</v>
      </c>
      <c r="D18" s="89">
        <v>5</v>
      </c>
      <c r="E18" s="89">
        <v>5</v>
      </c>
      <c r="F18" s="89">
        <v>5</v>
      </c>
      <c r="G18" s="89">
        <v>5</v>
      </c>
      <c r="H18" s="89">
        <v>5</v>
      </c>
      <c r="I18" s="89">
        <v>1</v>
      </c>
      <c r="J18" s="89">
        <v>5</v>
      </c>
      <c r="K18" s="89">
        <v>3</v>
      </c>
      <c r="L18" s="89">
        <v>5</v>
      </c>
      <c r="M18" s="89">
        <v>5</v>
      </c>
      <c r="N18" s="89">
        <f t="shared" si="0"/>
        <v>44</v>
      </c>
      <c r="O18" s="89">
        <f t="shared" si="1"/>
        <v>4.4</v>
      </c>
      <c r="P18" s="89">
        <f t="shared" si="2"/>
        <v>11</v>
      </c>
      <c r="Q18" s="89"/>
      <c r="R18" s="89" t="s">
        <v>248</v>
      </c>
      <c r="S18" s="19"/>
      <c r="T18" s="19"/>
      <c r="U18" s="19"/>
      <c r="V18" s="19"/>
      <c r="W18" s="19"/>
    </row>
    <row r="19" s="24" customFormat="1" ht="18.75" spans="1:23">
      <c r="A19" s="88"/>
      <c r="B19" s="84">
        <v>17</v>
      </c>
      <c r="C19" s="89">
        <v>20212533</v>
      </c>
      <c r="D19" s="89">
        <v>5</v>
      </c>
      <c r="E19" s="89">
        <v>5</v>
      </c>
      <c r="F19" s="89">
        <v>5</v>
      </c>
      <c r="G19" s="89">
        <v>5</v>
      </c>
      <c r="H19" s="89" t="s">
        <v>243</v>
      </c>
      <c r="I19" s="89" t="s">
        <v>243</v>
      </c>
      <c r="J19" s="89" t="s">
        <v>243</v>
      </c>
      <c r="K19" s="89" t="s">
        <v>243</v>
      </c>
      <c r="L19" s="89" t="s">
        <v>243</v>
      </c>
      <c r="M19" s="89" t="s">
        <v>243</v>
      </c>
      <c r="N19" s="89">
        <f t="shared" si="0"/>
        <v>20</v>
      </c>
      <c r="O19" s="89">
        <f t="shared" si="1"/>
        <v>5</v>
      </c>
      <c r="P19" s="89">
        <f t="shared" si="2"/>
        <v>1</v>
      </c>
      <c r="Q19" s="89" t="s">
        <v>249</v>
      </c>
      <c r="R19" s="89"/>
      <c r="S19" s="19"/>
      <c r="T19" s="19"/>
      <c r="U19" s="19"/>
      <c r="V19" s="19"/>
      <c r="W19" s="19"/>
    </row>
    <row r="20" s="24" customFormat="1" ht="18.75" spans="1:23">
      <c r="A20" s="88"/>
      <c r="B20" s="84">
        <v>18</v>
      </c>
      <c r="C20" s="89">
        <v>20212534</v>
      </c>
      <c r="D20" s="89">
        <v>5</v>
      </c>
      <c r="E20" s="89">
        <v>5</v>
      </c>
      <c r="F20" s="89">
        <v>5</v>
      </c>
      <c r="G20" s="89">
        <v>5</v>
      </c>
      <c r="H20" s="89">
        <v>5</v>
      </c>
      <c r="I20" s="89">
        <v>5</v>
      </c>
      <c r="J20" s="89" t="s">
        <v>243</v>
      </c>
      <c r="K20" s="89" t="s">
        <v>243</v>
      </c>
      <c r="L20" s="89">
        <v>5</v>
      </c>
      <c r="M20" s="89">
        <v>5</v>
      </c>
      <c r="N20" s="89">
        <f t="shared" si="0"/>
        <v>40</v>
      </c>
      <c r="O20" s="89">
        <f t="shared" si="1"/>
        <v>5</v>
      </c>
      <c r="P20" s="89">
        <f t="shared" si="2"/>
        <v>1</v>
      </c>
      <c r="Q20" s="89" t="s">
        <v>250</v>
      </c>
      <c r="R20" s="89"/>
      <c r="S20" s="19"/>
      <c r="T20" s="19"/>
      <c r="U20" s="19"/>
      <c r="V20" s="19"/>
      <c r="W20" s="19"/>
    </row>
    <row r="21" s="24" customFormat="1" ht="18.75" spans="1:23">
      <c r="A21" s="88"/>
      <c r="B21" s="84">
        <v>19</v>
      </c>
      <c r="C21" s="89">
        <v>20212535</v>
      </c>
      <c r="D21" s="89">
        <v>5</v>
      </c>
      <c r="E21" s="89">
        <v>4</v>
      </c>
      <c r="F21" s="89">
        <v>5</v>
      </c>
      <c r="G21" s="89">
        <v>5</v>
      </c>
      <c r="H21" s="89">
        <v>5</v>
      </c>
      <c r="I21" s="89">
        <v>5</v>
      </c>
      <c r="J21" s="89" t="s">
        <v>243</v>
      </c>
      <c r="K21" s="89" t="s">
        <v>243</v>
      </c>
      <c r="L21" s="89">
        <v>5</v>
      </c>
      <c r="M21" s="89">
        <v>4.5</v>
      </c>
      <c r="N21" s="89">
        <f t="shared" si="0"/>
        <v>38.5</v>
      </c>
      <c r="O21" s="89">
        <f t="shared" si="1"/>
        <v>4.8125</v>
      </c>
      <c r="P21" s="89">
        <f t="shared" si="2"/>
        <v>9</v>
      </c>
      <c r="Q21" s="89" t="s">
        <v>250</v>
      </c>
      <c r="R21" s="89" t="s">
        <v>251</v>
      </c>
      <c r="S21" s="19"/>
      <c r="T21" s="19"/>
      <c r="U21" s="19"/>
      <c r="V21" s="19"/>
      <c r="W21" s="19"/>
    </row>
    <row r="22" s="24" customFormat="1" ht="19" customHeight="1" spans="1:23">
      <c r="A22" s="88"/>
      <c r="B22" s="84">
        <v>20</v>
      </c>
      <c r="C22" s="89">
        <v>20212631</v>
      </c>
      <c r="D22" s="89">
        <v>0</v>
      </c>
      <c r="E22" s="89">
        <v>0</v>
      </c>
      <c r="F22" s="89">
        <v>2.5</v>
      </c>
      <c r="G22" s="89">
        <v>0</v>
      </c>
      <c r="H22" s="89">
        <v>5</v>
      </c>
      <c r="I22" s="89">
        <v>0</v>
      </c>
      <c r="J22" s="89" t="s">
        <v>243</v>
      </c>
      <c r="K22" s="89" t="s">
        <v>243</v>
      </c>
      <c r="L22" s="89">
        <v>5</v>
      </c>
      <c r="M22" s="89">
        <v>0</v>
      </c>
      <c r="N22" s="89">
        <f t="shared" si="0"/>
        <v>12.5</v>
      </c>
      <c r="O22" s="89">
        <f t="shared" si="1"/>
        <v>1.5625</v>
      </c>
      <c r="P22" s="89">
        <f t="shared" si="2"/>
        <v>14</v>
      </c>
      <c r="Q22" s="89" t="s">
        <v>250</v>
      </c>
      <c r="R22" s="102" t="s">
        <v>252</v>
      </c>
      <c r="S22" s="19"/>
      <c r="T22" s="19"/>
      <c r="U22" s="19"/>
      <c r="V22" s="19"/>
      <c r="W22" s="19"/>
    </row>
    <row r="23" s="24" customFormat="1" ht="18.75" spans="1:23">
      <c r="A23" s="88"/>
      <c r="B23" s="84">
        <v>21</v>
      </c>
      <c r="C23" s="89">
        <v>20212632</v>
      </c>
      <c r="D23" s="89">
        <v>5</v>
      </c>
      <c r="E23" s="89">
        <v>0</v>
      </c>
      <c r="F23" s="89">
        <v>5</v>
      </c>
      <c r="G23" s="89">
        <v>5</v>
      </c>
      <c r="H23" s="89">
        <v>5</v>
      </c>
      <c r="I23" s="89">
        <v>4</v>
      </c>
      <c r="J23" s="89" t="s">
        <v>243</v>
      </c>
      <c r="K23" s="89" t="s">
        <v>243</v>
      </c>
      <c r="L23" s="89">
        <v>5</v>
      </c>
      <c r="M23" s="89">
        <v>3.5</v>
      </c>
      <c r="N23" s="89">
        <f t="shared" si="0"/>
        <v>32.5</v>
      </c>
      <c r="O23" s="89">
        <f t="shared" si="1"/>
        <v>4.0625</v>
      </c>
      <c r="P23" s="89">
        <f t="shared" si="2"/>
        <v>12</v>
      </c>
      <c r="Q23" s="89" t="s">
        <v>250</v>
      </c>
      <c r="R23" s="89" t="s">
        <v>253</v>
      </c>
      <c r="S23" s="19"/>
      <c r="T23" s="19"/>
      <c r="U23" s="19"/>
      <c r="V23" s="19"/>
      <c r="W23" s="19"/>
    </row>
    <row r="24" s="24" customFormat="1" ht="18.75" spans="1:23">
      <c r="A24" s="88"/>
      <c r="B24" s="84">
        <v>22</v>
      </c>
      <c r="C24" s="89">
        <v>20212633</v>
      </c>
      <c r="D24" s="89">
        <v>5</v>
      </c>
      <c r="E24" s="89">
        <v>5</v>
      </c>
      <c r="F24" s="89" t="s">
        <v>243</v>
      </c>
      <c r="G24" s="89" t="s">
        <v>243</v>
      </c>
      <c r="H24" s="89">
        <v>5</v>
      </c>
      <c r="I24" s="89">
        <v>0</v>
      </c>
      <c r="J24" s="89">
        <v>5</v>
      </c>
      <c r="K24" s="89">
        <v>5</v>
      </c>
      <c r="L24" s="89">
        <v>5</v>
      </c>
      <c r="M24" s="89">
        <v>0</v>
      </c>
      <c r="N24" s="89">
        <f t="shared" si="0"/>
        <v>30</v>
      </c>
      <c r="O24" s="89">
        <f t="shared" si="1"/>
        <v>3.75</v>
      </c>
      <c r="P24" s="89">
        <f t="shared" si="2"/>
        <v>13</v>
      </c>
      <c r="Q24" s="89" t="s">
        <v>245</v>
      </c>
      <c r="R24" s="89" t="s">
        <v>254</v>
      </c>
      <c r="S24" s="19"/>
      <c r="T24" s="19"/>
      <c r="U24" s="19"/>
      <c r="V24" s="19"/>
      <c r="W24" s="19"/>
    </row>
    <row r="25" s="24" customFormat="1" ht="18.75" spans="1:23">
      <c r="A25" s="88"/>
      <c r="B25" s="84">
        <v>23</v>
      </c>
      <c r="C25" s="89">
        <v>20212634</v>
      </c>
      <c r="D25" s="89">
        <v>5</v>
      </c>
      <c r="E25" s="89">
        <v>5</v>
      </c>
      <c r="F25" s="89" t="s">
        <v>243</v>
      </c>
      <c r="G25" s="89" t="s">
        <v>243</v>
      </c>
      <c r="H25" s="89">
        <v>5</v>
      </c>
      <c r="I25" s="89">
        <v>5</v>
      </c>
      <c r="J25" s="89" t="s">
        <v>243</v>
      </c>
      <c r="K25" s="89" t="s">
        <v>243</v>
      </c>
      <c r="L25" s="89">
        <v>5</v>
      </c>
      <c r="M25" s="89">
        <v>5</v>
      </c>
      <c r="N25" s="89">
        <f t="shared" si="0"/>
        <v>30</v>
      </c>
      <c r="O25" s="89">
        <f t="shared" si="1"/>
        <v>5</v>
      </c>
      <c r="P25" s="89">
        <f t="shared" ref="P25" si="3">RANK(O25,$O$4:$O$17,0)</f>
        <v>1</v>
      </c>
      <c r="Q25" s="89" t="s">
        <v>255</v>
      </c>
      <c r="R25" s="89"/>
      <c r="S25" s="19"/>
      <c r="T25" s="19"/>
      <c r="U25" s="19"/>
      <c r="V25" s="19"/>
      <c r="W25" s="19"/>
    </row>
    <row r="26" s="24" customFormat="1" ht="15.65" customHeight="1" spans="1:23">
      <c r="A26" s="90" t="s">
        <v>4</v>
      </c>
      <c r="B26" s="84">
        <v>24</v>
      </c>
      <c r="C26" s="91">
        <v>20212731</v>
      </c>
      <c r="D26" s="92">
        <v>5</v>
      </c>
      <c r="E26" s="92">
        <v>5</v>
      </c>
      <c r="F26" s="92" t="s">
        <v>243</v>
      </c>
      <c r="G26" s="92" t="s">
        <v>243</v>
      </c>
      <c r="H26" s="92">
        <v>5</v>
      </c>
      <c r="I26" s="92">
        <v>5</v>
      </c>
      <c r="J26" s="92">
        <v>4.8</v>
      </c>
      <c r="K26" s="92">
        <v>5</v>
      </c>
      <c r="L26" s="91">
        <v>5</v>
      </c>
      <c r="M26" s="91">
        <v>5</v>
      </c>
      <c r="N26" s="92">
        <f t="shared" si="0"/>
        <v>39.8</v>
      </c>
      <c r="O26" s="98">
        <f t="shared" si="1"/>
        <v>4.975</v>
      </c>
      <c r="P26" s="92">
        <f>RANK(O26,$O$26:$O$39,0)</f>
        <v>8</v>
      </c>
      <c r="Q26" s="92" t="s">
        <v>256</v>
      </c>
      <c r="R26" s="92"/>
      <c r="S26" s="103"/>
      <c r="T26" s="19"/>
      <c r="U26" s="19"/>
      <c r="V26" s="19"/>
      <c r="W26" s="19"/>
    </row>
    <row r="27" s="24" customFormat="1" ht="18.75" spans="1:19">
      <c r="A27" s="90"/>
      <c r="B27" s="84">
        <v>25</v>
      </c>
      <c r="C27" s="91">
        <v>20212831</v>
      </c>
      <c r="D27" s="92">
        <v>5</v>
      </c>
      <c r="E27" s="92">
        <v>5</v>
      </c>
      <c r="F27" s="92">
        <v>5</v>
      </c>
      <c r="G27" s="92">
        <v>5</v>
      </c>
      <c r="H27" s="92">
        <v>5</v>
      </c>
      <c r="I27" s="92">
        <v>5</v>
      </c>
      <c r="J27" s="92" t="s">
        <v>243</v>
      </c>
      <c r="K27" s="92" t="s">
        <v>243</v>
      </c>
      <c r="L27" s="91">
        <v>5</v>
      </c>
      <c r="M27" s="91">
        <v>5</v>
      </c>
      <c r="N27" s="92">
        <f t="shared" ref="N27:N40" si="4">SUM(D27:M27)</f>
        <v>40</v>
      </c>
      <c r="O27" s="98">
        <f t="shared" ref="O27:O42" si="5">AVERAGE(D27:M27)</f>
        <v>5</v>
      </c>
      <c r="P27" s="92">
        <f t="shared" ref="P27:P39" si="6">RANK(O27,$O$26:$O$39,0)</f>
        <v>1</v>
      </c>
      <c r="Q27" s="92" t="s">
        <v>257</v>
      </c>
      <c r="R27" s="92"/>
      <c r="S27" s="103"/>
    </row>
    <row r="28" s="24" customFormat="1" ht="18.75" spans="1:19">
      <c r="A28" s="90"/>
      <c r="B28" s="84">
        <v>26</v>
      </c>
      <c r="C28" s="91">
        <v>20212832</v>
      </c>
      <c r="D28" s="92" t="s">
        <v>243</v>
      </c>
      <c r="E28" s="92" t="s">
        <v>243</v>
      </c>
      <c r="F28" s="92">
        <v>5</v>
      </c>
      <c r="G28" s="92">
        <v>5</v>
      </c>
      <c r="H28" s="92" t="s">
        <v>243</v>
      </c>
      <c r="I28" s="92" t="s">
        <v>243</v>
      </c>
      <c r="J28" s="92" t="s">
        <v>243</v>
      </c>
      <c r="K28" s="92" t="s">
        <v>243</v>
      </c>
      <c r="L28" s="91">
        <v>5</v>
      </c>
      <c r="M28" s="91">
        <v>5</v>
      </c>
      <c r="N28" s="92">
        <f t="shared" si="4"/>
        <v>20</v>
      </c>
      <c r="O28" s="98">
        <f t="shared" si="5"/>
        <v>5</v>
      </c>
      <c r="P28" s="92">
        <f t="shared" si="6"/>
        <v>1</v>
      </c>
      <c r="Q28" s="104" t="s">
        <v>258</v>
      </c>
      <c r="R28" s="92"/>
      <c r="S28" s="103"/>
    </row>
    <row r="29" s="24" customFormat="1" ht="18.75" spans="1:19">
      <c r="A29" s="90"/>
      <c r="B29" s="84">
        <v>27</v>
      </c>
      <c r="C29" s="91">
        <v>20212931</v>
      </c>
      <c r="D29" s="92">
        <v>5</v>
      </c>
      <c r="E29" s="92">
        <v>4.6</v>
      </c>
      <c r="F29" s="92">
        <v>5</v>
      </c>
      <c r="G29" s="92">
        <v>5</v>
      </c>
      <c r="H29" s="92" t="s">
        <v>243</v>
      </c>
      <c r="I29" s="92" t="s">
        <v>243</v>
      </c>
      <c r="J29" s="92">
        <v>5</v>
      </c>
      <c r="K29" s="92">
        <v>5</v>
      </c>
      <c r="L29" s="91" t="s">
        <v>243</v>
      </c>
      <c r="M29" s="91" t="s">
        <v>243</v>
      </c>
      <c r="N29" s="92">
        <f t="shared" si="4"/>
        <v>29.6</v>
      </c>
      <c r="O29" s="98">
        <f t="shared" si="5"/>
        <v>4.93333333333333</v>
      </c>
      <c r="P29" s="92">
        <f t="shared" si="6"/>
        <v>10</v>
      </c>
      <c r="Q29" s="92" t="s">
        <v>259</v>
      </c>
      <c r="R29" s="92"/>
      <c r="S29" s="103"/>
    </row>
    <row r="30" s="24" customFormat="1" ht="18.75" spans="1:19">
      <c r="A30" s="90"/>
      <c r="B30" s="84">
        <v>28</v>
      </c>
      <c r="C30" s="91">
        <v>20212932</v>
      </c>
      <c r="D30" s="92">
        <v>5</v>
      </c>
      <c r="E30" s="92">
        <v>5</v>
      </c>
      <c r="F30" s="92" t="s">
        <v>243</v>
      </c>
      <c r="G30" s="92" t="s">
        <v>243</v>
      </c>
      <c r="H30" s="92">
        <v>5</v>
      </c>
      <c r="I30" s="92">
        <v>5</v>
      </c>
      <c r="J30" s="92" t="s">
        <v>243</v>
      </c>
      <c r="K30" s="92" t="s">
        <v>243</v>
      </c>
      <c r="L30" s="91" t="s">
        <v>243</v>
      </c>
      <c r="M30" s="91" t="s">
        <v>243</v>
      </c>
      <c r="N30" s="92">
        <f t="shared" si="4"/>
        <v>20</v>
      </c>
      <c r="O30" s="98">
        <f t="shared" si="5"/>
        <v>5</v>
      </c>
      <c r="P30" s="92">
        <f t="shared" si="6"/>
        <v>1</v>
      </c>
      <c r="Q30" s="92" t="s">
        <v>260</v>
      </c>
      <c r="R30" s="92"/>
      <c r="S30" s="103"/>
    </row>
    <row r="31" s="24" customFormat="1" ht="18.75" spans="1:19">
      <c r="A31" s="90"/>
      <c r="B31" s="84">
        <v>29</v>
      </c>
      <c r="C31" s="91">
        <v>20212933</v>
      </c>
      <c r="D31" s="92">
        <v>5</v>
      </c>
      <c r="E31" s="92">
        <v>5</v>
      </c>
      <c r="F31" s="92">
        <v>5</v>
      </c>
      <c r="G31" s="92">
        <v>5</v>
      </c>
      <c r="H31" s="92">
        <v>4.6</v>
      </c>
      <c r="I31" s="92">
        <v>5</v>
      </c>
      <c r="J31" s="92">
        <v>5</v>
      </c>
      <c r="K31" s="92">
        <v>5</v>
      </c>
      <c r="L31" s="91" t="s">
        <v>243</v>
      </c>
      <c r="M31" s="91" t="s">
        <v>243</v>
      </c>
      <c r="N31" s="92">
        <f t="shared" si="4"/>
        <v>39.6</v>
      </c>
      <c r="O31" s="98">
        <f t="shared" si="5"/>
        <v>4.95</v>
      </c>
      <c r="P31" s="92">
        <f t="shared" si="6"/>
        <v>9</v>
      </c>
      <c r="Q31" s="92" t="s">
        <v>261</v>
      </c>
      <c r="R31" s="92"/>
      <c r="S31" s="103"/>
    </row>
    <row r="32" s="24" customFormat="1" ht="18.75" spans="1:19">
      <c r="A32" s="90"/>
      <c r="B32" s="84">
        <v>30</v>
      </c>
      <c r="C32" s="91">
        <v>20213031</v>
      </c>
      <c r="D32" s="92">
        <v>5</v>
      </c>
      <c r="E32" s="92">
        <v>5</v>
      </c>
      <c r="F32" s="92">
        <v>5</v>
      </c>
      <c r="G32" s="92">
        <v>5</v>
      </c>
      <c r="H32" s="92">
        <v>5</v>
      </c>
      <c r="I32" s="92">
        <v>5</v>
      </c>
      <c r="J32" s="92" t="s">
        <v>243</v>
      </c>
      <c r="K32" s="92" t="s">
        <v>243</v>
      </c>
      <c r="L32" s="91">
        <v>5</v>
      </c>
      <c r="M32" s="91">
        <v>5</v>
      </c>
      <c r="N32" s="92">
        <f t="shared" si="4"/>
        <v>40</v>
      </c>
      <c r="O32" s="98">
        <f t="shared" si="5"/>
        <v>5</v>
      </c>
      <c r="P32" s="92">
        <f t="shared" si="6"/>
        <v>1</v>
      </c>
      <c r="Q32" s="104" t="s">
        <v>262</v>
      </c>
      <c r="R32" s="92"/>
      <c r="S32" s="105"/>
    </row>
    <row r="33" s="24" customFormat="1" ht="18.75" spans="1:19">
      <c r="A33" s="90"/>
      <c r="B33" s="84">
        <v>31</v>
      </c>
      <c r="C33" s="91">
        <v>20213032</v>
      </c>
      <c r="D33" s="92">
        <v>4.6</v>
      </c>
      <c r="E33" s="92">
        <v>5</v>
      </c>
      <c r="F33" s="92" t="s">
        <v>243</v>
      </c>
      <c r="G33" s="92" t="s">
        <v>243</v>
      </c>
      <c r="H33" s="92">
        <v>5</v>
      </c>
      <c r="I33" s="92">
        <v>5</v>
      </c>
      <c r="J33" s="92" t="s">
        <v>243</v>
      </c>
      <c r="K33" s="92" t="s">
        <v>243</v>
      </c>
      <c r="L33" s="91" t="s">
        <v>243</v>
      </c>
      <c r="M33" s="91" t="s">
        <v>243</v>
      </c>
      <c r="N33" s="92">
        <f t="shared" si="4"/>
        <v>19.6</v>
      </c>
      <c r="O33" s="98">
        <f t="shared" si="5"/>
        <v>4.9</v>
      </c>
      <c r="P33" s="92">
        <f t="shared" si="6"/>
        <v>11</v>
      </c>
      <c r="Q33" s="104" t="s">
        <v>263</v>
      </c>
      <c r="R33" s="92" t="s">
        <v>264</v>
      </c>
      <c r="S33" s="103"/>
    </row>
    <row r="34" s="24" customFormat="1" ht="18.75" spans="1:19">
      <c r="A34" s="90"/>
      <c r="B34" s="84">
        <v>32</v>
      </c>
      <c r="C34" s="91">
        <v>20213033</v>
      </c>
      <c r="D34" s="92">
        <v>5</v>
      </c>
      <c r="E34" s="92">
        <v>5</v>
      </c>
      <c r="F34" s="92" t="s">
        <v>243</v>
      </c>
      <c r="G34" s="92" t="s">
        <v>243</v>
      </c>
      <c r="H34" s="92">
        <v>5</v>
      </c>
      <c r="I34" s="92">
        <v>5</v>
      </c>
      <c r="J34" s="92" t="s">
        <v>243</v>
      </c>
      <c r="K34" s="92" t="s">
        <v>243</v>
      </c>
      <c r="L34" s="91" t="s">
        <v>243</v>
      </c>
      <c r="M34" s="91" t="s">
        <v>243</v>
      </c>
      <c r="N34" s="92">
        <f t="shared" si="4"/>
        <v>20</v>
      </c>
      <c r="O34" s="98">
        <f t="shared" si="5"/>
        <v>5</v>
      </c>
      <c r="P34" s="92">
        <f t="shared" si="6"/>
        <v>1</v>
      </c>
      <c r="Q34" s="104" t="s">
        <v>265</v>
      </c>
      <c r="R34" s="92"/>
      <c r="S34" s="103"/>
    </row>
    <row r="35" s="24" customFormat="1" ht="18.75" spans="1:19">
      <c r="A35" s="90"/>
      <c r="B35" s="84">
        <v>33</v>
      </c>
      <c r="C35" s="91">
        <v>20213631</v>
      </c>
      <c r="D35" s="92">
        <v>5</v>
      </c>
      <c r="E35" s="92">
        <v>5</v>
      </c>
      <c r="F35" s="92">
        <v>5</v>
      </c>
      <c r="G35" s="92">
        <v>5</v>
      </c>
      <c r="H35" s="92">
        <v>3.4</v>
      </c>
      <c r="I35" s="92">
        <v>5</v>
      </c>
      <c r="J35" s="92" t="s">
        <v>243</v>
      </c>
      <c r="K35" s="92" t="s">
        <v>243</v>
      </c>
      <c r="L35" s="91" t="s">
        <v>243</v>
      </c>
      <c r="M35" s="91" t="s">
        <v>243</v>
      </c>
      <c r="N35" s="92">
        <f t="shared" si="4"/>
        <v>28.4</v>
      </c>
      <c r="O35" s="98">
        <f t="shared" si="5"/>
        <v>4.73333333333333</v>
      </c>
      <c r="P35" s="92">
        <f t="shared" si="6"/>
        <v>14</v>
      </c>
      <c r="Q35" s="92" t="s">
        <v>266</v>
      </c>
      <c r="R35" s="92"/>
      <c r="S35" s="103"/>
    </row>
    <row r="36" s="24" customFormat="1" ht="18.75" spans="1:19">
      <c r="A36" s="90"/>
      <c r="B36" s="84">
        <v>34</v>
      </c>
      <c r="C36" s="91">
        <v>20213632</v>
      </c>
      <c r="D36" s="92">
        <v>5</v>
      </c>
      <c r="E36" s="92">
        <v>5</v>
      </c>
      <c r="F36" s="92" t="s">
        <v>243</v>
      </c>
      <c r="G36" s="92" t="s">
        <v>243</v>
      </c>
      <c r="H36" s="92">
        <v>4.8</v>
      </c>
      <c r="I36" s="92">
        <v>4.8</v>
      </c>
      <c r="J36" s="92" t="s">
        <v>243</v>
      </c>
      <c r="K36" s="92" t="s">
        <v>243</v>
      </c>
      <c r="L36" s="91" t="s">
        <v>243</v>
      </c>
      <c r="M36" s="91" t="s">
        <v>243</v>
      </c>
      <c r="N36" s="92">
        <f t="shared" si="4"/>
        <v>19.6</v>
      </c>
      <c r="O36" s="98">
        <f t="shared" si="5"/>
        <v>4.9</v>
      </c>
      <c r="P36" s="92">
        <f t="shared" si="6"/>
        <v>11</v>
      </c>
      <c r="Q36" s="104" t="s">
        <v>267</v>
      </c>
      <c r="R36" s="92" t="s">
        <v>268</v>
      </c>
      <c r="S36" s="103"/>
    </row>
    <row r="37" s="24" customFormat="1" ht="18.75" spans="1:19">
      <c r="A37" s="90"/>
      <c r="B37" s="84">
        <v>35</v>
      </c>
      <c r="C37" s="91">
        <v>20213633</v>
      </c>
      <c r="D37" s="92" t="s">
        <v>243</v>
      </c>
      <c r="E37" s="92" t="s">
        <v>243</v>
      </c>
      <c r="F37" s="92">
        <v>5</v>
      </c>
      <c r="G37" s="92">
        <v>5</v>
      </c>
      <c r="H37" s="92" t="s">
        <v>243</v>
      </c>
      <c r="I37" s="92" t="s">
        <v>243</v>
      </c>
      <c r="J37" s="92" t="s">
        <v>243</v>
      </c>
      <c r="K37" s="92" t="s">
        <v>243</v>
      </c>
      <c r="L37" s="91" t="s">
        <v>243</v>
      </c>
      <c r="M37" s="91" t="s">
        <v>243</v>
      </c>
      <c r="N37" s="92">
        <f t="shared" si="4"/>
        <v>10</v>
      </c>
      <c r="O37" s="98">
        <f t="shared" si="5"/>
        <v>5</v>
      </c>
      <c r="P37" s="92">
        <f t="shared" si="6"/>
        <v>1</v>
      </c>
      <c r="Q37" s="104" t="s">
        <v>269</v>
      </c>
      <c r="R37" s="92"/>
      <c r="S37" s="105"/>
    </row>
    <row r="38" s="24" customFormat="1" ht="18.75" spans="1:19">
      <c r="A38" s="90"/>
      <c r="B38" s="84">
        <v>36</v>
      </c>
      <c r="C38" s="91">
        <v>20213634</v>
      </c>
      <c r="D38" s="92">
        <v>5</v>
      </c>
      <c r="E38" s="92">
        <v>5</v>
      </c>
      <c r="F38" s="92">
        <v>4</v>
      </c>
      <c r="G38" s="92">
        <v>5</v>
      </c>
      <c r="H38" s="92">
        <v>5</v>
      </c>
      <c r="I38" s="92">
        <v>5</v>
      </c>
      <c r="J38" s="92" t="s">
        <v>243</v>
      </c>
      <c r="K38" s="92" t="s">
        <v>243</v>
      </c>
      <c r="L38" s="91" t="s">
        <v>243</v>
      </c>
      <c r="M38" s="91" t="s">
        <v>243</v>
      </c>
      <c r="N38" s="92">
        <f t="shared" si="4"/>
        <v>29</v>
      </c>
      <c r="O38" s="98">
        <f t="shared" si="5"/>
        <v>4.83333333333333</v>
      </c>
      <c r="P38" s="92">
        <f t="shared" si="6"/>
        <v>13</v>
      </c>
      <c r="Q38" s="92" t="s">
        <v>270</v>
      </c>
      <c r="R38" s="92"/>
      <c r="S38" s="103"/>
    </row>
    <row r="39" s="24" customFormat="1" ht="14.25" customHeight="1" spans="1:19">
      <c r="A39" s="90"/>
      <c r="B39" s="84">
        <v>37</v>
      </c>
      <c r="C39" s="91">
        <v>20213635</v>
      </c>
      <c r="D39" s="92">
        <v>5</v>
      </c>
      <c r="E39" s="92">
        <v>5</v>
      </c>
      <c r="F39" s="92" t="s">
        <v>243</v>
      </c>
      <c r="G39" s="92" t="s">
        <v>243</v>
      </c>
      <c r="H39" s="92">
        <v>5</v>
      </c>
      <c r="I39" s="92">
        <v>5</v>
      </c>
      <c r="J39" s="92" t="s">
        <v>243</v>
      </c>
      <c r="K39" s="92" t="s">
        <v>243</v>
      </c>
      <c r="L39" s="91" t="s">
        <v>243</v>
      </c>
      <c r="M39" s="91" t="s">
        <v>243</v>
      </c>
      <c r="N39" s="92">
        <f t="shared" si="4"/>
        <v>20</v>
      </c>
      <c r="O39" s="98">
        <f t="shared" si="5"/>
        <v>5</v>
      </c>
      <c r="P39" s="92">
        <f t="shared" si="6"/>
        <v>1</v>
      </c>
      <c r="Q39" s="92" t="s">
        <v>271</v>
      </c>
      <c r="R39" s="92"/>
      <c r="S39" s="103"/>
    </row>
    <row r="40" s="24" customFormat="1" ht="17.5" customHeight="1" spans="1:19">
      <c r="A40" s="84" t="s">
        <v>5</v>
      </c>
      <c r="B40" s="90">
        <v>38</v>
      </c>
      <c r="C40" s="7">
        <v>20212331</v>
      </c>
      <c r="D40" s="7">
        <v>5</v>
      </c>
      <c r="E40" s="7">
        <v>5</v>
      </c>
      <c r="F40" s="7">
        <v>5</v>
      </c>
      <c r="G40" s="7">
        <v>5</v>
      </c>
      <c r="H40" s="7">
        <v>5</v>
      </c>
      <c r="I40" s="7">
        <v>5</v>
      </c>
      <c r="J40" s="7">
        <v>5</v>
      </c>
      <c r="K40" s="7">
        <v>5</v>
      </c>
      <c r="L40" s="7">
        <v>5</v>
      </c>
      <c r="M40" s="7">
        <v>5</v>
      </c>
      <c r="N40" s="7">
        <f t="shared" si="4"/>
        <v>50</v>
      </c>
      <c r="O40" s="99">
        <f t="shared" si="5"/>
        <v>5</v>
      </c>
      <c r="P40" s="7">
        <f>RANK(O40,$O$40:$O$42,0)</f>
        <v>1</v>
      </c>
      <c r="Q40" s="106"/>
      <c r="R40" s="107" t="s">
        <v>272</v>
      </c>
      <c r="S40" s="19"/>
    </row>
    <row r="41" s="24" customFormat="1" ht="17.5" customHeight="1" spans="1:19">
      <c r="A41" s="93"/>
      <c r="B41" s="90">
        <v>39</v>
      </c>
      <c r="C41" s="7">
        <v>20212332</v>
      </c>
      <c r="D41" s="7">
        <v>5</v>
      </c>
      <c r="E41" s="7">
        <v>5</v>
      </c>
      <c r="F41" s="7">
        <v>5</v>
      </c>
      <c r="G41" s="7">
        <v>5</v>
      </c>
      <c r="H41" s="7">
        <v>5</v>
      </c>
      <c r="I41" s="7">
        <v>5</v>
      </c>
      <c r="J41" s="7">
        <v>5</v>
      </c>
      <c r="K41" s="7">
        <v>5</v>
      </c>
      <c r="L41" s="7">
        <v>5</v>
      </c>
      <c r="M41" s="7">
        <v>5</v>
      </c>
      <c r="N41" s="7">
        <f t="shared" ref="N41:N42" si="7">SUM(D41:M41)</f>
        <v>50</v>
      </c>
      <c r="O41" s="99">
        <f t="shared" si="5"/>
        <v>5</v>
      </c>
      <c r="P41" s="7">
        <f t="shared" ref="P41:P42" si="8">RANK(O41,$O$40:$O$42,0)</f>
        <v>1</v>
      </c>
      <c r="Q41" s="106"/>
      <c r="R41" s="107"/>
      <c r="S41" s="19"/>
    </row>
    <row r="42" s="24" customFormat="1" ht="17.5" customHeight="1" spans="1:19">
      <c r="A42" s="94"/>
      <c r="B42" s="90">
        <v>40</v>
      </c>
      <c r="C42" s="7">
        <v>20212333</v>
      </c>
      <c r="D42" s="7">
        <v>5</v>
      </c>
      <c r="E42" s="7">
        <v>5</v>
      </c>
      <c r="F42" s="7">
        <v>5</v>
      </c>
      <c r="G42" s="7">
        <v>5</v>
      </c>
      <c r="H42" s="7">
        <v>5</v>
      </c>
      <c r="I42" s="7">
        <v>5</v>
      </c>
      <c r="J42" s="7">
        <v>5</v>
      </c>
      <c r="K42" s="7">
        <v>5</v>
      </c>
      <c r="L42" s="7">
        <v>5</v>
      </c>
      <c r="M42" s="7">
        <v>5</v>
      </c>
      <c r="N42" s="7">
        <f t="shared" si="7"/>
        <v>50</v>
      </c>
      <c r="O42" s="99">
        <f t="shared" si="5"/>
        <v>5</v>
      </c>
      <c r="P42" s="7">
        <f t="shared" si="8"/>
        <v>1</v>
      </c>
      <c r="Q42" s="106"/>
      <c r="R42" s="107"/>
      <c r="S42" s="19"/>
    </row>
    <row r="43" spans="19:20">
      <c r="S43" s="108"/>
      <c r="T43" s="108"/>
    </row>
    <row r="44" spans="19:20">
      <c r="S44" s="108"/>
      <c r="T44" s="108"/>
    </row>
  </sheetData>
  <mergeCells count="6">
    <mergeCell ref="A1:R1"/>
    <mergeCell ref="A3:A11"/>
    <mergeCell ref="A12:A25"/>
    <mergeCell ref="A26:A39"/>
    <mergeCell ref="A40:A42"/>
    <mergeCell ref="D3:P11"/>
  </mergeCells>
  <pageMargins left="0.75" right="0.75" top="1" bottom="1" header="0.5" footer="0.5"/>
  <pageSetup paperSize="9" orientation="portrait"/>
  <headerFooter/>
  <ignoredErrors>
    <ignoredError sqref="O40:O42 N40:N42 O12 O13:O24 N12:N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7" workbookViewId="0">
      <selection activeCell="C18" sqref="C18:C30"/>
    </sheetView>
  </sheetViews>
  <sheetFormatPr defaultColWidth="9" defaultRowHeight="13.5" outlineLevelCol="5"/>
  <cols>
    <col min="1" max="1" width="21.6333333333333" customWidth="1"/>
    <col min="2" max="2" width="24.6333333333333" customWidth="1"/>
    <col min="3" max="3" width="23.1833333333333" customWidth="1"/>
    <col min="4" max="4" width="24.6333333333333" customWidth="1"/>
    <col min="5" max="5" width="20.45" customWidth="1"/>
  </cols>
  <sheetData>
    <row r="1" ht="22.5" spans="1:6">
      <c r="A1" s="25" t="s">
        <v>273</v>
      </c>
      <c r="B1" s="25"/>
      <c r="C1" s="25"/>
      <c r="D1" s="25"/>
      <c r="E1" s="25"/>
      <c r="F1" s="68"/>
    </row>
    <row r="2" ht="20.25" spans="1:6">
      <c r="A2" s="26" t="s">
        <v>19</v>
      </c>
      <c r="B2" s="50" t="s">
        <v>274</v>
      </c>
      <c r="C2" s="50" t="s">
        <v>33</v>
      </c>
      <c r="D2" s="48" t="s">
        <v>275</v>
      </c>
      <c r="E2" s="50" t="s">
        <v>35</v>
      </c>
      <c r="F2" s="68"/>
    </row>
    <row r="3" ht="18.75" spans="1:6">
      <c r="A3" s="63" t="s">
        <v>2</v>
      </c>
      <c r="B3" s="69" t="s">
        <v>276</v>
      </c>
      <c r="C3" s="70"/>
      <c r="D3" s="70"/>
      <c r="E3" s="13"/>
      <c r="F3" s="68"/>
    </row>
    <row r="4" ht="18.75" spans="1:6">
      <c r="A4" s="8" t="s">
        <v>3</v>
      </c>
      <c r="B4" s="13">
        <v>20212631</v>
      </c>
      <c r="C4" s="8" t="s">
        <v>277</v>
      </c>
      <c r="D4" s="71" t="s">
        <v>71</v>
      </c>
      <c r="E4" s="8">
        <v>2</v>
      </c>
      <c r="F4" s="68"/>
    </row>
    <row r="5" ht="18.75" spans="1:6">
      <c r="A5" s="8"/>
      <c r="B5" s="13">
        <v>20212435</v>
      </c>
      <c r="C5" s="8" t="s">
        <v>161</v>
      </c>
      <c r="D5" s="71" t="s">
        <v>71</v>
      </c>
      <c r="E5" s="8">
        <v>2</v>
      </c>
      <c r="F5" s="68"/>
    </row>
    <row r="6" ht="18.75" spans="1:6">
      <c r="A6" s="8"/>
      <c r="B6" s="13">
        <v>20212434</v>
      </c>
      <c r="C6" s="8" t="s">
        <v>278</v>
      </c>
      <c r="D6" s="71" t="s">
        <v>81</v>
      </c>
      <c r="E6" s="8">
        <v>2</v>
      </c>
      <c r="F6" s="68"/>
    </row>
    <row r="7" ht="18.75" spans="1:6">
      <c r="A7" s="8"/>
      <c r="B7" s="13">
        <v>20212434</v>
      </c>
      <c r="C7" s="8" t="s">
        <v>279</v>
      </c>
      <c r="D7" s="71" t="s">
        <v>81</v>
      </c>
      <c r="E7" s="8">
        <v>2</v>
      </c>
      <c r="F7" s="68"/>
    </row>
    <row r="8" ht="18.75" spans="1:6">
      <c r="A8" s="8"/>
      <c r="B8" s="13">
        <v>20212631</v>
      </c>
      <c r="C8" s="8" t="s">
        <v>150</v>
      </c>
      <c r="D8" s="71" t="s">
        <v>56</v>
      </c>
      <c r="E8" s="8">
        <v>2</v>
      </c>
      <c r="F8" s="68"/>
    </row>
    <row r="9" ht="18.75" spans="1:6">
      <c r="A9" s="8"/>
      <c r="B9" s="13">
        <v>20212631</v>
      </c>
      <c r="C9" s="8" t="s">
        <v>150</v>
      </c>
      <c r="D9" s="71" t="s">
        <v>71</v>
      </c>
      <c r="E9" s="8">
        <v>2</v>
      </c>
      <c r="F9" s="68"/>
    </row>
    <row r="10" ht="18.75" spans="1:6">
      <c r="A10" s="8"/>
      <c r="B10" s="13">
        <v>20212631</v>
      </c>
      <c r="C10" s="8" t="s">
        <v>150</v>
      </c>
      <c r="D10" s="71" t="s">
        <v>81</v>
      </c>
      <c r="E10" s="8">
        <v>2</v>
      </c>
      <c r="F10" s="68"/>
    </row>
    <row r="11" ht="18.75" spans="1:6">
      <c r="A11" s="8"/>
      <c r="B11" s="13">
        <v>20212631</v>
      </c>
      <c r="C11" s="8" t="s">
        <v>150</v>
      </c>
      <c r="D11" s="71" t="s">
        <v>41</v>
      </c>
      <c r="E11" s="8">
        <v>2</v>
      </c>
      <c r="F11" s="68"/>
    </row>
    <row r="12" ht="18.75" spans="1:6">
      <c r="A12" s="8"/>
      <c r="B12" s="13">
        <v>20212631</v>
      </c>
      <c r="C12" s="8" t="s">
        <v>277</v>
      </c>
      <c r="D12" s="71" t="s">
        <v>41</v>
      </c>
      <c r="E12" s="8">
        <v>2</v>
      </c>
      <c r="F12" s="68"/>
    </row>
    <row r="13" ht="18.75" spans="1:6">
      <c r="A13" s="8"/>
      <c r="B13" s="13">
        <v>20212631</v>
      </c>
      <c r="C13" s="8" t="s">
        <v>280</v>
      </c>
      <c r="D13" s="71" t="s">
        <v>41</v>
      </c>
      <c r="E13" s="8">
        <v>2</v>
      </c>
      <c r="F13" s="68"/>
    </row>
    <row r="14" ht="18.75" spans="1:6">
      <c r="A14" s="8"/>
      <c r="B14" s="13">
        <v>20212631</v>
      </c>
      <c r="C14" s="8" t="s">
        <v>281</v>
      </c>
      <c r="D14" s="71" t="s">
        <v>41</v>
      </c>
      <c r="E14" s="8">
        <v>2</v>
      </c>
      <c r="F14" s="68"/>
    </row>
    <row r="15" ht="18.75" spans="1:6">
      <c r="A15" s="8"/>
      <c r="B15" s="13">
        <v>20212434</v>
      </c>
      <c r="C15" s="8" t="s">
        <v>282</v>
      </c>
      <c r="D15" s="71" t="s">
        <v>41</v>
      </c>
      <c r="E15" s="8">
        <v>2</v>
      </c>
      <c r="F15" s="68"/>
    </row>
    <row r="16" ht="18.75" spans="1:6">
      <c r="A16" s="8"/>
      <c r="B16" s="13">
        <v>20212434</v>
      </c>
      <c r="C16" s="8" t="s">
        <v>283</v>
      </c>
      <c r="D16" s="71" t="s">
        <v>41</v>
      </c>
      <c r="E16" s="8">
        <v>2</v>
      </c>
      <c r="F16" s="68"/>
    </row>
    <row r="17" ht="18.75" spans="1:6">
      <c r="A17" s="8"/>
      <c r="B17" s="13">
        <v>20212431</v>
      </c>
      <c r="C17" s="8" t="s">
        <v>284</v>
      </c>
      <c r="D17" s="71" t="s">
        <v>41</v>
      </c>
      <c r="E17" s="8">
        <v>2</v>
      </c>
      <c r="F17" s="68"/>
    </row>
    <row r="18" ht="18.75" spans="1:6">
      <c r="A18" s="72" t="s">
        <v>4</v>
      </c>
      <c r="B18" s="13">
        <v>20212731</v>
      </c>
      <c r="C18" s="73" t="s">
        <v>204</v>
      </c>
      <c r="D18" s="73" t="s">
        <v>81</v>
      </c>
      <c r="E18" s="8">
        <v>2</v>
      </c>
      <c r="F18" s="68"/>
    </row>
    <row r="19" ht="18.75" spans="1:6">
      <c r="A19" s="74"/>
      <c r="B19" s="75">
        <v>20212933</v>
      </c>
      <c r="C19" s="73" t="s">
        <v>285</v>
      </c>
      <c r="D19" s="73" t="s">
        <v>71</v>
      </c>
      <c r="E19" s="8">
        <v>2</v>
      </c>
      <c r="F19" s="68"/>
    </row>
    <row r="20" ht="18.75" spans="1:6">
      <c r="A20" s="74"/>
      <c r="B20" s="75">
        <v>20212933</v>
      </c>
      <c r="C20" s="73" t="s">
        <v>286</v>
      </c>
      <c r="D20" s="73" t="s">
        <v>71</v>
      </c>
      <c r="E20" s="8">
        <v>2</v>
      </c>
      <c r="F20" s="68"/>
    </row>
    <row r="21" ht="18.75" spans="1:6">
      <c r="A21" s="74"/>
      <c r="B21" s="75">
        <v>20213631</v>
      </c>
      <c r="C21" s="73" t="s">
        <v>287</v>
      </c>
      <c r="D21" s="73" t="s">
        <v>71</v>
      </c>
      <c r="E21" s="8">
        <v>2</v>
      </c>
      <c r="F21" s="68"/>
    </row>
    <row r="22" ht="18.75" spans="1:6">
      <c r="A22" s="74"/>
      <c r="B22" s="75">
        <v>20213631</v>
      </c>
      <c r="C22" s="8" t="s">
        <v>288</v>
      </c>
      <c r="D22" s="8" t="s">
        <v>71</v>
      </c>
      <c r="E22" s="8">
        <v>2</v>
      </c>
      <c r="F22" s="68"/>
    </row>
    <row r="23" ht="18.75" spans="1:6">
      <c r="A23" s="74"/>
      <c r="B23" s="75">
        <v>20213631</v>
      </c>
      <c r="C23" s="73" t="s">
        <v>289</v>
      </c>
      <c r="D23" s="73" t="s">
        <v>71</v>
      </c>
      <c r="E23" s="8">
        <v>2</v>
      </c>
      <c r="F23" s="68"/>
    </row>
    <row r="24" ht="18.75" spans="1:6">
      <c r="A24" s="74"/>
      <c r="B24" s="75">
        <v>20213631</v>
      </c>
      <c r="C24" s="8" t="s">
        <v>290</v>
      </c>
      <c r="D24" s="73" t="s">
        <v>71</v>
      </c>
      <c r="E24" s="8">
        <v>2</v>
      </c>
      <c r="F24" s="68"/>
    </row>
    <row r="25" ht="18.75" spans="1:6">
      <c r="A25" s="74"/>
      <c r="B25" s="75">
        <v>20213631</v>
      </c>
      <c r="C25" s="73" t="s">
        <v>291</v>
      </c>
      <c r="D25" s="73" t="s">
        <v>71</v>
      </c>
      <c r="E25" s="8">
        <v>2</v>
      </c>
      <c r="F25" s="68"/>
    </row>
    <row r="26" ht="18.75" spans="1:6">
      <c r="A26" s="74"/>
      <c r="B26" s="75">
        <v>20213631</v>
      </c>
      <c r="C26" s="73" t="s">
        <v>292</v>
      </c>
      <c r="D26" s="73" t="s">
        <v>71</v>
      </c>
      <c r="E26" s="8">
        <v>2</v>
      </c>
      <c r="F26" s="68"/>
    </row>
    <row r="27" ht="18.75" spans="1:6">
      <c r="A27" s="74"/>
      <c r="B27" s="75">
        <v>20213631</v>
      </c>
      <c r="C27" s="73" t="s">
        <v>293</v>
      </c>
      <c r="D27" s="73" t="s">
        <v>71</v>
      </c>
      <c r="E27" s="8">
        <v>2</v>
      </c>
      <c r="F27" s="68"/>
    </row>
    <row r="28" ht="18.75" spans="1:6">
      <c r="A28" s="74"/>
      <c r="B28" s="75">
        <v>20213631</v>
      </c>
      <c r="C28" s="73" t="s">
        <v>294</v>
      </c>
      <c r="D28" s="73" t="s">
        <v>71</v>
      </c>
      <c r="E28" s="8">
        <v>2</v>
      </c>
      <c r="F28" s="68"/>
    </row>
    <row r="29" ht="18.75" spans="1:6">
      <c r="A29" s="74"/>
      <c r="B29" s="13">
        <v>20213632</v>
      </c>
      <c r="C29" s="73" t="s">
        <v>295</v>
      </c>
      <c r="D29" s="73" t="s">
        <v>71</v>
      </c>
      <c r="E29" s="8">
        <v>2</v>
      </c>
      <c r="F29" s="68"/>
    </row>
    <row r="30" ht="18.75" spans="1:6">
      <c r="A30" s="74"/>
      <c r="B30" s="33">
        <v>20213634</v>
      </c>
      <c r="C30" s="34" t="s">
        <v>296</v>
      </c>
      <c r="D30" s="73" t="s">
        <v>88</v>
      </c>
      <c r="E30" s="34">
        <v>3</v>
      </c>
      <c r="F30" s="68"/>
    </row>
    <row r="31" ht="18.75" spans="1:5">
      <c r="A31" s="13" t="s">
        <v>5</v>
      </c>
      <c r="B31" s="76" t="s">
        <v>276</v>
      </c>
      <c r="C31" s="30"/>
      <c r="D31" s="30"/>
      <c r="E31" s="31"/>
    </row>
  </sheetData>
  <mergeCells count="5">
    <mergeCell ref="A1:E1"/>
    <mergeCell ref="B3:E3"/>
    <mergeCell ref="B31:E31"/>
    <mergeCell ref="A4:A17"/>
    <mergeCell ref="A18:A30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workbookViewId="0">
      <selection activeCell="D17" sqref="D17"/>
    </sheetView>
  </sheetViews>
  <sheetFormatPr defaultColWidth="9" defaultRowHeight="13.5"/>
  <cols>
    <col min="1" max="1" width="20.6333333333333" customWidth="1"/>
    <col min="2" max="2" width="12.8166666666667" customWidth="1"/>
    <col min="3" max="3" width="10" customWidth="1"/>
    <col min="4" max="4" width="26" customWidth="1"/>
    <col min="5" max="7" width="14.5416666666667" customWidth="1"/>
  </cols>
  <sheetData>
    <row r="1" s="21" customFormat="1" ht="22.5" spans="1:9">
      <c r="A1" s="46" t="s">
        <v>297</v>
      </c>
      <c r="B1" s="47"/>
      <c r="C1" s="47"/>
      <c r="D1" s="47"/>
      <c r="E1" s="47"/>
      <c r="F1" s="47"/>
      <c r="G1" s="47"/>
      <c r="H1" s="47"/>
      <c r="I1" s="64"/>
    </row>
    <row r="2" s="43" customFormat="1" ht="20.25" spans="1:9">
      <c r="A2" s="26" t="s">
        <v>19</v>
      </c>
      <c r="B2" s="48" t="s">
        <v>274</v>
      </c>
      <c r="C2" s="48" t="s">
        <v>33</v>
      </c>
      <c r="D2" s="49" t="s">
        <v>34</v>
      </c>
      <c r="E2" s="50" t="s">
        <v>35</v>
      </c>
      <c r="F2" s="48" t="s">
        <v>36</v>
      </c>
      <c r="G2" s="48" t="s">
        <v>37</v>
      </c>
      <c r="H2" s="51" t="s">
        <v>26</v>
      </c>
      <c r="I2" s="65"/>
    </row>
    <row r="3" s="44" customFormat="1" ht="18.75" spans="1:9">
      <c r="A3" s="52" t="s">
        <v>2</v>
      </c>
      <c r="B3" s="53" t="s">
        <v>38</v>
      </c>
      <c r="C3" s="54"/>
      <c r="D3" s="54"/>
      <c r="E3" s="54"/>
      <c r="F3" s="54"/>
      <c r="G3" s="54"/>
      <c r="H3" s="54"/>
      <c r="I3" s="66"/>
    </row>
    <row r="4" s="44" customFormat="1" ht="18.75" spans="1:9">
      <c r="A4" s="6" t="s">
        <v>3</v>
      </c>
      <c r="B4" s="55">
        <v>20212631</v>
      </c>
      <c r="C4" s="56" t="s">
        <v>298</v>
      </c>
      <c r="D4" s="57" t="s">
        <v>56</v>
      </c>
      <c r="E4" s="58">
        <v>1</v>
      </c>
      <c r="F4" s="8" t="s">
        <v>29</v>
      </c>
      <c r="G4" s="8" t="s">
        <v>299</v>
      </c>
      <c r="H4" s="59"/>
      <c r="I4" s="59"/>
    </row>
    <row r="5" s="44" customFormat="1" ht="18.75" spans="1:9">
      <c r="A5" s="14"/>
      <c r="B5" s="55">
        <v>20212631</v>
      </c>
      <c r="C5" s="56" t="s">
        <v>300</v>
      </c>
      <c r="D5" s="57" t="s">
        <v>56</v>
      </c>
      <c r="E5" s="58">
        <v>1</v>
      </c>
      <c r="F5" s="8" t="s">
        <v>29</v>
      </c>
      <c r="G5" s="8" t="s">
        <v>299</v>
      </c>
      <c r="H5" s="59"/>
      <c r="I5" s="59"/>
    </row>
    <row r="6" s="44" customFormat="1" ht="18.75" spans="1:9">
      <c r="A6" s="14"/>
      <c r="B6" s="55">
        <v>20212631</v>
      </c>
      <c r="C6" s="56" t="s">
        <v>301</v>
      </c>
      <c r="D6" s="57" t="s">
        <v>56</v>
      </c>
      <c r="E6" s="58">
        <v>1</v>
      </c>
      <c r="F6" s="8" t="s">
        <v>29</v>
      </c>
      <c r="G6" s="8" t="s">
        <v>299</v>
      </c>
      <c r="H6" s="59"/>
      <c r="I6" s="59"/>
    </row>
    <row r="7" s="44" customFormat="1" ht="18.75" spans="1:9">
      <c r="A7" s="14"/>
      <c r="B7" s="55">
        <v>20212631</v>
      </c>
      <c r="C7" s="56" t="s">
        <v>302</v>
      </c>
      <c r="D7" s="57" t="s">
        <v>56</v>
      </c>
      <c r="E7" s="58">
        <v>1</v>
      </c>
      <c r="F7" s="8" t="s">
        <v>29</v>
      </c>
      <c r="G7" s="8" t="s">
        <v>299</v>
      </c>
      <c r="H7" s="59"/>
      <c r="I7" s="59"/>
    </row>
    <row r="8" s="44" customFormat="1" ht="18.75" spans="1:9">
      <c r="A8" s="60"/>
      <c r="B8" s="55">
        <v>20212631</v>
      </c>
      <c r="C8" s="56" t="s">
        <v>303</v>
      </c>
      <c r="D8" s="57" t="s">
        <v>56</v>
      </c>
      <c r="E8" s="58">
        <v>1</v>
      </c>
      <c r="F8" s="8" t="s">
        <v>29</v>
      </c>
      <c r="G8" s="8" t="s">
        <v>299</v>
      </c>
      <c r="H8" s="59"/>
      <c r="I8" s="59"/>
    </row>
    <row r="9" s="45" customFormat="1" ht="18.75" spans="1:256">
      <c r="A9" s="61" t="s">
        <v>4</v>
      </c>
      <c r="B9" s="62" t="s">
        <v>38</v>
      </c>
      <c r="C9" s="54"/>
      <c r="D9" s="54"/>
      <c r="E9" s="54"/>
      <c r="F9" s="54"/>
      <c r="G9" s="54"/>
      <c r="H9" s="54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="44" customFormat="1" ht="18.75" spans="1:9">
      <c r="A10" s="63" t="s">
        <v>5</v>
      </c>
      <c r="B10" s="40"/>
      <c r="C10" s="41"/>
      <c r="D10" s="41"/>
      <c r="E10" s="41"/>
      <c r="F10" s="41"/>
      <c r="G10" s="41"/>
      <c r="H10" s="41"/>
      <c r="I10" s="42"/>
    </row>
  </sheetData>
  <mergeCells count="5">
    <mergeCell ref="A1:I1"/>
    <mergeCell ref="H2:I2"/>
    <mergeCell ref="B3:I3"/>
    <mergeCell ref="A4:A8"/>
    <mergeCell ref="B9:I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Sep、</cp:lastModifiedBy>
  <dcterms:created xsi:type="dcterms:W3CDTF">2021-04-04T12:18:00Z</dcterms:created>
  <dcterms:modified xsi:type="dcterms:W3CDTF">2022-01-05T04:51:09Z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