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 tabRatio="895"/>
  </bookViews>
  <sheets>
    <sheet name="学院学风反馈表" sheetId="1" r:id="rId1"/>
    <sheet name="日常迟到早退名单" sheetId="3" r:id="rId2"/>
    <sheet name="日常请假率" sheetId="11" r:id="rId3"/>
    <sheet name="日常请假名单" sheetId="4" r:id="rId4"/>
    <sheet name="日常旷课率" sheetId="5" r:id="rId5"/>
    <sheet name="日常旷课名单" sheetId="12" r:id="rId6"/>
    <sheet name="晚自修风气统计表" sheetId="9" r:id="rId7"/>
    <sheet name="晚自习请假名单" sheetId="8" r:id="rId8"/>
    <sheet name="晚自习迟到早退" sheetId="10" r:id="rId9"/>
    <sheet name="晚自习旷课" sheetId="13" r:id="rId10"/>
    <sheet name="统计表" sheetId="14" r:id="rId11"/>
  </sheets>
  <definedNames>
    <definedName name="_xlnm._FilterDatabase" localSheetId="4" hidden="1">日常旷课率!$A$2:$H$219</definedName>
    <definedName name="_xlnm._FilterDatabase" localSheetId="10" hidden="1">统计表!$A$2:$E$221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<sst xmlns="http://schemas.openxmlformats.org/spreadsheetml/2006/main" count="2746" uniqueCount="820">
  <si>
    <t>湖州学院2023-2024学年第二学期学风建设情况通报（第5周 3月24日-3月31日 ）</t>
  </si>
  <si>
    <t>学风指标</t>
  </si>
  <si>
    <t>智能制造学院</t>
  </si>
  <si>
    <t>电子信息学院</t>
  </si>
  <si>
    <t>生命健康学院</t>
  </si>
  <si>
    <t>经济管理学院</t>
  </si>
  <si>
    <t>人文学院</t>
  </si>
  <si>
    <t>设计学院</t>
  </si>
  <si>
    <t>马克思主义学院</t>
  </si>
  <si>
    <t>日常旷课率</t>
  </si>
  <si>
    <t>日常旷课名单</t>
  </si>
  <si>
    <t>日常请假率</t>
  </si>
  <si>
    <t>日常请假人次</t>
  </si>
  <si>
    <t>日常迟到早退</t>
  </si>
  <si>
    <t>晚自习风气统计表</t>
  </si>
  <si>
    <t>班级明细</t>
  </si>
  <si>
    <t>晚自习请假</t>
  </si>
  <si>
    <t>晚自习旷课</t>
  </si>
  <si>
    <t>晚自习迟到早退</t>
  </si>
  <si>
    <t>各学院统计表规范程度</t>
  </si>
  <si>
    <t>未交齐</t>
  </si>
  <si>
    <t>交齐且规范</t>
  </si>
  <si>
    <t>湖州学院日常迟到早退统计表</t>
  </si>
  <si>
    <t>学院</t>
  </si>
  <si>
    <t>班级</t>
  </si>
  <si>
    <t>学号</t>
  </si>
  <si>
    <t>姓名</t>
  </si>
  <si>
    <t>课程</t>
  </si>
  <si>
    <t>类别</t>
  </si>
  <si>
    <t>日期</t>
  </si>
  <si>
    <t>备注</t>
  </si>
  <si>
    <t>无迟到早退</t>
  </si>
  <si>
    <t>湖州学院日常请假率排名</t>
  </si>
  <si>
    <t>序号</t>
  </si>
  <si>
    <t>请假人次</t>
  </si>
  <si>
    <t>班级总人数</t>
  </si>
  <si>
    <t>请假率</t>
  </si>
  <si>
    <t>请假率排名</t>
  </si>
  <si>
    <t>机械2001</t>
  </si>
  <si>
    <t>机械2002</t>
  </si>
  <si>
    <t>电气2001</t>
  </si>
  <si>
    <t>电气2002</t>
  </si>
  <si>
    <t>材化2001</t>
  </si>
  <si>
    <t>机械2101</t>
  </si>
  <si>
    <t>机械2102</t>
  </si>
  <si>
    <t>电气2101</t>
  </si>
  <si>
    <t>电气2102</t>
  </si>
  <si>
    <t>材化2101</t>
  </si>
  <si>
    <t>机械2201</t>
  </si>
  <si>
    <t>机械2202</t>
  </si>
  <si>
    <t>电气2201</t>
  </si>
  <si>
    <t>电气2202</t>
  </si>
  <si>
    <t>材化2201</t>
  </si>
  <si>
    <t>新能源材料2201</t>
  </si>
  <si>
    <t>新能源材料2202</t>
  </si>
  <si>
    <t>机械2211</t>
  </si>
  <si>
    <t>机械2212</t>
  </si>
  <si>
    <t>材化2211</t>
  </si>
  <si>
    <t>机械2301</t>
  </si>
  <si>
    <t>机械2302</t>
  </si>
  <si>
    <t>电气2301</t>
  </si>
  <si>
    <t>电气2302</t>
  </si>
  <si>
    <t>材化2301</t>
  </si>
  <si>
    <t>新能源材料2301</t>
  </si>
  <si>
    <t>新能源材料2302</t>
  </si>
  <si>
    <t>新能源汽车2301</t>
  </si>
  <si>
    <t>机械2311</t>
  </si>
  <si>
    <t>机械2312</t>
  </si>
  <si>
    <t>电气2311</t>
  </si>
  <si>
    <t>材化2311</t>
  </si>
  <si>
    <t>光电信息2001</t>
  </si>
  <si>
    <t>27</t>
  </si>
  <si>
    <t>实习</t>
  </si>
  <si>
    <t>计算机2001</t>
  </si>
  <si>
    <t>47</t>
  </si>
  <si>
    <t>电子信息2001</t>
  </si>
  <si>
    <t>26</t>
  </si>
  <si>
    <t>电子信息2002</t>
  </si>
  <si>
    <t>23</t>
  </si>
  <si>
    <t>光电信息2101</t>
  </si>
  <si>
    <t>39</t>
  </si>
  <si>
    <t>计算机2101</t>
  </si>
  <si>
    <t>电子信息2101</t>
  </si>
  <si>
    <t>40</t>
  </si>
  <si>
    <t>光电信息2201</t>
  </si>
  <si>
    <t>光电信息2202</t>
  </si>
  <si>
    <t>42</t>
  </si>
  <si>
    <t>计算机2201</t>
  </si>
  <si>
    <t>44</t>
  </si>
  <si>
    <t>计算机2202</t>
  </si>
  <si>
    <t>43</t>
  </si>
  <si>
    <t>电子信息2201</t>
  </si>
  <si>
    <t>45</t>
  </si>
  <si>
    <t>电子信息2202</t>
  </si>
  <si>
    <t>电子信息2203</t>
  </si>
  <si>
    <t>软件工程2201</t>
  </si>
  <si>
    <t>软件工程2202</t>
  </si>
  <si>
    <t>计算机2211</t>
  </si>
  <si>
    <t>36</t>
  </si>
  <si>
    <t>计算机2212</t>
  </si>
  <si>
    <t>38</t>
  </si>
  <si>
    <t>计算机2213</t>
  </si>
  <si>
    <t>计算机2214</t>
  </si>
  <si>
    <t>光电信息2301</t>
  </si>
  <si>
    <t>光电信息2302</t>
  </si>
  <si>
    <t>计算机2301</t>
  </si>
  <si>
    <t>计算机2302</t>
  </si>
  <si>
    <t>电子信息2301</t>
  </si>
  <si>
    <t>电子信息2302</t>
  </si>
  <si>
    <t>电子信息2303</t>
  </si>
  <si>
    <t>软件工程2301</t>
  </si>
  <si>
    <t>软件工程2302</t>
  </si>
  <si>
    <t>计算机2311</t>
  </si>
  <si>
    <t>计算机2312</t>
  </si>
  <si>
    <t>计算机2313</t>
  </si>
  <si>
    <t>计算机2314</t>
  </si>
  <si>
    <t>计算机2315</t>
  </si>
  <si>
    <t>电子信息2311</t>
  </si>
  <si>
    <t>电子信息2312</t>
  </si>
  <si>
    <t>社体2001</t>
  </si>
  <si>
    <t>社体2002</t>
  </si>
  <si>
    <t>制药2001</t>
  </si>
  <si>
    <t>31</t>
  </si>
  <si>
    <t>生物2001</t>
  </si>
  <si>
    <t>生物2002</t>
  </si>
  <si>
    <t>29</t>
  </si>
  <si>
    <t>护理2001</t>
  </si>
  <si>
    <t>51</t>
  </si>
  <si>
    <t>护理2002</t>
  </si>
  <si>
    <t>52</t>
  </si>
  <si>
    <t>护理2003</t>
  </si>
  <si>
    <t>护理2004</t>
  </si>
  <si>
    <t>49</t>
  </si>
  <si>
    <t>护理2005</t>
  </si>
  <si>
    <t>护理2006</t>
  </si>
  <si>
    <t>50</t>
  </si>
  <si>
    <t>社体2101</t>
  </si>
  <si>
    <t>32</t>
  </si>
  <si>
    <t>社体2102</t>
  </si>
  <si>
    <t>社体2103</t>
  </si>
  <si>
    <t>30</t>
  </si>
  <si>
    <t>生物2101</t>
  </si>
  <si>
    <t>41</t>
  </si>
  <si>
    <t>制药2101</t>
  </si>
  <si>
    <t>制药2121</t>
  </si>
  <si>
    <t>制药2111</t>
  </si>
  <si>
    <t>护理2101</t>
  </si>
  <si>
    <t>护理2121</t>
  </si>
  <si>
    <t>35</t>
  </si>
  <si>
    <t>护理2122</t>
  </si>
  <si>
    <t>社体2201</t>
  </si>
  <si>
    <t>社体2202</t>
  </si>
  <si>
    <t>社体2203</t>
  </si>
  <si>
    <t>生物2201</t>
  </si>
  <si>
    <t>生物2202</t>
  </si>
  <si>
    <t>制药2201</t>
  </si>
  <si>
    <t>制药2221</t>
  </si>
  <si>
    <t>制药2211</t>
  </si>
  <si>
    <t>护理2201</t>
  </si>
  <si>
    <t>护理2221</t>
  </si>
  <si>
    <t>护理2222</t>
  </si>
  <si>
    <t>社体2301</t>
  </si>
  <si>
    <t>社体2302</t>
  </si>
  <si>
    <t>生物2301</t>
  </si>
  <si>
    <t>制药2301</t>
  </si>
  <si>
    <t>制药2321</t>
  </si>
  <si>
    <t>制药2311</t>
  </si>
  <si>
    <t>护理2301</t>
  </si>
  <si>
    <t>护理2321</t>
  </si>
  <si>
    <t>护理2322</t>
  </si>
  <si>
    <t>国贸2001</t>
  </si>
  <si>
    <t>市场营销2001</t>
  </si>
  <si>
    <t>电商2001</t>
  </si>
  <si>
    <t>电商2002</t>
  </si>
  <si>
    <t>物流管理2001</t>
  </si>
  <si>
    <t>经济与金融2001</t>
  </si>
  <si>
    <t>经济与金融2002</t>
  </si>
  <si>
    <t>行管2001</t>
  </si>
  <si>
    <t>行管2002</t>
  </si>
  <si>
    <t>国贸2101</t>
  </si>
  <si>
    <t>国贸2102</t>
  </si>
  <si>
    <t>经济与金融2101</t>
  </si>
  <si>
    <t>经济与金融2102</t>
  </si>
  <si>
    <t>电商2101</t>
  </si>
  <si>
    <t>电商2102</t>
  </si>
  <si>
    <t>市场营销2101</t>
  </si>
  <si>
    <t>物流管理2101</t>
  </si>
  <si>
    <t>国贸2131</t>
  </si>
  <si>
    <t>经济与金融2131</t>
  </si>
  <si>
    <t>电子信息2131</t>
  </si>
  <si>
    <t>行管2101</t>
  </si>
  <si>
    <t>国贸2201</t>
  </si>
  <si>
    <t>国贸2202</t>
  </si>
  <si>
    <t>经济与金融2201</t>
  </si>
  <si>
    <t>经济与金融2202</t>
  </si>
  <si>
    <t>跨境电商2201</t>
  </si>
  <si>
    <t>物流管理2201</t>
  </si>
  <si>
    <t>国贸2211</t>
  </si>
  <si>
    <t>国贸2212</t>
  </si>
  <si>
    <t>电商2211</t>
  </si>
  <si>
    <t>电商2212</t>
  </si>
  <si>
    <t>国贸2231</t>
  </si>
  <si>
    <t>电子信息2231</t>
  </si>
  <si>
    <t>国贸2301</t>
  </si>
  <si>
    <t>国贸2302</t>
  </si>
  <si>
    <t>经济与金融2301</t>
  </si>
  <si>
    <t>经济与金融2302</t>
  </si>
  <si>
    <t>跨境电商2301</t>
  </si>
  <si>
    <t>旅管2301</t>
  </si>
  <si>
    <t>国贸2311</t>
  </si>
  <si>
    <t>国贸2312</t>
  </si>
  <si>
    <t>国贸2313</t>
  </si>
  <si>
    <t>汉语言2001</t>
  </si>
  <si>
    <t>汉语言2002</t>
  </si>
  <si>
    <t>汉语言2003</t>
  </si>
  <si>
    <t>汉语言2004</t>
  </si>
  <si>
    <t>汉语言2005</t>
  </si>
  <si>
    <t>广告2001</t>
  </si>
  <si>
    <t>英语2001</t>
  </si>
  <si>
    <t>英语2002</t>
  </si>
  <si>
    <t>英语2003</t>
  </si>
  <si>
    <t>商英2001</t>
  </si>
  <si>
    <t>日语2001</t>
  </si>
  <si>
    <t>日语2002</t>
  </si>
  <si>
    <t>汉语言2101</t>
  </si>
  <si>
    <t>汉语言2102</t>
  </si>
  <si>
    <t>汉语言2103</t>
  </si>
  <si>
    <t>汉语言2104</t>
  </si>
  <si>
    <t>广告2101</t>
  </si>
  <si>
    <t>英语2101</t>
  </si>
  <si>
    <t>英语2102</t>
  </si>
  <si>
    <t>英语2103</t>
  </si>
  <si>
    <t>商英2101</t>
  </si>
  <si>
    <t>日语2101</t>
  </si>
  <si>
    <t>汉语言2201</t>
  </si>
  <si>
    <t>汉语言2202</t>
  </si>
  <si>
    <t>汉语言2203</t>
  </si>
  <si>
    <t>汉语言2204</t>
  </si>
  <si>
    <t>广告2201</t>
  </si>
  <si>
    <t>网媒2201</t>
  </si>
  <si>
    <t>汉语言2211</t>
  </si>
  <si>
    <t>英语2201</t>
  </si>
  <si>
    <t>英语2202</t>
  </si>
  <si>
    <t>英语2203</t>
  </si>
  <si>
    <t>英语2211</t>
  </si>
  <si>
    <t>汉语言2301</t>
  </si>
  <si>
    <t>汉语言2302</t>
  </si>
  <si>
    <t>汉语言2303</t>
  </si>
  <si>
    <t>汉语言2304</t>
  </si>
  <si>
    <t>广告2301</t>
  </si>
  <si>
    <t>网媒2301</t>
  </si>
  <si>
    <t>网媒2302</t>
  </si>
  <si>
    <t>网媒2303</t>
  </si>
  <si>
    <t>汉语言2311</t>
  </si>
  <si>
    <t>英语2301</t>
  </si>
  <si>
    <t>英语2302</t>
  </si>
  <si>
    <t>英语2303</t>
  </si>
  <si>
    <t>视传2001</t>
  </si>
  <si>
    <t>视传2002</t>
  </si>
  <si>
    <t>环设2001</t>
  </si>
  <si>
    <t>环设2002</t>
  </si>
  <si>
    <t>视传2101</t>
  </si>
  <si>
    <t>视传2102</t>
  </si>
  <si>
    <t>环设2101</t>
  </si>
  <si>
    <t>环设2102</t>
  </si>
  <si>
    <t>视传2201</t>
  </si>
  <si>
    <t>视传2202</t>
  </si>
  <si>
    <t>环设2201</t>
  </si>
  <si>
    <t>环设2202</t>
  </si>
  <si>
    <t>产设2201</t>
  </si>
  <si>
    <t>视传2211</t>
  </si>
  <si>
    <t>环设2211</t>
  </si>
  <si>
    <t>设计学类2301</t>
  </si>
  <si>
    <t>设计学类2302</t>
  </si>
  <si>
    <t>设计学类2303</t>
  </si>
  <si>
    <t>设计学类2304</t>
  </si>
  <si>
    <t>设计学类2305</t>
  </si>
  <si>
    <t>设计学类2306</t>
  </si>
  <si>
    <t>思政2201</t>
  </si>
  <si>
    <t>思政2301</t>
  </si>
  <si>
    <t>湖州学院日常请假统计表</t>
  </si>
  <si>
    <t>请假节数（日期）</t>
  </si>
  <si>
    <t>累计节数</t>
  </si>
  <si>
    <t>李阳</t>
  </si>
  <si>
    <t>大学英语（2）</t>
  </si>
  <si>
    <t>2（3.27）</t>
  </si>
  <si>
    <t>文志杰</t>
  </si>
  <si>
    <t>计算机应用及办公自动化</t>
  </si>
  <si>
    <t>2（3.26）</t>
  </si>
  <si>
    <t>马克思主义基本原理</t>
  </si>
  <si>
    <t>李康源</t>
  </si>
  <si>
    <t>线性代数</t>
  </si>
  <si>
    <t>夏文骏</t>
  </si>
  <si>
    <t>高天宝</t>
  </si>
  <si>
    <t>劳动教育</t>
  </si>
  <si>
    <t>2（3.28）</t>
  </si>
  <si>
    <t>刘广</t>
  </si>
  <si>
    <t>3（3.29）</t>
  </si>
  <si>
    <t>严鑫</t>
  </si>
  <si>
    <t>3（3.30）</t>
  </si>
  <si>
    <t>俞锦成</t>
  </si>
  <si>
    <t>3（3.31）</t>
  </si>
  <si>
    <t>杨俊</t>
  </si>
  <si>
    <t>3（3.32）</t>
  </si>
  <si>
    <t>徐瑞</t>
  </si>
  <si>
    <t>近代测试分析技术</t>
  </si>
  <si>
    <t>2（3.25）</t>
  </si>
  <si>
    <t>材料化学</t>
  </si>
  <si>
    <t>余森然</t>
  </si>
  <si>
    <t>文献检索与毕业论文</t>
  </si>
  <si>
    <t>2（3.29）</t>
  </si>
  <si>
    <t>汤家俊</t>
  </si>
  <si>
    <t>大学英语（跨文化交际）</t>
  </si>
  <si>
    <t>韦威稳</t>
  </si>
  <si>
    <t>2（3.30）</t>
  </si>
  <si>
    <t>童嘉俊</t>
  </si>
  <si>
    <t>2（3.31）</t>
  </si>
  <si>
    <t>李明</t>
  </si>
  <si>
    <t>光伏技术概论</t>
  </si>
  <si>
    <t>Python与文献检索</t>
  </si>
  <si>
    <t>专利与项目申报</t>
  </si>
  <si>
    <t>赵兴和</t>
  </si>
  <si>
    <t>物理化学</t>
  </si>
  <si>
    <t>电化学原理与方法</t>
  </si>
  <si>
    <t>钟祖玥</t>
  </si>
  <si>
    <t>中国近代史纲要</t>
  </si>
  <si>
    <t>半导体物理</t>
  </si>
  <si>
    <t>材料科学基础</t>
  </si>
  <si>
    <t>大学英语（跨文化交流）</t>
  </si>
  <si>
    <t>3（3.28）</t>
  </si>
  <si>
    <t>数字电子技术</t>
  </si>
  <si>
    <t>信息与系统</t>
  </si>
  <si>
    <t>3（3.26）</t>
  </si>
  <si>
    <t>基础物理实验</t>
  </si>
  <si>
    <t>2（2.25）</t>
  </si>
  <si>
    <t>杨子涵</t>
  </si>
  <si>
    <t>李晓越</t>
  </si>
  <si>
    <t>陈祯逸</t>
  </si>
  <si>
    <t>计算机网络</t>
  </si>
  <si>
    <t>匡炜晔</t>
  </si>
  <si>
    <t>郭瑞琦</t>
  </si>
  <si>
    <t>电磁场与电磁波</t>
  </si>
  <si>
    <t>MATLAB在电子信息工程的应用</t>
  </si>
  <si>
    <t>周乐瑶</t>
  </si>
  <si>
    <t>软件工程</t>
  </si>
  <si>
    <t>袁爽</t>
  </si>
  <si>
    <t>大学英语</t>
  </si>
  <si>
    <t>3（3.25）</t>
  </si>
  <si>
    <t>信号与系统</t>
  </si>
  <si>
    <t>万通</t>
  </si>
  <si>
    <t>Matlab</t>
  </si>
  <si>
    <t>黎忠义</t>
  </si>
  <si>
    <t>软件工程基础</t>
  </si>
  <si>
    <t>计算机组成</t>
  </si>
  <si>
    <t>概率论与数理统计</t>
  </si>
  <si>
    <t>操作系统</t>
  </si>
  <si>
    <t>3（3.27）</t>
  </si>
  <si>
    <t>计算机组成原理</t>
  </si>
  <si>
    <t>面向对象程序设计</t>
  </si>
  <si>
    <t>沈子培</t>
  </si>
  <si>
    <t>高家宇</t>
  </si>
  <si>
    <t>柳文悦</t>
  </si>
  <si>
    <t>大学生职业发展</t>
  </si>
  <si>
    <t>陈张焱</t>
  </si>
  <si>
    <t>电路分析基础</t>
  </si>
  <si>
    <t>高等数学A（2）</t>
  </si>
  <si>
    <t>高级语言程序设计</t>
  </si>
  <si>
    <t>杜飞鸿</t>
  </si>
  <si>
    <t>李昊然</t>
  </si>
  <si>
    <t>苏朱萌</t>
  </si>
  <si>
    <t>廖志颖</t>
  </si>
  <si>
    <t>黄梦迪</t>
  </si>
  <si>
    <t>刘巍</t>
  </si>
  <si>
    <t>大学物理</t>
  </si>
  <si>
    <t>张宇炜</t>
  </si>
  <si>
    <t>数据结构</t>
  </si>
  <si>
    <t>莫詹博</t>
  </si>
  <si>
    <t>刘志雄</t>
  </si>
  <si>
    <t>大学英语2</t>
  </si>
  <si>
    <t>基础物理学</t>
  </si>
  <si>
    <t>李佳杰</t>
  </si>
  <si>
    <t>金辰宇</t>
  </si>
  <si>
    <t>邵俊涛</t>
  </si>
  <si>
    <t>数字逻辑电路</t>
  </si>
  <si>
    <t>胡家晴</t>
  </si>
  <si>
    <t>大学物理B</t>
  </si>
  <si>
    <t>电路分析</t>
  </si>
  <si>
    <t>陆婧茗</t>
  </si>
  <si>
    <t>白松岩</t>
  </si>
  <si>
    <t>宋梦达</t>
  </si>
  <si>
    <t>沈煜皓</t>
  </si>
  <si>
    <t>离散数学</t>
  </si>
  <si>
    <t>林介祥</t>
  </si>
  <si>
    <t>电子测量技术</t>
  </si>
  <si>
    <t>模拟电子电路</t>
  </si>
  <si>
    <t>单片机原理与应用</t>
  </si>
  <si>
    <t>李影</t>
  </si>
  <si>
    <t>温学特</t>
  </si>
  <si>
    <t>吴鸿俊</t>
  </si>
  <si>
    <t>人工智能导论</t>
  </si>
  <si>
    <t>Java语言程序设计</t>
  </si>
  <si>
    <t>数据库原理</t>
  </si>
  <si>
    <t>祝庭威</t>
  </si>
  <si>
    <t>汇编语言</t>
  </si>
  <si>
    <t>孙佳楠</t>
  </si>
  <si>
    <t>高等数学</t>
  </si>
  <si>
    <t>数据科学导论</t>
  </si>
  <si>
    <t>江锦琪</t>
  </si>
  <si>
    <t>赵佰利</t>
  </si>
  <si>
    <t>李红飞</t>
  </si>
  <si>
    <t>贾梦雅</t>
  </si>
  <si>
    <t>半导体照明技术</t>
  </si>
  <si>
    <t>大学生职业发展与就业指导</t>
  </si>
  <si>
    <t>光谱技术及应用</t>
  </si>
  <si>
    <t>太阳能电池工艺</t>
  </si>
  <si>
    <t>赵可贺</t>
  </si>
  <si>
    <t>算法设计与实验</t>
  </si>
  <si>
    <t>2（3.25)</t>
  </si>
  <si>
    <t>何腾</t>
  </si>
  <si>
    <t>温秋琳</t>
  </si>
  <si>
    <t>殷源泽</t>
  </si>
  <si>
    <t>朱玛丽</t>
  </si>
  <si>
    <t>预防医学</t>
  </si>
  <si>
    <t>朱杉杉</t>
  </si>
  <si>
    <t>3 (3.26）</t>
  </si>
  <si>
    <t>袁翌富</t>
  </si>
  <si>
    <t>3 (3.26)</t>
  </si>
  <si>
    <t>徐佳怡</t>
  </si>
  <si>
    <t>医学检索</t>
  </si>
  <si>
    <t>护理学导论</t>
  </si>
  <si>
    <t>护理伦理</t>
  </si>
  <si>
    <t>生物化学</t>
  </si>
  <si>
    <t>免疫学基础和病原微生物</t>
  </si>
  <si>
    <t>华茜</t>
  </si>
  <si>
    <t>有机化学实验</t>
  </si>
  <si>
    <t>师梓羡</t>
  </si>
  <si>
    <t>郎欣怡</t>
  </si>
  <si>
    <t>陈天怡</t>
  </si>
  <si>
    <t>陈碧莹</t>
  </si>
  <si>
    <t>徐梦涵</t>
  </si>
  <si>
    <t>徐拓程</t>
  </si>
  <si>
    <t>健美操</t>
  </si>
  <si>
    <t>羽毛球</t>
  </si>
  <si>
    <t>张思慕</t>
  </si>
  <si>
    <t>护理学基础</t>
  </si>
  <si>
    <t>药理学</t>
  </si>
  <si>
    <t>4（3.25）</t>
  </si>
  <si>
    <t>医学统计学</t>
  </si>
  <si>
    <t>医学人文关怀</t>
  </si>
  <si>
    <t>护理研究</t>
  </si>
  <si>
    <t>跨文化交际</t>
  </si>
  <si>
    <t>护理管理学</t>
  </si>
  <si>
    <t>金诗逸</t>
  </si>
  <si>
    <t>凌雨凡</t>
  </si>
  <si>
    <t>黄淑婷</t>
  </si>
  <si>
    <t>护理人际沟通</t>
  </si>
  <si>
    <t>吴佳彤</t>
  </si>
  <si>
    <t>机能学实验</t>
  </si>
  <si>
    <t>4（3.28）</t>
  </si>
  <si>
    <t>王忆兰</t>
  </si>
  <si>
    <t>赵娟</t>
  </si>
  <si>
    <t>骆佳敏</t>
  </si>
  <si>
    <t>章熠雯</t>
  </si>
  <si>
    <t>李姿瑶</t>
  </si>
  <si>
    <t>郑玉玲</t>
  </si>
  <si>
    <t>李旭</t>
  </si>
  <si>
    <t>化工原理</t>
  </si>
  <si>
    <t>贺丹丹</t>
  </si>
  <si>
    <t>细胞生物学</t>
  </si>
  <si>
    <t>细胞生物学实验</t>
  </si>
  <si>
    <t>丁庆逸</t>
  </si>
  <si>
    <t>阿利亚</t>
  </si>
  <si>
    <t>近代史纲要</t>
  </si>
  <si>
    <t>金彤</t>
  </si>
  <si>
    <t>崔欢平</t>
  </si>
  <si>
    <t>新媒体文案写作</t>
  </si>
  <si>
    <t>汉语语法研究</t>
  </si>
  <si>
    <t>北宋词研究</t>
  </si>
  <si>
    <t>黄克栋</t>
  </si>
  <si>
    <t>崔玉凤</t>
  </si>
  <si>
    <t>中国当代文艺思潮</t>
  </si>
  <si>
    <t>张鑫怡</t>
  </si>
  <si>
    <t>中国古代文学</t>
  </si>
  <si>
    <t>2 (3.28）</t>
  </si>
  <si>
    <t>何斯玮</t>
  </si>
  <si>
    <t>于雨露</t>
  </si>
  <si>
    <t>外国文学</t>
  </si>
  <si>
    <t>西方文论</t>
  </si>
  <si>
    <t>胡嘉艺</t>
  </si>
  <si>
    <t>廖雨昕</t>
  </si>
  <si>
    <t>严檬琪</t>
  </si>
  <si>
    <t>嵇慧安</t>
  </si>
  <si>
    <t>徐安妮</t>
  </si>
  <si>
    <t>现代汉语研究</t>
  </si>
  <si>
    <t>1（3.28）</t>
  </si>
  <si>
    <t>李跃君</t>
  </si>
  <si>
    <t>徐菁晗</t>
  </si>
  <si>
    <t>北宋词通论</t>
  </si>
  <si>
    <t>刘一</t>
  </si>
  <si>
    <t>金诗婷</t>
  </si>
  <si>
    <t>谢玉莹</t>
  </si>
  <si>
    <t>大学生就业指导</t>
  </si>
  <si>
    <t>徐凯璐</t>
  </si>
  <si>
    <t>研究方法与学术写作</t>
  </si>
  <si>
    <t>国际贸易实务</t>
  </si>
  <si>
    <t>王孜</t>
  </si>
  <si>
    <t>张玲摇</t>
  </si>
  <si>
    <t>国际金融</t>
  </si>
  <si>
    <t>阮晨淇</t>
  </si>
  <si>
    <t>高级英语</t>
  </si>
  <si>
    <t>商务综合英语</t>
  </si>
  <si>
    <t>美国文学</t>
  </si>
  <si>
    <t>黄英惠</t>
  </si>
  <si>
    <t>商务英语翻译</t>
  </si>
  <si>
    <t>陈祺</t>
  </si>
  <si>
    <t>英语演讲与辩论</t>
  </si>
  <si>
    <t>管理学导论</t>
  </si>
  <si>
    <t>黄萝伊</t>
  </si>
  <si>
    <t>吕政钧</t>
  </si>
  <si>
    <t>何致远</t>
  </si>
  <si>
    <t>毛泽东思想和中国特色社会主义</t>
  </si>
  <si>
    <t>经典电影赏析</t>
  </si>
  <si>
    <t>郑骐欣</t>
  </si>
  <si>
    <t>中国现当代文学</t>
  </si>
  <si>
    <t>周露怡</t>
  </si>
  <si>
    <t>中国古典文献学</t>
  </si>
  <si>
    <t>章智慧</t>
  </si>
  <si>
    <t>习近平新时代中国特色社会主义思想概论</t>
  </si>
  <si>
    <t>毛雨凡</t>
  </si>
  <si>
    <t>文学概论</t>
  </si>
  <si>
    <t>中国现代史纲要</t>
  </si>
  <si>
    <t>邱昱闻</t>
  </si>
  <si>
    <t>黄娇</t>
  </si>
  <si>
    <t>崔琛丰伊</t>
  </si>
  <si>
    <t>现当代诗歌研究</t>
  </si>
  <si>
    <t>罗悦心</t>
  </si>
  <si>
    <t>古代汉语</t>
  </si>
  <si>
    <t>施文瑶</t>
  </si>
  <si>
    <t>学术论文写作</t>
  </si>
  <si>
    <t>张帅桦</t>
  </si>
  <si>
    <t>公共关系学</t>
  </si>
  <si>
    <t>范怡柔</t>
  </si>
  <si>
    <t>国际市场营销</t>
  </si>
  <si>
    <t>英语写作（2）</t>
  </si>
  <si>
    <t>何静静</t>
  </si>
  <si>
    <t>综合英语（4）</t>
  </si>
  <si>
    <t>沈淑蕊</t>
  </si>
  <si>
    <t>英汉互译</t>
  </si>
  <si>
    <t>综合英语</t>
  </si>
  <si>
    <t>林畅</t>
  </si>
  <si>
    <t>刘晓雨</t>
  </si>
  <si>
    <t>楼蔼萱</t>
  </si>
  <si>
    <t>英汉笔译</t>
  </si>
  <si>
    <t>董雪筠</t>
  </si>
  <si>
    <t>思想道德与法治</t>
  </si>
  <si>
    <t>经典文学作品选读</t>
  </si>
  <si>
    <t>潘家强</t>
  </si>
  <si>
    <t>孙欣语</t>
  </si>
  <si>
    <t>程媛媛</t>
  </si>
  <si>
    <t>谢颖涵</t>
  </si>
  <si>
    <t>啦啦操</t>
  </si>
  <si>
    <t>王思煜</t>
  </si>
  <si>
    <t>传播学概论</t>
  </si>
  <si>
    <t>沈美怡</t>
  </si>
  <si>
    <t>大学语文</t>
  </si>
  <si>
    <t>黄蕊</t>
  </si>
  <si>
    <t>大学生心理健康教育</t>
  </si>
  <si>
    <t>袁鹏程</t>
  </si>
  <si>
    <t>刘燕茹</t>
  </si>
  <si>
    <t>赖茵茵</t>
  </si>
  <si>
    <t>王能圻</t>
  </si>
  <si>
    <t>英语阅读</t>
  </si>
  <si>
    <t>林悦</t>
  </si>
  <si>
    <t>英语阅读2</t>
  </si>
  <si>
    <t>郑雅琪</t>
  </si>
  <si>
    <t>气排球</t>
  </si>
  <si>
    <t>陈舒洁</t>
  </si>
  <si>
    <t>包装设计</t>
  </si>
  <si>
    <t>8（3.25）</t>
  </si>
  <si>
    <t>朱夏霖</t>
  </si>
  <si>
    <t>品牌包装</t>
  </si>
  <si>
    <t>8（3.26）</t>
  </si>
  <si>
    <t>陈樱芝</t>
  </si>
  <si>
    <t>5（3.29）</t>
  </si>
  <si>
    <t>应杭晋</t>
  </si>
  <si>
    <t>民宿设计</t>
  </si>
  <si>
    <t>杨琛</t>
  </si>
  <si>
    <t>蒋檬璟</t>
  </si>
  <si>
    <t>8（3.29）</t>
  </si>
  <si>
    <t>卢佳纯</t>
  </si>
  <si>
    <t>李洋洋</t>
  </si>
  <si>
    <t>招贴设计</t>
  </si>
  <si>
    <t>大学英语（4）</t>
  </si>
  <si>
    <t>张左右</t>
  </si>
  <si>
    <t>石韩语</t>
  </si>
  <si>
    <t>陈乐褀</t>
  </si>
  <si>
    <t>赵佳佳</t>
  </si>
  <si>
    <t>王如意</t>
  </si>
  <si>
    <t>体育与健康</t>
  </si>
  <si>
    <t>毛灵儿</t>
  </si>
  <si>
    <t>AI</t>
  </si>
  <si>
    <t>王申烨</t>
  </si>
  <si>
    <t>汪泽平</t>
  </si>
  <si>
    <t>田恬</t>
  </si>
  <si>
    <t>俞嘉宁</t>
  </si>
  <si>
    <t>葛琳静</t>
  </si>
  <si>
    <t>摄影基础</t>
  </si>
  <si>
    <t>何宇宣</t>
  </si>
  <si>
    <t>林承志</t>
  </si>
  <si>
    <t>易晨颖</t>
  </si>
  <si>
    <t>林子人</t>
  </si>
  <si>
    <t>大学生心理健康</t>
  </si>
  <si>
    <t>洪翰林</t>
  </si>
  <si>
    <t>黄锦晨</t>
  </si>
  <si>
    <t>徐宁</t>
  </si>
  <si>
    <t>2022353133</t>
  </si>
  <si>
    <t>陈秀婷</t>
  </si>
  <si>
    <t>马克思政治经济学、马克思主义经典著作选读</t>
  </si>
  <si>
    <t>3、4、5、6、7（3.25）</t>
  </si>
  <si>
    <t>中国共产党思想政治工作史、教育心理学</t>
  </si>
  <si>
    <t>1、2、3、4、5（3.26）</t>
  </si>
  <si>
    <t>2022353113</t>
  </si>
  <si>
    <t>张雨婕</t>
  </si>
  <si>
    <t>3、4、5（3.18）</t>
  </si>
  <si>
    <t>思政2301班</t>
  </si>
  <si>
    <t>2023353106</t>
  </si>
  <si>
    <t>郑羽昕</t>
  </si>
  <si>
    <t>新时代生态文明建设、毛泽东思想和中国特色社会主义理论体系</t>
  </si>
  <si>
    <t>1、2、3、4、5（3.29）</t>
  </si>
  <si>
    <t>2023353140</t>
  </si>
  <si>
    <t>陈炅耀</t>
  </si>
  <si>
    <t>2023353143</t>
  </si>
  <si>
    <t>吴昊</t>
  </si>
  <si>
    <t>新时代生态文明建设</t>
  </si>
  <si>
    <t>1、2（3.29）</t>
  </si>
  <si>
    <t>2023353111</t>
  </si>
  <si>
    <t>李涵楚</t>
  </si>
  <si>
    <t>日常旷课率排名</t>
  </si>
  <si>
    <t>旷课人次</t>
  </si>
  <si>
    <t>旷课率</t>
  </si>
  <si>
    <t>旷课率排名</t>
  </si>
  <si>
    <t>无故旷课</t>
  </si>
  <si>
    <t>湖州学院日常旷课名单统计表</t>
  </si>
  <si>
    <t>详细节数（日期）</t>
  </si>
  <si>
    <t>旷课原因</t>
  </si>
  <si>
    <t>处理结果</t>
  </si>
  <si>
    <t>C程序设计</t>
  </si>
  <si>
    <t>徐昊俊</t>
  </si>
  <si>
    <t>通报批评</t>
  </si>
  <si>
    <t>丁飞扬</t>
  </si>
  <si>
    <t>刘宗硕</t>
  </si>
  <si>
    <t>孙瑞泽</t>
  </si>
  <si>
    <t>袁世舟</t>
  </si>
  <si>
    <t>涂奥翔</t>
  </si>
  <si>
    <t>冯俊皓</t>
  </si>
  <si>
    <t>叶宏伟</t>
  </si>
  <si>
    <t>3（3.33）</t>
  </si>
  <si>
    <t>刘埕铭</t>
  </si>
  <si>
    <t>3（3.34）</t>
  </si>
  <si>
    <t>刘丹阳</t>
  </si>
  <si>
    <t>3（3.35）</t>
  </si>
  <si>
    <t>林雨晨</t>
  </si>
  <si>
    <t>3（3.36）</t>
  </si>
  <si>
    <t>梁浩</t>
  </si>
  <si>
    <t>3（3.37）</t>
  </si>
  <si>
    <t>曹相阳</t>
  </si>
  <si>
    <t>3（3.38）</t>
  </si>
  <si>
    <t>金粲翔</t>
  </si>
  <si>
    <t>3（3.39）</t>
  </si>
  <si>
    <t>3（3.40）</t>
  </si>
  <si>
    <t>高永琪</t>
  </si>
  <si>
    <t>3（3.41）</t>
  </si>
  <si>
    <t>罗培</t>
  </si>
  <si>
    <t>张贻志</t>
  </si>
  <si>
    <t>雷一航</t>
  </si>
  <si>
    <t>2（2.29）</t>
  </si>
  <si>
    <t>工程制图与机械基础</t>
  </si>
  <si>
    <t>魏器辉</t>
  </si>
  <si>
    <t>上报辅导员</t>
  </si>
  <si>
    <t>药剂学实验</t>
  </si>
  <si>
    <t>梁智伦</t>
  </si>
  <si>
    <t>睡过头</t>
  </si>
  <si>
    <t>应用微生物</t>
  </si>
  <si>
    <t>王瑶</t>
  </si>
  <si>
    <t>陈今</t>
  </si>
  <si>
    <t>罗智巍</t>
  </si>
  <si>
    <t>湖州学院晚自修风气统计表</t>
  </si>
  <si>
    <t>周日考勤分</t>
  </si>
  <si>
    <t>周日纪律分</t>
  </si>
  <si>
    <t>周一考勤分</t>
  </si>
  <si>
    <t>周一纪律分</t>
  </si>
  <si>
    <t>周二考勤分</t>
  </si>
  <si>
    <t>周二纪律分</t>
  </si>
  <si>
    <t>周三考勤分</t>
  </si>
  <si>
    <t>周三纪律分</t>
  </si>
  <si>
    <t>周四考勤分</t>
  </si>
  <si>
    <t>周四纪律分</t>
  </si>
  <si>
    <t>总分</t>
  </si>
  <si>
    <t>平均分</t>
  </si>
  <si>
    <t>平均分排名</t>
  </si>
  <si>
    <t>低分原因</t>
  </si>
  <si>
    <t>无</t>
  </si>
  <si>
    <t>周二27.28无手机，周三16.11.8.33手机无sim卡打不开，</t>
  </si>
  <si>
    <t>周四第二节晚自习多数人不交手机</t>
  </si>
  <si>
    <t>周日.周一无手机袋，</t>
  </si>
  <si>
    <t>/</t>
  </si>
  <si>
    <t>周一少四部手机</t>
  </si>
  <si>
    <t>周一少一部手机、一人玩平板</t>
  </si>
  <si>
    <t>周一少三部手机</t>
  </si>
  <si>
    <t>没人</t>
  </si>
  <si>
    <t>2023283607姜昊克交手机壳  2023283637夏啸龙带备用机</t>
  </si>
  <si>
    <t>讲座</t>
  </si>
  <si>
    <t>周一1人手机未交</t>
  </si>
  <si>
    <t>周二1人手机未交</t>
  </si>
  <si>
    <t>周日班会</t>
  </si>
  <si>
    <t>周一班会</t>
  </si>
  <si>
    <t>周三班会</t>
  </si>
  <si>
    <t>周二班会</t>
  </si>
  <si>
    <t>周四班会</t>
  </si>
  <si>
    <t>周日三班班会</t>
  </si>
  <si>
    <t>晚自习请假名单</t>
  </si>
  <si>
    <t>班 级</t>
  </si>
  <si>
    <t>请假日期</t>
  </si>
  <si>
    <t>3.24</t>
  </si>
  <si>
    <t>事假</t>
  </si>
  <si>
    <t>周晓宁</t>
  </si>
  <si>
    <t>甘燕霞</t>
  </si>
  <si>
    <t>孙睿</t>
  </si>
  <si>
    <t>毛慧银</t>
  </si>
  <si>
    <t>俞玥莹</t>
  </si>
  <si>
    <t>病假</t>
  </si>
  <si>
    <t>王瑞琦</t>
  </si>
  <si>
    <t>龙小君</t>
  </si>
  <si>
    <t>李城芳</t>
  </si>
  <si>
    <t>丁玉珍</t>
  </si>
  <si>
    <t>陶飞宇</t>
  </si>
  <si>
    <t>吴博文</t>
  </si>
  <si>
    <t>穆锦晖</t>
  </si>
  <si>
    <t>王萍</t>
  </si>
  <si>
    <t>刘勤</t>
  </si>
  <si>
    <t>黎川晴</t>
  </si>
  <si>
    <t>靳宇</t>
  </si>
  <si>
    <t>杨靖</t>
  </si>
  <si>
    <t>马志坤</t>
  </si>
  <si>
    <t>陈雄</t>
  </si>
  <si>
    <t>李优</t>
  </si>
  <si>
    <t>吴彤</t>
  </si>
  <si>
    <t>廉智博</t>
  </si>
  <si>
    <t>吴旭杰</t>
  </si>
  <si>
    <t>徐志平</t>
  </si>
  <si>
    <t>徐成飞</t>
  </si>
  <si>
    <t>孙健予</t>
  </si>
  <si>
    <t>常起升</t>
  </si>
  <si>
    <t>陈德群</t>
  </si>
  <si>
    <t>翟帅帅</t>
  </si>
  <si>
    <t>郭枫松</t>
  </si>
  <si>
    <t>贾明灯</t>
  </si>
  <si>
    <t>吴宇豪</t>
  </si>
  <si>
    <t>贺科</t>
  </si>
  <si>
    <t>欧菲易</t>
  </si>
  <si>
    <t>刘仕威</t>
  </si>
  <si>
    <t>邓松严</t>
  </si>
  <si>
    <t>张兰兰</t>
  </si>
  <si>
    <t>虞子奥</t>
  </si>
  <si>
    <t>陈泳坤</t>
  </si>
  <si>
    <t>龙仙凡</t>
  </si>
  <si>
    <t>裘浙凯</t>
  </si>
  <si>
    <t>李坤</t>
  </si>
  <si>
    <t>金晨宇</t>
  </si>
  <si>
    <t>唐越</t>
  </si>
  <si>
    <t>罗成蕊</t>
  </si>
  <si>
    <t>陈思辰</t>
  </si>
  <si>
    <t>王陆宇辰</t>
  </si>
  <si>
    <t>谢永希</t>
  </si>
  <si>
    <t>李唯雨</t>
  </si>
  <si>
    <t>王雅琼</t>
  </si>
  <si>
    <t>王诗语</t>
  </si>
  <si>
    <t>范羽轩</t>
  </si>
  <si>
    <t>高灵韵</t>
  </si>
  <si>
    <t>宋哲</t>
  </si>
  <si>
    <t>王佳莹</t>
  </si>
  <si>
    <t>杨青怡</t>
  </si>
  <si>
    <t>徐宁佳</t>
  </si>
  <si>
    <t>董娅绮</t>
  </si>
  <si>
    <t>朱燏</t>
  </si>
  <si>
    <t>陈欣怡</t>
  </si>
  <si>
    <t>金宇衡</t>
  </si>
  <si>
    <t>戴琪薇</t>
  </si>
  <si>
    <t>罗世希</t>
  </si>
  <si>
    <t>杨云超</t>
  </si>
  <si>
    <t>张非凡</t>
  </si>
  <si>
    <t>斯锦婷</t>
  </si>
  <si>
    <t>翁婧</t>
  </si>
  <si>
    <t>黄水晶</t>
  </si>
  <si>
    <t>马羽蝶</t>
  </si>
  <si>
    <t>朱宇星</t>
  </si>
  <si>
    <t>宋馨雨</t>
  </si>
  <si>
    <t>王波</t>
  </si>
  <si>
    <t>陆彦楠</t>
  </si>
  <si>
    <t>季婷薇</t>
  </si>
  <si>
    <t>郑忆菲</t>
  </si>
  <si>
    <t>董璐</t>
  </si>
  <si>
    <t xml:space="preserve"> 马克思主义学院</t>
  </si>
  <si>
    <t>湖州学院晚自修迟到早退统计表</t>
  </si>
  <si>
    <t>张鑫璨</t>
  </si>
  <si>
    <t>迟到</t>
  </si>
  <si>
    <t>张冰</t>
  </si>
  <si>
    <t>湖州学院晚自修旷课统计表</t>
  </si>
  <si>
    <t>2（3.24）</t>
  </si>
  <si>
    <t>1（3.27）</t>
  </si>
  <si>
    <t>周子豪</t>
  </si>
  <si>
    <t>叶国辉</t>
  </si>
  <si>
    <t>熊文庆</t>
  </si>
  <si>
    <t>朱朗宇</t>
  </si>
  <si>
    <t>写检讨</t>
  </si>
  <si>
    <t>上交情况</t>
  </si>
  <si>
    <t>齐全</t>
  </si>
  <si>
    <t>未上交</t>
  </si>
  <si>
    <t>结课</t>
  </si>
  <si>
    <t>未交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</si>
</sst>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</numFmts>
  <fonts count="48">
    <font>
      <sz val="11"/>
      <color theme="1"/>
      <name val="等线"/>
      <charset val="134"/>
      <scheme val="minor"/>
    </font>
    <font>
      <b/>
      <sz val="18"/>
      <color theme="1"/>
      <name val="黑体"/>
      <charset val="134"/>
    </font>
    <font>
      <b/>
      <sz val="16"/>
      <color theme="1"/>
      <name val="黑体"/>
      <charset val="134"/>
    </font>
    <font>
      <sz val="12"/>
      <color theme="1"/>
      <name val="仿宋_GB2312"/>
      <charset val="134"/>
    </font>
    <font>
      <sz val="14"/>
      <color theme="1"/>
      <name val="仿宋_GB2312"/>
      <charset val="134"/>
    </font>
    <font>
      <b/>
      <sz val="18"/>
      <name val="黑体"/>
      <charset val="134"/>
    </font>
    <font>
      <b/>
      <sz val="16"/>
      <name val="黑体"/>
      <charset val="134"/>
    </font>
    <font>
      <sz val="11"/>
      <color theme="1"/>
      <name val="仿宋_GB2312"/>
      <charset val="134"/>
    </font>
    <font>
      <b/>
      <sz val="18"/>
      <color indexed="8"/>
      <name val="黑体"/>
      <charset val="134"/>
    </font>
    <font>
      <b/>
      <sz val="16"/>
      <color indexed="8"/>
      <name val="黑体"/>
      <charset val="134"/>
    </font>
    <font>
      <b/>
      <sz val="18"/>
      <name val="仿宋_GB2312"/>
      <charset val="134"/>
    </font>
    <font>
      <b/>
      <sz val="12"/>
      <name val="仿宋_GB2312"/>
      <charset val="134"/>
    </font>
    <font>
      <sz val="12"/>
      <name val="仿宋_GB2312"/>
      <charset val="134"/>
    </font>
    <font>
      <sz val="12"/>
      <color indexed="8"/>
      <name val="仿宋_GB2312"/>
      <charset val="134"/>
    </font>
    <font>
      <sz val="12"/>
      <color rgb="FF000000"/>
      <name val="仿宋_GB2312"/>
      <charset val="134"/>
    </font>
    <font>
      <b/>
      <sz val="18"/>
      <color rgb="FF000000"/>
      <name val="仿宋_GB2312"/>
      <charset val="134"/>
    </font>
    <font>
      <b/>
      <sz val="12"/>
      <color rgb="FF000000"/>
      <name val="仿宋_GB2312"/>
      <charset val="134"/>
    </font>
    <font>
      <b/>
      <sz val="16"/>
      <color theme="1"/>
      <name val="仿宋_GB2312"/>
      <charset val="134"/>
    </font>
    <font>
      <u/>
      <sz val="12"/>
      <color theme="1"/>
      <name val="仿宋_GB2312"/>
      <charset val="134"/>
    </font>
    <font>
      <b/>
      <sz val="18"/>
      <color indexed="8"/>
      <name val="仿宋_GB2312"/>
      <charset val="134"/>
    </font>
    <font>
      <b/>
      <sz val="18"/>
      <color rgb="FF000000"/>
      <name val="黑体"/>
      <charset val="134"/>
    </font>
    <font>
      <b/>
      <sz val="14"/>
      <name val="黑体"/>
      <charset val="134"/>
    </font>
    <font>
      <sz val="14"/>
      <color rgb="FF000000"/>
      <name val="仿宋_GB2312"/>
      <charset val="134"/>
    </font>
    <font>
      <sz val="14"/>
      <name val="仿宋_GB2312"/>
      <charset val="134"/>
    </font>
    <font>
      <b/>
      <sz val="16"/>
      <name val="仿宋_GB2312"/>
      <charset val="134"/>
    </font>
    <font>
      <b/>
      <sz val="18"/>
      <color theme="1"/>
      <name val="等线"/>
      <charset val="134"/>
      <scheme val="minor"/>
    </font>
    <font>
      <u/>
      <sz val="14"/>
      <name val="仿宋_GB2312"/>
      <charset val="134"/>
    </font>
    <font>
      <u/>
      <sz val="11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0"/>
      <name val="Arial"/>
      <charset val="134"/>
    </font>
    <font>
      <sz val="10"/>
      <color indexed="8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auto="1"/>
      </bottom>
      <diagonal/>
    </border>
    <border>
      <left/>
      <right/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>
      <alignment vertical="center"/>
    </xf>
    <xf numFmtId="0" fontId="0" fillId="4" borderId="23" applyNumberFormat="0" applyFon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24" applyNumberFormat="0" applyFill="0" applyAlignment="0" applyProtection="0">
      <alignment vertical="center"/>
    </xf>
    <xf numFmtId="0" fontId="33" fillId="0" borderId="24" applyNumberFormat="0" applyFill="0" applyAlignment="0" applyProtection="0">
      <alignment vertical="center"/>
    </xf>
    <xf numFmtId="0" fontId="34" fillId="0" borderId="25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5" borderId="26" applyNumberFormat="0" applyAlignment="0" applyProtection="0">
      <alignment vertical="center"/>
    </xf>
    <xf numFmtId="0" fontId="36" fillId="6" borderId="27" applyNumberFormat="0" applyAlignment="0" applyProtection="0">
      <alignment vertical="center"/>
    </xf>
    <xf numFmtId="0" fontId="37" fillId="6" borderId="26" applyNumberFormat="0" applyAlignment="0" applyProtection="0">
      <alignment vertical="center"/>
    </xf>
    <xf numFmtId="0" fontId="38" fillId="7" borderId="28" applyNumberFormat="0" applyAlignment="0" applyProtection="0">
      <alignment vertical="center"/>
    </xf>
    <xf numFmtId="0" fontId="39" fillId="0" borderId="29" applyNumberFormat="0" applyFill="0" applyAlignment="0" applyProtection="0">
      <alignment vertical="center"/>
    </xf>
    <xf numFmtId="0" fontId="40" fillId="0" borderId="30" applyNumberFormat="0" applyFill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4" fillId="26" borderId="0" applyNumberFormat="0" applyBorder="0" applyAlignment="0" applyProtection="0">
      <alignment vertical="center"/>
    </xf>
    <xf numFmtId="0" fontId="44" fillId="27" borderId="0" applyNumberFormat="0" applyBorder="0" applyAlignment="0" applyProtection="0">
      <alignment vertical="center"/>
    </xf>
    <xf numFmtId="0" fontId="45" fillId="28" borderId="0" applyNumberFormat="0" applyBorder="0" applyAlignment="0" applyProtection="0">
      <alignment vertical="center"/>
    </xf>
    <xf numFmtId="0" fontId="45" fillId="29" borderId="0" applyNumberFormat="0" applyBorder="0" applyAlignment="0" applyProtection="0">
      <alignment vertical="center"/>
    </xf>
    <xf numFmtId="0" fontId="44" fillId="30" borderId="0" applyNumberFormat="0" applyBorder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45" fillId="32" borderId="0" applyNumberFormat="0" applyBorder="0" applyAlignment="0" applyProtection="0">
      <alignment vertical="center"/>
    </xf>
    <xf numFmtId="0" fontId="45" fillId="33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6" fillId="0" borderId="0">
      <protection locked="0"/>
    </xf>
    <xf numFmtId="0" fontId="47" fillId="0" borderId="0" applyBorder="0">
      <protection locked="0"/>
    </xf>
    <xf numFmtId="0" fontId="0" fillId="0" borderId="0">
      <alignment vertical="center"/>
    </xf>
  </cellStyleXfs>
  <cellXfs count="110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/>
    <xf numFmtId="0" fontId="3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/>
    </xf>
    <xf numFmtId="0" fontId="0" fillId="3" borderId="1" xfId="0" applyFill="1" applyBorder="1"/>
    <xf numFmtId="0" fontId="5" fillId="0" borderId="1" xfId="50" applyFont="1" applyBorder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/>
    </xf>
    <xf numFmtId="49" fontId="6" fillId="0" borderId="1" xfId="50" applyNumberFormat="1" applyFont="1" applyBorder="1" applyAlignment="1" applyProtection="1">
      <alignment horizontal="center" vertical="center"/>
    </xf>
    <xf numFmtId="176" fontId="6" fillId="0" borderId="1" xfId="50" applyNumberFormat="1" applyFont="1" applyBorder="1" applyAlignment="1" applyProtection="1">
      <alignment horizontal="center" vertical="center"/>
    </xf>
    <xf numFmtId="0" fontId="6" fillId="0" borderId="1" xfId="50" applyFont="1" applyBorder="1" applyAlignment="1" applyProtection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7" fillId="0" borderId="0" xfId="0" applyFont="1"/>
    <xf numFmtId="0" fontId="3" fillId="0" borderId="4" xfId="0" applyFont="1" applyBorder="1" applyAlignment="1">
      <alignment horizontal="center"/>
    </xf>
    <xf numFmtId="0" fontId="8" fillId="0" borderId="1" xfId="50" applyFont="1" applyBorder="1" applyAlignment="1" applyProtection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/>
    </xf>
    <xf numFmtId="0" fontId="3" fillId="0" borderId="1" xfId="51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3" fillId="0" borderId="11" xfId="50" applyFont="1" applyBorder="1" applyAlignment="1" applyProtection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3" fillId="0" borderId="1" xfId="50" applyFont="1" applyBorder="1" applyAlignment="1" applyProtection="1">
      <alignment horizontal="center" vertical="center"/>
    </xf>
    <xf numFmtId="0" fontId="13" fillId="0" borderId="2" xfId="50" applyFont="1" applyBorder="1" applyAlignment="1" applyProtection="1">
      <alignment horizontal="center" vertical="center"/>
    </xf>
    <xf numFmtId="0" fontId="3" fillId="0" borderId="12" xfId="50" applyFont="1" applyBorder="1" applyAlignment="1" applyProtection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3" fillId="0" borderId="13" xfId="50" applyFont="1" applyBorder="1" applyAlignment="1" applyProtection="1">
      <alignment horizontal="center" vertical="center" wrapText="1"/>
    </xf>
    <xf numFmtId="0" fontId="3" fillId="0" borderId="11" xfId="50" applyFont="1" applyBorder="1" applyAlignment="1" applyProtection="1">
      <alignment horizontal="center" vertical="center" wrapText="1"/>
    </xf>
    <xf numFmtId="0" fontId="3" fillId="0" borderId="3" xfId="50" applyFont="1" applyBorder="1" applyAlignment="1" applyProtection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3" fillId="0" borderId="7" xfId="50" applyFont="1" applyBorder="1" applyAlignment="1" applyProtection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177" fontId="11" fillId="0" borderId="1" xfId="0" applyNumberFormat="1" applyFont="1" applyBorder="1" applyAlignment="1">
      <alignment horizontal="center" vertical="center" wrapText="1"/>
    </xf>
    <xf numFmtId="176" fontId="14" fillId="0" borderId="14" xfId="0" applyNumberFormat="1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176" fontId="12" fillId="0" borderId="1" xfId="0" applyNumberFormat="1" applyFont="1" applyBorder="1" applyAlignment="1">
      <alignment horizontal="center" vertical="center"/>
    </xf>
    <xf numFmtId="176" fontId="13" fillId="0" borderId="1" xfId="50" applyNumberFormat="1" applyFont="1" applyBorder="1" applyAlignment="1" applyProtection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49" fontId="17" fillId="0" borderId="1" xfId="0" applyNumberFormat="1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10" fontId="17" fillId="0" borderId="1" xfId="0" applyNumberFormat="1" applyFont="1" applyBorder="1" applyAlignment="1">
      <alignment horizontal="center" vertical="center"/>
    </xf>
    <xf numFmtId="10" fontId="4" fillId="0" borderId="1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0" fontId="4" fillId="2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10" fontId="4" fillId="3" borderId="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0" fontId="4" fillId="0" borderId="1" xfId="3" applyNumberFormat="1" applyFont="1" applyBorder="1" applyAlignment="1">
      <alignment horizontal="center" vertical="center"/>
    </xf>
    <xf numFmtId="0" fontId="4" fillId="0" borderId="1" xfId="5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/>
    </xf>
    <xf numFmtId="0" fontId="20" fillId="0" borderId="16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49" fontId="21" fillId="0" borderId="3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49" applyFont="1" applyBorder="1" applyAlignment="1" applyProtection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10" fontId="4" fillId="0" borderId="8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49" fontId="24" fillId="0" borderId="1" xfId="0" applyNumberFormat="1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/>
    </xf>
    <xf numFmtId="10" fontId="26" fillId="0" borderId="1" xfId="6" applyNumberFormat="1" applyFont="1" applyBorder="1" applyAlignment="1">
      <alignment horizontal="center" vertical="center"/>
    </xf>
    <xf numFmtId="0" fontId="26" fillId="0" borderId="1" xfId="6" applyFont="1" applyBorder="1" applyAlignment="1">
      <alignment horizontal="center" vertical="center"/>
    </xf>
    <xf numFmtId="0" fontId="26" fillId="3" borderId="1" xfId="6" applyFont="1" applyFill="1" applyBorder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常规 2" xfId="50"/>
    <cellStyle name="常规 3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tabSelected="1" workbookViewId="0">
      <selection activeCell="D12" sqref="D12"/>
    </sheetView>
  </sheetViews>
  <sheetFormatPr defaultColWidth="9" defaultRowHeight="13.8" outlineLevelCol="7"/>
  <cols>
    <col min="1" max="1" width="25.75" customWidth="1"/>
    <col min="2" max="5" width="18.5833333333333" customWidth="1"/>
    <col min="6" max="7" width="13.25" customWidth="1"/>
    <col min="8" max="9" width="21.5" customWidth="1"/>
  </cols>
  <sheetData>
    <row r="1" ht="22.8" spans="1:8">
      <c r="A1" s="106" t="s">
        <v>0</v>
      </c>
      <c r="B1" s="106"/>
      <c r="C1" s="106"/>
      <c r="D1" s="106"/>
      <c r="E1" s="106"/>
      <c r="F1" s="106"/>
      <c r="G1" s="106"/>
      <c r="H1" s="106"/>
    </row>
    <row r="2" ht="20.4" spans="1:8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</row>
    <row r="3" ht="17.4" spans="1:8">
      <c r="A3" s="87" t="s">
        <v>9</v>
      </c>
      <c r="B3" s="107">
        <f>B4/1298</f>
        <v>0.0146379044684129</v>
      </c>
      <c r="C3" s="107">
        <f>C4/1444</f>
        <v>0.000692520775623269</v>
      </c>
      <c r="D3" s="107">
        <f>D4/1579</f>
        <v>0.00379987333755541</v>
      </c>
      <c r="E3" s="87">
        <v>0</v>
      </c>
      <c r="F3" s="87">
        <f>0/1692</f>
        <v>0</v>
      </c>
      <c r="G3" s="87">
        <f>G4/775</f>
        <v>0</v>
      </c>
      <c r="H3" s="87">
        <v>0</v>
      </c>
    </row>
    <row r="4" ht="17.4" spans="1:8">
      <c r="A4" s="87" t="s">
        <v>10</v>
      </c>
      <c r="B4" s="108">
        <v>19</v>
      </c>
      <c r="C4" s="108">
        <v>1</v>
      </c>
      <c r="D4" s="108">
        <v>6</v>
      </c>
      <c r="E4" s="87">
        <v>0</v>
      </c>
      <c r="F4" s="87">
        <v>0</v>
      </c>
      <c r="G4" s="108">
        <v>0</v>
      </c>
      <c r="H4" s="87">
        <v>0</v>
      </c>
    </row>
    <row r="5" ht="17.4" spans="1:8">
      <c r="A5" s="87" t="s">
        <v>11</v>
      </c>
      <c r="B5" s="107">
        <f>B6/1298</f>
        <v>0.0208012326656394</v>
      </c>
      <c r="C5" s="107">
        <f>C6/1444</f>
        <v>0.0865650969529086</v>
      </c>
      <c r="D5" s="107">
        <f>D6/1579</f>
        <v>0.0493983533882204</v>
      </c>
      <c r="E5" s="87">
        <f>0/1445</f>
        <v>0</v>
      </c>
      <c r="F5" s="107">
        <f>F6/1692</f>
        <v>0.0596926713947991</v>
      </c>
      <c r="G5" s="107">
        <f>G6/775</f>
        <v>0.0374193548387097</v>
      </c>
      <c r="H5" s="107">
        <f>H6/91</f>
        <v>0.131868131868132</v>
      </c>
    </row>
    <row r="6" ht="17.4" spans="1:8">
      <c r="A6" s="87" t="s">
        <v>12</v>
      </c>
      <c r="B6" s="108">
        <v>27</v>
      </c>
      <c r="C6" s="108">
        <v>125</v>
      </c>
      <c r="D6" s="108">
        <v>78</v>
      </c>
      <c r="E6" s="87">
        <v>0</v>
      </c>
      <c r="F6" s="108">
        <v>101</v>
      </c>
      <c r="G6" s="108">
        <v>29</v>
      </c>
      <c r="H6" s="108">
        <v>12</v>
      </c>
    </row>
    <row r="7" ht="17.4" spans="1:8">
      <c r="A7" s="87" t="s">
        <v>13</v>
      </c>
      <c r="B7" s="87">
        <v>0</v>
      </c>
      <c r="C7" s="87">
        <v>0</v>
      </c>
      <c r="D7" s="87">
        <v>0</v>
      </c>
      <c r="E7" s="87">
        <v>0</v>
      </c>
      <c r="F7" s="87">
        <v>0</v>
      </c>
      <c r="G7" s="87">
        <v>0</v>
      </c>
      <c r="H7" s="87">
        <v>0</v>
      </c>
    </row>
    <row r="8" ht="17.4" spans="1:8">
      <c r="A8" s="87" t="s">
        <v>14</v>
      </c>
      <c r="B8" s="108" t="s">
        <v>15</v>
      </c>
      <c r="C8" s="108" t="s">
        <v>15</v>
      </c>
      <c r="D8" s="108" t="s">
        <v>15</v>
      </c>
      <c r="E8" s="108" t="s">
        <v>15</v>
      </c>
      <c r="F8" s="108" t="s">
        <v>15</v>
      </c>
      <c r="G8" s="108" t="s">
        <v>15</v>
      </c>
      <c r="H8" s="108" t="s">
        <v>15</v>
      </c>
    </row>
    <row r="9" ht="17.4" spans="1:8">
      <c r="A9" s="87" t="s">
        <v>16</v>
      </c>
      <c r="B9" s="108">
        <v>62</v>
      </c>
      <c r="C9" s="108">
        <v>22</v>
      </c>
      <c r="D9" s="108">
        <v>1</v>
      </c>
      <c r="E9" s="87">
        <v>0</v>
      </c>
      <c r="F9" s="108">
        <v>27</v>
      </c>
      <c r="G9" s="108">
        <v>10</v>
      </c>
      <c r="H9" s="108">
        <v>1</v>
      </c>
    </row>
    <row r="10" ht="17.4" spans="1:8">
      <c r="A10" s="87" t="s">
        <v>17</v>
      </c>
      <c r="B10" s="108">
        <v>7</v>
      </c>
      <c r="C10" s="108">
        <v>1</v>
      </c>
      <c r="D10" s="87">
        <v>0</v>
      </c>
      <c r="E10" s="87">
        <v>0</v>
      </c>
      <c r="F10" s="87">
        <v>0</v>
      </c>
      <c r="G10" s="108">
        <v>1</v>
      </c>
      <c r="H10" s="87">
        <v>0</v>
      </c>
    </row>
    <row r="11" ht="17.4" spans="1:8">
      <c r="A11" s="87" t="s">
        <v>18</v>
      </c>
      <c r="B11" s="108">
        <v>4</v>
      </c>
      <c r="C11" s="87">
        <v>0</v>
      </c>
      <c r="D11" s="87">
        <v>0</v>
      </c>
      <c r="E11" s="87">
        <v>0</v>
      </c>
      <c r="F11" s="87">
        <v>0</v>
      </c>
      <c r="G11" s="87">
        <v>0</v>
      </c>
      <c r="H11" s="87">
        <v>0</v>
      </c>
    </row>
    <row r="12" ht="17.4" spans="1:8">
      <c r="A12" s="87" t="s">
        <v>19</v>
      </c>
      <c r="B12" s="109" t="s">
        <v>20</v>
      </c>
      <c r="C12" s="108" t="s">
        <v>21</v>
      </c>
      <c r="D12" s="109" t="s">
        <v>20</v>
      </c>
      <c r="E12" s="108" t="s">
        <v>21</v>
      </c>
      <c r="F12" s="108" t="s">
        <v>21</v>
      </c>
      <c r="G12" s="108" t="s">
        <v>21</v>
      </c>
      <c r="H12" s="108" t="s">
        <v>21</v>
      </c>
    </row>
  </sheetData>
  <mergeCells count="1">
    <mergeCell ref="A1:H1"/>
  </mergeCells>
  <hyperlinks>
    <hyperlink ref="B3" location="日常旷课率!A3" display="=B4/1298"/>
    <hyperlink ref="C3" location="日常旷课率!A186" display="=C4/1444"/>
    <hyperlink ref="D3" location="日常旷课率!A56" display="=D4/1579"/>
    <hyperlink ref="B4" location="日常旷课名单!A3" display="19"/>
    <hyperlink ref="C4" location="日常旷课名单!A22" display="1"/>
    <hyperlink ref="D4" location="日常旷课名单!A23" display="6"/>
    <hyperlink ref="G4" location="日常旷课名单!A11" display="0"/>
    <hyperlink ref="B5" location="日常请假率!A3" display="=B6/1298"/>
    <hyperlink ref="C5" location="日常请假率!A186" display="=C6/1444"/>
    <hyperlink ref="D5" location="日常请假率!A56" display="=D6/1579"/>
    <hyperlink ref="F5" location="日常请假率!A141" display="=F6/1692"/>
    <hyperlink ref="G5" location="日常请假率!A35" display="=G6/775"/>
    <hyperlink ref="H5" location="日常请假率!A220" display="=H6/91"/>
    <hyperlink ref="B6" location="日常请假名单!A3" display="27"/>
    <hyperlink ref="C6" location="日常请假名单!A30" display="125"/>
    <hyperlink ref="D6" location="日常请假名单!A156" display="78"/>
    <hyperlink ref="F6" location="日常请假名单!A234" display="101"/>
    <hyperlink ref="G6" location="日常请假名单!A335" display="29"/>
    <hyperlink ref="H6" location="日常请假名单!A367" display="12"/>
    <hyperlink ref="B8" location="晚自修风气统计表!A3" display="班级明细"/>
    <hyperlink ref="G8" location="晚自修风气统计表!A11" display="班级明细"/>
    <hyperlink ref="C8" location="晚自修风气统计表!A43" display="班级明细"/>
    <hyperlink ref="D8" location="晚自修风气统计表!A17" display="班级明细"/>
    <hyperlink ref="E8" location="晚自修风气统计表!A25" display="班级明细"/>
    <hyperlink ref="F8" location="晚自修风气统计表!A32" display="班级明细"/>
    <hyperlink ref="H8" location="晚自修风气统计表!A31" display="班级明细"/>
    <hyperlink ref="B9" location="晚自习请假名单!A3" display="62"/>
    <hyperlink ref="C9" location="晚自习请假名单!A65" display="22"/>
    <hyperlink ref="F9" location="晚自习请假名单!A88" display="27"/>
    <hyperlink ref="G9" location="晚自习请假名单!A115" display="10"/>
    <hyperlink ref="H9" location="晚自习请假名单!A125" display="1"/>
    <hyperlink ref="B11" location="晚自习迟到早退!A3" display="4"/>
    <hyperlink ref="B12" location="统计表!A154" display="未交齐"/>
    <hyperlink ref="C12" location="统计表!A186" display="交齐且规范"/>
    <hyperlink ref="D12" location="统计表!A26" display="未交齐"/>
    <hyperlink ref="E12" location="统计表!A67" display="交齐且规范"/>
    <hyperlink ref="F12" location="统计表!A109" display="交齐且规范"/>
    <hyperlink ref="G12" location="统计表!A3" display="交齐且规范"/>
    <hyperlink ref="H12" location="统计表!A24" display="交齐且规范"/>
    <hyperlink ref="D9" location="晚自习请假名单!A87" display="1"/>
    <hyperlink ref="B10" location="晚自习旷课!A3" display="7"/>
    <hyperlink ref="C10" location="晚自习旷课!A10" display="1"/>
    <hyperlink ref="G10" location="晚自习旷课!A11" display="1"/>
  </hyperlinks>
  <pageMargins left="0.7" right="0.7" top="0.75" bottom="0.75" header="0.3" footer="0.3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workbookViewId="0">
      <selection activeCell="G13" sqref="G13"/>
    </sheetView>
  </sheetViews>
  <sheetFormatPr defaultColWidth="9" defaultRowHeight="13.8"/>
  <cols>
    <col min="1" max="2" width="13.4166666666667" customWidth="1"/>
    <col min="3" max="3" width="7.16666666666667" customWidth="1"/>
    <col min="4" max="4" width="24.5" customWidth="1"/>
    <col min="5" max="7" width="12.6666666666667" customWidth="1"/>
    <col min="8" max="8" width="12.75" customWidth="1"/>
  </cols>
  <sheetData>
    <row r="1" ht="22.2" spans="1:10">
      <c r="A1" s="9" t="s">
        <v>807</v>
      </c>
      <c r="B1" s="9"/>
      <c r="C1" s="9"/>
      <c r="D1" s="9"/>
      <c r="E1" s="9"/>
      <c r="F1" s="9"/>
      <c r="G1" s="9"/>
      <c r="H1" s="9"/>
      <c r="I1" s="9"/>
      <c r="J1" s="16"/>
    </row>
    <row r="2" ht="20.4" spans="1:9">
      <c r="A2" s="10" t="s">
        <v>23</v>
      </c>
      <c r="B2" s="11" t="s">
        <v>721</v>
      </c>
      <c r="C2" s="11" t="s">
        <v>26</v>
      </c>
      <c r="D2" s="12" t="s">
        <v>643</v>
      </c>
      <c r="E2" s="13" t="s">
        <v>282</v>
      </c>
      <c r="F2" s="11" t="s">
        <v>644</v>
      </c>
      <c r="G2" s="11" t="s">
        <v>645</v>
      </c>
      <c r="H2" s="10" t="s">
        <v>30</v>
      </c>
      <c r="I2" s="10"/>
    </row>
    <row r="3" ht="15.6" spans="1:9">
      <c r="A3" s="3" t="s">
        <v>2</v>
      </c>
      <c r="B3" s="3" t="s">
        <v>58</v>
      </c>
      <c r="C3" s="3" t="s">
        <v>651</v>
      </c>
      <c r="D3" s="3" t="s">
        <v>808</v>
      </c>
      <c r="E3" s="3">
        <v>2</v>
      </c>
      <c r="F3" s="3" t="s">
        <v>641</v>
      </c>
      <c r="G3" s="3" t="s">
        <v>648</v>
      </c>
      <c r="H3" s="14"/>
      <c r="I3" s="17"/>
    </row>
    <row r="4" ht="15.6" spans="1:9">
      <c r="A4" s="3"/>
      <c r="B4" s="3"/>
      <c r="C4" s="3" t="s">
        <v>654</v>
      </c>
      <c r="D4" s="3" t="s">
        <v>809</v>
      </c>
      <c r="E4" s="3">
        <v>1</v>
      </c>
      <c r="F4" s="3" t="s">
        <v>641</v>
      </c>
      <c r="G4" s="3" t="s">
        <v>648</v>
      </c>
      <c r="H4" s="14"/>
      <c r="I4" s="17"/>
    </row>
    <row r="5" ht="15.6" spans="1:9">
      <c r="A5" s="3"/>
      <c r="B5" s="3" t="s">
        <v>60</v>
      </c>
      <c r="C5" s="3" t="s">
        <v>737</v>
      </c>
      <c r="D5" s="3" t="s">
        <v>288</v>
      </c>
      <c r="E5" s="3">
        <v>2</v>
      </c>
      <c r="F5" s="3" t="s">
        <v>641</v>
      </c>
      <c r="G5" s="3" t="s">
        <v>648</v>
      </c>
      <c r="H5" s="14"/>
      <c r="I5" s="17"/>
    </row>
    <row r="6" ht="15.6" spans="1:9">
      <c r="A6" s="3"/>
      <c r="B6" s="3" t="s">
        <v>61</v>
      </c>
      <c r="C6" s="3" t="s">
        <v>810</v>
      </c>
      <c r="D6" s="3" t="s">
        <v>809</v>
      </c>
      <c r="E6" s="3">
        <v>1</v>
      </c>
      <c r="F6" s="3" t="s">
        <v>641</v>
      </c>
      <c r="G6" s="3" t="s">
        <v>648</v>
      </c>
      <c r="H6" s="14"/>
      <c r="I6" s="17"/>
    </row>
    <row r="7" ht="15.6" spans="1:9">
      <c r="A7" s="3"/>
      <c r="B7" s="3" t="s">
        <v>62</v>
      </c>
      <c r="C7" s="3" t="s">
        <v>811</v>
      </c>
      <c r="D7" s="3" t="s">
        <v>288</v>
      </c>
      <c r="E7" s="3">
        <v>2</v>
      </c>
      <c r="F7" s="3" t="s">
        <v>641</v>
      </c>
      <c r="G7" s="3" t="s">
        <v>648</v>
      </c>
      <c r="H7" s="14"/>
      <c r="I7" s="17"/>
    </row>
    <row r="8" ht="15.6" spans="1:9">
      <c r="A8" s="3"/>
      <c r="B8" s="3"/>
      <c r="C8" s="3" t="s">
        <v>812</v>
      </c>
      <c r="D8" s="3" t="s">
        <v>809</v>
      </c>
      <c r="E8" s="3">
        <v>1</v>
      </c>
      <c r="F8" s="3" t="s">
        <v>641</v>
      </c>
      <c r="G8" s="3" t="s">
        <v>648</v>
      </c>
      <c r="H8" s="14"/>
      <c r="I8" s="17"/>
    </row>
    <row r="9" ht="15.6" spans="1:9">
      <c r="A9" s="3"/>
      <c r="B9" s="3"/>
      <c r="C9" s="3" t="s">
        <v>813</v>
      </c>
      <c r="D9" s="3" t="s">
        <v>809</v>
      </c>
      <c r="E9" s="3">
        <v>1</v>
      </c>
      <c r="F9" s="3" t="s">
        <v>641</v>
      </c>
      <c r="G9" s="3" t="s">
        <v>648</v>
      </c>
      <c r="H9" s="14"/>
      <c r="I9" s="17"/>
    </row>
    <row r="10" ht="15.6" spans="1:9">
      <c r="A10" s="15" t="s">
        <v>3</v>
      </c>
      <c r="B10" s="3" t="s">
        <v>107</v>
      </c>
      <c r="C10" s="3" t="s">
        <v>382</v>
      </c>
      <c r="D10" s="3" t="s">
        <v>288</v>
      </c>
      <c r="E10" s="3">
        <v>2</v>
      </c>
      <c r="F10" s="3" t="s">
        <v>641</v>
      </c>
      <c r="G10" s="3" t="s">
        <v>814</v>
      </c>
      <c r="H10" s="14"/>
      <c r="I10" s="17"/>
    </row>
    <row r="11" ht="15.6" spans="1:9">
      <c r="A11" s="3" t="s">
        <v>7</v>
      </c>
      <c r="B11" s="3" t="s">
        <v>277</v>
      </c>
      <c r="C11" s="3" t="s">
        <v>614</v>
      </c>
      <c r="D11" s="3" t="s">
        <v>295</v>
      </c>
      <c r="E11" s="3">
        <v>2</v>
      </c>
      <c r="F11" s="3" t="s">
        <v>641</v>
      </c>
      <c r="G11" s="3" t="s">
        <v>648</v>
      </c>
      <c r="H11" s="14"/>
      <c r="I11" s="17"/>
    </row>
  </sheetData>
  <mergeCells count="14">
    <mergeCell ref="A1:I1"/>
    <mergeCell ref="H2:I2"/>
    <mergeCell ref="H3:I3"/>
    <mergeCell ref="H4:I4"/>
    <mergeCell ref="H5:I5"/>
    <mergeCell ref="H6:I6"/>
    <mergeCell ref="H7:I7"/>
    <mergeCell ref="H8:I8"/>
    <mergeCell ref="H9:I9"/>
    <mergeCell ref="H10:I10"/>
    <mergeCell ref="H11:I11"/>
    <mergeCell ref="A3:A9"/>
    <mergeCell ref="B3:B4"/>
    <mergeCell ref="B7:B9"/>
  </mergeCells>
  <pageMargins left="0.7" right="0.7" top="0.75" bottom="0.75" header="0.3" footer="0.3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21"/>
  <sheetViews>
    <sheetView workbookViewId="0">
      <selection activeCell="E57" sqref="E57"/>
    </sheetView>
  </sheetViews>
  <sheetFormatPr defaultColWidth="9" defaultRowHeight="13.8" outlineLevelCol="5"/>
  <cols>
    <col min="1" max="1" width="15.5833333333333" customWidth="1"/>
    <col min="2" max="2" width="7" customWidth="1"/>
    <col min="3" max="3" width="15.5833333333333" customWidth="1"/>
    <col min="4" max="4" width="12.6666666666667" customWidth="1"/>
    <col min="5" max="5" width="8.33333333333333" customWidth="1"/>
  </cols>
  <sheetData>
    <row r="1" ht="22.2" spans="1:5">
      <c r="A1" s="1" t="s">
        <v>815</v>
      </c>
      <c r="B1" s="1"/>
      <c r="C1" s="1"/>
      <c r="D1" s="1"/>
      <c r="E1" s="1"/>
    </row>
    <row r="2" ht="20.4" spans="1:5">
      <c r="A2" s="2" t="s">
        <v>23</v>
      </c>
      <c r="B2" s="2" t="s">
        <v>33</v>
      </c>
      <c r="C2" s="2" t="s">
        <v>24</v>
      </c>
      <c r="D2" s="2" t="s">
        <v>815</v>
      </c>
      <c r="E2" s="2" t="s">
        <v>30</v>
      </c>
    </row>
    <row r="3" ht="17.4" spans="1:6">
      <c r="A3" s="3" t="s">
        <v>7</v>
      </c>
      <c r="B3" s="3">
        <v>1</v>
      </c>
      <c r="C3" s="3" t="s">
        <v>257</v>
      </c>
      <c r="D3" s="3" t="s">
        <v>816</v>
      </c>
      <c r="E3" s="3"/>
      <c r="F3" s="4"/>
    </row>
    <row r="4" ht="17.4" spans="1:6">
      <c r="A4" s="3"/>
      <c r="B4" s="3">
        <v>2</v>
      </c>
      <c r="C4" s="3" t="s">
        <v>258</v>
      </c>
      <c r="D4" s="3" t="s">
        <v>816</v>
      </c>
      <c r="E4" s="3"/>
      <c r="F4" s="4"/>
    </row>
    <row r="5" ht="17.4" spans="1:6">
      <c r="A5" s="3"/>
      <c r="B5" s="3">
        <v>3</v>
      </c>
      <c r="C5" s="3" t="s">
        <v>259</v>
      </c>
      <c r="D5" s="3" t="s">
        <v>816</v>
      </c>
      <c r="E5" s="3"/>
      <c r="F5" s="4"/>
    </row>
    <row r="6" ht="17.4" spans="1:6">
      <c r="A6" s="3"/>
      <c r="B6" s="3">
        <v>4</v>
      </c>
      <c r="C6" s="3" t="s">
        <v>260</v>
      </c>
      <c r="D6" s="3" t="s">
        <v>816</v>
      </c>
      <c r="E6" s="3"/>
      <c r="F6" s="4"/>
    </row>
    <row r="7" ht="17.4" spans="1:6">
      <c r="A7" s="3"/>
      <c r="B7" s="3">
        <v>5</v>
      </c>
      <c r="C7" s="3" t="s">
        <v>261</v>
      </c>
      <c r="D7" s="3" t="s">
        <v>816</v>
      </c>
      <c r="E7" s="3"/>
      <c r="F7" s="4"/>
    </row>
    <row r="8" ht="17.4" spans="1:6">
      <c r="A8" s="3"/>
      <c r="B8" s="3">
        <v>6</v>
      </c>
      <c r="C8" s="3" t="s">
        <v>262</v>
      </c>
      <c r="D8" s="3" t="s">
        <v>816</v>
      </c>
      <c r="E8" s="3"/>
      <c r="F8" s="4"/>
    </row>
    <row r="9" ht="17.4" spans="1:6">
      <c r="A9" s="3"/>
      <c r="B9" s="3">
        <v>7</v>
      </c>
      <c r="C9" s="3" t="s">
        <v>263</v>
      </c>
      <c r="D9" s="3" t="s">
        <v>816</v>
      </c>
      <c r="E9" s="3"/>
      <c r="F9" s="4"/>
    </row>
    <row r="10" ht="17.4" spans="1:6">
      <c r="A10" s="3"/>
      <c r="B10" s="3">
        <v>8</v>
      </c>
      <c r="C10" s="3" t="s">
        <v>264</v>
      </c>
      <c r="D10" s="3" t="s">
        <v>816</v>
      </c>
      <c r="E10" s="3"/>
      <c r="F10" s="4"/>
    </row>
    <row r="11" ht="17.4" spans="1:6">
      <c r="A11" s="3"/>
      <c r="B11" s="3">
        <v>9</v>
      </c>
      <c r="C11" s="3" t="s">
        <v>265</v>
      </c>
      <c r="D11" s="3" t="s">
        <v>816</v>
      </c>
      <c r="E11" s="3"/>
      <c r="F11" s="4"/>
    </row>
    <row r="12" ht="17.4" spans="1:6">
      <c r="A12" s="3"/>
      <c r="B12" s="3">
        <v>10</v>
      </c>
      <c r="C12" s="3" t="s">
        <v>266</v>
      </c>
      <c r="D12" s="3" t="s">
        <v>816</v>
      </c>
      <c r="E12" s="3"/>
      <c r="F12" s="4"/>
    </row>
    <row r="13" ht="17.4" spans="1:6">
      <c r="A13" s="3"/>
      <c r="B13" s="3">
        <v>11</v>
      </c>
      <c r="C13" s="3" t="s">
        <v>267</v>
      </c>
      <c r="D13" s="3" t="s">
        <v>816</v>
      </c>
      <c r="E13" s="3"/>
      <c r="F13" s="4"/>
    </row>
    <row r="14" ht="17.4" spans="1:6">
      <c r="A14" s="3"/>
      <c r="B14" s="3">
        <v>12</v>
      </c>
      <c r="C14" s="3" t="s">
        <v>268</v>
      </c>
      <c r="D14" s="3" t="s">
        <v>816</v>
      </c>
      <c r="E14" s="3"/>
      <c r="F14" s="4"/>
    </row>
    <row r="15" ht="17.4" spans="1:6">
      <c r="A15" s="3"/>
      <c r="B15" s="3">
        <v>13</v>
      </c>
      <c r="C15" s="3" t="s">
        <v>269</v>
      </c>
      <c r="D15" s="3" t="s">
        <v>816</v>
      </c>
      <c r="E15" s="3"/>
      <c r="F15" s="4"/>
    </row>
    <row r="16" ht="17.4" spans="1:6">
      <c r="A16" s="3"/>
      <c r="B16" s="3">
        <v>14</v>
      </c>
      <c r="C16" s="3" t="s">
        <v>270</v>
      </c>
      <c r="D16" s="3" t="s">
        <v>816</v>
      </c>
      <c r="E16" s="3"/>
      <c r="F16" s="4"/>
    </row>
    <row r="17" ht="17.4" spans="1:6">
      <c r="A17" s="3"/>
      <c r="B17" s="3">
        <v>15</v>
      </c>
      <c r="C17" s="3" t="s">
        <v>271</v>
      </c>
      <c r="D17" s="3" t="s">
        <v>816</v>
      </c>
      <c r="E17" s="3"/>
      <c r="F17" s="4"/>
    </row>
    <row r="18" ht="17.4" spans="1:6">
      <c r="A18" s="3"/>
      <c r="B18" s="3">
        <v>16</v>
      </c>
      <c r="C18" s="3" t="s">
        <v>272</v>
      </c>
      <c r="D18" s="3" t="s">
        <v>816</v>
      </c>
      <c r="E18" s="3"/>
      <c r="F18" s="4"/>
    </row>
    <row r="19" ht="17.4" spans="1:6">
      <c r="A19" s="3"/>
      <c r="B19" s="3">
        <v>17</v>
      </c>
      <c r="C19" s="3" t="s">
        <v>273</v>
      </c>
      <c r="D19" s="3" t="s">
        <v>816</v>
      </c>
      <c r="E19" s="3"/>
      <c r="F19" s="4"/>
    </row>
    <row r="20" ht="17.4" spans="1:6">
      <c r="A20" s="3"/>
      <c r="B20" s="3">
        <v>18</v>
      </c>
      <c r="C20" s="3" t="s">
        <v>274</v>
      </c>
      <c r="D20" s="3" t="s">
        <v>816</v>
      </c>
      <c r="E20" s="3"/>
      <c r="F20" s="4"/>
    </row>
    <row r="21" ht="17.4" spans="1:6">
      <c r="A21" s="3"/>
      <c r="B21" s="3">
        <v>19</v>
      </c>
      <c r="C21" s="3" t="s">
        <v>275</v>
      </c>
      <c r="D21" s="3" t="s">
        <v>816</v>
      </c>
      <c r="E21" s="3"/>
      <c r="F21" s="4"/>
    </row>
    <row r="22" ht="17.4" spans="1:6">
      <c r="A22" s="3"/>
      <c r="B22" s="3">
        <v>20</v>
      </c>
      <c r="C22" s="3" t="s">
        <v>276</v>
      </c>
      <c r="D22" s="3" t="s">
        <v>816</v>
      </c>
      <c r="E22" s="3"/>
      <c r="F22" s="4"/>
    </row>
    <row r="23" ht="17.4" spans="1:6">
      <c r="A23" s="3"/>
      <c r="B23" s="3">
        <v>21</v>
      </c>
      <c r="C23" s="3" t="s">
        <v>277</v>
      </c>
      <c r="D23" s="3" t="s">
        <v>816</v>
      </c>
      <c r="E23" s="3"/>
      <c r="F23" s="4"/>
    </row>
    <row r="24" ht="17.4" spans="1:6">
      <c r="A24" s="3" t="s">
        <v>8</v>
      </c>
      <c r="B24" s="3">
        <v>1</v>
      </c>
      <c r="C24" s="3" t="s">
        <v>278</v>
      </c>
      <c r="D24" s="3" t="s">
        <v>816</v>
      </c>
      <c r="E24" s="3"/>
      <c r="F24" s="4"/>
    </row>
    <row r="25" ht="17.4" spans="1:6">
      <c r="A25" s="3"/>
      <c r="B25" s="3">
        <v>2</v>
      </c>
      <c r="C25" s="3" t="s">
        <v>279</v>
      </c>
      <c r="D25" s="3" t="s">
        <v>816</v>
      </c>
      <c r="E25" s="3"/>
      <c r="F25" s="4"/>
    </row>
    <row r="26" ht="17.4" spans="1:6">
      <c r="A26" s="3" t="s">
        <v>4</v>
      </c>
      <c r="B26" s="3">
        <v>1</v>
      </c>
      <c r="C26" s="3" t="s">
        <v>119</v>
      </c>
      <c r="D26" s="3" t="s">
        <v>816</v>
      </c>
      <c r="E26" s="3"/>
      <c r="F26" s="4"/>
    </row>
    <row r="27" ht="17.4" spans="1:6">
      <c r="A27" s="3"/>
      <c r="B27" s="3">
        <v>2</v>
      </c>
      <c r="C27" s="3" t="s">
        <v>120</v>
      </c>
      <c r="D27" s="3" t="s">
        <v>816</v>
      </c>
      <c r="E27" s="3"/>
      <c r="F27" s="4"/>
    </row>
    <row r="28" ht="17.4" spans="1:6">
      <c r="A28" s="3"/>
      <c r="B28" s="3">
        <v>3</v>
      </c>
      <c r="C28" s="3" t="s">
        <v>121</v>
      </c>
      <c r="D28" s="3" t="s">
        <v>816</v>
      </c>
      <c r="E28" s="3"/>
      <c r="F28" s="4"/>
    </row>
    <row r="29" ht="17.4" spans="1:6">
      <c r="A29" s="3"/>
      <c r="B29" s="3">
        <v>4</v>
      </c>
      <c r="C29" s="3" t="s">
        <v>123</v>
      </c>
      <c r="D29" s="3" t="s">
        <v>816</v>
      </c>
      <c r="E29" s="3"/>
      <c r="F29" s="4"/>
    </row>
    <row r="30" ht="17.4" spans="1:6">
      <c r="A30" s="3"/>
      <c r="B30" s="3">
        <v>5</v>
      </c>
      <c r="C30" s="3" t="s">
        <v>124</v>
      </c>
      <c r="D30" s="3" t="s">
        <v>816</v>
      </c>
      <c r="E30" s="3"/>
      <c r="F30" s="4"/>
    </row>
    <row r="31" ht="17.4" spans="1:6">
      <c r="A31" s="3"/>
      <c r="B31" s="3">
        <v>6</v>
      </c>
      <c r="C31" s="3" t="s">
        <v>126</v>
      </c>
      <c r="D31" s="3" t="s">
        <v>816</v>
      </c>
      <c r="E31" s="3"/>
      <c r="F31" s="4"/>
    </row>
    <row r="32" ht="17.4" spans="1:6">
      <c r="A32" s="3"/>
      <c r="B32" s="3">
        <v>7</v>
      </c>
      <c r="C32" s="3" t="s">
        <v>128</v>
      </c>
      <c r="D32" s="3" t="s">
        <v>816</v>
      </c>
      <c r="E32" s="3"/>
      <c r="F32" s="4"/>
    </row>
    <row r="33" ht="17.4" spans="1:6">
      <c r="A33" s="3"/>
      <c r="B33" s="3">
        <v>8</v>
      </c>
      <c r="C33" s="3" t="s">
        <v>130</v>
      </c>
      <c r="D33" s="3" t="s">
        <v>816</v>
      </c>
      <c r="E33" s="3"/>
      <c r="F33" s="4"/>
    </row>
    <row r="34" ht="17.4" spans="1:6">
      <c r="A34" s="3"/>
      <c r="B34" s="3">
        <v>9</v>
      </c>
      <c r="C34" s="3" t="s">
        <v>131</v>
      </c>
      <c r="D34" s="3" t="s">
        <v>816</v>
      </c>
      <c r="E34" s="3"/>
      <c r="F34" s="4"/>
    </row>
    <row r="35" ht="17.4" spans="1:6">
      <c r="A35" s="3"/>
      <c r="B35" s="3">
        <v>10</v>
      </c>
      <c r="C35" s="3" t="s">
        <v>133</v>
      </c>
      <c r="D35" s="3" t="s">
        <v>816</v>
      </c>
      <c r="E35" s="3"/>
      <c r="F35" s="4"/>
    </row>
    <row r="36" ht="17.4" spans="1:6">
      <c r="A36" s="3"/>
      <c r="B36" s="3">
        <v>11</v>
      </c>
      <c r="C36" s="3" t="s">
        <v>134</v>
      </c>
      <c r="D36" s="3" t="s">
        <v>816</v>
      </c>
      <c r="E36" s="3"/>
      <c r="F36" s="4"/>
    </row>
    <row r="37" ht="17.4" spans="1:6">
      <c r="A37" s="3"/>
      <c r="B37" s="3">
        <v>12</v>
      </c>
      <c r="C37" s="3" t="s">
        <v>136</v>
      </c>
      <c r="D37" s="3"/>
      <c r="E37" s="3" t="s">
        <v>72</v>
      </c>
      <c r="F37" s="4"/>
    </row>
    <row r="38" ht="17.4" spans="1:6">
      <c r="A38" s="3"/>
      <c r="B38" s="3">
        <v>13</v>
      </c>
      <c r="C38" s="3" t="s">
        <v>138</v>
      </c>
      <c r="D38" s="3"/>
      <c r="E38" s="3" t="s">
        <v>72</v>
      </c>
      <c r="F38" s="4"/>
    </row>
    <row r="39" ht="17.4" spans="1:6">
      <c r="A39" s="3"/>
      <c r="B39" s="3">
        <v>14</v>
      </c>
      <c r="C39" s="3" t="s">
        <v>139</v>
      </c>
      <c r="D39" s="3"/>
      <c r="E39" s="3" t="s">
        <v>72</v>
      </c>
      <c r="F39" s="4"/>
    </row>
    <row r="40" ht="17.4" spans="1:6">
      <c r="A40" s="3"/>
      <c r="B40" s="3">
        <v>15</v>
      </c>
      <c r="C40" s="3" t="s">
        <v>141</v>
      </c>
      <c r="D40" s="3"/>
      <c r="E40" s="3" t="s">
        <v>72</v>
      </c>
      <c r="F40" s="4"/>
    </row>
    <row r="41" ht="17.4" spans="1:6">
      <c r="A41" s="3"/>
      <c r="B41" s="3">
        <v>16</v>
      </c>
      <c r="C41" s="3" t="s">
        <v>143</v>
      </c>
      <c r="D41" s="3"/>
      <c r="E41" s="3" t="s">
        <v>72</v>
      </c>
      <c r="F41" s="4"/>
    </row>
    <row r="42" ht="17.4" spans="1:6">
      <c r="A42" s="3"/>
      <c r="B42" s="3">
        <v>17</v>
      </c>
      <c r="C42" s="3" t="s">
        <v>144</v>
      </c>
      <c r="D42" s="3"/>
      <c r="E42" s="3" t="s">
        <v>72</v>
      </c>
      <c r="F42" s="4"/>
    </row>
    <row r="43" ht="17.4" spans="1:6">
      <c r="A43" s="3"/>
      <c r="B43" s="3">
        <v>18</v>
      </c>
      <c r="C43" s="3" t="s">
        <v>145</v>
      </c>
      <c r="D43" s="3"/>
      <c r="E43" s="3" t="s">
        <v>72</v>
      </c>
      <c r="F43" s="4"/>
    </row>
    <row r="44" ht="17.4" spans="1:6">
      <c r="A44" s="3"/>
      <c r="B44" s="3">
        <v>19</v>
      </c>
      <c r="C44" s="3" t="s">
        <v>146</v>
      </c>
      <c r="D44" s="3"/>
      <c r="E44" s="3" t="s">
        <v>72</v>
      </c>
      <c r="F44" s="4"/>
    </row>
    <row r="45" ht="17.4" spans="1:6">
      <c r="A45" s="3"/>
      <c r="B45" s="3">
        <v>20</v>
      </c>
      <c r="C45" s="3" t="s">
        <v>147</v>
      </c>
      <c r="D45" s="3"/>
      <c r="E45" s="3" t="s">
        <v>72</v>
      </c>
      <c r="F45" s="4"/>
    </row>
    <row r="46" ht="17.4" spans="1:6">
      <c r="A46" s="3"/>
      <c r="B46" s="3">
        <v>21</v>
      </c>
      <c r="C46" s="5" t="s">
        <v>149</v>
      </c>
      <c r="D46" s="5"/>
      <c r="E46" s="3" t="s">
        <v>72</v>
      </c>
      <c r="F46" s="4"/>
    </row>
    <row r="47" ht="17.4" spans="1:6">
      <c r="A47" s="3"/>
      <c r="B47" s="6">
        <v>22</v>
      </c>
      <c r="C47" s="6" t="s">
        <v>150</v>
      </c>
      <c r="D47" s="7"/>
      <c r="E47" s="6" t="s">
        <v>817</v>
      </c>
      <c r="F47" s="4"/>
    </row>
    <row r="48" ht="17.4" spans="1:6">
      <c r="A48" s="3"/>
      <c r="B48" s="6">
        <v>23</v>
      </c>
      <c r="C48" s="6" t="s">
        <v>151</v>
      </c>
      <c r="D48" s="7"/>
      <c r="E48" s="6" t="s">
        <v>817</v>
      </c>
      <c r="F48" s="4"/>
    </row>
    <row r="49" ht="17.4" spans="1:6">
      <c r="A49" s="3"/>
      <c r="B49" s="6">
        <v>24</v>
      </c>
      <c r="C49" s="6" t="s">
        <v>152</v>
      </c>
      <c r="D49" s="7"/>
      <c r="E49" s="6" t="s">
        <v>817</v>
      </c>
      <c r="F49" s="4"/>
    </row>
    <row r="50" ht="17.4" spans="1:6">
      <c r="A50" s="3"/>
      <c r="B50" s="6">
        <v>25</v>
      </c>
      <c r="C50" s="6" t="s">
        <v>153</v>
      </c>
      <c r="D50" s="7"/>
      <c r="E50" s="6" t="s">
        <v>817</v>
      </c>
      <c r="F50" s="4"/>
    </row>
    <row r="51" ht="17.4" spans="1:6">
      <c r="A51" s="3"/>
      <c r="B51" s="3">
        <v>26</v>
      </c>
      <c r="C51" s="5" t="s">
        <v>154</v>
      </c>
      <c r="D51" s="5" t="s">
        <v>816</v>
      </c>
      <c r="E51" s="3"/>
      <c r="F51" s="4"/>
    </row>
    <row r="52" ht="17.4" spans="1:6">
      <c r="A52" s="3"/>
      <c r="B52" s="3">
        <v>27</v>
      </c>
      <c r="C52" s="5" t="s">
        <v>155</v>
      </c>
      <c r="D52" s="5" t="s">
        <v>816</v>
      </c>
      <c r="E52" s="3"/>
      <c r="F52" s="4"/>
    </row>
    <row r="53" ht="17.4" spans="1:6">
      <c r="A53" s="3"/>
      <c r="B53" s="6">
        <v>28</v>
      </c>
      <c r="C53" s="6" t="s">
        <v>156</v>
      </c>
      <c r="D53" s="7"/>
      <c r="E53" s="6" t="s">
        <v>817</v>
      </c>
      <c r="F53" s="4"/>
    </row>
    <row r="54" ht="17.4" spans="1:6">
      <c r="A54" s="3"/>
      <c r="B54" s="6">
        <v>29</v>
      </c>
      <c r="C54" s="6" t="s">
        <v>157</v>
      </c>
      <c r="D54" s="7"/>
      <c r="E54" s="6" t="s">
        <v>817</v>
      </c>
      <c r="F54" s="4"/>
    </row>
    <row r="55" ht="17.4" spans="1:6">
      <c r="A55" s="3"/>
      <c r="B55" s="3">
        <v>30</v>
      </c>
      <c r="C55" s="5" t="s">
        <v>158</v>
      </c>
      <c r="D55" s="5" t="s">
        <v>816</v>
      </c>
      <c r="E55" s="3"/>
      <c r="F55" s="4"/>
    </row>
    <row r="56" ht="17.4" spans="1:6">
      <c r="A56" s="3"/>
      <c r="B56" s="3">
        <v>31</v>
      </c>
      <c r="C56" s="5" t="s">
        <v>159</v>
      </c>
      <c r="D56" s="5" t="s">
        <v>816</v>
      </c>
      <c r="E56" s="3"/>
      <c r="F56" s="4"/>
    </row>
    <row r="57" ht="17.4" spans="1:6">
      <c r="A57" s="3"/>
      <c r="B57" s="6">
        <v>32</v>
      </c>
      <c r="C57" s="6" t="s">
        <v>160</v>
      </c>
      <c r="D57" s="7"/>
      <c r="E57" s="6" t="s">
        <v>817</v>
      </c>
      <c r="F57" s="4"/>
    </row>
    <row r="58" ht="17.4" spans="1:6">
      <c r="A58" s="3"/>
      <c r="B58" s="3">
        <v>56</v>
      </c>
      <c r="C58" s="3" t="s">
        <v>161</v>
      </c>
      <c r="D58" s="3" t="s">
        <v>816</v>
      </c>
      <c r="E58" s="3"/>
      <c r="F58" s="4"/>
    </row>
    <row r="59" ht="17.4" spans="1:6">
      <c r="A59" s="3"/>
      <c r="B59" s="3">
        <v>57</v>
      </c>
      <c r="C59" s="3" t="s">
        <v>162</v>
      </c>
      <c r="D59" s="3" t="s">
        <v>816</v>
      </c>
      <c r="E59" s="3"/>
      <c r="F59" s="4"/>
    </row>
    <row r="60" ht="17.4" spans="1:6">
      <c r="A60" s="3"/>
      <c r="B60" s="3">
        <v>58</v>
      </c>
      <c r="C60" s="3" t="s">
        <v>163</v>
      </c>
      <c r="D60" s="3" t="s">
        <v>816</v>
      </c>
      <c r="E60" s="3"/>
      <c r="F60" s="4"/>
    </row>
    <row r="61" ht="17.4" spans="1:6">
      <c r="A61" s="3"/>
      <c r="B61" s="3">
        <v>59</v>
      </c>
      <c r="C61" s="3" t="s">
        <v>164</v>
      </c>
      <c r="D61" s="3" t="s">
        <v>816</v>
      </c>
      <c r="E61" s="3"/>
      <c r="F61" s="4"/>
    </row>
    <row r="62" ht="17.4" spans="1:6">
      <c r="A62" s="3"/>
      <c r="B62" s="3">
        <v>60</v>
      </c>
      <c r="C62" s="3" t="s">
        <v>165</v>
      </c>
      <c r="D62" s="3" t="s">
        <v>816</v>
      </c>
      <c r="E62" s="3"/>
      <c r="F62" s="4"/>
    </row>
    <row r="63" ht="17.4" spans="1:6">
      <c r="A63" s="3"/>
      <c r="B63" s="3">
        <v>61</v>
      </c>
      <c r="C63" s="3" t="s">
        <v>166</v>
      </c>
      <c r="D63" s="3" t="s">
        <v>816</v>
      </c>
      <c r="E63" s="3"/>
      <c r="F63" s="4"/>
    </row>
    <row r="64" ht="17.4" spans="1:6">
      <c r="A64" s="3"/>
      <c r="B64" s="3">
        <v>62</v>
      </c>
      <c r="C64" s="3" t="s">
        <v>167</v>
      </c>
      <c r="D64" s="3" t="s">
        <v>816</v>
      </c>
      <c r="E64" s="3"/>
      <c r="F64" s="4"/>
    </row>
    <row r="65" ht="17.4" spans="1:6">
      <c r="A65" s="3"/>
      <c r="B65" s="3">
        <v>63</v>
      </c>
      <c r="C65" s="3" t="s">
        <v>168</v>
      </c>
      <c r="D65" s="3" t="s">
        <v>816</v>
      </c>
      <c r="E65" s="3"/>
      <c r="F65" s="4"/>
    </row>
    <row r="66" ht="17.4" spans="1:6">
      <c r="A66" s="3"/>
      <c r="B66" s="3">
        <v>64</v>
      </c>
      <c r="C66" s="3" t="s">
        <v>169</v>
      </c>
      <c r="D66" s="3" t="s">
        <v>816</v>
      </c>
      <c r="E66" s="3"/>
      <c r="F66" s="4"/>
    </row>
    <row r="67" ht="17.4" spans="1:6">
      <c r="A67" s="3" t="s">
        <v>5</v>
      </c>
      <c r="B67" s="3">
        <v>1</v>
      </c>
      <c r="C67" s="3" t="s">
        <v>170</v>
      </c>
      <c r="D67" s="3" t="s">
        <v>816</v>
      </c>
      <c r="E67" s="3"/>
      <c r="F67" s="4"/>
    </row>
    <row r="68" ht="17.4" spans="1:6">
      <c r="A68" s="3"/>
      <c r="B68" s="3">
        <v>2</v>
      </c>
      <c r="C68" s="3" t="s">
        <v>171</v>
      </c>
      <c r="D68" s="3" t="s">
        <v>816</v>
      </c>
      <c r="E68" s="3"/>
      <c r="F68" s="4"/>
    </row>
    <row r="69" ht="17.4" spans="1:6">
      <c r="A69" s="3"/>
      <c r="B69" s="3">
        <v>3</v>
      </c>
      <c r="C69" s="3" t="s">
        <v>172</v>
      </c>
      <c r="D69" s="3" t="s">
        <v>816</v>
      </c>
      <c r="E69" s="3"/>
      <c r="F69" s="4"/>
    </row>
    <row r="70" ht="17.4" spans="1:6">
      <c r="A70" s="3"/>
      <c r="B70" s="3">
        <v>4</v>
      </c>
      <c r="C70" s="3" t="s">
        <v>173</v>
      </c>
      <c r="D70" s="3" t="s">
        <v>816</v>
      </c>
      <c r="E70" s="3"/>
      <c r="F70" s="4"/>
    </row>
    <row r="71" ht="17.4" spans="1:6">
      <c r="A71" s="3"/>
      <c r="B71" s="3">
        <v>5</v>
      </c>
      <c r="C71" s="3" t="s">
        <v>174</v>
      </c>
      <c r="D71" s="3" t="s">
        <v>816</v>
      </c>
      <c r="E71" s="3"/>
      <c r="F71" s="4"/>
    </row>
    <row r="72" ht="17.4" spans="1:6">
      <c r="A72" s="3"/>
      <c r="B72" s="3">
        <v>6</v>
      </c>
      <c r="C72" s="3" t="s">
        <v>175</v>
      </c>
      <c r="D72" s="3" t="s">
        <v>816</v>
      </c>
      <c r="E72" s="3"/>
      <c r="F72" s="4"/>
    </row>
    <row r="73" ht="17.4" spans="1:6">
      <c r="A73" s="3"/>
      <c r="B73" s="3">
        <v>7</v>
      </c>
      <c r="C73" s="3" t="s">
        <v>176</v>
      </c>
      <c r="D73" s="3" t="s">
        <v>816</v>
      </c>
      <c r="E73" s="3"/>
      <c r="F73" s="4"/>
    </row>
    <row r="74" ht="17.4" spans="1:6">
      <c r="A74" s="3"/>
      <c r="B74" s="3">
        <v>8</v>
      </c>
      <c r="C74" s="3" t="s">
        <v>177</v>
      </c>
      <c r="D74" s="3" t="s">
        <v>816</v>
      </c>
      <c r="E74" s="3"/>
      <c r="F74" s="4"/>
    </row>
    <row r="75" ht="17.4" spans="1:6">
      <c r="A75" s="3"/>
      <c r="B75" s="3">
        <v>9</v>
      </c>
      <c r="C75" s="3" t="s">
        <v>178</v>
      </c>
      <c r="D75" s="3" t="s">
        <v>816</v>
      </c>
      <c r="E75" s="3"/>
      <c r="F75" s="4"/>
    </row>
    <row r="76" ht="17.4" spans="1:6">
      <c r="A76" s="3"/>
      <c r="B76" s="3">
        <v>10</v>
      </c>
      <c r="C76" s="3" t="s">
        <v>179</v>
      </c>
      <c r="D76" s="3" t="s">
        <v>816</v>
      </c>
      <c r="E76" s="3"/>
      <c r="F76" s="4"/>
    </row>
    <row r="77" ht="17.4" spans="1:6">
      <c r="A77" s="3"/>
      <c r="B77" s="3">
        <v>11</v>
      </c>
      <c r="C77" s="3" t="s">
        <v>180</v>
      </c>
      <c r="D77" s="3" t="s">
        <v>816</v>
      </c>
      <c r="E77" s="3"/>
      <c r="F77" s="4"/>
    </row>
    <row r="78" ht="17.4" spans="1:6">
      <c r="A78" s="3"/>
      <c r="B78" s="3">
        <v>12</v>
      </c>
      <c r="C78" s="3" t="s">
        <v>181</v>
      </c>
      <c r="D78" s="3" t="s">
        <v>816</v>
      </c>
      <c r="E78" s="3"/>
      <c r="F78" s="4"/>
    </row>
    <row r="79" ht="17.4" spans="1:6">
      <c r="A79" s="3"/>
      <c r="B79" s="3">
        <v>13</v>
      </c>
      <c r="C79" s="3" t="s">
        <v>182</v>
      </c>
      <c r="D79" s="3" t="s">
        <v>816</v>
      </c>
      <c r="E79" s="3"/>
      <c r="F79" s="4"/>
    </row>
    <row r="80" ht="17.4" spans="1:6">
      <c r="A80" s="3"/>
      <c r="B80" s="3">
        <v>14</v>
      </c>
      <c r="C80" s="3" t="s">
        <v>183</v>
      </c>
      <c r="D80" s="3" t="s">
        <v>816</v>
      </c>
      <c r="E80" s="3"/>
      <c r="F80" s="4"/>
    </row>
    <row r="81" ht="17.4" spans="1:6">
      <c r="A81" s="3"/>
      <c r="B81" s="3">
        <v>15</v>
      </c>
      <c r="C81" s="3" t="s">
        <v>184</v>
      </c>
      <c r="D81" s="3" t="s">
        <v>816</v>
      </c>
      <c r="E81" s="3"/>
      <c r="F81" s="4"/>
    </row>
    <row r="82" ht="17.4" spans="1:6">
      <c r="A82" s="3"/>
      <c r="B82" s="3">
        <v>16</v>
      </c>
      <c r="C82" s="3" t="s">
        <v>185</v>
      </c>
      <c r="D82" s="3" t="s">
        <v>816</v>
      </c>
      <c r="E82" s="3"/>
      <c r="F82" s="4"/>
    </row>
    <row r="83" ht="17.4" spans="1:6">
      <c r="A83" s="3"/>
      <c r="B83" s="3">
        <v>17</v>
      </c>
      <c r="C83" s="3" t="s">
        <v>186</v>
      </c>
      <c r="D83" s="3" t="s">
        <v>816</v>
      </c>
      <c r="E83" s="3"/>
      <c r="F83" s="4"/>
    </row>
    <row r="84" ht="17.4" spans="1:6">
      <c r="A84" s="3"/>
      <c r="B84" s="3">
        <v>18</v>
      </c>
      <c r="C84" s="3" t="s">
        <v>187</v>
      </c>
      <c r="D84" s="3" t="s">
        <v>816</v>
      </c>
      <c r="E84" s="3"/>
      <c r="F84" s="4"/>
    </row>
    <row r="85" ht="17.4" spans="1:6">
      <c r="A85" s="3"/>
      <c r="B85" s="3">
        <v>19</v>
      </c>
      <c r="C85" s="3" t="s">
        <v>188</v>
      </c>
      <c r="D85" s="3" t="s">
        <v>816</v>
      </c>
      <c r="E85" s="3"/>
      <c r="F85" s="4"/>
    </row>
    <row r="86" ht="17.4" spans="1:6">
      <c r="A86" s="3"/>
      <c r="B86" s="3">
        <v>20</v>
      </c>
      <c r="C86" s="3" t="s">
        <v>189</v>
      </c>
      <c r="D86" s="3" t="s">
        <v>816</v>
      </c>
      <c r="E86" s="3"/>
      <c r="F86" s="4"/>
    </row>
    <row r="87" ht="17.4" spans="1:6">
      <c r="A87" s="3"/>
      <c r="B87" s="3">
        <v>21</v>
      </c>
      <c r="C87" s="3" t="s">
        <v>190</v>
      </c>
      <c r="D87" s="3" t="s">
        <v>816</v>
      </c>
      <c r="E87" s="3"/>
      <c r="F87" s="4"/>
    </row>
    <row r="88" ht="17.4" spans="1:6">
      <c r="A88" s="3"/>
      <c r="B88" s="3">
        <v>22</v>
      </c>
      <c r="C88" s="3" t="s">
        <v>191</v>
      </c>
      <c r="D88" s="3" t="s">
        <v>816</v>
      </c>
      <c r="E88" s="3"/>
      <c r="F88" s="4"/>
    </row>
    <row r="89" ht="17.4" spans="1:6">
      <c r="A89" s="3"/>
      <c r="B89" s="3">
        <v>23</v>
      </c>
      <c r="C89" s="3" t="s">
        <v>192</v>
      </c>
      <c r="D89" s="3" t="s">
        <v>816</v>
      </c>
      <c r="E89" s="3"/>
      <c r="F89" s="4"/>
    </row>
    <row r="90" ht="17.4" spans="1:6">
      <c r="A90" s="3"/>
      <c r="B90" s="3">
        <v>24</v>
      </c>
      <c r="C90" s="3" t="s">
        <v>193</v>
      </c>
      <c r="D90" s="3" t="s">
        <v>816</v>
      </c>
      <c r="E90" s="3"/>
      <c r="F90" s="4"/>
    </row>
    <row r="91" ht="17.4" spans="1:6">
      <c r="A91" s="3"/>
      <c r="B91" s="3">
        <v>25</v>
      </c>
      <c r="C91" s="3" t="s">
        <v>194</v>
      </c>
      <c r="D91" s="3" t="s">
        <v>816</v>
      </c>
      <c r="E91" s="3"/>
      <c r="F91" s="4"/>
    </row>
    <row r="92" ht="17.4" spans="1:6">
      <c r="A92" s="3"/>
      <c r="B92" s="3">
        <v>26</v>
      </c>
      <c r="C92" s="3" t="s">
        <v>195</v>
      </c>
      <c r="D92" s="3" t="s">
        <v>816</v>
      </c>
      <c r="E92" s="3"/>
      <c r="F92" s="4"/>
    </row>
    <row r="93" ht="17.4" spans="1:6">
      <c r="A93" s="3"/>
      <c r="B93" s="3">
        <v>27</v>
      </c>
      <c r="C93" s="3" t="s">
        <v>196</v>
      </c>
      <c r="D93" s="3" t="s">
        <v>816</v>
      </c>
      <c r="E93" s="3"/>
      <c r="F93" s="4"/>
    </row>
    <row r="94" ht="17.4" spans="1:6">
      <c r="A94" s="3"/>
      <c r="B94" s="3">
        <v>28</v>
      </c>
      <c r="C94" s="3" t="s">
        <v>197</v>
      </c>
      <c r="D94" s="3" t="s">
        <v>816</v>
      </c>
      <c r="E94" s="3"/>
      <c r="F94" s="4"/>
    </row>
    <row r="95" ht="17.4" spans="1:6">
      <c r="A95" s="3"/>
      <c r="B95" s="3">
        <v>29</v>
      </c>
      <c r="C95" s="3" t="s">
        <v>198</v>
      </c>
      <c r="D95" s="3" t="s">
        <v>816</v>
      </c>
      <c r="E95" s="3"/>
      <c r="F95" s="4"/>
    </row>
    <row r="96" ht="17.4" spans="1:6">
      <c r="A96" s="3"/>
      <c r="B96" s="3">
        <v>30</v>
      </c>
      <c r="C96" s="3" t="s">
        <v>199</v>
      </c>
      <c r="D96" s="3" t="s">
        <v>816</v>
      </c>
      <c r="E96" s="3"/>
      <c r="F96" s="4"/>
    </row>
    <row r="97" ht="17.4" spans="1:6">
      <c r="A97" s="3"/>
      <c r="B97" s="3">
        <v>31</v>
      </c>
      <c r="C97" s="3" t="s">
        <v>200</v>
      </c>
      <c r="D97" s="3" t="s">
        <v>816</v>
      </c>
      <c r="E97" s="3"/>
      <c r="F97" s="4"/>
    </row>
    <row r="98" ht="17.4" spans="1:6">
      <c r="A98" s="3"/>
      <c r="B98" s="3">
        <v>32</v>
      </c>
      <c r="C98" s="3" t="s">
        <v>201</v>
      </c>
      <c r="D98" s="3" t="s">
        <v>816</v>
      </c>
      <c r="E98" s="3"/>
      <c r="F98" s="4"/>
    </row>
    <row r="99" ht="17.4" spans="1:6">
      <c r="A99" s="3"/>
      <c r="B99" s="3">
        <v>33</v>
      </c>
      <c r="C99" s="3" t="s">
        <v>202</v>
      </c>
      <c r="D99" s="3" t="s">
        <v>816</v>
      </c>
      <c r="E99" s="3"/>
      <c r="F99" s="4"/>
    </row>
    <row r="100" ht="17.4" spans="1:6">
      <c r="A100" s="3"/>
      <c r="B100" s="3">
        <v>34</v>
      </c>
      <c r="C100" s="3" t="s">
        <v>203</v>
      </c>
      <c r="D100" s="3" t="s">
        <v>816</v>
      </c>
      <c r="E100" s="3"/>
      <c r="F100" s="4"/>
    </row>
    <row r="101" ht="17.4" spans="1:6">
      <c r="A101" s="3"/>
      <c r="B101" s="3">
        <v>35</v>
      </c>
      <c r="C101" s="3" t="s">
        <v>204</v>
      </c>
      <c r="D101" s="3" t="s">
        <v>816</v>
      </c>
      <c r="E101" s="3"/>
      <c r="F101" s="4"/>
    </row>
    <row r="102" ht="17.4" spans="1:6">
      <c r="A102" s="3"/>
      <c r="B102" s="3">
        <v>36</v>
      </c>
      <c r="C102" s="3" t="s">
        <v>205</v>
      </c>
      <c r="D102" s="3" t="s">
        <v>816</v>
      </c>
      <c r="E102" s="3"/>
      <c r="F102" s="4"/>
    </row>
    <row r="103" ht="17.4" spans="1:6">
      <c r="A103" s="3"/>
      <c r="B103" s="3">
        <v>37</v>
      </c>
      <c r="C103" s="3" t="s">
        <v>206</v>
      </c>
      <c r="D103" s="3" t="s">
        <v>816</v>
      </c>
      <c r="E103" s="3"/>
      <c r="F103" s="4"/>
    </row>
    <row r="104" ht="17.4" spans="1:6">
      <c r="A104" s="3"/>
      <c r="B104" s="3">
        <v>38</v>
      </c>
      <c r="C104" s="3" t="s">
        <v>207</v>
      </c>
      <c r="D104" s="3" t="s">
        <v>816</v>
      </c>
      <c r="E104" s="3"/>
      <c r="F104" s="4"/>
    </row>
    <row r="105" ht="17.4" spans="1:6">
      <c r="A105" s="3"/>
      <c r="B105" s="3">
        <v>39</v>
      </c>
      <c r="C105" s="3" t="s">
        <v>208</v>
      </c>
      <c r="D105" s="3" t="s">
        <v>816</v>
      </c>
      <c r="E105" s="3"/>
      <c r="F105" s="4"/>
    </row>
    <row r="106" ht="17.4" spans="1:6">
      <c r="A106" s="3"/>
      <c r="B106" s="3">
        <v>40</v>
      </c>
      <c r="C106" s="3" t="s">
        <v>209</v>
      </c>
      <c r="D106" s="3" t="s">
        <v>816</v>
      </c>
      <c r="E106" s="3"/>
      <c r="F106" s="4"/>
    </row>
    <row r="107" ht="17.4" spans="1:6">
      <c r="A107" s="3"/>
      <c r="B107" s="3">
        <v>41</v>
      </c>
      <c r="C107" s="3" t="s">
        <v>210</v>
      </c>
      <c r="D107" s="3" t="s">
        <v>816</v>
      </c>
      <c r="E107" s="3"/>
      <c r="F107" s="4"/>
    </row>
    <row r="108" ht="17.4" spans="1:6">
      <c r="A108" s="3"/>
      <c r="B108" s="3">
        <v>42</v>
      </c>
      <c r="C108" s="3" t="s">
        <v>211</v>
      </c>
      <c r="D108" s="3" t="s">
        <v>816</v>
      </c>
      <c r="E108" s="3"/>
      <c r="F108" s="4"/>
    </row>
    <row r="109" ht="17.4" spans="1:6">
      <c r="A109" s="3" t="s">
        <v>6</v>
      </c>
      <c r="B109" s="3">
        <v>1</v>
      </c>
      <c r="C109" s="3" t="s">
        <v>212</v>
      </c>
      <c r="D109" s="3" t="s">
        <v>818</v>
      </c>
      <c r="E109" s="3"/>
      <c r="F109" s="4"/>
    </row>
    <row r="110" ht="17.4" spans="1:6">
      <c r="A110" s="3"/>
      <c r="B110" s="3">
        <v>2</v>
      </c>
      <c r="C110" s="3" t="s">
        <v>213</v>
      </c>
      <c r="D110" s="3" t="s">
        <v>818</v>
      </c>
      <c r="E110" s="3"/>
      <c r="F110" s="4"/>
    </row>
    <row r="111" ht="17.4" spans="1:6">
      <c r="A111" s="3"/>
      <c r="B111" s="3">
        <v>3</v>
      </c>
      <c r="C111" s="3" t="s">
        <v>214</v>
      </c>
      <c r="D111" s="3" t="s">
        <v>818</v>
      </c>
      <c r="E111" s="3"/>
      <c r="F111" s="4"/>
    </row>
    <row r="112" ht="17.4" spans="1:6">
      <c r="A112" s="3"/>
      <c r="B112" s="3">
        <v>4</v>
      </c>
      <c r="C112" s="3" t="s">
        <v>215</v>
      </c>
      <c r="D112" s="3" t="s">
        <v>818</v>
      </c>
      <c r="E112" s="3"/>
      <c r="F112" s="4"/>
    </row>
    <row r="113" ht="17.4" spans="1:6">
      <c r="A113" s="3"/>
      <c r="B113" s="3">
        <v>5</v>
      </c>
      <c r="C113" s="3" t="s">
        <v>216</v>
      </c>
      <c r="D113" s="3" t="s">
        <v>818</v>
      </c>
      <c r="E113" s="3"/>
      <c r="F113" s="4"/>
    </row>
    <row r="114" ht="17.4" spans="1:6">
      <c r="A114" s="3"/>
      <c r="B114" s="3">
        <v>6</v>
      </c>
      <c r="C114" s="3" t="s">
        <v>217</v>
      </c>
      <c r="D114" s="3" t="s">
        <v>818</v>
      </c>
      <c r="E114" s="3"/>
      <c r="F114" s="4"/>
    </row>
    <row r="115" ht="17.4" spans="1:6">
      <c r="A115" s="3"/>
      <c r="B115" s="3">
        <v>7</v>
      </c>
      <c r="C115" s="3" t="s">
        <v>218</v>
      </c>
      <c r="D115" s="3" t="s">
        <v>818</v>
      </c>
      <c r="E115" s="3"/>
      <c r="F115" s="4"/>
    </row>
    <row r="116" ht="17.4" spans="1:6">
      <c r="A116" s="3"/>
      <c r="B116" s="3">
        <v>8</v>
      </c>
      <c r="C116" s="3" t="s">
        <v>219</v>
      </c>
      <c r="D116" s="3" t="s">
        <v>818</v>
      </c>
      <c r="E116" s="3"/>
      <c r="F116" s="4"/>
    </row>
    <row r="117" ht="17.4" spans="1:6">
      <c r="A117" s="3"/>
      <c r="B117" s="3">
        <v>9</v>
      </c>
      <c r="C117" s="3" t="s">
        <v>220</v>
      </c>
      <c r="D117" s="3" t="s">
        <v>818</v>
      </c>
      <c r="E117" s="3"/>
      <c r="F117" s="4"/>
    </row>
    <row r="118" ht="17.4" spans="1:6">
      <c r="A118" s="3"/>
      <c r="B118" s="3">
        <v>10</v>
      </c>
      <c r="C118" s="3" t="s">
        <v>221</v>
      </c>
      <c r="D118" s="3" t="s">
        <v>818</v>
      </c>
      <c r="E118" s="3"/>
      <c r="F118" s="4"/>
    </row>
    <row r="119" ht="17.4" spans="1:6">
      <c r="A119" s="3"/>
      <c r="B119" s="3">
        <v>11</v>
      </c>
      <c r="C119" s="3" t="s">
        <v>222</v>
      </c>
      <c r="D119" s="3" t="s">
        <v>818</v>
      </c>
      <c r="E119" s="3"/>
      <c r="F119" s="4"/>
    </row>
    <row r="120" ht="17.4" spans="1:6">
      <c r="A120" s="3"/>
      <c r="B120" s="3">
        <v>12</v>
      </c>
      <c r="C120" s="3" t="s">
        <v>223</v>
      </c>
      <c r="D120" s="3" t="s">
        <v>818</v>
      </c>
      <c r="E120" s="3"/>
      <c r="F120" s="4"/>
    </row>
    <row r="121" ht="17.4" spans="1:6">
      <c r="A121" s="3"/>
      <c r="B121" s="3">
        <v>13</v>
      </c>
      <c r="C121" s="3" t="s">
        <v>224</v>
      </c>
      <c r="D121" s="3" t="s">
        <v>816</v>
      </c>
      <c r="E121" s="3"/>
      <c r="F121" s="4"/>
    </row>
    <row r="122" ht="17.4" spans="1:6">
      <c r="A122" s="3"/>
      <c r="B122" s="3">
        <v>14</v>
      </c>
      <c r="C122" s="3" t="s">
        <v>225</v>
      </c>
      <c r="D122" s="3" t="s">
        <v>816</v>
      </c>
      <c r="E122" s="3"/>
      <c r="F122" s="4"/>
    </row>
    <row r="123" ht="17.4" spans="1:6">
      <c r="A123" s="3"/>
      <c r="B123" s="3">
        <v>15</v>
      </c>
      <c r="C123" s="3" t="s">
        <v>226</v>
      </c>
      <c r="D123" s="3" t="s">
        <v>816</v>
      </c>
      <c r="E123" s="3"/>
      <c r="F123" s="4"/>
    </row>
    <row r="124" ht="17.4" spans="1:6">
      <c r="A124" s="3"/>
      <c r="B124" s="3">
        <v>16</v>
      </c>
      <c r="C124" s="3" t="s">
        <v>227</v>
      </c>
      <c r="D124" s="3" t="s">
        <v>816</v>
      </c>
      <c r="E124" s="3"/>
      <c r="F124" s="4"/>
    </row>
    <row r="125" ht="17.4" spans="1:6">
      <c r="A125" s="3"/>
      <c r="B125" s="3">
        <v>17</v>
      </c>
      <c r="C125" s="3" t="s">
        <v>228</v>
      </c>
      <c r="D125" s="3" t="s">
        <v>816</v>
      </c>
      <c r="E125" s="3"/>
      <c r="F125" s="4"/>
    </row>
    <row r="126" ht="17.4" spans="1:6">
      <c r="A126" s="3"/>
      <c r="B126" s="3">
        <v>18</v>
      </c>
      <c r="C126" s="3" t="s">
        <v>229</v>
      </c>
      <c r="D126" s="3" t="s">
        <v>816</v>
      </c>
      <c r="E126" s="3"/>
      <c r="F126" s="4"/>
    </row>
    <row r="127" ht="17.4" spans="1:6">
      <c r="A127" s="3"/>
      <c r="B127" s="3">
        <v>19</v>
      </c>
      <c r="C127" s="3" t="s">
        <v>230</v>
      </c>
      <c r="D127" s="3" t="s">
        <v>816</v>
      </c>
      <c r="E127" s="3"/>
      <c r="F127" s="4"/>
    </row>
    <row r="128" ht="17.4" spans="1:6">
      <c r="A128" s="3"/>
      <c r="B128" s="3">
        <v>20</v>
      </c>
      <c r="C128" s="3" t="s">
        <v>231</v>
      </c>
      <c r="D128" s="3" t="s">
        <v>816</v>
      </c>
      <c r="E128" s="3"/>
      <c r="F128" s="4"/>
    </row>
    <row r="129" ht="17.4" spans="1:6">
      <c r="A129" s="3"/>
      <c r="B129" s="3">
        <v>21</v>
      </c>
      <c r="C129" s="3" t="s">
        <v>232</v>
      </c>
      <c r="D129" s="3" t="s">
        <v>816</v>
      </c>
      <c r="E129" s="3"/>
      <c r="F129" s="4"/>
    </row>
    <row r="130" ht="17.4" spans="1:6">
      <c r="A130" s="3"/>
      <c r="B130" s="3">
        <v>22</v>
      </c>
      <c r="C130" s="3" t="s">
        <v>233</v>
      </c>
      <c r="D130" s="3" t="s">
        <v>816</v>
      </c>
      <c r="E130" s="3"/>
      <c r="F130" s="4"/>
    </row>
    <row r="131" ht="17.4" spans="1:6">
      <c r="A131" s="3"/>
      <c r="B131" s="3">
        <v>23</v>
      </c>
      <c r="C131" s="3" t="s">
        <v>234</v>
      </c>
      <c r="D131" s="3" t="s">
        <v>816</v>
      </c>
      <c r="E131" s="3"/>
      <c r="F131" s="4"/>
    </row>
    <row r="132" ht="17.4" spans="1:6">
      <c r="A132" s="3"/>
      <c r="B132" s="3">
        <v>24</v>
      </c>
      <c r="C132" s="3" t="s">
        <v>235</v>
      </c>
      <c r="D132" s="3" t="s">
        <v>816</v>
      </c>
      <c r="E132" s="3"/>
      <c r="F132" s="4"/>
    </row>
    <row r="133" ht="17.4" spans="1:6">
      <c r="A133" s="3"/>
      <c r="B133" s="3">
        <v>25</v>
      </c>
      <c r="C133" s="3" t="s">
        <v>236</v>
      </c>
      <c r="D133" s="3" t="s">
        <v>816</v>
      </c>
      <c r="E133" s="3"/>
      <c r="F133" s="4"/>
    </row>
    <row r="134" ht="17.4" spans="1:6">
      <c r="A134" s="3"/>
      <c r="B134" s="3">
        <v>26</v>
      </c>
      <c r="C134" s="3" t="s">
        <v>237</v>
      </c>
      <c r="D134" s="3" t="s">
        <v>816</v>
      </c>
      <c r="E134" s="3"/>
      <c r="F134" s="4"/>
    </row>
    <row r="135" ht="17.4" spans="1:6">
      <c r="A135" s="3"/>
      <c r="B135" s="3">
        <v>27</v>
      </c>
      <c r="C135" s="3" t="s">
        <v>238</v>
      </c>
      <c r="D135" s="3" t="s">
        <v>816</v>
      </c>
      <c r="E135" s="3"/>
      <c r="F135" s="4"/>
    </row>
    <row r="136" ht="17.4" spans="1:6">
      <c r="A136" s="3"/>
      <c r="B136" s="3">
        <v>28</v>
      </c>
      <c r="C136" s="3" t="s">
        <v>239</v>
      </c>
      <c r="D136" s="3" t="s">
        <v>816</v>
      </c>
      <c r="E136" s="3"/>
      <c r="F136" s="4"/>
    </row>
    <row r="137" ht="17.4" spans="1:6">
      <c r="A137" s="3"/>
      <c r="B137" s="3">
        <v>29</v>
      </c>
      <c r="C137" s="3" t="s">
        <v>240</v>
      </c>
      <c r="D137" s="3" t="s">
        <v>818</v>
      </c>
      <c r="E137" s="3"/>
      <c r="F137" s="4"/>
    </row>
    <row r="138" ht="17.4" spans="1:6">
      <c r="A138" s="3"/>
      <c r="B138" s="3">
        <v>30</v>
      </c>
      <c r="C138" s="3" t="s">
        <v>241</v>
      </c>
      <c r="D138" s="3" t="s">
        <v>816</v>
      </c>
      <c r="E138" s="3"/>
      <c r="F138" s="4"/>
    </row>
    <row r="139" ht="17.4" spans="1:6">
      <c r="A139" s="3"/>
      <c r="B139" s="3">
        <v>31</v>
      </c>
      <c r="C139" s="3" t="s">
        <v>242</v>
      </c>
      <c r="D139" s="3" t="s">
        <v>816</v>
      </c>
      <c r="E139" s="3"/>
      <c r="F139" s="4"/>
    </row>
    <row r="140" ht="17.4" spans="1:6">
      <c r="A140" s="3"/>
      <c r="B140" s="3">
        <v>32</v>
      </c>
      <c r="C140" s="3" t="s">
        <v>243</v>
      </c>
      <c r="D140" s="3" t="s">
        <v>816</v>
      </c>
      <c r="E140" s="3"/>
      <c r="F140" s="4"/>
    </row>
    <row r="141" ht="17.4" spans="1:6">
      <c r="A141" s="3"/>
      <c r="B141" s="3">
        <v>33</v>
      </c>
      <c r="C141" s="3" t="s">
        <v>244</v>
      </c>
      <c r="D141" s="3" t="s">
        <v>818</v>
      </c>
      <c r="E141" s="3"/>
      <c r="F141" s="4"/>
    </row>
    <row r="142" ht="17.4" spans="1:6">
      <c r="A142" s="3"/>
      <c r="B142" s="3">
        <v>34</v>
      </c>
      <c r="C142" s="3" t="s">
        <v>245</v>
      </c>
      <c r="D142" s="3" t="s">
        <v>816</v>
      </c>
      <c r="E142" s="3"/>
      <c r="F142" s="4"/>
    </row>
    <row r="143" ht="17.4" spans="1:6">
      <c r="A143" s="3"/>
      <c r="B143" s="3">
        <v>35</v>
      </c>
      <c r="C143" s="3" t="s">
        <v>246</v>
      </c>
      <c r="D143" s="3" t="s">
        <v>816</v>
      </c>
      <c r="E143" s="3"/>
      <c r="F143" s="4"/>
    </row>
    <row r="144" ht="17.4" spans="1:6">
      <c r="A144" s="3"/>
      <c r="B144" s="3">
        <v>36</v>
      </c>
      <c r="C144" s="3" t="s">
        <v>247</v>
      </c>
      <c r="D144" s="3" t="s">
        <v>816</v>
      </c>
      <c r="E144" s="3"/>
      <c r="F144" s="4"/>
    </row>
    <row r="145" ht="17.4" spans="1:6">
      <c r="A145" s="3"/>
      <c r="B145" s="3">
        <v>37</v>
      </c>
      <c r="C145" s="3" t="s">
        <v>248</v>
      </c>
      <c r="D145" s="3" t="s">
        <v>816</v>
      </c>
      <c r="E145" s="3"/>
      <c r="F145" s="4"/>
    </row>
    <row r="146" ht="17.4" spans="1:6">
      <c r="A146" s="3"/>
      <c r="B146" s="3">
        <v>38</v>
      </c>
      <c r="C146" s="3" t="s">
        <v>249</v>
      </c>
      <c r="D146" s="3" t="s">
        <v>816</v>
      </c>
      <c r="E146" s="3"/>
      <c r="F146" s="4"/>
    </row>
    <row r="147" ht="17.4" spans="1:6">
      <c r="A147" s="3"/>
      <c r="B147" s="3">
        <v>39</v>
      </c>
      <c r="C147" s="3" t="s">
        <v>250</v>
      </c>
      <c r="D147" s="3" t="s">
        <v>816</v>
      </c>
      <c r="E147" s="3"/>
      <c r="F147" s="4"/>
    </row>
    <row r="148" ht="17.4" spans="1:6">
      <c r="A148" s="3"/>
      <c r="B148" s="3">
        <v>40</v>
      </c>
      <c r="C148" s="3" t="s">
        <v>251</v>
      </c>
      <c r="D148" s="3" t="s">
        <v>816</v>
      </c>
      <c r="E148" s="3"/>
      <c r="F148" s="4"/>
    </row>
    <row r="149" ht="17.4" spans="1:6">
      <c r="A149" s="3"/>
      <c r="B149" s="3">
        <v>41</v>
      </c>
      <c r="C149" s="3" t="s">
        <v>252</v>
      </c>
      <c r="D149" s="3" t="s">
        <v>816</v>
      </c>
      <c r="E149" s="3"/>
      <c r="F149" s="4"/>
    </row>
    <row r="150" ht="17.4" spans="1:6">
      <c r="A150" s="3"/>
      <c r="B150" s="3">
        <v>42</v>
      </c>
      <c r="C150" s="3" t="s">
        <v>253</v>
      </c>
      <c r="D150" s="3" t="s">
        <v>816</v>
      </c>
      <c r="E150" s="3"/>
      <c r="F150" s="4"/>
    </row>
    <row r="151" ht="17.4" spans="1:6">
      <c r="A151" s="3"/>
      <c r="B151" s="3">
        <v>43</v>
      </c>
      <c r="C151" s="3" t="s">
        <v>254</v>
      </c>
      <c r="D151" s="3" t="s">
        <v>816</v>
      </c>
      <c r="E151" s="3"/>
      <c r="F151" s="4"/>
    </row>
    <row r="152" ht="17.4" spans="1:6">
      <c r="A152" s="3"/>
      <c r="B152" s="3">
        <v>44</v>
      </c>
      <c r="C152" s="3" t="s">
        <v>255</v>
      </c>
      <c r="D152" s="3" t="s">
        <v>816</v>
      </c>
      <c r="E152" s="3"/>
      <c r="F152" s="4"/>
    </row>
    <row r="153" ht="17.4" spans="1:6">
      <c r="A153" s="3"/>
      <c r="B153" s="3">
        <v>45</v>
      </c>
      <c r="C153" s="3" t="s">
        <v>256</v>
      </c>
      <c r="D153" s="3" t="s">
        <v>816</v>
      </c>
      <c r="E153" s="3"/>
      <c r="F153" s="4"/>
    </row>
    <row r="154" ht="17.4" spans="1:6">
      <c r="A154" s="3" t="s">
        <v>2</v>
      </c>
      <c r="B154" s="3">
        <v>1</v>
      </c>
      <c r="C154" s="3" t="s">
        <v>38</v>
      </c>
      <c r="D154" s="3" t="s">
        <v>818</v>
      </c>
      <c r="E154" s="3"/>
      <c r="F154" s="4"/>
    </row>
    <row r="155" ht="17.4" spans="1:6">
      <c r="A155" s="3"/>
      <c r="B155" s="3">
        <v>2</v>
      </c>
      <c r="C155" s="3" t="s">
        <v>39</v>
      </c>
      <c r="D155" s="3" t="s">
        <v>818</v>
      </c>
      <c r="E155" s="3"/>
      <c r="F155" s="4"/>
    </row>
    <row r="156" ht="17.4" spans="1:6">
      <c r="A156" s="3"/>
      <c r="B156" s="3">
        <v>3</v>
      </c>
      <c r="C156" s="3" t="s">
        <v>40</v>
      </c>
      <c r="D156" s="3" t="s">
        <v>818</v>
      </c>
      <c r="E156" s="3"/>
      <c r="F156" s="4"/>
    </row>
    <row r="157" ht="17.4" spans="1:6">
      <c r="A157" s="3"/>
      <c r="B157" s="3">
        <v>4</v>
      </c>
      <c r="C157" s="3" t="s">
        <v>41</v>
      </c>
      <c r="D157" s="3" t="s">
        <v>818</v>
      </c>
      <c r="E157" s="3"/>
      <c r="F157" s="4"/>
    </row>
    <row r="158" ht="17.4" spans="1:6">
      <c r="A158" s="3"/>
      <c r="B158" s="3">
        <v>5</v>
      </c>
      <c r="C158" s="3" t="s">
        <v>42</v>
      </c>
      <c r="D158" s="3" t="s">
        <v>818</v>
      </c>
      <c r="E158" s="3"/>
      <c r="F158" s="4"/>
    </row>
    <row r="159" ht="17.4" spans="1:6">
      <c r="A159" s="3"/>
      <c r="B159" s="6">
        <v>6</v>
      </c>
      <c r="C159" s="6" t="s">
        <v>43</v>
      </c>
      <c r="D159" s="8"/>
      <c r="E159" s="6" t="s">
        <v>817</v>
      </c>
      <c r="F159" s="4"/>
    </row>
    <row r="160" ht="17.4" spans="1:6">
      <c r="A160" s="3"/>
      <c r="B160" s="6">
        <v>7</v>
      </c>
      <c r="C160" s="6" t="s">
        <v>44</v>
      </c>
      <c r="D160" s="8"/>
      <c r="E160" s="6" t="s">
        <v>817</v>
      </c>
      <c r="F160" s="4"/>
    </row>
    <row r="161" ht="17.4" spans="1:6">
      <c r="A161" s="3"/>
      <c r="B161" s="3">
        <v>8</v>
      </c>
      <c r="C161" s="3" t="s">
        <v>45</v>
      </c>
      <c r="D161" s="3" t="s">
        <v>816</v>
      </c>
      <c r="E161" s="3"/>
      <c r="F161" s="4"/>
    </row>
    <row r="162" ht="17.4" spans="1:6">
      <c r="A162" s="3"/>
      <c r="B162" s="6">
        <v>9</v>
      </c>
      <c r="C162" s="6" t="s">
        <v>46</v>
      </c>
      <c r="D162" s="8"/>
      <c r="E162" s="6" t="s">
        <v>817</v>
      </c>
      <c r="F162" s="4"/>
    </row>
    <row r="163" ht="17.4" spans="1:6">
      <c r="A163" s="3"/>
      <c r="B163" s="6">
        <v>10</v>
      </c>
      <c r="C163" s="6" t="s">
        <v>47</v>
      </c>
      <c r="D163" s="8"/>
      <c r="E163" s="6" t="s">
        <v>817</v>
      </c>
      <c r="F163" s="4"/>
    </row>
    <row r="164" ht="17.4" spans="1:6">
      <c r="A164" s="3"/>
      <c r="B164" s="3">
        <v>11</v>
      </c>
      <c r="C164" s="3" t="s">
        <v>48</v>
      </c>
      <c r="D164" s="3" t="s">
        <v>816</v>
      </c>
      <c r="E164" s="3"/>
      <c r="F164" s="4"/>
    </row>
    <row r="165" ht="17.4" spans="1:6">
      <c r="A165" s="3"/>
      <c r="B165" s="3">
        <v>12</v>
      </c>
      <c r="C165" s="3" t="s">
        <v>49</v>
      </c>
      <c r="D165" s="3" t="s">
        <v>816</v>
      </c>
      <c r="E165" s="3"/>
      <c r="F165" s="4"/>
    </row>
    <row r="166" ht="17.4" spans="1:6">
      <c r="A166" s="3"/>
      <c r="B166" s="3">
        <v>13</v>
      </c>
      <c r="C166" s="3" t="s">
        <v>50</v>
      </c>
      <c r="D166" s="3" t="s">
        <v>819</v>
      </c>
      <c r="E166" s="3"/>
      <c r="F166" s="4"/>
    </row>
    <row r="167" ht="17.4" spans="1:6">
      <c r="A167" s="3"/>
      <c r="B167" s="3">
        <v>14</v>
      </c>
      <c r="C167" s="3" t="s">
        <v>51</v>
      </c>
      <c r="D167" s="3" t="s">
        <v>819</v>
      </c>
      <c r="E167" s="3"/>
      <c r="F167" s="4"/>
    </row>
    <row r="168" ht="17.4" spans="1:6">
      <c r="A168" s="3"/>
      <c r="B168" s="3">
        <v>15</v>
      </c>
      <c r="C168" s="3" t="s">
        <v>52</v>
      </c>
      <c r="D168" s="3" t="s">
        <v>816</v>
      </c>
      <c r="E168" s="3"/>
      <c r="F168" s="4"/>
    </row>
    <row r="169" ht="17.4" spans="1:6">
      <c r="A169" s="3"/>
      <c r="B169" s="3">
        <v>16</v>
      </c>
      <c r="C169" s="3" t="s">
        <v>53</v>
      </c>
      <c r="D169" s="3" t="s">
        <v>816</v>
      </c>
      <c r="E169" s="3"/>
      <c r="F169" s="4"/>
    </row>
    <row r="170" ht="17.4" spans="1:6">
      <c r="A170" s="3"/>
      <c r="B170" s="3">
        <v>17</v>
      </c>
      <c r="C170" s="3" t="s">
        <v>54</v>
      </c>
      <c r="D170" s="3" t="s">
        <v>816</v>
      </c>
      <c r="E170" s="3"/>
      <c r="F170" s="4"/>
    </row>
    <row r="171" ht="17.4" spans="1:6">
      <c r="A171" s="3"/>
      <c r="B171" s="3">
        <v>18</v>
      </c>
      <c r="C171" s="3" t="s">
        <v>55</v>
      </c>
      <c r="D171" s="3" t="s">
        <v>818</v>
      </c>
      <c r="E171" s="3"/>
      <c r="F171" s="4"/>
    </row>
    <row r="172" ht="17.4" spans="1:6">
      <c r="A172" s="3"/>
      <c r="B172" s="3">
        <v>19</v>
      </c>
      <c r="C172" s="3" t="s">
        <v>56</v>
      </c>
      <c r="D172" s="3" t="s">
        <v>818</v>
      </c>
      <c r="E172" s="3"/>
      <c r="F172" s="4"/>
    </row>
    <row r="173" ht="17.4" spans="1:6">
      <c r="A173" s="3"/>
      <c r="B173" s="3">
        <v>20</v>
      </c>
      <c r="C173" s="3" t="s">
        <v>57</v>
      </c>
      <c r="D173" s="3" t="s">
        <v>818</v>
      </c>
      <c r="E173" s="3"/>
      <c r="F173" s="4"/>
    </row>
    <row r="174" ht="17.4" spans="1:6">
      <c r="A174" s="3"/>
      <c r="B174" s="3">
        <v>21</v>
      </c>
      <c r="C174" s="5" t="s">
        <v>58</v>
      </c>
      <c r="D174" s="3" t="s">
        <v>816</v>
      </c>
      <c r="E174" s="3"/>
      <c r="F174" s="4"/>
    </row>
    <row r="175" ht="17.4" spans="1:6">
      <c r="A175" s="3"/>
      <c r="B175" s="3">
        <v>22</v>
      </c>
      <c r="C175" s="5" t="s">
        <v>59</v>
      </c>
      <c r="D175" s="3" t="s">
        <v>819</v>
      </c>
      <c r="E175" s="3"/>
      <c r="F175" s="4"/>
    </row>
    <row r="176" ht="17.4" spans="1:6">
      <c r="A176" s="3"/>
      <c r="B176" s="6">
        <v>23</v>
      </c>
      <c r="C176" s="6" t="s">
        <v>60</v>
      </c>
      <c r="D176" s="8"/>
      <c r="E176" s="6" t="s">
        <v>817</v>
      </c>
      <c r="F176" s="4"/>
    </row>
    <row r="177" ht="17.4" spans="1:6">
      <c r="A177" s="3"/>
      <c r="B177" s="6">
        <v>24</v>
      </c>
      <c r="C177" s="6" t="s">
        <v>61</v>
      </c>
      <c r="D177" s="8"/>
      <c r="E177" s="6" t="s">
        <v>817</v>
      </c>
      <c r="F177" s="4"/>
    </row>
    <row r="178" ht="17.4" spans="1:6">
      <c r="A178" s="3"/>
      <c r="B178" s="3">
        <v>25</v>
      </c>
      <c r="C178" s="5" t="s">
        <v>62</v>
      </c>
      <c r="D178" s="3" t="s">
        <v>819</v>
      </c>
      <c r="E178" s="3"/>
      <c r="F178" s="4"/>
    </row>
    <row r="179" ht="17.4" spans="1:6">
      <c r="A179" s="3"/>
      <c r="B179" s="3">
        <v>26</v>
      </c>
      <c r="C179" s="5" t="s">
        <v>63</v>
      </c>
      <c r="D179" s="3" t="s">
        <v>816</v>
      </c>
      <c r="E179" s="3"/>
      <c r="F179" s="4"/>
    </row>
    <row r="180" ht="17.4" spans="1:6">
      <c r="A180" s="3"/>
      <c r="B180" s="3">
        <v>27</v>
      </c>
      <c r="C180" s="5" t="s">
        <v>64</v>
      </c>
      <c r="D180" s="3" t="s">
        <v>816</v>
      </c>
      <c r="E180" s="3"/>
      <c r="F180" s="4"/>
    </row>
    <row r="181" ht="17.4" spans="1:6">
      <c r="A181" s="3"/>
      <c r="B181" s="3">
        <v>28</v>
      </c>
      <c r="C181" s="5" t="s">
        <v>65</v>
      </c>
      <c r="D181" s="3" t="s">
        <v>816</v>
      </c>
      <c r="E181" s="3"/>
      <c r="F181" s="4"/>
    </row>
    <row r="182" ht="17.4" spans="1:6">
      <c r="A182" s="3"/>
      <c r="B182" s="3">
        <v>29</v>
      </c>
      <c r="C182" s="5" t="s">
        <v>66</v>
      </c>
      <c r="D182" s="3" t="s">
        <v>816</v>
      </c>
      <c r="E182" s="3"/>
      <c r="F182" s="4"/>
    </row>
    <row r="183" ht="17.4" spans="1:6">
      <c r="A183" s="3"/>
      <c r="B183" s="6">
        <v>30</v>
      </c>
      <c r="C183" s="6" t="s">
        <v>67</v>
      </c>
      <c r="D183" s="8"/>
      <c r="E183" s="6" t="s">
        <v>817</v>
      </c>
      <c r="F183" s="4"/>
    </row>
    <row r="184" ht="17.4" spans="1:6">
      <c r="A184" s="3"/>
      <c r="B184" s="6">
        <v>31</v>
      </c>
      <c r="C184" s="6" t="s">
        <v>68</v>
      </c>
      <c r="D184" s="8"/>
      <c r="E184" s="6" t="s">
        <v>817</v>
      </c>
      <c r="F184" s="4"/>
    </row>
    <row r="185" ht="17.4" spans="1:6">
      <c r="A185" s="3"/>
      <c r="B185" s="3">
        <v>32</v>
      </c>
      <c r="C185" s="5" t="s">
        <v>69</v>
      </c>
      <c r="D185" s="3" t="s">
        <v>816</v>
      </c>
      <c r="E185" s="3"/>
      <c r="F185" s="4"/>
    </row>
    <row r="186" ht="15.6" spans="1:5">
      <c r="A186" s="3" t="s">
        <v>3</v>
      </c>
      <c r="B186" s="5">
        <v>1</v>
      </c>
      <c r="C186" s="5" t="s">
        <v>70</v>
      </c>
      <c r="D186" s="3"/>
      <c r="E186" s="3" t="s">
        <v>72</v>
      </c>
    </row>
    <row r="187" ht="15.6" spans="1:5">
      <c r="A187" s="3"/>
      <c r="B187" s="5">
        <v>2</v>
      </c>
      <c r="C187" s="5" t="s">
        <v>73</v>
      </c>
      <c r="D187" s="3"/>
      <c r="E187" s="3" t="s">
        <v>72</v>
      </c>
    </row>
    <row r="188" ht="15.6" spans="1:5">
      <c r="A188" s="3"/>
      <c r="B188" s="5">
        <v>3</v>
      </c>
      <c r="C188" s="5" t="s">
        <v>75</v>
      </c>
      <c r="D188" s="3"/>
      <c r="E188" s="3" t="s">
        <v>72</v>
      </c>
    </row>
    <row r="189" ht="15.6" spans="1:5">
      <c r="A189" s="3"/>
      <c r="B189" s="5">
        <v>4</v>
      </c>
      <c r="C189" s="5" t="s">
        <v>77</v>
      </c>
      <c r="D189" s="3"/>
      <c r="E189" s="3" t="s">
        <v>72</v>
      </c>
    </row>
    <row r="190" ht="15.6" spans="1:5">
      <c r="A190" s="3"/>
      <c r="B190" s="5">
        <v>5</v>
      </c>
      <c r="C190" s="3" t="s">
        <v>79</v>
      </c>
      <c r="D190" s="3" t="s">
        <v>816</v>
      </c>
      <c r="E190" s="3"/>
    </row>
    <row r="191" ht="15.6" spans="1:5">
      <c r="A191" s="3"/>
      <c r="B191" s="5">
        <v>6</v>
      </c>
      <c r="C191" s="3" t="s">
        <v>81</v>
      </c>
      <c r="D191" s="3" t="s">
        <v>816</v>
      </c>
      <c r="E191" s="3"/>
    </row>
    <row r="192" ht="15.6" spans="1:5">
      <c r="A192" s="3"/>
      <c r="B192" s="5">
        <v>7</v>
      </c>
      <c r="C192" s="3" t="s">
        <v>82</v>
      </c>
      <c r="D192" s="3" t="s">
        <v>816</v>
      </c>
      <c r="E192" s="3"/>
    </row>
    <row r="193" ht="15.6" spans="1:5">
      <c r="A193" s="3"/>
      <c r="B193" s="5">
        <v>8</v>
      </c>
      <c r="C193" s="3" t="s">
        <v>84</v>
      </c>
      <c r="D193" s="3" t="s">
        <v>816</v>
      </c>
      <c r="E193" s="3"/>
    </row>
    <row r="194" ht="15.6" spans="1:5">
      <c r="A194" s="3"/>
      <c r="B194" s="5">
        <v>9</v>
      </c>
      <c r="C194" s="3" t="s">
        <v>85</v>
      </c>
      <c r="D194" s="3" t="s">
        <v>816</v>
      </c>
      <c r="E194" s="3"/>
    </row>
    <row r="195" ht="15.6" spans="1:5">
      <c r="A195" s="3"/>
      <c r="B195" s="5">
        <v>10</v>
      </c>
      <c r="C195" s="3" t="s">
        <v>87</v>
      </c>
      <c r="D195" s="3" t="s">
        <v>816</v>
      </c>
      <c r="E195" s="3"/>
    </row>
    <row r="196" ht="15.6" spans="1:5">
      <c r="A196" s="3"/>
      <c r="B196" s="5">
        <v>11</v>
      </c>
      <c r="C196" s="3" t="s">
        <v>89</v>
      </c>
      <c r="D196" s="3" t="s">
        <v>816</v>
      </c>
      <c r="E196" s="3"/>
    </row>
    <row r="197" ht="15.6" spans="1:5">
      <c r="A197" s="3"/>
      <c r="B197" s="5">
        <v>12</v>
      </c>
      <c r="C197" s="3" t="s">
        <v>91</v>
      </c>
      <c r="D197" s="3" t="s">
        <v>816</v>
      </c>
      <c r="E197" s="3"/>
    </row>
    <row r="198" ht="15.6" spans="1:5">
      <c r="A198" s="3"/>
      <c r="B198" s="5">
        <v>13</v>
      </c>
      <c r="C198" s="3" t="s">
        <v>93</v>
      </c>
      <c r="D198" s="3" t="s">
        <v>816</v>
      </c>
      <c r="E198" s="3"/>
    </row>
    <row r="199" ht="15.6" spans="1:5">
      <c r="A199" s="3"/>
      <c r="B199" s="5">
        <v>14</v>
      </c>
      <c r="C199" s="3" t="s">
        <v>94</v>
      </c>
      <c r="D199" s="3" t="s">
        <v>816</v>
      </c>
      <c r="E199" s="3"/>
    </row>
    <row r="200" ht="15.6" spans="1:5">
      <c r="A200" s="3"/>
      <c r="B200" s="5">
        <v>15</v>
      </c>
      <c r="C200" s="3" t="s">
        <v>95</v>
      </c>
      <c r="D200" s="3" t="s">
        <v>816</v>
      </c>
      <c r="E200" s="3"/>
    </row>
    <row r="201" ht="15.6" spans="1:5">
      <c r="A201" s="3"/>
      <c r="B201" s="5">
        <v>16</v>
      </c>
      <c r="C201" s="3" t="s">
        <v>96</v>
      </c>
      <c r="D201" s="3" t="s">
        <v>816</v>
      </c>
      <c r="E201" s="3"/>
    </row>
    <row r="202" ht="15.6" spans="1:5">
      <c r="A202" s="3"/>
      <c r="B202" s="5">
        <v>17</v>
      </c>
      <c r="C202" s="3" t="s">
        <v>97</v>
      </c>
      <c r="D202" s="3"/>
      <c r="E202" s="3" t="s">
        <v>72</v>
      </c>
    </row>
    <row r="203" ht="15.6" spans="1:5">
      <c r="A203" s="3"/>
      <c r="B203" s="5">
        <v>18</v>
      </c>
      <c r="C203" s="3" t="s">
        <v>99</v>
      </c>
      <c r="D203" s="3"/>
      <c r="E203" s="3" t="s">
        <v>72</v>
      </c>
    </row>
    <row r="204" ht="15.6" spans="1:5">
      <c r="A204" s="3"/>
      <c r="B204" s="5">
        <v>19</v>
      </c>
      <c r="C204" s="3" t="s">
        <v>101</v>
      </c>
      <c r="D204" s="3"/>
      <c r="E204" s="3" t="s">
        <v>72</v>
      </c>
    </row>
    <row r="205" ht="15.6" spans="1:5">
      <c r="A205" s="3"/>
      <c r="B205" s="5">
        <v>20</v>
      </c>
      <c r="C205" s="3" t="s">
        <v>102</v>
      </c>
      <c r="D205" s="3"/>
      <c r="E205" s="3" t="s">
        <v>72</v>
      </c>
    </row>
    <row r="206" ht="15.6" spans="1:5">
      <c r="A206" s="3"/>
      <c r="B206" s="5">
        <v>21</v>
      </c>
      <c r="C206" s="3" t="s">
        <v>103</v>
      </c>
      <c r="D206" s="3" t="s">
        <v>816</v>
      </c>
      <c r="E206" s="3"/>
    </row>
    <row r="207" ht="15.6" spans="1:5">
      <c r="A207" s="3"/>
      <c r="B207" s="5">
        <v>22</v>
      </c>
      <c r="C207" s="3" t="s">
        <v>104</v>
      </c>
      <c r="D207" s="3" t="s">
        <v>816</v>
      </c>
      <c r="E207" s="3"/>
    </row>
    <row r="208" ht="15.6" spans="1:5">
      <c r="A208" s="3"/>
      <c r="B208" s="5">
        <v>23</v>
      </c>
      <c r="C208" s="3" t="s">
        <v>105</v>
      </c>
      <c r="D208" s="3" t="s">
        <v>816</v>
      </c>
      <c r="E208" s="3"/>
    </row>
    <row r="209" ht="15.6" spans="1:5">
      <c r="A209" s="3"/>
      <c r="B209" s="5">
        <v>24</v>
      </c>
      <c r="C209" s="3" t="s">
        <v>106</v>
      </c>
      <c r="D209" s="3" t="s">
        <v>816</v>
      </c>
      <c r="E209" s="3"/>
    </row>
    <row r="210" ht="15.6" spans="1:5">
      <c r="A210" s="3"/>
      <c r="B210" s="5">
        <v>25</v>
      </c>
      <c r="C210" s="3" t="s">
        <v>107</v>
      </c>
      <c r="D210" s="3" t="s">
        <v>816</v>
      </c>
      <c r="E210" s="3"/>
    </row>
    <row r="211" ht="15.6" spans="1:5">
      <c r="A211" s="3"/>
      <c r="B211" s="5">
        <v>26</v>
      </c>
      <c r="C211" s="3" t="s">
        <v>108</v>
      </c>
      <c r="D211" s="3" t="s">
        <v>816</v>
      </c>
      <c r="E211" s="3"/>
    </row>
    <row r="212" ht="15.6" spans="1:5">
      <c r="A212" s="3"/>
      <c r="B212" s="5">
        <v>27</v>
      </c>
      <c r="C212" s="3" t="s">
        <v>109</v>
      </c>
      <c r="D212" s="3" t="s">
        <v>816</v>
      </c>
      <c r="E212" s="3"/>
    </row>
    <row r="213" ht="15.6" spans="1:5">
      <c r="A213" s="3"/>
      <c r="B213" s="5">
        <v>28</v>
      </c>
      <c r="C213" s="3" t="s">
        <v>110</v>
      </c>
      <c r="D213" s="3" t="s">
        <v>816</v>
      </c>
      <c r="E213" s="3"/>
    </row>
    <row r="214" ht="15.6" spans="1:5">
      <c r="A214" s="3"/>
      <c r="B214" s="5">
        <v>29</v>
      </c>
      <c r="C214" s="3" t="s">
        <v>111</v>
      </c>
      <c r="D214" s="3" t="s">
        <v>816</v>
      </c>
      <c r="E214" s="3"/>
    </row>
    <row r="215" ht="15.6" spans="1:5">
      <c r="A215" s="3"/>
      <c r="B215" s="5">
        <v>30</v>
      </c>
      <c r="C215" s="3" t="s">
        <v>112</v>
      </c>
      <c r="D215" s="3" t="s">
        <v>816</v>
      </c>
      <c r="E215" s="3"/>
    </row>
    <row r="216" ht="15.6" spans="1:5">
      <c r="A216" s="3"/>
      <c r="B216" s="5">
        <v>31</v>
      </c>
      <c r="C216" s="3" t="s">
        <v>113</v>
      </c>
      <c r="D216" s="3" t="s">
        <v>816</v>
      </c>
      <c r="E216" s="3"/>
    </row>
    <row r="217" ht="15.6" spans="1:5">
      <c r="A217" s="3"/>
      <c r="B217" s="5">
        <v>32</v>
      </c>
      <c r="C217" s="3" t="s">
        <v>114</v>
      </c>
      <c r="D217" s="3" t="s">
        <v>816</v>
      </c>
      <c r="E217" s="3"/>
    </row>
    <row r="218" ht="15.6" spans="1:5">
      <c r="A218" s="3"/>
      <c r="B218" s="5">
        <v>33</v>
      </c>
      <c r="C218" s="3" t="s">
        <v>115</v>
      </c>
      <c r="D218" s="3" t="s">
        <v>816</v>
      </c>
      <c r="E218" s="3"/>
    </row>
    <row r="219" ht="15.6" spans="1:5">
      <c r="A219" s="3"/>
      <c r="B219" s="5">
        <v>34</v>
      </c>
      <c r="C219" s="3" t="s">
        <v>116</v>
      </c>
      <c r="D219" s="3" t="s">
        <v>816</v>
      </c>
      <c r="E219" s="3"/>
    </row>
    <row r="220" ht="15.6" spans="1:5">
      <c r="A220" s="3"/>
      <c r="B220" s="5">
        <v>35</v>
      </c>
      <c r="C220" s="3" t="s">
        <v>117</v>
      </c>
      <c r="D220" s="3" t="s">
        <v>816</v>
      </c>
      <c r="E220" s="3"/>
    </row>
    <row r="221" ht="15.6" spans="1:5">
      <c r="A221" s="3"/>
      <c r="B221" s="5">
        <v>36</v>
      </c>
      <c r="C221" s="3" t="s">
        <v>118</v>
      </c>
      <c r="D221" s="3" t="s">
        <v>816</v>
      </c>
      <c r="E221" s="3"/>
    </row>
  </sheetData>
  <mergeCells count="8">
    <mergeCell ref="A1:E1"/>
    <mergeCell ref="A3:A23"/>
    <mergeCell ref="A24:A25"/>
    <mergeCell ref="A26:A66"/>
    <mergeCell ref="A67:A108"/>
    <mergeCell ref="A109:A153"/>
    <mergeCell ref="A154:A185"/>
    <mergeCell ref="A186:A221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workbookViewId="0">
      <selection activeCell="C26" sqref="C26"/>
    </sheetView>
  </sheetViews>
  <sheetFormatPr defaultColWidth="9" defaultRowHeight="13.8" outlineLevelCol="7"/>
  <cols>
    <col min="1" max="1" width="21.8333333333333" customWidth="1"/>
    <col min="2" max="2" width="23.3333333333333" customWidth="1"/>
    <col min="3" max="3" width="15.5" customWidth="1"/>
    <col min="4" max="4" width="13.0833333333333" customWidth="1"/>
    <col min="5" max="5" width="17.8333333333333" customWidth="1"/>
    <col min="6" max="6" width="12.0833333333333" customWidth="1"/>
    <col min="7" max="7" width="13.3333333333333" customWidth="1"/>
    <col min="8" max="8" width="11.5" customWidth="1"/>
  </cols>
  <sheetData>
    <row r="1" ht="22.2" spans="1:8">
      <c r="A1" s="85" t="s">
        <v>22</v>
      </c>
      <c r="B1" s="85"/>
      <c r="C1" s="85"/>
      <c r="D1" s="85"/>
      <c r="E1" s="85"/>
      <c r="F1" s="85"/>
      <c r="G1" s="85"/>
      <c r="H1" s="85"/>
    </row>
    <row r="2" ht="20.4" spans="1:8">
      <c r="A2" s="99" t="s">
        <v>23</v>
      </c>
      <c r="B2" s="99" t="s">
        <v>24</v>
      </c>
      <c r="C2" s="99" t="s">
        <v>25</v>
      </c>
      <c r="D2" s="99" t="s">
        <v>26</v>
      </c>
      <c r="E2" s="99" t="s">
        <v>27</v>
      </c>
      <c r="F2" s="99" t="s">
        <v>28</v>
      </c>
      <c r="G2" s="100" t="s">
        <v>29</v>
      </c>
      <c r="H2" s="99" t="s">
        <v>30</v>
      </c>
    </row>
    <row r="3" ht="17.5" customHeight="1" spans="1:8">
      <c r="A3" s="101" t="s">
        <v>3</v>
      </c>
      <c r="B3" s="102" t="s">
        <v>31</v>
      </c>
      <c r="C3" s="94"/>
      <c r="D3" s="94"/>
      <c r="E3" s="94"/>
      <c r="F3" s="94"/>
      <c r="G3" s="94"/>
      <c r="H3" s="101"/>
    </row>
    <row r="4" ht="17.5" customHeight="1" spans="1:8">
      <c r="A4" s="103"/>
      <c r="B4" s="104"/>
      <c r="C4" s="71"/>
      <c r="D4" s="71"/>
      <c r="E4" s="71"/>
      <c r="F4" s="71"/>
      <c r="G4" s="71"/>
      <c r="H4" s="103"/>
    </row>
    <row r="5" ht="15.65" customHeight="1" spans="1:8">
      <c r="A5" s="91"/>
      <c r="B5" s="104"/>
      <c r="C5" s="71"/>
      <c r="D5" s="71"/>
      <c r="E5" s="71"/>
      <c r="F5" s="71"/>
      <c r="G5" s="71"/>
      <c r="H5" s="103"/>
    </row>
    <row r="6" ht="14.15" customHeight="1" spans="1:8">
      <c r="A6" s="101" t="s">
        <v>4</v>
      </c>
      <c r="B6" s="104"/>
      <c r="C6" s="71"/>
      <c r="D6" s="71"/>
      <c r="E6" s="71"/>
      <c r="F6" s="71"/>
      <c r="G6" s="71"/>
      <c r="H6" s="103"/>
    </row>
    <row r="7" ht="17.4" spans="1:8">
      <c r="A7" s="20" t="s">
        <v>2</v>
      </c>
      <c r="B7" s="104"/>
      <c r="C7" s="71"/>
      <c r="D7" s="71"/>
      <c r="E7" s="71"/>
      <c r="F7" s="71"/>
      <c r="G7" s="71"/>
      <c r="H7" s="103"/>
    </row>
    <row r="8" ht="17.5" customHeight="1" spans="1:8">
      <c r="A8" s="20" t="s">
        <v>5</v>
      </c>
      <c r="B8" s="104"/>
      <c r="C8" s="71"/>
      <c r="D8" s="71"/>
      <c r="E8" s="71"/>
      <c r="F8" s="71"/>
      <c r="G8" s="71"/>
      <c r="H8" s="103"/>
    </row>
    <row r="9" ht="17.4" spans="1:8">
      <c r="A9" s="20" t="s">
        <v>6</v>
      </c>
      <c r="B9" s="104"/>
      <c r="C9" s="71"/>
      <c r="D9" s="71"/>
      <c r="E9" s="71"/>
      <c r="F9" s="71"/>
      <c r="G9" s="71"/>
      <c r="H9" s="103"/>
    </row>
    <row r="10" ht="17.4" spans="1:8">
      <c r="A10" s="20" t="s">
        <v>7</v>
      </c>
      <c r="B10" s="104"/>
      <c r="C10" s="71"/>
      <c r="D10" s="71"/>
      <c r="E10" s="71"/>
      <c r="F10" s="71"/>
      <c r="G10" s="71"/>
      <c r="H10" s="103"/>
    </row>
    <row r="11" ht="17.4" spans="1:8">
      <c r="A11" s="20" t="s">
        <v>8</v>
      </c>
      <c r="B11" s="90"/>
      <c r="C11" s="105"/>
      <c r="D11" s="105"/>
      <c r="E11" s="105"/>
      <c r="F11" s="105"/>
      <c r="G11" s="105"/>
      <c r="H11" s="91"/>
    </row>
  </sheetData>
  <mergeCells count="3">
    <mergeCell ref="A1:H1"/>
    <mergeCell ref="A3:A5"/>
    <mergeCell ref="B3:H11"/>
  </mergeCell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24"/>
  <sheetViews>
    <sheetView workbookViewId="0">
      <selection activeCell="G220" sqref="G220:G221"/>
    </sheetView>
  </sheetViews>
  <sheetFormatPr defaultColWidth="9" defaultRowHeight="13.8"/>
  <cols>
    <col min="1" max="1" width="18.75" customWidth="1"/>
    <col min="2" max="2" width="16.8333333333333" customWidth="1"/>
    <col min="3" max="3" width="22.25" customWidth="1"/>
    <col min="4" max="4" width="21.3333333333333" customWidth="1"/>
    <col min="5" max="5" width="16.0833333333333" customWidth="1"/>
    <col min="6" max="6" width="22.25" customWidth="1"/>
    <col min="7" max="7" width="22.0833333333333" customWidth="1"/>
    <col min="8" max="8" width="17" customWidth="1"/>
  </cols>
  <sheetData>
    <row r="1" ht="22.2" spans="1:8">
      <c r="A1" s="85" t="s">
        <v>32</v>
      </c>
      <c r="B1" s="85"/>
      <c r="C1" s="85"/>
      <c r="D1" s="85"/>
      <c r="E1" s="85"/>
      <c r="F1" s="85"/>
      <c r="G1" s="85"/>
      <c r="H1" s="85"/>
    </row>
    <row r="2" ht="20.4" spans="1:8">
      <c r="A2" s="61" t="s">
        <v>23</v>
      </c>
      <c r="B2" s="61" t="s">
        <v>33</v>
      </c>
      <c r="C2" s="61" t="s">
        <v>24</v>
      </c>
      <c r="D2" s="61" t="s">
        <v>34</v>
      </c>
      <c r="E2" s="61" t="s">
        <v>35</v>
      </c>
      <c r="F2" s="65" t="s">
        <v>36</v>
      </c>
      <c r="G2" s="61" t="s">
        <v>37</v>
      </c>
      <c r="H2" s="61" t="s">
        <v>30</v>
      </c>
    </row>
    <row r="3" ht="17.4" spans="1:9">
      <c r="A3" s="20" t="s">
        <v>2</v>
      </c>
      <c r="B3" s="20">
        <v>1</v>
      </c>
      <c r="C3" s="20" t="s">
        <v>38</v>
      </c>
      <c r="D3" s="20">
        <v>0</v>
      </c>
      <c r="E3" s="20">
        <v>32</v>
      </c>
      <c r="F3" s="66">
        <f>D3/E3</f>
        <v>0</v>
      </c>
      <c r="G3" s="20">
        <f>RANK(F3,$F$3:$F$34,1)</f>
        <v>1</v>
      </c>
      <c r="H3" s="20"/>
      <c r="I3" s="71"/>
    </row>
    <row r="4" ht="13" customHeight="1" spans="1:9">
      <c r="A4" s="20"/>
      <c r="B4" s="20">
        <v>2</v>
      </c>
      <c r="C4" s="20" t="s">
        <v>39</v>
      </c>
      <c r="D4" s="20">
        <v>0</v>
      </c>
      <c r="E4" s="20">
        <v>32</v>
      </c>
      <c r="F4" s="66">
        <f t="shared" ref="F4:F34" si="0">D4/E4</f>
        <v>0</v>
      </c>
      <c r="G4" s="20">
        <f t="shared" ref="G4:G34" si="1">RANK(F4,$F$3:$F$34,1)</f>
        <v>1</v>
      </c>
      <c r="H4" s="20"/>
      <c r="I4" s="71"/>
    </row>
    <row r="5" ht="17.4" spans="1:9">
      <c r="A5" s="20"/>
      <c r="B5" s="20">
        <v>3</v>
      </c>
      <c r="C5" s="20" t="s">
        <v>40</v>
      </c>
      <c r="D5" s="20">
        <v>0</v>
      </c>
      <c r="E5" s="20">
        <v>34</v>
      </c>
      <c r="F5" s="66">
        <f t="shared" si="0"/>
        <v>0</v>
      </c>
      <c r="G5" s="20">
        <f t="shared" si="1"/>
        <v>1</v>
      </c>
      <c r="H5" s="20"/>
      <c r="I5" s="71"/>
    </row>
    <row r="6" ht="17.4" spans="1:9">
      <c r="A6" s="20"/>
      <c r="B6" s="20">
        <v>4</v>
      </c>
      <c r="C6" s="20" t="s">
        <v>41</v>
      </c>
      <c r="D6" s="20">
        <v>0</v>
      </c>
      <c r="E6" s="20">
        <v>30</v>
      </c>
      <c r="F6" s="66">
        <f t="shared" si="0"/>
        <v>0</v>
      </c>
      <c r="G6" s="20">
        <f t="shared" si="1"/>
        <v>1</v>
      </c>
      <c r="H6" s="20"/>
      <c r="I6" s="71"/>
    </row>
    <row r="7" ht="17.4" spans="1:9">
      <c r="A7" s="20"/>
      <c r="B7" s="20">
        <v>5</v>
      </c>
      <c r="C7" s="20" t="s">
        <v>42</v>
      </c>
      <c r="D7" s="20">
        <v>0</v>
      </c>
      <c r="E7" s="20">
        <v>35</v>
      </c>
      <c r="F7" s="66">
        <f t="shared" si="0"/>
        <v>0</v>
      </c>
      <c r="G7" s="20">
        <f t="shared" si="1"/>
        <v>1</v>
      </c>
      <c r="H7" s="20"/>
      <c r="I7" s="71"/>
    </row>
    <row r="8" ht="17.4" spans="1:9">
      <c r="A8" s="20"/>
      <c r="B8" s="20">
        <v>6</v>
      </c>
      <c r="C8" s="20" t="s">
        <v>43</v>
      </c>
      <c r="D8" s="20">
        <v>0</v>
      </c>
      <c r="E8" s="20">
        <v>43</v>
      </c>
      <c r="F8" s="66">
        <f t="shared" si="0"/>
        <v>0</v>
      </c>
      <c r="G8" s="20">
        <f t="shared" si="1"/>
        <v>1</v>
      </c>
      <c r="H8" s="20"/>
      <c r="I8" s="71"/>
    </row>
    <row r="9" ht="17.4" spans="1:9">
      <c r="A9" s="20"/>
      <c r="B9" s="20">
        <v>7</v>
      </c>
      <c r="C9" s="20" t="s">
        <v>44</v>
      </c>
      <c r="D9" s="20">
        <v>0</v>
      </c>
      <c r="E9" s="20">
        <v>42</v>
      </c>
      <c r="F9" s="66">
        <f t="shared" si="0"/>
        <v>0</v>
      </c>
      <c r="G9" s="20">
        <f t="shared" si="1"/>
        <v>1</v>
      </c>
      <c r="H9" s="20"/>
      <c r="I9" s="71"/>
    </row>
    <row r="10" ht="17.4" spans="1:9">
      <c r="A10" s="20"/>
      <c r="B10" s="20">
        <v>8</v>
      </c>
      <c r="C10" s="20" t="s">
        <v>45</v>
      </c>
      <c r="D10" s="20">
        <v>0</v>
      </c>
      <c r="E10" s="20">
        <v>45</v>
      </c>
      <c r="F10" s="66">
        <f t="shared" si="0"/>
        <v>0</v>
      </c>
      <c r="G10" s="20">
        <f t="shared" si="1"/>
        <v>1</v>
      </c>
      <c r="H10" s="20"/>
      <c r="I10" s="71"/>
    </row>
    <row r="11" ht="17.4" spans="1:9">
      <c r="A11" s="20"/>
      <c r="B11" s="20">
        <v>9</v>
      </c>
      <c r="C11" s="20" t="s">
        <v>46</v>
      </c>
      <c r="D11" s="20">
        <v>0</v>
      </c>
      <c r="E11" s="20">
        <v>45</v>
      </c>
      <c r="F11" s="66">
        <f t="shared" si="0"/>
        <v>0</v>
      </c>
      <c r="G11" s="20">
        <f t="shared" si="1"/>
        <v>1</v>
      </c>
      <c r="H11" s="20"/>
      <c r="I11" s="71"/>
    </row>
    <row r="12" ht="17.4" spans="1:9">
      <c r="A12" s="20"/>
      <c r="B12" s="20">
        <v>10</v>
      </c>
      <c r="C12" s="20" t="s">
        <v>47</v>
      </c>
      <c r="D12" s="20">
        <v>0</v>
      </c>
      <c r="E12" s="20">
        <v>39</v>
      </c>
      <c r="F12" s="66">
        <f t="shared" si="0"/>
        <v>0</v>
      </c>
      <c r="G12" s="20">
        <f t="shared" si="1"/>
        <v>1</v>
      </c>
      <c r="H12" s="20"/>
      <c r="I12" s="71"/>
    </row>
    <row r="13" ht="17.4" spans="1:9">
      <c r="A13" s="20"/>
      <c r="B13" s="20">
        <v>11</v>
      </c>
      <c r="C13" s="20" t="s">
        <v>48</v>
      </c>
      <c r="D13" s="20">
        <v>0</v>
      </c>
      <c r="E13" s="20">
        <v>39</v>
      </c>
      <c r="F13" s="66">
        <f t="shared" si="0"/>
        <v>0</v>
      </c>
      <c r="G13" s="20">
        <f t="shared" si="1"/>
        <v>1</v>
      </c>
      <c r="H13" s="20"/>
      <c r="I13" s="71"/>
    </row>
    <row r="14" ht="17.4" spans="1:9">
      <c r="A14" s="20"/>
      <c r="B14" s="20">
        <v>12</v>
      </c>
      <c r="C14" s="20" t="s">
        <v>49</v>
      </c>
      <c r="D14" s="20">
        <v>0</v>
      </c>
      <c r="E14" s="20">
        <v>40</v>
      </c>
      <c r="F14" s="66">
        <f t="shared" si="0"/>
        <v>0</v>
      </c>
      <c r="G14" s="20">
        <f t="shared" si="1"/>
        <v>1</v>
      </c>
      <c r="H14" s="20"/>
      <c r="I14" s="71"/>
    </row>
    <row r="15" ht="17.4" spans="1:9">
      <c r="A15" s="20"/>
      <c r="B15" s="20">
        <v>13</v>
      </c>
      <c r="C15" s="20" t="s">
        <v>50</v>
      </c>
      <c r="D15" s="20">
        <v>0</v>
      </c>
      <c r="E15" s="20">
        <v>42</v>
      </c>
      <c r="F15" s="66">
        <f t="shared" si="0"/>
        <v>0</v>
      </c>
      <c r="G15" s="20">
        <f t="shared" si="1"/>
        <v>1</v>
      </c>
      <c r="H15" s="20"/>
      <c r="I15" s="71"/>
    </row>
    <row r="16" ht="17.4" spans="1:9">
      <c r="A16" s="20"/>
      <c r="B16" s="20">
        <v>14</v>
      </c>
      <c r="C16" s="20" t="s">
        <v>51</v>
      </c>
      <c r="D16" s="20">
        <v>0</v>
      </c>
      <c r="E16" s="20">
        <v>40</v>
      </c>
      <c r="F16" s="66">
        <f t="shared" si="0"/>
        <v>0</v>
      </c>
      <c r="G16" s="20">
        <f t="shared" si="1"/>
        <v>1</v>
      </c>
      <c r="H16" s="20"/>
      <c r="I16" s="71"/>
    </row>
    <row r="17" ht="17.4" spans="1:9">
      <c r="A17" s="20"/>
      <c r="B17" s="20">
        <v>15</v>
      </c>
      <c r="C17" s="20" t="s">
        <v>52</v>
      </c>
      <c r="D17" s="20">
        <v>0</v>
      </c>
      <c r="E17" s="20">
        <v>43</v>
      </c>
      <c r="F17" s="66">
        <f t="shared" si="0"/>
        <v>0</v>
      </c>
      <c r="G17" s="20">
        <f t="shared" si="1"/>
        <v>1</v>
      </c>
      <c r="H17" s="20"/>
      <c r="I17" s="71"/>
    </row>
    <row r="18" ht="17.4" spans="1:9">
      <c r="A18" s="20"/>
      <c r="B18" s="20">
        <v>16</v>
      </c>
      <c r="C18" s="20" t="s">
        <v>53</v>
      </c>
      <c r="D18" s="20">
        <v>3</v>
      </c>
      <c r="E18" s="20">
        <v>43</v>
      </c>
      <c r="F18" s="66">
        <f t="shared" si="0"/>
        <v>0.0697674418604651</v>
      </c>
      <c r="G18" s="20">
        <f t="shared" si="1"/>
        <v>30</v>
      </c>
      <c r="H18" s="20"/>
      <c r="I18" s="71"/>
    </row>
    <row r="19" ht="17.4" spans="1:9">
      <c r="A19" s="20"/>
      <c r="B19" s="20">
        <v>17</v>
      </c>
      <c r="C19" s="20" t="s">
        <v>54</v>
      </c>
      <c r="D19" s="20">
        <v>3</v>
      </c>
      <c r="E19" s="20">
        <v>41</v>
      </c>
      <c r="F19" s="66">
        <f t="shared" si="0"/>
        <v>0.0731707317073171</v>
      </c>
      <c r="G19" s="20">
        <f t="shared" si="1"/>
        <v>31</v>
      </c>
      <c r="H19" s="20"/>
      <c r="I19" s="71"/>
    </row>
    <row r="20" ht="17.4" spans="1:9">
      <c r="A20" s="20"/>
      <c r="B20" s="20">
        <v>18</v>
      </c>
      <c r="C20" s="20" t="s">
        <v>55</v>
      </c>
      <c r="D20" s="20">
        <v>0</v>
      </c>
      <c r="E20" s="20">
        <v>44</v>
      </c>
      <c r="F20" s="66">
        <f t="shared" si="0"/>
        <v>0</v>
      </c>
      <c r="G20" s="20">
        <f t="shared" si="1"/>
        <v>1</v>
      </c>
      <c r="H20" s="20"/>
      <c r="I20" s="71"/>
    </row>
    <row r="21" ht="17.4" spans="1:9">
      <c r="A21" s="20"/>
      <c r="B21" s="20">
        <v>19</v>
      </c>
      <c r="C21" s="20" t="s">
        <v>56</v>
      </c>
      <c r="D21" s="20">
        <v>0</v>
      </c>
      <c r="E21" s="20">
        <v>44</v>
      </c>
      <c r="F21" s="66">
        <f t="shared" si="0"/>
        <v>0</v>
      </c>
      <c r="G21" s="20">
        <f t="shared" si="1"/>
        <v>1</v>
      </c>
      <c r="H21" s="20"/>
      <c r="I21" s="71"/>
    </row>
    <row r="22" ht="17.4" spans="1:9">
      <c r="A22" s="20"/>
      <c r="B22" s="20">
        <v>20</v>
      </c>
      <c r="C22" s="20" t="s">
        <v>57</v>
      </c>
      <c r="D22" s="20">
        <v>0</v>
      </c>
      <c r="E22" s="20">
        <v>44</v>
      </c>
      <c r="F22" s="66">
        <f t="shared" si="0"/>
        <v>0</v>
      </c>
      <c r="G22" s="20">
        <f t="shared" si="1"/>
        <v>1</v>
      </c>
      <c r="H22" s="20"/>
      <c r="I22" s="71"/>
    </row>
    <row r="23" ht="17.4" spans="1:9">
      <c r="A23" s="20"/>
      <c r="B23" s="20">
        <v>21</v>
      </c>
      <c r="C23" s="20" t="s">
        <v>58</v>
      </c>
      <c r="D23" s="20">
        <v>0</v>
      </c>
      <c r="E23" s="20">
        <v>43</v>
      </c>
      <c r="F23" s="66">
        <f t="shared" si="0"/>
        <v>0</v>
      </c>
      <c r="G23" s="20">
        <f t="shared" si="1"/>
        <v>1</v>
      </c>
      <c r="H23" s="20"/>
      <c r="I23" s="71"/>
    </row>
    <row r="24" ht="17.4" spans="1:9">
      <c r="A24" s="20"/>
      <c r="B24" s="20">
        <v>22</v>
      </c>
      <c r="C24" s="20" t="s">
        <v>59</v>
      </c>
      <c r="D24" s="20">
        <v>2</v>
      </c>
      <c r="E24" s="20">
        <v>42</v>
      </c>
      <c r="F24" s="66">
        <f t="shared" si="0"/>
        <v>0.0476190476190476</v>
      </c>
      <c r="G24" s="20">
        <f t="shared" si="1"/>
        <v>28</v>
      </c>
      <c r="H24" s="20"/>
      <c r="I24" s="71"/>
    </row>
    <row r="25" ht="17.4" spans="1:9">
      <c r="A25" s="20"/>
      <c r="B25" s="20">
        <v>23</v>
      </c>
      <c r="C25" s="20" t="s">
        <v>60</v>
      </c>
      <c r="D25" s="20">
        <v>0</v>
      </c>
      <c r="E25" s="20">
        <v>43</v>
      </c>
      <c r="F25" s="66">
        <f t="shared" si="0"/>
        <v>0</v>
      </c>
      <c r="G25" s="20">
        <f t="shared" si="1"/>
        <v>1</v>
      </c>
      <c r="H25" s="20"/>
      <c r="I25" s="71"/>
    </row>
    <row r="26" ht="17.4" spans="1:9">
      <c r="A26" s="20"/>
      <c r="B26" s="20">
        <v>24</v>
      </c>
      <c r="C26" s="20" t="s">
        <v>61</v>
      </c>
      <c r="D26" s="20">
        <v>0</v>
      </c>
      <c r="E26" s="20">
        <v>42</v>
      </c>
      <c r="F26" s="66">
        <f t="shared" si="0"/>
        <v>0</v>
      </c>
      <c r="G26" s="20">
        <f t="shared" si="1"/>
        <v>1</v>
      </c>
      <c r="H26" s="20"/>
      <c r="I26" s="71"/>
    </row>
    <row r="27" ht="17.4" spans="1:9">
      <c r="A27" s="20"/>
      <c r="B27" s="20">
        <v>25</v>
      </c>
      <c r="C27" s="20" t="s">
        <v>62</v>
      </c>
      <c r="D27" s="20">
        <v>0</v>
      </c>
      <c r="E27" s="20">
        <v>45</v>
      </c>
      <c r="F27" s="66">
        <f t="shared" si="0"/>
        <v>0</v>
      </c>
      <c r="G27" s="20">
        <f t="shared" si="1"/>
        <v>1</v>
      </c>
      <c r="H27" s="20"/>
      <c r="I27" s="71"/>
    </row>
    <row r="28" ht="17.4" spans="1:9">
      <c r="A28" s="20"/>
      <c r="B28" s="20">
        <v>26</v>
      </c>
      <c r="C28" s="20" t="s">
        <v>63</v>
      </c>
      <c r="D28" s="20">
        <v>0</v>
      </c>
      <c r="E28" s="20">
        <v>43</v>
      </c>
      <c r="F28" s="66">
        <f t="shared" si="0"/>
        <v>0</v>
      </c>
      <c r="G28" s="20">
        <f t="shared" si="1"/>
        <v>1</v>
      </c>
      <c r="H28" s="20"/>
      <c r="I28" s="71"/>
    </row>
    <row r="29" ht="17.4" spans="1:9">
      <c r="A29" s="20"/>
      <c r="B29" s="20">
        <v>27</v>
      </c>
      <c r="C29" s="20" t="s">
        <v>64</v>
      </c>
      <c r="D29" s="20">
        <v>5</v>
      </c>
      <c r="E29" s="20">
        <v>42</v>
      </c>
      <c r="F29" s="66">
        <f t="shared" si="0"/>
        <v>0.119047619047619</v>
      </c>
      <c r="G29" s="20">
        <f t="shared" si="1"/>
        <v>32</v>
      </c>
      <c r="H29" s="20"/>
      <c r="I29" s="71"/>
    </row>
    <row r="30" ht="14.15" customHeight="1" spans="1:9">
      <c r="A30" s="20"/>
      <c r="B30" s="20">
        <v>28</v>
      </c>
      <c r="C30" s="20" t="s">
        <v>65</v>
      </c>
      <c r="D30" s="20">
        <v>0</v>
      </c>
      <c r="E30" s="20">
        <v>40</v>
      </c>
      <c r="F30" s="66">
        <f t="shared" si="0"/>
        <v>0</v>
      </c>
      <c r="G30" s="20">
        <f t="shared" si="1"/>
        <v>1</v>
      </c>
      <c r="H30" s="20"/>
      <c r="I30" s="71"/>
    </row>
    <row r="31" ht="14.15" customHeight="1" spans="1:9">
      <c r="A31" s="20"/>
      <c r="B31" s="20">
        <v>29</v>
      </c>
      <c r="C31" s="20" t="s">
        <v>66</v>
      </c>
      <c r="D31" s="20">
        <v>2</v>
      </c>
      <c r="E31" s="20">
        <v>42</v>
      </c>
      <c r="F31" s="66">
        <f t="shared" si="0"/>
        <v>0.0476190476190476</v>
      </c>
      <c r="G31" s="20">
        <f t="shared" si="1"/>
        <v>28</v>
      </c>
      <c r="H31" s="20"/>
      <c r="I31" s="71"/>
    </row>
    <row r="32" ht="17.4" spans="1:9">
      <c r="A32" s="20"/>
      <c r="B32" s="20">
        <v>30</v>
      </c>
      <c r="C32" s="20" t="s">
        <v>67</v>
      </c>
      <c r="D32" s="20">
        <v>0</v>
      </c>
      <c r="E32" s="20">
        <v>42</v>
      </c>
      <c r="F32" s="66">
        <f t="shared" si="0"/>
        <v>0</v>
      </c>
      <c r="G32" s="20">
        <f t="shared" si="1"/>
        <v>1</v>
      </c>
      <c r="H32" s="20"/>
      <c r="I32" s="71"/>
    </row>
    <row r="33" ht="17.4" spans="1:9">
      <c r="A33" s="20"/>
      <c r="B33" s="20">
        <v>31</v>
      </c>
      <c r="C33" s="20" t="s">
        <v>68</v>
      </c>
      <c r="D33" s="20">
        <v>0</v>
      </c>
      <c r="E33" s="20">
        <v>41</v>
      </c>
      <c r="F33" s="66">
        <f t="shared" si="0"/>
        <v>0</v>
      </c>
      <c r="G33" s="20">
        <f t="shared" si="1"/>
        <v>1</v>
      </c>
      <c r="H33" s="20"/>
      <c r="I33" s="71"/>
    </row>
    <row r="34" ht="17.4" spans="1:9">
      <c r="A34" s="20"/>
      <c r="B34" s="20">
        <v>32</v>
      </c>
      <c r="C34" s="20" t="s">
        <v>69</v>
      </c>
      <c r="D34" s="20">
        <v>1</v>
      </c>
      <c r="E34" s="20">
        <v>43</v>
      </c>
      <c r="F34" s="66">
        <f t="shared" si="0"/>
        <v>0.0232558139534884</v>
      </c>
      <c r="G34" s="20">
        <f t="shared" si="1"/>
        <v>27</v>
      </c>
      <c r="H34" s="20"/>
      <c r="I34" s="71"/>
    </row>
    <row r="35" ht="17.4" spans="1:9">
      <c r="A35" s="20" t="s">
        <v>3</v>
      </c>
      <c r="B35" s="20">
        <v>1</v>
      </c>
      <c r="C35" s="20" t="s">
        <v>70</v>
      </c>
      <c r="D35" s="86">
        <v>0</v>
      </c>
      <c r="E35" s="20" t="s">
        <v>71</v>
      </c>
      <c r="F35" s="66">
        <f t="shared" ref="F35:F70" si="2">D35/E35</f>
        <v>0</v>
      </c>
      <c r="G35" s="20"/>
      <c r="H35" s="20" t="s">
        <v>72</v>
      </c>
      <c r="I35" s="71"/>
    </row>
    <row r="36" ht="17.4" spans="1:9">
      <c r="A36" s="20"/>
      <c r="B36" s="20">
        <v>2</v>
      </c>
      <c r="C36" s="20" t="s">
        <v>73</v>
      </c>
      <c r="D36" s="86">
        <v>0</v>
      </c>
      <c r="E36" s="20" t="s">
        <v>74</v>
      </c>
      <c r="F36" s="66">
        <f t="shared" si="2"/>
        <v>0</v>
      </c>
      <c r="G36" s="20"/>
      <c r="H36" s="20" t="s">
        <v>72</v>
      </c>
      <c r="I36" s="71"/>
    </row>
    <row r="37" ht="17.4" spans="1:9">
      <c r="A37" s="20"/>
      <c r="B37" s="20">
        <v>3</v>
      </c>
      <c r="C37" s="20" t="s">
        <v>75</v>
      </c>
      <c r="D37" s="86">
        <v>0</v>
      </c>
      <c r="E37" s="20" t="s">
        <v>76</v>
      </c>
      <c r="F37" s="66">
        <f t="shared" si="2"/>
        <v>0</v>
      </c>
      <c r="G37" s="20"/>
      <c r="H37" s="20" t="s">
        <v>72</v>
      </c>
      <c r="I37" s="71"/>
    </row>
    <row r="38" ht="17.4" spans="1:9">
      <c r="A38" s="20"/>
      <c r="B38" s="20">
        <v>4</v>
      </c>
      <c r="C38" s="20" t="s">
        <v>77</v>
      </c>
      <c r="D38" s="86">
        <v>0</v>
      </c>
      <c r="E38" s="20" t="s">
        <v>78</v>
      </c>
      <c r="F38" s="66">
        <f t="shared" si="2"/>
        <v>0</v>
      </c>
      <c r="G38" s="20"/>
      <c r="H38" s="20" t="s">
        <v>72</v>
      </c>
      <c r="I38" s="71"/>
    </row>
    <row r="39" ht="17.4" spans="1:9">
      <c r="A39" s="20"/>
      <c r="B39" s="20">
        <v>5</v>
      </c>
      <c r="C39" s="20" t="s">
        <v>79</v>
      </c>
      <c r="D39" s="86">
        <v>1</v>
      </c>
      <c r="E39" s="20" t="s">
        <v>80</v>
      </c>
      <c r="F39" s="66">
        <f t="shared" si="2"/>
        <v>0.0256410256410256</v>
      </c>
      <c r="G39" s="20">
        <f t="shared" ref="G36:G70" si="3">RANK(F39,$F$35:$F$70,1)</f>
        <v>18</v>
      </c>
      <c r="H39" s="20"/>
      <c r="I39" s="71"/>
    </row>
    <row r="40" ht="17.4" spans="1:9">
      <c r="A40" s="20"/>
      <c r="B40" s="20">
        <v>6</v>
      </c>
      <c r="C40" s="20" t="s">
        <v>81</v>
      </c>
      <c r="D40" s="86">
        <v>1</v>
      </c>
      <c r="E40" s="20" t="s">
        <v>74</v>
      </c>
      <c r="F40" s="66">
        <f t="shared" si="2"/>
        <v>0.0212765957446809</v>
      </c>
      <c r="G40" s="20">
        <f t="shared" si="3"/>
        <v>15</v>
      </c>
      <c r="H40" s="20"/>
      <c r="I40" s="71"/>
    </row>
    <row r="41" ht="17.4" spans="1:9">
      <c r="A41" s="20"/>
      <c r="B41" s="20">
        <v>7</v>
      </c>
      <c r="C41" s="20" t="s">
        <v>82</v>
      </c>
      <c r="D41" s="86">
        <v>0</v>
      </c>
      <c r="E41" s="20" t="s">
        <v>83</v>
      </c>
      <c r="F41" s="66">
        <f t="shared" si="2"/>
        <v>0</v>
      </c>
      <c r="G41" s="20">
        <f t="shared" si="3"/>
        <v>1</v>
      </c>
      <c r="H41" s="20"/>
      <c r="I41" s="71"/>
    </row>
    <row r="42" ht="17.4" spans="1:9">
      <c r="A42" s="20"/>
      <c r="B42" s="20">
        <v>8</v>
      </c>
      <c r="C42" s="20" t="s">
        <v>84</v>
      </c>
      <c r="D42" s="87">
        <v>0</v>
      </c>
      <c r="E42" s="20" t="s">
        <v>83</v>
      </c>
      <c r="F42" s="66">
        <f t="shared" si="2"/>
        <v>0</v>
      </c>
      <c r="G42" s="20">
        <f t="shared" si="3"/>
        <v>1</v>
      </c>
      <c r="H42" s="20"/>
      <c r="I42" s="71"/>
    </row>
    <row r="43" ht="17.4" spans="1:9">
      <c r="A43" s="20"/>
      <c r="B43" s="20">
        <v>9</v>
      </c>
      <c r="C43" s="20" t="s">
        <v>85</v>
      </c>
      <c r="D43" s="86">
        <v>10</v>
      </c>
      <c r="E43" s="20" t="s">
        <v>86</v>
      </c>
      <c r="F43" s="66">
        <f t="shared" si="2"/>
        <v>0.238095238095238</v>
      </c>
      <c r="G43" s="20">
        <f t="shared" si="3"/>
        <v>33</v>
      </c>
      <c r="H43" s="20"/>
      <c r="I43" s="71"/>
    </row>
    <row r="44" ht="17.4" spans="1:9">
      <c r="A44" s="20"/>
      <c r="B44" s="20">
        <v>10</v>
      </c>
      <c r="C44" s="20" t="s">
        <v>87</v>
      </c>
      <c r="D44" s="86">
        <v>7</v>
      </c>
      <c r="E44" s="20" t="s">
        <v>88</v>
      </c>
      <c r="F44" s="66">
        <f t="shared" si="2"/>
        <v>0.159090909090909</v>
      </c>
      <c r="G44" s="20">
        <f t="shared" si="3"/>
        <v>28</v>
      </c>
      <c r="H44" s="20"/>
      <c r="I44" s="71"/>
    </row>
    <row r="45" ht="17.4" spans="1:9">
      <c r="A45" s="20"/>
      <c r="B45" s="20">
        <v>11</v>
      </c>
      <c r="C45" s="20" t="s">
        <v>89</v>
      </c>
      <c r="D45" s="86">
        <v>5</v>
      </c>
      <c r="E45" s="20" t="s">
        <v>90</v>
      </c>
      <c r="F45" s="66">
        <f t="shared" si="2"/>
        <v>0.116279069767442</v>
      </c>
      <c r="G45" s="20">
        <f t="shared" si="3"/>
        <v>25</v>
      </c>
      <c r="H45" s="20"/>
      <c r="I45" s="71"/>
    </row>
    <row r="46" ht="17.4" spans="1:9">
      <c r="A46" s="20"/>
      <c r="B46" s="20">
        <v>12</v>
      </c>
      <c r="C46" s="20" t="s">
        <v>91</v>
      </c>
      <c r="D46" s="86">
        <v>2</v>
      </c>
      <c r="E46" s="20" t="s">
        <v>92</v>
      </c>
      <c r="F46" s="66">
        <f t="shared" si="2"/>
        <v>0.0444444444444444</v>
      </c>
      <c r="G46" s="20">
        <f t="shared" si="3"/>
        <v>19</v>
      </c>
      <c r="H46" s="20"/>
      <c r="I46" s="71"/>
    </row>
    <row r="47" ht="17.4" spans="1:9">
      <c r="A47" s="20"/>
      <c r="B47" s="20">
        <v>13</v>
      </c>
      <c r="C47" s="20" t="s">
        <v>93</v>
      </c>
      <c r="D47" s="86">
        <v>6</v>
      </c>
      <c r="E47" s="20" t="s">
        <v>92</v>
      </c>
      <c r="F47" s="66">
        <f t="shared" si="2"/>
        <v>0.133333333333333</v>
      </c>
      <c r="G47" s="20">
        <f t="shared" si="3"/>
        <v>26</v>
      </c>
      <c r="H47" s="20"/>
      <c r="I47" s="71"/>
    </row>
    <row r="48" ht="17.4" spans="1:9">
      <c r="A48" s="20"/>
      <c r="B48" s="20">
        <v>14</v>
      </c>
      <c r="C48" s="20" t="s">
        <v>94</v>
      </c>
      <c r="D48" s="86">
        <v>0</v>
      </c>
      <c r="E48" s="20" t="s">
        <v>92</v>
      </c>
      <c r="F48" s="66">
        <f t="shared" si="2"/>
        <v>0</v>
      </c>
      <c r="G48" s="20">
        <f t="shared" si="3"/>
        <v>1</v>
      </c>
      <c r="H48" s="20"/>
      <c r="I48" s="71"/>
    </row>
    <row r="49" ht="17.4" spans="1:9">
      <c r="A49" s="20"/>
      <c r="B49" s="20">
        <v>15</v>
      </c>
      <c r="C49" s="20" t="s">
        <v>95</v>
      </c>
      <c r="D49" s="87">
        <v>17</v>
      </c>
      <c r="E49" s="20" t="s">
        <v>83</v>
      </c>
      <c r="F49" s="66">
        <f t="shared" si="2"/>
        <v>0.425</v>
      </c>
      <c r="G49" s="20">
        <f t="shared" si="3"/>
        <v>36</v>
      </c>
      <c r="H49" s="20"/>
      <c r="I49" s="71"/>
    </row>
    <row r="50" ht="17.4" spans="1:9">
      <c r="A50" s="20"/>
      <c r="B50" s="20">
        <v>16</v>
      </c>
      <c r="C50" s="20" t="s">
        <v>96</v>
      </c>
      <c r="D50" s="87">
        <v>1</v>
      </c>
      <c r="E50" s="20" t="s">
        <v>83</v>
      </c>
      <c r="F50" s="66">
        <f t="shared" si="2"/>
        <v>0.025</v>
      </c>
      <c r="G50" s="20">
        <f t="shared" si="3"/>
        <v>17</v>
      </c>
      <c r="H50" s="20"/>
      <c r="I50" s="71"/>
    </row>
    <row r="51" ht="17.4" spans="1:9">
      <c r="A51" s="20"/>
      <c r="B51" s="20">
        <v>17</v>
      </c>
      <c r="C51" s="20" t="s">
        <v>97</v>
      </c>
      <c r="D51" s="87">
        <v>0</v>
      </c>
      <c r="E51" s="20" t="s">
        <v>98</v>
      </c>
      <c r="F51" s="66">
        <f t="shared" si="2"/>
        <v>0</v>
      </c>
      <c r="G51" s="20"/>
      <c r="H51" s="20" t="s">
        <v>72</v>
      </c>
      <c r="I51" s="71"/>
    </row>
    <row r="52" ht="17.4" spans="1:9">
      <c r="A52" s="20"/>
      <c r="B52" s="20">
        <v>18</v>
      </c>
      <c r="C52" s="20" t="s">
        <v>99</v>
      </c>
      <c r="D52" s="87">
        <v>0</v>
      </c>
      <c r="E52" s="20" t="s">
        <v>100</v>
      </c>
      <c r="F52" s="66">
        <f t="shared" si="2"/>
        <v>0</v>
      </c>
      <c r="G52" s="20"/>
      <c r="H52" s="20" t="s">
        <v>72</v>
      </c>
      <c r="I52" s="71"/>
    </row>
    <row r="53" ht="17.4" spans="1:9">
      <c r="A53" s="20"/>
      <c r="B53" s="20">
        <v>19</v>
      </c>
      <c r="C53" s="20" t="s">
        <v>101</v>
      </c>
      <c r="D53" s="87">
        <v>0</v>
      </c>
      <c r="E53" s="20" t="s">
        <v>100</v>
      </c>
      <c r="F53" s="66">
        <f t="shared" si="2"/>
        <v>0</v>
      </c>
      <c r="G53" s="20"/>
      <c r="H53" s="20" t="s">
        <v>72</v>
      </c>
      <c r="I53" s="71"/>
    </row>
    <row r="54" ht="17.4" spans="1:9">
      <c r="A54" s="20"/>
      <c r="B54" s="20">
        <v>20</v>
      </c>
      <c r="C54" s="20" t="s">
        <v>102</v>
      </c>
      <c r="D54" s="87">
        <v>0</v>
      </c>
      <c r="E54" s="20" t="s">
        <v>98</v>
      </c>
      <c r="F54" s="66">
        <f t="shared" si="2"/>
        <v>0</v>
      </c>
      <c r="G54" s="20"/>
      <c r="H54" s="20" t="s">
        <v>72</v>
      </c>
      <c r="I54" s="71"/>
    </row>
    <row r="55" ht="17.4" spans="1:9">
      <c r="A55" s="20"/>
      <c r="B55" s="20">
        <v>21</v>
      </c>
      <c r="C55" s="20" t="s">
        <v>103</v>
      </c>
      <c r="D55" s="87">
        <v>6</v>
      </c>
      <c r="E55" s="20">
        <v>43</v>
      </c>
      <c r="F55" s="66">
        <f t="shared" si="2"/>
        <v>0.13953488372093</v>
      </c>
      <c r="G55" s="20">
        <f t="shared" si="3"/>
        <v>27</v>
      </c>
      <c r="H55" s="20"/>
      <c r="I55" s="71"/>
    </row>
    <row r="56" ht="17.4" spans="1:9">
      <c r="A56" s="20"/>
      <c r="B56" s="20">
        <v>22</v>
      </c>
      <c r="C56" s="20" t="s">
        <v>104</v>
      </c>
      <c r="D56" s="87">
        <v>8</v>
      </c>
      <c r="E56" s="20">
        <v>42</v>
      </c>
      <c r="F56" s="66">
        <f t="shared" si="2"/>
        <v>0.19047619047619</v>
      </c>
      <c r="G56" s="20">
        <f t="shared" si="3"/>
        <v>31</v>
      </c>
      <c r="H56" s="20"/>
      <c r="I56" s="71"/>
    </row>
    <row r="57" ht="17.4" spans="1:9">
      <c r="A57" s="20"/>
      <c r="B57" s="20">
        <v>23</v>
      </c>
      <c r="C57" s="20" t="s">
        <v>105</v>
      </c>
      <c r="D57" s="87">
        <v>4</v>
      </c>
      <c r="E57" s="20">
        <v>43</v>
      </c>
      <c r="F57" s="66">
        <f t="shared" si="2"/>
        <v>0.0930232558139535</v>
      </c>
      <c r="G57" s="20">
        <f t="shared" si="3"/>
        <v>24</v>
      </c>
      <c r="H57" s="20"/>
      <c r="I57" s="71"/>
    </row>
    <row r="58" ht="17.4" spans="1:9">
      <c r="A58" s="20"/>
      <c r="B58" s="20">
        <v>24</v>
      </c>
      <c r="C58" s="20" t="s">
        <v>106</v>
      </c>
      <c r="D58" s="87">
        <v>1</v>
      </c>
      <c r="E58" s="20">
        <v>42</v>
      </c>
      <c r="F58" s="66">
        <f t="shared" si="2"/>
        <v>0.0238095238095238</v>
      </c>
      <c r="G58" s="20">
        <f t="shared" si="3"/>
        <v>16</v>
      </c>
      <c r="H58" s="20"/>
      <c r="I58" s="71"/>
    </row>
    <row r="59" ht="17.4" spans="1:9">
      <c r="A59" s="20"/>
      <c r="B59" s="20">
        <v>25</v>
      </c>
      <c r="C59" s="20" t="s">
        <v>107</v>
      </c>
      <c r="D59" s="87">
        <v>3</v>
      </c>
      <c r="E59" s="20">
        <v>45</v>
      </c>
      <c r="F59" s="66">
        <f t="shared" si="2"/>
        <v>0.0666666666666667</v>
      </c>
      <c r="G59" s="20">
        <f t="shared" si="3"/>
        <v>22</v>
      </c>
      <c r="H59" s="20"/>
      <c r="I59" s="71"/>
    </row>
    <row r="60" ht="17.4" spans="1:9">
      <c r="A60" s="20"/>
      <c r="B60" s="20">
        <v>26</v>
      </c>
      <c r="C60" s="20" t="s">
        <v>108</v>
      </c>
      <c r="D60" s="87">
        <v>11</v>
      </c>
      <c r="E60" s="20">
        <v>45</v>
      </c>
      <c r="F60" s="66">
        <f t="shared" si="2"/>
        <v>0.244444444444444</v>
      </c>
      <c r="G60" s="20">
        <f t="shared" si="3"/>
        <v>34</v>
      </c>
      <c r="H60" s="20"/>
      <c r="I60" s="71"/>
    </row>
    <row r="61" ht="17.4" spans="1:9">
      <c r="A61" s="20"/>
      <c r="B61" s="20">
        <v>27</v>
      </c>
      <c r="C61" s="20" t="s">
        <v>109</v>
      </c>
      <c r="D61" s="87">
        <v>11</v>
      </c>
      <c r="E61" s="20">
        <v>45</v>
      </c>
      <c r="F61" s="66">
        <f t="shared" si="2"/>
        <v>0.244444444444444</v>
      </c>
      <c r="G61" s="20">
        <f t="shared" si="3"/>
        <v>34</v>
      </c>
      <c r="H61" s="20"/>
      <c r="I61" s="71"/>
    </row>
    <row r="62" ht="17.4" spans="1:9">
      <c r="A62" s="20"/>
      <c r="B62" s="20">
        <v>28</v>
      </c>
      <c r="C62" s="88" t="s">
        <v>110</v>
      </c>
      <c r="D62" s="87">
        <v>2</v>
      </c>
      <c r="E62" s="89">
        <v>43</v>
      </c>
      <c r="F62" s="66">
        <f t="shared" si="2"/>
        <v>0.0465116279069767</v>
      </c>
      <c r="G62" s="20">
        <f t="shared" si="3"/>
        <v>20</v>
      </c>
      <c r="H62" s="20"/>
      <c r="I62" s="71"/>
    </row>
    <row r="63" ht="17.4" spans="1:9">
      <c r="A63" s="20"/>
      <c r="B63" s="20">
        <v>29</v>
      </c>
      <c r="C63" s="88" t="s">
        <v>111</v>
      </c>
      <c r="D63" s="87">
        <v>9</v>
      </c>
      <c r="E63" s="89">
        <v>42</v>
      </c>
      <c r="F63" s="66">
        <f t="shared" si="2"/>
        <v>0.214285714285714</v>
      </c>
      <c r="G63" s="20">
        <f t="shared" si="3"/>
        <v>32</v>
      </c>
      <c r="H63" s="20"/>
      <c r="I63" s="71"/>
    </row>
    <row r="64" ht="17.4" spans="1:9">
      <c r="A64" s="20"/>
      <c r="B64" s="20">
        <v>30</v>
      </c>
      <c r="C64" s="88" t="s">
        <v>112</v>
      </c>
      <c r="D64" s="87">
        <v>0</v>
      </c>
      <c r="E64" s="89">
        <v>40</v>
      </c>
      <c r="F64" s="66">
        <f t="shared" si="2"/>
        <v>0</v>
      </c>
      <c r="G64" s="20">
        <f t="shared" si="3"/>
        <v>1</v>
      </c>
      <c r="H64" s="20"/>
      <c r="I64" s="71"/>
    </row>
    <row r="65" ht="17.4" spans="1:9">
      <c r="A65" s="20"/>
      <c r="B65" s="20">
        <v>31</v>
      </c>
      <c r="C65" s="88" t="s">
        <v>113</v>
      </c>
      <c r="D65" s="87">
        <v>2</v>
      </c>
      <c r="E65" s="89">
        <v>39</v>
      </c>
      <c r="F65" s="66">
        <f t="shared" si="2"/>
        <v>0.0512820512820513</v>
      </c>
      <c r="G65" s="20">
        <f t="shared" si="3"/>
        <v>21</v>
      </c>
      <c r="H65" s="20"/>
      <c r="I65" s="71"/>
    </row>
    <row r="66" ht="17.4" spans="1:9">
      <c r="A66" s="20"/>
      <c r="B66" s="20">
        <v>32</v>
      </c>
      <c r="C66" s="88" t="s">
        <v>114</v>
      </c>
      <c r="D66" s="87">
        <v>3</v>
      </c>
      <c r="E66" s="89">
        <v>39</v>
      </c>
      <c r="F66" s="66">
        <f t="shared" si="2"/>
        <v>0.0769230769230769</v>
      </c>
      <c r="G66" s="20">
        <f t="shared" si="3"/>
        <v>23</v>
      </c>
      <c r="H66" s="20"/>
      <c r="I66" s="71"/>
    </row>
    <row r="67" ht="17.4" spans="1:9">
      <c r="A67" s="20"/>
      <c r="B67" s="20">
        <v>33</v>
      </c>
      <c r="C67" s="88" t="s">
        <v>115</v>
      </c>
      <c r="D67" s="87">
        <v>0</v>
      </c>
      <c r="E67" s="89">
        <v>30</v>
      </c>
      <c r="F67" s="66">
        <f t="shared" si="2"/>
        <v>0</v>
      </c>
      <c r="G67" s="20">
        <f t="shared" si="3"/>
        <v>1</v>
      </c>
      <c r="H67" s="20"/>
      <c r="I67" s="71"/>
    </row>
    <row r="68" ht="17.4" spans="1:9">
      <c r="A68" s="20"/>
      <c r="B68" s="20">
        <v>34</v>
      </c>
      <c r="C68" s="88" t="s">
        <v>116</v>
      </c>
      <c r="D68" s="87">
        <v>5</v>
      </c>
      <c r="E68" s="89">
        <v>30</v>
      </c>
      <c r="F68" s="66">
        <f t="shared" si="2"/>
        <v>0.166666666666667</v>
      </c>
      <c r="G68" s="20">
        <f t="shared" si="3"/>
        <v>30</v>
      </c>
      <c r="H68" s="20"/>
      <c r="I68" s="71"/>
    </row>
    <row r="69" ht="17.4" spans="1:9">
      <c r="A69" s="20"/>
      <c r="B69" s="20">
        <v>35</v>
      </c>
      <c r="C69" s="88" t="s">
        <v>117</v>
      </c>
      <c r="D69" s="87">
        <v>7</v>
      </c>
      <c r="E69" s="89">
        <v>44</v>
      </c>
      <c r="F69" s="66">
        <f t="shared" si="2"/>
        <v>0.159090909090909</v>
      </c>
      <c r="G69" s="20">
        <f t="shared" si="3"/>
        <v>28</v>
      </c>
      <c r="H69" s="20"/>
      <c r="I69" s="71"/>
    </row>
    <row r="70" ht="17.4" spans="1:9">
      <c r="A70" s="20"/>
      <c r="B70" s="20">
        <v>36</v>
      </c>
      <c r="C70" s="90" t="s">
        <v>118</v>
      </c>
      <c r="D70" s="87">
        <v>0</v>
      </c>
      <c r="E70" s="91">
        <v>43</v>
      </c>
      <c r="F70" s="92">
        <f t="shared" si="2"/>
        <v>0</v>
      </c>
      <c r="G70" s="20">
        <f t="shared" si="3"/>
        <v>1</v>
      </c>
      <c r="H70" s="93"/>
      <c r="I70" s="71"/>
    </row>
    <row r="71" ht="17.4" spans="1:9">
      <c r="A71" s="94" t="s">
        <v>4</v>
      </c>
      <c r="B71" s="20">
        <v>1</v>
      </c>
      <c r="C71" s="20" t="s">
        <v>119</v>
      </c>
      <c r="D71" s="20">
        <v>0</v>
      </c>
      <c r="E71" s="20" t="s">
        <v>80</v>
      </c>
      <c r="F71" s="66">
        <f t="shared" ref="F71:F111" si="4">IFERROR(D71/E71,"")</f>
        <v>0</v>
      </c>
      <c r="G71" s="20">
        <f>RANK(F71,$F$71:$F$111,1)</f>
        <v>1</v>
      </c>
      <c r="H71" s="20"/>
      <c r="I71" s="71"/>
    </row>
    <row r="72" ht="17.4" spans="1:9">
      <c r="A72" s="71"/>
      <c r="B72" s="20">
        <v>2</v>
      </c>
      <c r="C72" s="20" t="s">
        <v>120</v>
      </c>
      <c r="D72" s="20">
        <v>0</v>
      </c>
      <c r="E72" s="20" t="s">
        <v>100</v>
      </c>
      <c r="F72" s="66">
        <f t="shared" si="4"/>
        <v>0</v>
      </c>
      <c r="G72" s="20">
        <f t="shared" ref="G72:G111" si="5">RANK(F72,$F$71:$F$111,1)</f>
        <v>1</v>
      </c>
      <c r="H72" s="20"/>
      <c r="I72" s="71"/>
    </row>
    <row r="73" ht="17.4" spans="1:9">
      <c r="A73" s="71"/>
      <c r="B73" s="20">
        <v>3</v>
      </c>
      <c r="C73" s="20" t="s">
        <v>121</v>
      </c>
      <c r="D73" s="20">
        <v>0</v>
      </c>
      <c r="E73" s="20" t="s">
        <v>122</v>
      </c>
      <c r="F73" s="66">
        <f t="shared" si="4"/>
        <v>0</v>
      </c>
      <c r="G73" s="20">
        <f t="shared" si="5"/>
        <v>1</v>
      </c>
      <c r="H73" s="20"/>
      <c r="I73" s="71"/>
    </row>
    <row r="74" ht="17.4" spans="1:9">
      <c r="A74" s="71"/>
      <c r="B74" s="20">
        <v>4</v>
      </c>
      <c r="C74" s="20" t="s">
        <v>123</v>
      </c>
      <c r="D74" s="20">
        <v>0</v>
      </c>
      <c r="E74" s="20" t="s">
        <v>78</v>
      </c>
      <c r="F74" s="66">
        <f t="shared" si="4"/>
        <v>0</v>
      </c>
      <c r="G74" s="20">
        <f t="shared" si="5"/>
        <v>1</v>
      </c>
      <c r="H74" s="20"/>
      <c r="I74" s="71"/>
    </row>
    <row r="75" ht="17.4" spans="1:9">
      <c r="A75" s="71"/>
      <c r="B75" s="20">
        <v>5</v>
      </c>
      <c r="C75" s="20" t="s">
        <v>124</v>
      </c>
      <c r="D75" s="20">
        <v>0</v>
      </c>
      <c r="E75" s="20" t="s">
        <v>125</v>
      </c>
      <c r="F75" s="66">
        <f t="shared" si="4"/>
        <v>0</v>
      </c>
      <c r="G75" s="20">
        <f t="shared" si="5"/>
        <v>1</v>
      </c>
      <c r="H75" s="20"/>
      <c r="I75" s="71"/>
    </row>
    <row r="76" ht="17.4" spans="1:9">
      <c r="A76" s="71"/>
      <c r="B76" s="20">
        <v>6</v>
      </c>
      <c r="C76" s="20" t="s">
        <v>126</v>
      </c>
      <c r="D76" s="20">
        <v>0</v>
      </c>
      <c r="E76" s="20" t="s">
        <v>127</v>
      </c>
      <c r="F76" s="66">
        <f t="shared" si="4"/>
        <v>0</v>
      </c>
      <c r="G76" s="20">
        <f t="shared" si="5"/>
        <v>1</v>
      </c>
      <c r="H76" s="20"/>
      <c r="I76" s="71"/>
    </row>
    <row r="77" ht="17.4" spans="1:9">
      <c r="A77" s="71"/>
      <c r="B77" s="20">
        <v>7</v>
      </c>
      <c r="C77" s="20" t="s">
        <v>128</v>
      </c>
      <c r="D77" s="20">
        <v>0</v>
      </c>
      <c r="E77" s="20" t="s">
        <v>129</v>
      </c>
      <c r="F77" s="66">
        <f t="shared" si="4"/>
        <v>0</v>
      </c>
      <c r="G77" s="20">
        <f t="shared" si="5"/>
        <v>1</v>
      </c>
      <c r="H77" s="20"/>
      <c r="I77" s="71"/>
    </row>
    <row r="78" ht="17.4" spans="1:9">
      <c r="A78" s="71"/>
      <c r="B78" s="20">
        <v>8</v>
      </c>
      <c r="C78" s="20" t="s">
        <v>130</v>
      </c>
      <c r="D78" s="20">
        <v>0</v>
      </c>
      <c r="E78" s="20" t="s">
        <v>74</v>
      </c>
      <c r="F78" s="66">
        <f t="shared" si="4"/>
        <v>0</v>
      </c>
      <c r="G78" s="20">
        <f t="shared" si="5"/>
        <v>1</v>
      </c>
      <c r="H78" s="20"/>
      <c r="I78" s="71"/>
    </row>
    <row r="79" ht="17.4" spans="1:9">
      <c r="A79" s="71"/>
      <c r="B79" s="20">
        <v>9</v>
      </c>
      <c r="C79" s="20" t="s">
        <v>131</v>
      </c>
      <c r="D79" s="20">
        <v>0</v>
      </c>
      <c r="E79" s="20" t="s">
        <v>132</v>
      </c>
      <c r="F79" s="66">
        <f t="shared" si="4"/>
        <v>0</v>
      </c>
      <c r="G79" s="20">
        <f t="shared" si="5"/>
        <v>1</v>
      </c>
      <c r="H79" s="20"/>
      <c r="I79" s="71"/>
    </row>
    <row r="80" ht="17.4" spans="1:9">
      <c r="A80" s="71"/>
      <c r="B80" s="20">
        <v>10</v>
      </c>
      <c r="C80" s="20" t="s">
        <v>133</v>
      </c>
      <c r="D80" s="20">
        <v>0</v>
      </c>
      <c r="E80" s="20" t="s">
        <v>127</v>
      </c>
      <c r="F80" s="66">
        <f t="shared" si="4"/>
        <v>0</v>
      </c>
      <c r="G80" s="20">
        <f t="shared" si="5"/>
        <v>1</v>
      </c>
      <c r="H80" s="20"/>
      <c r="I80" s="71"/>
    </row>
    <row r="81" ht="17.4" spans="1:9">
      <c r="A81" s="71"/>
      <c r="B81" s="20">
        <v>11</v>
      </c>
      <c r="C81" s="20" t="s">
        <v>134</v>
      </c>
      <c r="D81" s="20">
        <v>0</v>
      </c>
      <c r="E81" s="20" t="s">
        <v>135</v>
      </c>
      <c r="F81" s="66">
        <f t="shared" si="4"/>
        <v>0</v>
      </c>
      <c r="G81" s="20">
        <f t="shared" si="5"/>
        <v>1</v>
      </c>
      <c r="H81" s="20"/>
      <c r="I81" s="71"/>
    </row>
    <row r="82" ht="17.4" spans="1:9">
      <c r="A82" s="71"/>
      <c r="B82" s="20">
        <v>12</v>
      </c>
      <c r="C82" s="20" t="s">
        <v>136</v>
      </c>
      <c r="D82" s="20">
        <v>0</v>
      </c>
      <c r="E82" s="20" t="s">
        <v>137</v>
      </c>
      <c r="F82" s="66">
        <f t="shared" si="4"/>
        <v>0</v>
      </c>
      <c r="G82" s="20">
        <f t="shared" si="5"/>
        <v>1</v>
      </c>
      <c r="H82" s="20"/>
      <c r="I82" s="71"/>
    </row>
    <row r="83" ht="17.4" spans="1:9">
      <c r="A83" s="71"/>
      <c r="B83" s="20">
        <v>13</v>
      </c>
      <c r="C83" s="20" t="s">
        <v>138</v>
      </c>
      <c r="D83" s="20">
        <v>0</v>
      </c>
      <c r="E83" s="20" t="s">
        <v>137</v>
      </c>
      <c r="F83" s="66">
        <f t="shared" si="4"/>
        <v>0</v>
      </c>
      <c r="G83" s="20">
        <f t="shared" si="5"/>
        <v>1</v>
      </c>
      <c r="H83" s="20"/>
      <c r="I83" s="71"/>
    </row>
    <row r="84" ht="17.4" spans="1:9">
      <c r="A84" s="71"/>
      <c r="B84" s="20">
        <v>14</v>
      </c>
      <c r="C84" s="20" t="s">
        <v>139</v>
      </c>
      <c r="D84" s="20">
        <v>0</v>
      </c>
      <c r="E84" s="20" t="s">
        <v>140</v>
      </c>
      <c r="F84" s="66">
        <f t="shared" si="4"/>
        <v>0</v>
      </c>
      <c r="G84" s="20">
        <f t="shared" si="5"/>
        <v>1</v>
      </c>
      <c r="H84" s="20"/>
      <c r="I84" s="71"/>
    </row>
    <row r="85" ht="17.4" spans="1:9">
      <c r="A85" s="71"/>
      <c r="B85" s="20">
        <v>15</v>
      </c>
      <c r="C85" s="20" t="s">
        <v>141</v>
      </c>
      <c r="D85" s="20">
        <v>0</v>
      </c>
      <c r="E85" s="20" t="s">
        <v>142</v>
      </c>
      <c r="F85" s="66">
        <f t="shared" si="4"/>
        <v>0</v>
      </c>
      <c r="G85" s="20">
        <f t="shared" si="5"/>
        <v>1</v>
      </c>
      <c r="H85" s="20"/>
      <c r="I85" s="71"/>
    </row>
    <row r="86" ht="17.4" spans="1:9">
      <c r="A86" s="71"/>
      <c r="B86" s="20">
        <v>16</v>
      </c>
      <c r="C86" s="20" t="s">
        <v>143</v>
      </c>
      <c r="D86" s="20">
        <v>0</v>
      </c>
      <c r="E86" s="20" t="s">
        <v>100</v>
      </c>
      <c r="F86" s="66">
        <f t="shared" si="4"/>
        <v>0</v>
      </c>
      <c r="G86" s="20">
        <f t="shared" si="5"/>
        <v>1</v>
      </c>
      <c r="H86" s="20"/>
      <c r="I86" s="71"/>
    </row>
    <row r="87" ht="17.4" spans="1:9">
      <c r="A87" s="71"/>
      <c r="B87" s="20">
        <v>17</v>
      </c>
      <c r="C87" s="20" t="s">
        <v>144</v>
      </c>
      <c r="D87" s="20">
        <v>0</v>
      </c>
      <c r="E87" s="20" t="s">
        <v>83</v>
      </c>
      <c r="F87" s="66">
        <f t="shared" si="4"/>
        <v>0</v>
      </c>
      <c r="G87" s="20">
        <f t="shared" si="5"/>
        <v>1</v>
      </c>
      <c r="H87" s="20"/>
      <c r="I87" s="71"/>
    </row>
    <row r="88" ht="17.4" spans="1:9">
      <c r="A88" s="71"/>
      <c r="B88" s="20">
        <v>18</v>
      </c>
      <c r="C88" s="20" t="s">
        <v>145</v>
      </c>
      <c r="D88" s="20">
        <v>0</v>
      </c>
      <c r="E88" s="20" t="s">
        <v>83</v>
      </c>
      <c r="F88" s="66">
        <f t="shared" si="4"/>
        <v>0</v>
      </c>
      <c r="G88" s="20">
        <f t="shared" si="5"/>
        <v>1</v>
      </c>
      <c r="H88" s="20"/>
      <c r="I88" s="71"/>
    </row>
    <row r="89" ht="17.4" spans="1:9">
      <c r="A89" s="71"/>
      <c r="B89" s="20">
        <v>19</v>
      </c>
      <c r="C89" s="20" t="s">
        <v>146</v>
      </c>
      <c r="D89" s="20">
        <v>0</v>
      </c>
      <c r="E89" s="20" t="s">
        <v>88</v>
      </c>
      <c r="F89" s="66">
        <f t="shared" si="4"/>
        <v>0</v>
      </c>
      <c r="G89" s="20">
        <f t="shared" si="5"/>
        <v>1</v>
      </c>
      <c r="H89" s="20"/>
      <c r="I89" s="71"/>
    </row>
    <row r="90" ht="17.4" spans="1:9">
      <c r="A90" s="71"/>
      <c r="B90" s="20">
        <v>20</v>
      </c>
      <c r="C90" s="20" t="s">
        <v>147</v>
      </c>
      <c r="D90" s="20">
        <v>0</v>
      </c>
      <c r="E90" s="20" t="s">
        <v>148</v>
      </c>
      <c r="F90" s="66">
        <f t="shared" si="4"/>
        <v>0</v>
      </c>
      <c r="G90" s="20">
        <f t="shared" si="5"/>
        <v>1</v>
      </c>
      <c r="H90" s="20"/>
      <c r="I90" s="71"/>
    </row>
    <row r="91" ht="17.4" spans="1:9">
      <c r="A91" s="71"/>
      <c r="B91" s="20">
        <v>21</v>
      </c>
      <c r="C91" s="20" t="s">
        <v>149</v>
      </c>
      <c r="D91" s="20">
        <v>0</v>
      </c>
      <c r="E91" s="20" t="s">
        <v>148</v>
      </c>
      <c r="F91" s="66">
        <f t="shared" si="4"/>
        <v>0</v>
      </c>
      <c r="G91" s="20">
        <f t="shared" si="5"/>
        <v>1</v>
      </c>
      <c r="H91" s="20"/>
      <c r="I91" s="71"/>
    </row>
    <row r="92" ht="17.4" spans="1:9">
      <c r="A92" s="71"/>
      <c r="B92" s="20">
        <v>22</v>
      </c>
      <c r="C92" s="20" t="s">
        <v>150</v>
      </c>
      <c r="D92" s="20">
        <v>0</v>
      </c>
      <c r="E92" s="20" t="s">
        <v>137</v>
      </c>
      <c r="F92" s="66">
        <f t="shared" si="4"/>
        <v>0</v>
      </c>
      <c r="G92" s="20">
        <f t="shared" si="5"/>
        <v>1</v>
      </c>
      <c r="H92" s="20"/>
      <c r="I92" s="71"/>
    </row>
    <row r="93" ht="17.4" spans="1:9">
      <c r="A93" s="71"/>
      <c r="B93" s="20">
        <v>23</v>
      </c>
      <c r="C93" s="20" t="s">
        <v>151</v>
      </c>
      <c r="D93" s="20">
        <v>0</v>
      </c>
      <c r="E93" s="20" t="s">
        <v>137</v>
      </c>
      <c r="F93" s="66">
        <f t="shared" si="4"/>
        <v>0</v>
      </c>
      <c r="G93" s="20">
        <f t="shared" si="5"/>
        <v>1</v>
      </c>
      <c r="H93" s="20"/>
      <c r="I93" s="71"/>
    </row>
    <row r="94" ht="17.4" spans="1:9">
      <c r="A94" s="71"/>
      <c r="B94" s="20">
        <v>24</v>
      </c>
      <c r="C94" s="20" t="s">
        <v>152</v>
      </c>
      <c r="D94" s="20">
        <v>0</v>
      </c>
      <c r="E94" s="20" t="s">
        <v>125</v>
      </c>
      <c r="F94" s="66">
        <f t="shared" si="4"/>
        <v>0</v>
      </c>
      <c r="G94" s="20">
        <f t="shared" si="5"/>
        <v>1</v>
      </c>
      <c r="H94" s="20"/>
      <c r="I94" s="71"/>
    </row>
    <row r="95" ht="17.4" spans="1:9">
      <c r="A95" s="71"/>
      <c r="B95" s="20">
        <v>25</v>
      </c>
      <c r="C95" s="20" t="s">
        <v>153</v>
      </c>
      <c r="D95" s="20">
        <v>3</v>
      </c>
      <c r="E95" s="20" t="s">
        <v>142</v>
      </c>
      <c r="F95" s="66">
        <f t="shared" si="4"/>
        <v>0.0731707317073171</v>
      </c>
      <c r="G95" s="20">
        <f t="shared" si="5"/>
        <v>38</v>
      </c>
      <c r="H95" s="20"/>
      <c r="I95" s="71"/>
    </row>
    <row r="96" ht="17.4" spans="1:9">
      <c r="A96" s="71"/>
      <c r="B96" s="20">
        <v>26</v>
      </c>
      <c r="C96" s="20" t="s">
        <v>154</v>
      </c>
      <c r="D96" s="20">
        <v>1</v>
      </c>
      <c r="E96" s="20" t="s">
        <v>142</v>
      </c>
      <c r="F96" s="66">
        <f t="shared" si="4"/>
        <v>0.024390243902439</v>
      </c>
      <c r="G96" s="20">
        <f t="shared" si="5"/>
        <v>32</v>
      </c>
      <c r="H96" s="20"/>
      <c r="I96" s="71"/>
    </row>
    <row r="97" ht="17.4" spans="1:9">
      <c r="A97" s="71"/>
      <c r="B97" s="20">
        <v>27</v>
      </c>
      <c r="C97" s="20" t="s">
        <v>155</v>
      </c>
      <c r="D97" s="20">
        <v>0</v>
      </c>
      <c r="E97" s="20" t="s">
        <v>90</v>
      </c>
      <c r="F97" s="66">
        <f t="shared" si="4"/>
        <v>0</v>
      </c>
      <c r="G97" s="20">
        <f t="shared" si="5"/>
        <v>1</v>
      </c>
      <c r="H97" s="95"/>
      <c r="I97" s="71"/>
    </row>
    <row r="98" ht="17.4" spans="1:9">
      <c r="A98" s="71"/>
      <c r="B98" s="20">
        <v>28</v>
      </c>
      <c r="C98" s="20" t="s">
        <v>156</v>
      </c>
      <c r="D98" s="20">
        <v>1</v>
      </c>
      <c r="E98" s="20" t="s">
        <v>83</v>
      </c>
      <c r="F98" s="66">
        <f t="shared" si="4"/>
        <v>0.025</v>
      </c>
      <c r="G98" s="20">
        <f t="shared" si="5"/>
        <v>33</v>
      </c>
      <c r="H98" s="95"/>
      <c r="I98" s="71"/>
    </row>
    <row r="99" ht="17.4" spans="1:9">
      <c r="A99" s="71"/>
      <c r="B99" s="20">
        <v>29</v>
      </c>
      <c r="C99" s="20" t="s">
        <v>157</v>
      </c>
      <c r="D99" s="20">
        <v>0</v>
      </c>
      <c r="E99" s="20" t="s">
        <v>92</v>
      </c>
      <c r="F99" s="66">
        <f t="shared" si="4"/>
        <v>0</v>
      </c>
      <c r="G99" s="20">
        <f t="shared" si="5"/>
        <v>1</v>
      </c>
      <c r="H99" s="95"/>
      <c r="I99" s="71"/>
    </row>
    <row r="100" ht="17.4" spans="1:9">
      <c r="A100" s="71"/>
      <c r="B100" s="20">
        <v>30</v>
      </c>
      <c r="C100" s="20" t="s">
        <v>158</v>
      </c>
      <c r="D100" s="20">
        <v>3</v>
      </c>
      <c r="E100" s="20" t="s">
        <v>127</v>
      </c>
      <c r="F100" s="66">
        <f t="shared" si="4"/>
        <v>0.0588235294117647</v>
      </c>
      <c r="G100" s="20">
        <f t="shared" si="5"/>
        <v>37</v>
      </c>
      <c r="H100" s="95"/>
      <c r="I100" s="71"/>
    </row>
    <row r="101" ht="17.4" spans="1:9">
      <c r="A101" s="71"/>
      <c r="B101" s="20">
        <v>31</v>
      </c>
      <c r="C101" s="20" t="s">
        <v>159</v>
      </c>
      <c r="D101" s="20">
        <v>8</v>
      </c>
      <c r="E101" s="20" t="s">
        <v>148</v>
      </c>
      <c r="F101" s="66">
        <f t="shared" si="4"/>
        <v>0.228571428571429</v>
      </c>
      <c r="G101" s="20">
        <f t="shared" si="5"/>
        <v>41</v>
      </c>
      <c r="H101" s="95"/>
      <c r="I101" s="71"/>
    </row>
    <row r="102" ht="17.4" spans="1:9">
      <c r="A102" s="71"/>
      <c r="B102" s="20">
        <v>32</v>
      </c>
      <c r="C102" s="20" t="s">
        <v>160</v>
      </c>
      <c r="D102" s="20">
        <v>0</v>
      </c>
      <c r="E102" s="20" t="s">
        <v>148</v>
      </c>
      <c r="F102" s="66">
        <f t="shared" si="4"/>
        <v>0</v>
      </c>
      <c r="G102" s="20">
        <f t="shared" si="5"/>
        <v>1</v>
      </c>
      <c r="H102" s="96"/>
      <c r="I102" s="71"/>
    </row>
    <row r="103" ht="17.4" spans="1:9">
      <c r="A103" s="71"/>
      <c r="B103" s="20">
        <v>33</v>
      </c>
      <c r="C103" s="20" t="s">
        <v>161</v>
      </c>
      <c r="D103" s="20">
        <v>0</v>
      </c>
      <c r="E103" s="20">
        <v>34</v>
      </c>
      <c r="F103" s="66">
        <f t="shared" si="4"/>
        <v>0</v>
      </c>
      <c r="G103" s="20">
        <f t="shared" si="5"/>
        <v>1</v>
      </c>
      <c r="H103" s="20"/>
      <c r="I103" s="71"/>
    </row>
    <row r="104" ht="17.4" spans="1:9">
      <c r="A104" s="71"/>
      <c r="B104" s="20">
        <v>34</v>
      </c>
      <c r="C104" s="20" t="s">
        <v>162</v>
      </c>
      <c r="D104" s="20">
        <v>1</v>
      </c>
      <c r="E104" s="20">
        <v>33</v>
      </c>
      <c r="F104" s="66">
        <f t="shared" si="4"/>
        <v>0.0303030303030303</v>
      </c>
      <c r="G104" s="20">
        <f t="shared" si="5"/>
        <v>34</v>
      </c>
      <c r="H104" s="20"/>
      <c r="I104" s="71"/>
    </row>
    <row r="105" ht="17.4" spans="1:9">
      <c r="A105" s="71"/>
      <c r="B105" s="20">
        <v>35</v>
      </c>
      <c r="C105" s="20" t="s">
        <v>163</v>
      </c>
      <c r="D105" s="20">
        <v>0</v>
      </c>
      <c r="E105" s="20">
        <v>45</v>
      </c>
      <c r="F105" s="66">
        <f t="shared" si="4"/>
        <v>0</v>
      </c>
      <c r="G105" s="20">
        <f t="shared" si="5"/>
        <v>1</v>
      </c>
      <c r="H105" s="20"/>
      <c r="I105" s="71"/>
    </row>
    <row r="106" ht="17.4" spans="1:9">
      <c r="A106" s="71"/>
      <c r="B106" s="20">
        <v>36</v>
      </c>
      <c r="C106" s="20" t="s">
        <v>164</v>
      </c>
      <c r="D106" s="20">
        <v>0</v>
      </c>
      <c r="E106" s="20">
        <v>45</v>
      </c>
      <c r="F106" s="66">
        <f t="shared" si="4"/>
        <v>0</v>
      </c>
      <c r="G106" s="20">
        <f t="shared" si="5"/>
        <v>1</v>
      </c>
      <c r="H106" s="20"/>
      <c r="I106" s="71"/>
    </row>
    <row r="107" ht="17.4" spans="1:9">
      <c r="A107" s="71"/>
      <c r="B107" s="20">
        <v>37</v>
      </c>
      <c r="C107" s="20" t="s">
        <v>165</v>
      </c>
      <c r="D107" s="20">
        <v>2</v>
      </c>
      <c r="E107" s="20">
        <v>40</v>
      </c>
      <c r="F107" s="66">
        <f t="shared" si="4"/>
        <v>0.05</v>
      </c>
      <c r="G107" s="20">
        <f t="shared" si="5"/>
        <v>36</v>
      </c>
      <c r="H107" s="20"/>
      <c r="I107" s="71"/>
    </row>
    <row r="108" ht="17.4" spans="1:9">
      <c r="A108" s="71"/>
      <c r="B108" s="20">
        <v>38</v>
      </c>
      <c r="C108" s="20" t="s">
        <v>166</v>
      </c>
      <c r="D108" s="20">
        <v>0</v>
      </c>
      <c r="E108" s="20">
        <v>50</v>
      </c>
      <c r="F108" s="66">
        <f t="shared" si="4"/>
        <v>0</v>
      </c>
      <c r="G108" s="20">
        <f t="shared" si="5"/>
        <v>1</v>
      </c>
      <c r="H108" s="20"/>
      <c r="I108" s="71"/>
    </row>
    <row r="109" ht="17.4" spans="1:9">
      <c r="A109" s="71"/>
      <c r="B109" s="20">
        <v>39</v>
      </c>
      <c r="C109" s="20" t="s">
        <v>167</v>
      </c>
      <c r="D109" s="20">
        <v>4</v>
      </c>
      <c r="E109" s="20">
        <v>45</v>
      </c>
      <c r="F109" s="66">
        <f t="shared" si="4"/>
        <v>0.0888888888888889</v>
      </c>
      <c r="G109" s="20">
        <f t="shared" si="5"/>
        <v>39</v>
      </c>
      <c r="H109" s="20"/>
      <c r="I109" s="71"/>
    </row>
    <row r="110" ht="17.4" spans="1:9">
      <c r="A110" s="71"/>
      <c r="B110" s="20">
        <v>40</v>
      </c>
      <c r="C110" s="20" t="s">
        <v>168</v>
      </c>
      <c r="D110" s="20">
        <v>4</v>
      </c>
      <c r="E110" s="20">
        <v>45</v>
      </c>
      <c r="F110" s="66">
        <f t="shared" si="4"/>
        <v>0.0888888888888889</v>
      </c>
      <c r="G110" s="20">
        <f t="shared" si="5"/>
        <v>39</v>
      </c>
      <c r="H110" s="20"/>
      <c r="I110" s="71"/>
    </row>
    <row r="111" ht="17.4" spans="1:9">
      <c r="A111" s="71"/>
      <c r="B111" s="20">
        <v>41</v>
      </c>
      <c r="C111" s="20" t="s">
        <v>169</v>
      </c>
      <c r="D111" s="20">
        <v>2</v>
      </c>
      <c r="E111" s="20">
        <v>45</v>
      </c>
      <c r="F111" s="66">
        <f t="shared" si="4"/>
        <v>0.0444444444444444</v>
      </c>
      <c r="G111" s="20">
        <f t="shared" si="5"/>
        <v>35</v>
      </c>
      <c r="H111" s="20"/>
      <c r="I111" s="71"/>
    </row>
    <row r="112" ht="17.4" spans="1:9">
      <c r="A112" s="97" t="s">
        <v>5</v>
      </c>
      <c r="B112" s="20">
        <v>1</v>
      </c>
      <c r="C112" s="20" t="s">
        <v>170</v>
      </c>
      <c r="D112" s="20">
        <v>0</v>
      </c>
      <c r="E112" s="20">
        <v>40</v>
      </c>
      <c r="F112" s="72">
        <f t="shared" ref="F112:F153" si="6">D112/E112</f>
        <v>0</v>
      </c>
      <c r="G112" s="20">
        <f>RANK(F112,$F$112:$F$153)</f>
        <v>1</v>
      </c>
      <c r="H112" s="20"/>
      <c r="I112" s="71"/>
    </row>
    <row r="113" ht="17.4" spans="1:9">
      <c r="A113" s="98"/>
      <c r="B113" s="20">
        <v>2</v>
      </c>
      <c r="C113" s="20" t="s">
        <v>171</v>
      </c>
      <c r="D113" s="20">
        <v>0</v>
      </c>
      <c r="E113" s="20">
        <v>38</v>
      </c>
      <c r="F113" s="72">
        <f t="shared" si="6"/>
        <v>0</v>
      </c>
      <c r="G113" s="20">
        <f t="shared" ref="G113:G153" si="7">RANK(F113,$F$112:$F$153)</f>
        <v>1</v>
      </c>
      <c r="H113" s="20"/>
      <c r="I113" s="71"/>
    </row>
    <row r="114" ht="17.4" spans="1:9">
      <c r="A114" s="98"/>
      <c r="B114" s="20">
        <v>3</v>
      </c>
      <c r="C114" s="20" t="s">
        <v>172</v>
      </c>
      <c r="D114" s="20">
        <v>0</v>
      </c>
      <c r="E114" s="20">
        <v>35</v>
      </c>
      <c r="F114" s="72">
        <f t="shared" si="6"/>
        <v>0</v>
      </c>
      <c r="G114" s="20">
        <f t="shared" si="7"/>
        <v>1</v>
      </c>
      <c r="H114" s="20"/>
      <c r="I114" s="71"/>
    </row>
    <row r="115" ht="17.4" spans="1:9">
      <c r="A115" s="98"/>
      <c r="B115" s="20">
        <v>4</v>
      </c>
      <c r="C115" s="20" t="s">
        <v>173</v>
      </c>
      <c r="D115" s="20">
        <v>0</v>
      </c>
      <c r="E115" s="20">
        <v>34</v>
      </c>
      <c r="F115" s="72">
        <f t="shared" si="6"/>
        <v>0</v>
      </c>
      <c r="G115" s="20">
        <f t="shared" si="7"/>
        <v>1</v>
      </c>
      <c r="H115" s="20"/>
      <c r="I115" s="71"/>
    </row>
    <row r="116" ht="17.4" spans="1:9">
      <c r="A116" s="98"/>
      <c r="B116" s="20">
        <v>5</v>
      </c>
      <c r="C116" s="20" t="s">
        <v>174</v>
      </c>
      <c r="D116" s="20">
        <v>0</v>
      </c>
      <c r="E116" s="20">
        <v>55</v>
      </c>
      <c r="F116" s="72">
        <f t="shared" si="6"/>
        <v>0</v>
      </c>
      <c r="G116" s="20">
        <f t="shared" si="7"/>
        <v>1</v>
      </c>
      <c r="H116" s="20"/>
      <c r="I116" s="71"/>
    </row>
    <row r="117" ht="17.4" spans="1:9">
      <c r="A117" s="98"/>
      <c r="B117" s="20">
        <v>6</v>
      </c>
      <c r="C117" s="20" t="s">
        <v>175</v>
      </c>
      <c r="D117" s="20">
        <v>0</v>
      </c>
      <c r="E117" s="20">
        <v>37</v>
      </c>
      <c r="F117" s="72">
        <f t="shared" si="6"/>
        <v>0</v>
      </c>
      <c r="G117" s="20">
        <f t="shared" si="7"/>
        <v>1</v>
      </c>
      <c r="H117" s="20"/>
      <c r="I117" s="71"/>
    </row>
    <row r="118" ht="17.4" spans="1:9">
      <c r="A118" s="98"/>
      <c r="B118" s="20">
        <v>7</v>
      </c>
      <c r="C118" s="20" t="s">
        <v>176</v>
      </c>
      <c r="D118" s="20">
        <v>0</v>
      </c>
      <c r="E118" s="20">
        <v>33</v>
      </c>
      <c r="F118" s="72">
        <f t="shared" si="6"/>
        <v>0</v>
      </c>
      <c r="G118" s="20">
        <f t="shared" si="7"/>
        <v>1</v>
      </c>
      <c r="H118" s="20"/>
      <c r="I118" s="71"/>
    </row>
    <row r="119" ht="17.4" spans="1:9">
      <c r="A119" s="98"/>
      <c r="B119" s="20">
        <v>8</v>
      </c>
      <c r="C119" s="20" t="s">
        <v>177</v>
      </c>
      <c r="D119" s="20">
        <v>0</v>
      </c>
      <c r="E119" s="20">
        <v>30</v>
      </c>
      <c r="F119" s="72">
        <f t="shared" si="6"/>
        <v>0</v>
      </c>
      <c r="G119" s="20">
        <f t="shared" si="7"/>
        <v>1</v>
      </c>
      <c r="H119" s="20"/>
      <c r="I119" s="71"/>
    </row>
    <row r="120" ht="17.4" spans="1:9">
      <c r="A120" s="98"/>
      <c r="B120" s="20">
        <v>9</v>
      </c>
      <c r="C120" s="20" t="s">
        <v>178</v>
      </c>
      <c r="D120" s="20">
        <v>0</v>
      </c>
      <c r="E120" s="20">
        <v>33</v>
      </c>
      <c r="F120" s="72">
        <f t="shared" si="6"/>
        <v>0</v>
      </c>
      <c r="G120" s="20">
        <f t="shared" si="7"/>
        <v>1</v>
      </c>
      <c r="H120" s="20"/>
      <c r="I120" s="71"/>
    </row>
    <row r="121" ht="17.4" spans="1:9">
      <c r="A121" s="98"/>
      <c r="B121" s="20">
        <v>10</v>
      </c>
      <c r="C121" s="20" t="s">
        <v>179</v>
      </c>
      <c r="D121" s="20">
        <v>0</v>
      </c>
      <c r="E121" s="20">
        <v>28</v>
      </c>
      <c r="F121" s="72">
        <f t="shared" si="6"/>
        <v>0</v>
      </c>
      <c r="G121" s="20">
        <f t="shared" si="7"/>
        <v>1</v>
      </c>
      <c r="H121" s="20"/>
      <c r="I121" s="71"/>
    </row>
    <row r="122" ht="17.4" spans="1:9">
      <c r="A122" s="98"/>
      <c r="B122" s="20">
        <v>11</v>
      </c>
      <c r="C122" s="20" t="s">
        <v>180</v>
      </c>
      <c r="D122" s="20">
        <v>0</v>
      </c>
      <c r="E122" s="73">
        <v>31</v>
      </c>
      <c r="F122" s="72">
        <f t="shared" si="6"/>
        <v>0</v>
      </c>
      <c r="G122" s="20">
        <f t="shared" si="7"/>
        <v>1</v>
      </c>
      <c r="H122" s="20"/>
      <c r="I122" s="71"/>
    </row>
    <row r="123" ht="17.4" spans="1:9">
      <c r="A123" s="98"/>
      <c r="B123" s="20">
        <v>12</v>
      </c>
      <c r="C123" s="20" t="s">
        <v>181</v>
      </c>
      <c r="D123" s="20">
        <v>0</v>
      </c>
      <c r="E123" s="73">
        <v>36</v>
      </c>
      <c r="F123" s="72">
        <f t="shared" si="6"/>
        <v>0</v>
      </c>
      <c r="G123" s="20">
        <f t="shared" si="7"/>
        <v>1</v>
      </c>
      <c r="H123" s="20"/>
      <c r="I123" s="71"/>
    </row>
    <row r="124" ht="17.4" spans="1:9">
      <c r="A124" s="98"/>
      <c r="B124" s="20">
        <v>13</v>
      </c>
      <c r="C124" s="20" t="s">
        <v>182</v>
      </c>
      <c r="D124" s="20">
        <v>0</v>
      </c>
      <c r="E124" s="73">
        <v>35</v>
      </c>
      <c r="F124" s="72">
        <f t="shared" si="6"/>
        <v>0</v>
      </c>
      <c r="G124" s="20">
        <f t="shared" si="7"/>
        <v>1</v>
      </c>
      <c r="H124" s="20"/>
      <c r="I124" s="71"/>
    </row>
    <row r="125" ht="17.4" spans="1:9">
      <c r="A125" s="98"/>
      <c r="B125" s="20">
        <v>14</v>
      </c>
      <c r="C125" s="20" t="s">
        <v>183</v>
      </c>
      <c r="D125" s="20">
        <v>0</v>
      </c>
      <c r="E125" s="73">
        <v>37</v>
      </c>
      <c r="F125" s="72">
        <f t="shared" si="6"/>
        <v>0</v>
      </c>
      <c r="G125" s="20">
        <f t="shared" si="7"/>
        <v>1</v>
      </c>
      <c r="H125" s="20"/>
      <c r="I125" s="71"/>
    </row>
    <row r="126" ht="17.4" spans="1:9">
      <c r="A126" s="98"/>
      <c r="B126" s="20">
        <v>15</v>
      </c>
      <c r="C126" s="20" t="s">
        <v>184</v>
      </c>
      <c r="D126" s="20">
        <v>0</v>
      </c>
      <c r="E126" s="20">
        <v>36</v>
      </c>
      <c r="F126" s="72">
        <f t="shared" si="6"/>
        <v>0</v>
      </c>
      <c r="G126" s="20">
        <f t="shared" si="7"/>
        <v>1</v>
      </c>
      <c r="H126" s="20"/>
      <c r="I126" s="71"/>
    </row>
    <row r="127" ht="17.4" spans="1:9">
      <c r="A127" s="98"/>
      <c r="B127" s="20">
        <v>16</v>
      </c>
      <c r="C127" s="20" t="s">
        <v>185</v>
      </c>
      <c r="D127" s="20">
        <v>0</v>
      </c>
      <c r="E127" s="20">
        <v>29</v>
      </c>
      <c r="F127" s="72">
        <f t="shared" si="6"/>
        <v>0</v>
      </c>
      <c r="G127" s="20">
        <f t="shared" si="7"/>
        <v>1</v>
      </c>
      <c r="H127" s="20"/>
      <c r="I127" s="71"/>
    </row>
    <row r="128" ht="17.4" spans="1:9">
      <c r="A128" s="98"/>
      <c r="B128" s="20">
        <v>17</v>
      </c>
      <c r="C128" s="20" t="s">
        <v>186</v>
      </c>
      <c r="D128" s="20">
        <v>0</v>
      </c>
      <c r="E128" s="20">
        <v>35</v>
      </c>
      <c r="F128" s="72">
        <f t="shared" si="6"/>
        <v>0</v>
      </c>
      <c r="G128" s="20">
        <f t="shared" si="7"/>
        <v>1</v>
      </c>
      <c r="H128" s="20"/>
      <c r="I128" s="71"/>
    </row>
    <row r="129" ht="17.4" spans="1:9">
      <c r="A129" s="98"/>
      <c r="B129" s="20">
        <v>18</v>
      </c>
      <c r="C129" s="20" t="s">
        <v>187</v>
      </c>
      <c r="D129" s="20">
        <v>0</v>
      </c>
      <c r="E129" s="20">
        <v>10</v>
      </c>
      <c r="F129" s="72">
        <f t="shared" si="6"/>
        <v>0</v>
      </c>
      <c r="G129" s="20">
        <f t="shared" si="7"/>
        <v>1</v>
      </c>
      <c r="H129" s="20"/>
      <c r="I129" s="71"/>
    </row>
    <row r="130" ht="17.4" spans="1:9">
      <c r="A130" s="98"/>
      <c r="B130" s="20">
        <v>19</v>
      </c>
      <c r="C130" s="20" t="s">
        <v>188</v>
      </c>
      <c r="D130" s="20">
        <v>0</v>
      </c>
      <c r="E130" s="20">
        <v>10</v>
      </c>
      <c r="F130" s="72">
        <f t="shared" si="6"/>
        <v>0</v>
      </c>
      <c r="G130" s="20">
        <f t="shared" si="7"/>
        <v>1</v>
      </c>
      <c r="H130" s="20"/>
      <c r="I130" s="71"/>
    </row>
    <row r="131" ht="17.4" spans="1:9">
      <c r="A131" s="98"/>
      <c r="B131" s="20">
        <v>20</v>
      </c>
      <c r="C131" s="20" t="s">
        <v>189</v>
      </c>
      <c r="D131" s="20">
        <v>0</v>
      </c>
      <c r="E131" s="20">
        <v>9</v>
      </c>
      <c r="F131" s="72">
        <f t="shared" si="6"/>
        <v>0</v>
      </c>
      <c r="G131" s="20">
        <f t="shared" si="7"/>
        <v>1</v>
      </c>
      <c r="H131" s="20"/>
      <c r="I131" s="71"/>
    </row>
    <row r="132" ht="17.4" spans="1:9">
      <c r="A132" s="98"/>
      <c r="B132" s="20">
        <v>21</v>
      </c>
      <c r="C132" s="20" t="s">
        <v>190</v>
      </c>
      <c r="D132" s="20">
        <v>0</v>
      </c>
      <c r="E132" s="20">
        <v>41</v>
      </c>
      <c r="F132" s="72">
        <f t="shared" si="6"/>
        <v>0</v>
      </c>
      <c r="G132" s="20">
        <f t="shared" si="7"/>
        <v>1</v>
      </c>
      <c r="H132" s="20"/>
      <c r="I132" s="71"/>
    </row>
    <row r="133" ht="17.4" spans="1:9">
      <c r="A133" s="98"/>
      <c r="B133" s="20">
        <v>22</v>
      </c>
      <c r="C133" s="20" t="s">
        <v>191</v>
      </c>
      <c r="D133" s="20">
        <v>0</v>
      </c>
      <c r="E133" s="20">
        <v>38</v>
      </c>
      <c r="F133" s="72">
        <f t="shared" si="6"/>
        <v>0</v>
      </c>
      <c r="G133" s="20">
        <f t="shared" si="7"/>
        <v>1</v>
      </c>
      <c r="H133" s="20"/>
      <c r="I133" s="71"/>
    </row>
    <row r="134" ht="17.4" spans="1:9">
      <c r="A134" s="98"/>
      <c r="B134" s="20">
        <v>23</v>
      </c>
      <c r="C134" s="20" t="s">
        <v>192</v>
      </c>
      <c r="D134" s="20">
        <v>0</v>
      </c>
      <c r="E134" s="20">
        <v>29</v>
      </c>
      <c r="F134" s="72">
        <f t="shared" si="6"/>
        <v>0</v>
      </c>
      <c r="G134" s="20">
        <f t="shared" si="7"/>
        <v>1</v>
      </c>
      <c r="H134" s="20"/>
      <c r="I134" s="71"/>
    </row>
    <row r="135" ht="17.4" spans="1:9">
      <c r="A135" s="98"/>
      <c r="B135" s="20">
        <v>24</v>
      </c>
      <c r="C135" s="20" t="s">
        <v>193</v>
      </c>
      <c r="D135" s="20">
        <v>0</v>
      </c>
      <c r="E135" s="20">
        <v>37</v>
      </c>
      <c r="F135" s="72">
        <f t="shared" si="6"/>
        <v>0</v>
      </c>
      <c r="G135" s="20">
        <f t="shared" si="7"/>
        <v>1</v>
      </c>
      <c r="H135" s="20"/>
      <c r="I135" s="71"/>
    </row>
    <row r="136" ht="17.4" spans="1:9">
      <c r="A136" s="98"/>
      <c r="B136" s="20">
        <v>25</v>
      </c>
      <c r="C136" s="20" t="s">
        <v>194</v>
      </c>
      <c r="D136" s="20">
        <v>0</v>
      </c>
      <c r="E136" s="20">
        <v>36</v>
      </c>
      <c r="F136" s="72">
        <f t="shared" si="6"/>
        <v>0</v>
      </c>
      <c r="G136" s="20">
        <f t="shared" si="7"/>
        <v>1</v>
      </c>
      <c r="H136" s="20"/>
      <c r="I136" s="71"/>
    </row>
    <row r="137" ht="17.4" spans="1:9">
      <c r="A137" s="98"/>
      <c r="B137" s="20">
        <v>26</v>
      </c>
      <c r="C137" s="20" t="s">
        <v>195</v>
      </c>
      <c r="D137" s="20">
        <v>0</v>
      </c>
      <c r="E137" s="20">
        <v>29</v>
      </c>
      <c r="F137" s="72">
        <f t="shared" si="6"/>
        <v>0</v>
      </c>
      <c r="G137" s="20">
        <f t="shared" si="7"/>
        <v>1</v>
      </c>
      <c r="H137" s="20"/>
      <c r="I137" s="71"/>
    </row>
    <row r="138" ht="17.4" spans="1:9">
      <c r="A138" s="98"/>
      <c r="B138" s="20">
        <v>27</v>
      </c>
      <c r="C138" s="20" t="s">
        <v>196</v>
      </c>
      <c r="D138" s="20">
        <v>0</v>
      </c>
      <c r="E138" s="20">
        <v>34</v>
      </c>
      <c r="F138" s="72">
        <f t="shared" si="6"/>
        <v>0</v>
      </c>
      <c r="G138" s="20">
        <f t="shared" si="7"/>
        <v>1</v>
      </c>
      <c r="H138" s="20"/>
      <c r="I138" s="71"/>
    </row>
    <row r="139" ht="17.4" spans="1:9">
      <c r="A139" s="98"/>
      <c r="B139" s="20">
        <v>28</v>
      </c>
      <c r="C139" s="20" t="s">
        <v>197</v>
      </c>
      <c r="D139" s="20">
        <v>0</v>
      </c>
      <c r="E139" s="20">
        <v>42</v>
      </c>
      <c r="F139" s="72">
        <f t="shared" si="6"/>
        <v>0</v>
      </c>
      <c r="G139" s="20">
        <f t="shared" si="7"/>
        <v>1</v>
      </c>
      <c r="H139" s="20"/>
      <c r="I139" s="71"/>
    </row>
    <row r="140" ht="17.4" spans="1:9">
      <c r="A140" s="98"/>
      <c r="B140" s="20">
        <v>29</v>
      </c>
      <c r="C140" s="20" t="s">
        <v>198</v>
      </c>
      <c r="D140" s="20">
        <v>0</v>
      </c>
      <c r="E140" s="20">
        <v>42</v>
      </c>
      <c r="F140" s="72">
        <f t="shared" si="6"/>
        <v>0</v>
      </c>
      <c r="G140" s="20">
        <f t="shared" si="7"/>
        <v>1</v>
      </c>
      <c r="H140" s="20"/>
      <c r="I140" s="71"/>
    </row>
    <row r="141" ht="17.4" spans="1:9">
      <c r="A141" s="98"/>
      <c r="B141" s="20">
        <v>30</v>
      </c>
      <c r="C141" s="20" t="s">
        <v>199</v>
      </c>
      <c r="D141" s="20">
        <v>0</v>
      </c>
      <c r="E141" s="20">
        <v>45</v>
      </c>
      <c r="F141" s="72">
        <f t="shared" si="6"/>
        <v>0</v>
      </c>
      <c r="G141" s="20">
        <f t="shared" si="7"/>
        <v>1</v>
      </c>
      <c r="H141" s="20"/>
      <c r="I141" s="71"/>
    </row>
    <row r="142" ht="17.4" spans="1:9">
      <c r="A142" s="98"/>
      <c r="B142" s="20">
        <v>31</v>
      </c>
      <c r="C142" s="20" t="s">
        <v>200</v>
      </c>
      <c r="D142" s="20">
        <v>0</v>
      </c>
      <c r="E142" s="20">
        <v>44</v>
      </c>
      <c r="F142" s="72">
        <f t="shared" si="6"/>
        <v>0</v>
      </c>
      <c r="G142" s="20">
        <f t="shared" si="7"/>
        <v>1</v>
      </c>
      <c r="H142" s="20"/>
      <c r="I142" s="71"/>
    </row>
    <row r="143" ht="17.4" spans="1:9">
      <c r="A143" s="98"/>
      <c r="B143" s="20">
        <v>32</v>
      </c>
      <c r="C143" s="20" t="s">
        <v>201</v>
      </c>
      <c r="D143" s="20">
        <v>0</v>
      </c>
      <c r="E143" s="20">
        <v>13</v>
      </c>
      <c r="F143" s="72">
        <f t="shared" si="6"/>
        <v>0</v>
      </c>
      <c r="G143" s="20">
        <f t="shared" si="7"/>
        <v>1</v>
      </c>
      <c r="H143" s="20"/>
      <c r="I143" s="71"/>
    </row>
    <row r="144" ht="17.4" spans="1:9">
      <c r="A144" s="98"/>
      <c r="B144" s="20">
        <v>33</v>
      </c>
      <c r="C144" s="20" t="s">
        <v>202</v>
      </c>
      <c r="D144" s="20">
        <v>0</v>
      </c>
      <c r="E144" s="20">
        <v>9</v>
      </c>
      <c r="F144" s="72">
        <f t="shared" si="6"/>
        <v>0</v>
      </c>
      <c r="G144" s="20">
        <f t="shared" si="7"/>
        <v>1</v>
      </c>
      <c r="H144" s="20"/>
      <c r="I144" s="71"/>
    </row>
    <row r="145" ht="17.4" spans="1:9">
      <c r="A145" s="98"/>
      <c r="B145" s="20">
        <v>34</v>
      </c>
      <c r="C145" s="20" t="s">
        <v>203</v>
      </c>
      <c r="D145" s="20">
        <v>0</v>
      </c>
      <c r="E145" s="20">
        <v>40</v>
      </c>
      <c r="F145" s="72">
        <f t="shared" si="6"/>
        <v>0</v>
      </c>
      <c r="G145" s="20">
        <f t="shared" si="7"/>
        <v>1</v>
      </c>
      <c r="H145" s="20"/>
      <c r="I145" s="71"/>
    </row>
    <row r="146" ht="17.4" spans="1:9">
      <c r="A146" s="98"/>
      <c r="B146" s="20">
        <v>35</v>
      </c>
      <c r="C146" s="20" t="s">
        <v>204</v>
      </c>
      <c r="D146" s="20">
        <v>0</v>
      </c>
      <c r="E146" s="20">
        <v>40</v>
      </c>
      <c r="F146" s="72">
        <f t="shared" si="6"/>
        <v>0</v>
      </c>
      <c r="G146" s="20">
        <f t="shared" si="7"/>
        <v>1</v>
      </c>
      <c r="H146" s="20"/>
      <c r="I146" s="71"/>
    </row>
    <row r="147" ht="17.4" spans="1:9">
      <c r="A147" s="98"/>
      <c r="B147" s="20">
        <v>36</v>
      </c>
      <c r="C147" s="20" t="s">
        <v>205</v>
      </c>
      <c r="D147" s="20">
        <v>0</v>
      </c>
      <c r="E147" s="20">
        <v>40</v>
      </c>
      <c r="F147" s="72">
        <f t="shared" si="6"/>
        <v>0</v>
      </c>
      <c r="G147" s="20">
        <f t="shared" si="7"/>
        <v>1</v>
      </c>
      <c r="H147" s="20"/>
      <c r="I147" s="71"/>
    </row>
    <row r="148" ht="17.4" spans="1:9">
      <c r="A148" s="98"/>
      <c r="B148" s="20">
        <v>37</v>
      </c>
      <c r="C148" s="20" t="s">
        <v>206</v>
      </c>
      <c r="D148" s="20">
        <v>0</v>
      </c>
      <c r="E148" s="20">
        <v>40</v>
      </c>
      <c r="F148" s="72">
        <f t="shared" si="6"/>
        <v>0</v>
      </c>
      <c r="G148" s="20">
        <f t="shared" si="7"/>
        <v>1</v>
      </c>
      <c r="H148" s="20"/>
      <c r="I148" s="71"/>
    </row>
    <row r="149" ht="17.4" spans="1:9">
      <c r="A149" s="98"/>
      <c r="B149" s="20">
        <v>38</v>
      </c>
      <c r="C149" s="20" t="s">
        <v>207</v>
      </c>
      <c r="D149" s="20">
        <v>0</v>
      </c>
      <c r="E149" s="20">
        <v>40</v>
      </c>
      <c r="F149" s="72">
        <f t="shared" si="6"/>
        <v>0</v>
      </c>
      <c r="G149" s="20">
        <f t="shared" si="7"/>
        <v>1</v>
      </c>
      <c r="H149" s="20"/>
      <c r="I149" s="71"/>
    </row>
    <row r="150" ht="17.4" spans="1:9">
      <c r="A150" s="98"/>
      <c r="B150" s="20">
        <v>39</v>
      </c>
      <c r="C150" s="20" t="s">
        <v>208</v>
      </c>
      <c r="D150" s="20">
        <v>0</v>
      </c>
      <c r="E150" s="20">
        <v>45</v>
      </c>
      <c r="F150" s="72">
        <f t="shared" si="6"/>
        <v>0</v>
      </c>
      <c r="G150" s="20">
        <f t="shared" si="7"/>
        <v>1</v>
      </c>
      <c r="H150" s="20"/>
      <c r="I150" s="71"/>
    </row>
    <row r="151" ht="17.4" spans="1:9">
      <c r="A151" s="98"/>
      <c r="B151" s="20">
        <v>40</v>
      </c>
      <c r="C151" s="20" t="s">
        <v>209</v>
      </c>
      <c r="D151" s="20">
        <v>0</v>
      </c>
      <c r="E151" s="20">
        <v>51</v>
      </c>
      <c r="F151" s="72">
        <f t="shared" si="6"/>
        <v>0</v>
      </c>
      <c r="G151" s="20">
        <f t="shared" si="7"/>
        <v>1</v>
      </c>
      <c r="H151" s="20"/>
      <c r="I151" s="71"/>
    </row>
    <row r="152" ht="17.4" spans="1:9">
      <c r="A152" s="98"/>
      <c r="B152" s="20">
        <v>41</v>
      </c>
      <c r="C152" s="20" t="s">
        <v>210</v>
      </c>
      <c r="D152" s="20">
        <v>0</v>
      </c>
      <c r="E152" s="20">
        <v>51</v>
      </c>
      <c r="F152" s="72">
        <f t="shared" si="6"/>
        <v>0</v>
      </c>
      <c r="G152" s="20">
        <f t="shared" si="7"/>
        <v>1</v>
      </c>
      <c r="H152" s="20"/>
      <c r="I152" s="71"/>
    </row>
    <row r="153" ht="17.4" spans="1:9">
      <c r="A153" s="93"/>
      <c r="B153" s="20">
        <v>42</v>
      </c>
      <c r="C153" s="20" t="s">
        <v>211</v>
      </c>
      <c r="D153" s="20">
        <v>0</v>
      </c>
      <c r="E153" s="20">
        <v>35</v>
      </c>
      <c r="F153" s="72">
        <f t="shared" si="6"/>
        <v>0</v>
      </c>
      <c r="G153" s="20">
        <f t="shared" si="7"/>
        <v>1</v>
      </c>
      <c r="H153" s="20"/>
      <c r="I153" s="71"/>
    </row>
    <row r="154" ht="17.4" spans="1:9">
      <c r="A154" s="97" t="s">
        <v>6</v>
      </c>
      <c r="B154" s="20">
        <v>1</v>
      </c>
      <c r="C154" s="74" t="s">
        <v>212</v>
      </c>
      <c r="D154" s="20">
        <v>0</v>
      </c>
      <c r="E154" s="20">
        <v>41</v>
      </c>
      <c r="F154" s="66">
        <f t="shared" ref="F154:F198" si="8">D154/E154</f>
        <v>0</v>
      </c>
      <c r="G154" s="20">
        <f>RANK(F154,$F$154:$F$198,1)</f>
        <v>1</v>
      </c>
      <c r="H154" s="20"/>
      <c r="I154" s="71"/>
    </row>
    <row r="155" ht="17.4" spans="1:9">
      <c r="A155" s="98"/>
      <c r="B155" s="20">
        <v>2</v>
      </c>
      <c r="C155" s="74" t="s">
        <v>213</v>
      </c>
      <c r="D155" s="20">
        <v>0</v>
      </c>
      <c r="E155" s="20">
        <v>42</v>
      </c>
      <c r="F155" s="66">
        <f t="shared" si="8"/>
        <v>0</v>
      </c>
      <c r="G155" s="20">
        <f t="shared" ref="G155:G198" si="9">RANK(F155,$F$154:$F$198,1)</f>
        <v>1</v>
      </c>
      <c r="H155" s="20"/>
      <c r="I155" s="71"/>
    </row>
    <row r="156" ht="17.4" spans="1:9">
      <c r="A156" s="98"/>
      <c r="B156" s="20">
        <v>3</v>
      </c>
      <c r="C156" s="74" t="s">
        <v>214</v>
      </c>
      <c r="D156" s="20">
        <v>0</v>
      </c>
      <c r="E156" s="20">
        <v>40</v>
      </c>
      <c r="F156" s="66">
        <f t="shared" si="8"/>
        <v>0</v>
      </c>
      <c r="G156" s="20">
        <f t="shared" si="9"/>
        <v>1</v>
      </c>
      <c r="H156" s="20"/>
      <c r="I156" s="71"/>
    </row>
    <row r="157" ht="17.4" spans="1:9">
      <c r="A157" s="98"/>
      <c r="B157" s="20">
        <v>4</v>
      </c>
      <c r="C157" s="74" t="s">
        <v>215</v>
      </c>
      <c r="D157" s="20">
        <v>0</v>
      </c>
      <c r="E157" s="20">
        <v>39</v>
      </c>
      <c r="F157" s="66">
        <f t="shared" si="8"/>
        <v>0</v>
      </c>
      <c r="G157" s="20">
        <f t="shared" si="9"/>
        <v>1</v>
      </c>
      <c r="H157" s="20"/>
      <c r="I157" s="71"/>
    </row>
    <row r="158" ht="17.4" spans="1:9">
      <c r="A158" s="98"/>
      <c r="B158" s="20">
        <v>5</v>
      </c>
      <c r="C158" s="74" t="s">
        <v>216</v>
      </c>
      <c r="D158" s="20">
        <v>0</v>
      </c>
      <c r="E158" s="20">
        <v>43</v>
      </c>
      <c r="F158" s="66">
        <f t="shared" si="8"/>
        <v>0</v>
      </c>
      <c r="G158" s="20">
        <f t="shared" si="9"/>
        <v>1</v>
      </c>
      <c r="H158" s="20"/>
      <c r="I158" s="71"/>
    </row>
    <row r="159" ht="17.4" spans="1:9">
      <c r="A159" s="98"/>
      <c r="B159" s="20">
        <v>6</v>
      </c>
      <c r="C159" s="74" t="s">
        <v>217</v>
      </c>
      <c r="D159" s="20">
        <v>0</v>
      </c>
      <c r="E159" s="20">
        <v>50</v>
      </c>
      <c r="F159" s="66">
        <f t="shared" si="8"/>
        <v>0</v>
      </c>
      <c r="G159" s="20">
        <f t="shared" si="9"/>
        <v>1</v>
      </c>
      <c r="H159" s="20"/>
      <c r="I159" s="71"/>
    </row>
    <row r="160" ht="17.4" spans="1:9">
      <c r="A160" s="98"/>
      <c r="B160" s="20">
        <v>7</v>
      </c>
      <c r="C160" s="74" t="s">
        <v>218</v>
      </c>
      <c r="D160" s="20">
        <v>0</v>
      </c>
      <c r="E160" s="20">
        <v>39</v>
      </c>
      <c r="F160" s="66">
        <f t="shared" si="8"/>
        <v>0</v>
      </c>
      <c r="G160" s="20">
        <f t="shared" si="9"/>
        <v>1</v>
      </c>
      <c r="H160" s="20"/>
      <c r="I160" s="71"/>
    </row>
    <row r="161" ht="17.4" spans="1:9">
      <c r="A161" s="98"/>
      <c r="B161" s="20">
        <v>8</v>
      </c>
      <c r="C161" s="74" t="s">
        <v>219</v>
      </c>
      <c r="D161" s="20">
        <v>0</v>
      </c>
      <c r="E161" s="20">
        <v>34</v>
      </c>
      <c r="F161" s="66">
        <f t="shared" si="8"/>
        <v>0</v>
      </c>
      <c r="G161" s="20">
        <f t="shared" si="9"/>
        <v>1</v>
      </c>
      <c r="H161" s="20"/>
      <c r="I161" s="71"/>
    </row>
    <row r="162" ht="17.4" spans="1:9">
      <c r="A162" s="98"/>
      <c r="B162" s="20">
        <v>9</v>
      </c>
      <c r="C162" s="74" t="s">
        <v>220</v>
      </c>
      <c r="D162" s="20">
        <v>0</v>
      </c>
      <c r="E162" s="20">
        <v>40</v>
      </c>
      <c r="F162" s="66">
        <f t="shared" si="8"/>
        <v>0</v>
      </c>
      <c r="G162" s="20">
        <f t="shared" si="9"/>
        <v>1</v>
      </c>
      <c r="H162" s="20"/>
      <c r="I162" s="71"/>
    </row>
    <row r="163" ht="17.4" spans="1:9">
      <c r="A163" s="98"/>
      <c r="B163" s="20">
        <v>10</v>
      </c>
      <c r="C163" s="74" t="s">
        <v>221</v>
      </c>
      <c r="D163" s="20">
        <v>0</v>
      </c>
      <c r="E163" s="20">
        <v>36</v>
      </c>
      <c r="F163" s="66">
        <f t="shared" si="8"/>
        <v>0</v>
      </c>
      <c r="G163" s="20">
        <f t="shared" si="9"/>
        <v>1</v>
      </c>
      <c r="H163" s="20"/>
      <c r="I163" s="71"/>
    </row>
    <row r="164" ht="17.4" spans="1:9">
      <c r="A164" s="98"/>
      <c r="B164" s="20">
        <v>11</v>
      </c>
      <c r="C164" s="74" t="s">
        <v>222</v>
      </c>
      <c r="D164" s="20">
        <v>0</v>
      </c>
      <c r="E164" s="20">
        <v>27</v>
      </c>
      <c r="F164" s="66">
        <f t="shared" si="8"/>
        <v>0</v>
      </c>
      <c r="G164" s="20">
        <f t="shared" si="9"/>
        <v>1</v>
      </c>
      <c r="H164" s="20"/>
      <c r="I164" s="71"/>
    </row>
    <row r="165" ht="17.4" spans="1:9">
      <c r="A165" s="98"/>
      <c r="B165" s="20">
        <v>12</v>
      </c>
      <c r="C165" s="74" t="s">
        <v>223</v>
      </c>
      <c r="D165" s="20">
        <v>0</v>
      </c>
      <c r="E165" s="20">
        <v>26</v>
      </c>
      <c r="F165" s="66">
        <f t="shared" si="8"/>
        <v>0</v>
      </c>
      <c r="G165" s="20">
        <f t="shared" si="9"/>
        <v>1</v>
      </c>
      <c r="H165" s="20"/>
      <c r="I165" s="71"/>
    </row>
    <row r="166" ht="17.4" spans="1:9">
      <c r="A166" s="98"/>
      <c r="B166" s="20">
        <v>13</v>
      </c>
      <c r="C166" s="74" t="s">
        <v>224</v>
      </c>
      <c r="D166" s="20">
        <v>4</v>
      </c>
      <c r="E166" s="20">
        <v>50</v>
      </c>
      <c r="F166" s="66">
        <f t="shared" si="8"/>
        <v>0.08</v>
      </c>
      <c r="G166" s="20">
        <f t="shared" si="9"/>
        <v>34</v>
      </c>
      <c r="H166" s="20"/>
      <c r="I166" s="71"/>
    </row>
    <row r="167" ht="17.4" spans="1:9">
      <c r="A167" s="98"/>
      <c r="B167" s="20">
        <v>14</v>
      </c>
      <c r="C167" s="74" t="s">
        <v>225</v>
      </c>
      <c r="D167" s="20">
        <v>0</v>
      </c>
      <c r="E167" s="20">
        <v>50</v>
      </c>
      <c r="F167" s="66">
        <f t="shared" si="8"/>
        <v>0</v>
      </c>
      <c r="G167" s="20">
        <f t="shared" si="9"/>
        <v>1</v>
      </c>
      <c r="H167" s="20"/>
      <c r="I167" s="71"/>
    </row>
    <row r="168" ht="17.4" spans="1:9">
      <c r="A168" s="98"/>
      <c r="B168" s="20">
        <v>15</v>
      </c>
      <c r="C168" s="74" t="s">
        <v>226</v>
      </c>
      <c r="D168" s="20">
        <v>4</v>
      </c>
      <c r="E168" s="20">
        <v>49</v>
      </c>
      <c r="F168" s="66">
        <f t="shared" si="8"/>
        <v>0.0816326530612245</v>
      </c>
      <c r="G168" s="20">
        <f t="shared" si="9"/>
        <v>35</v>
      </c>
      <c r="H168" s="20"/>
      <c r="I168" s="71"/>
    </row>
    <row r="169" ht="17.4" spans="1:9">
      <c r="A169" s="98"/>
      <c r="B169" s="20">
        <v>16</v>
      </c>
      <c r="C169" s="74" t="s">
        <v>227</v>
      </c>
      <c r="D169" s="20">
        <v>3</v>
      </c>
      <c r="E169" s="20">
        <v>49</v>
      </c>
      <c r="F169" s="66">
        <f t="shared" si="8"/>
        <v>0.0612244897959184</v>
      </c>
      <c r="G169" s="20">
        <f t="shared" si="9"/>
        <v>31</v>
      </c>
      <c r="H169" s="20"/>
      <c r="I169" s="71"/>
    </row>
    <row r="170" ht="17.4" spans="1:9">
      <c r="A170" s="98"/>
      <c r="B170" s="20">
        <v>17</v>
      </c>
      <c r="C170" s="74" t="s">
        <v>228</v>
      </c>
      <c r="D170" s="20">
        <v>0</v>
      </c>
      <c r="E170" s="20">
        <v>49</v>
      </c>
      <c r="F170" s="66">
        <f t="shared" si="8"/>
        <v>0</v>
      </c>
      <c r="G170" s="20">
        <f t="shared" si="9"/>
        <v>1</v>
      </c>
      <c r="H170" s="20"/>
      <c r="I170" s="71"/>
    </row>
    <row r="171" ht="17.4" spans="1:9">
      <c r="A171" s="98"/>
      <c r="B171" s="20">
        <v>18</v>
      </c>
      <c r="C171" s="74" t="s">
        <v>229</v>
      </c>
      <c r="D171" s="20">
        <v>6</v>
      </c>
      <c r="E171" s="20">
        <v>33</v>
      </c>
      <c r="F171" s="66">
        <f t="shared" si="8"/>
        <v>0.181818181818182</v>
      </c>
      <c r="G171" s="20">
        <f t="shared" si="9"/>
        <v>39</v>
      </c>
      <c r="H171" s="20"/>
      <c r="I171" s="71"/>
    </row>
    <row r="172" ht="17.4" spans="1:9">
      <c r="A172" s="98"/>
      <c r="B172" s="20">
        <v>19</v>
      </c>
      <c r="C172" s="74" t="s">
        <v>230</v>
      </c>
      <c r="D172" s="20">
        <v>1</v>
      </c>
      <c r="E172" s="20">
        <v>35</v>
      </c>
      <c r="F172" s="66">
        <f t="shared" si="8"/>
        <v>0.0285714285714286</v>
      </c>
      <c r="G172" s="20">
        <f t="shared" si="9"/>
        <v>25</v>
      </c>
      <c r="H172" s="20"/>
      <c r="I172" s="71"/>
    </row>
    <row r="173" ht="17.4" spans="1:9">
      <c r="A173" s="98"/>
      <c r="B173" s="20">
        <v>20</v>
      </c>
      <c r="C173" s="74" t="s">
        <v>231</v>
      </c>
      <c r="D173" s="20">
        <v>5</v>
      </c>
      <c r="E173" s="20">
        <v>30</v>
      </c>
      <c r="F173" s="66">
        <f t="shared" si="8"/>
        <v>0.166666666666667</v>
      </c>
      <c r="G173" s="20">
        <f t="shared" si="9"/>
        <v>38</v>
      </c>
      <c r="H173" s="20"/>
      <c r="I173" s="71"/>
    </row>
    <row r="174" ht="17.4" spans="1:9">
      <c r="A174" s="98"/>
      <c r="B174" s="20">
        <v>21</v>
      </c>
      <c r="C174" s="74" t="s">
        <v>232</v>
      </c>
      <c r="D174" s="20">
        <v>4</v>
      </c>
      <c r="E174" s="20">
        <v>39</v>
      </c>
      <c r="F174" s="66">
        <f t="shared" si="8"/>
        <v>0.102564102564103</v>
      </c>
      <c r="G174" s="20">
        <f t="shared" si="9"/>
        <v>37</v>
      </c>
      <c r="H174" s="20"/>
      <c r="I174" s="71"/>
    </row>
    <row r="175" ht="17.4" spans="1:9">
      <c r="A175" s="98"/>
      <c r="B175" s="20">
        <v>22</v>
      </c>
      <c r="C175" s="74" t="s">
        <v>233</v>
      </c>
      <c r="D175" s="20">
        <v>6</v>
      </c>
      <c r="E175" s="20">
        <v>27</v>
      </c>
      <c r="F175" s="66">
        <f t="shared" si="8"/>
        <v>0.222222222222222</v>
      </c>
      <c r="G175" s="20">
        <f t="shared" si="9"/>
        <v>41</v>
      </c>
      <c r="H175" s="20"/>
      <c r="I175" s="71"/>
    </row>
    <row r="176" ht="17.4" spans="1:9">
      <c r="A176" s="98"/>
      <c r="B176" s="20">
        <v>23</v>
      </c>
      <c r="C176" s="74" t="s">
        <v>234</v>
      </c>
      <c r="D176" s="20">
        <v>1</v>
      </c>
      <c r="E176" s="20">
        <v>34</v>
      </c>
      <c r="F176" s="66">
        <f t="shared" si="8"/>
        <v>0.0294117647058824</v>
      </c>
      <c r="G176" s="20">
        <f t="shared" si="9"/>
        <v>26</v>
      </c>
      <c r="H176" s="20"/>
      <c r="I176" s="71"/>
    </row>
    <row r="177" ht="17.4" spans="1:9">
      <c r="A177" s="98"/>
      <c r="B177" s="20">
        <v>24</v>
      </c>
      <c r="C177" s="74" t="s">
        <v>235</v>
      </c>
      <c r="D177" s="20">
        <v>0</v>
      </c>
      <c r="E177" s="20">
        <v>34</v>
      </c>
      <c r="F177" s="66">
        <f t="shared" si="8"/>
        <v>0</v>
      </c>
      <c r="G177" s="20">
        <f t="shared" si="9"/>
        <v>1</v>
      </c>
      <c r="H177" s="20"/>
      <c r="I177" s="71"/>
    </row>
    <row r="178" ht="17.4" spans="1:9">
      <c r="A178" s="98"/>
      <c r="B178" s="20">
        <v>25</v>
      </c>
      <c r="C178" s="74" t="s">
        <v>236</v>
      </c>
      <c r="D178" s="20">
        <v>10</v>
      </c>
      <c r="E178" s="20">
        <v>34</v>
      </c>
      <c r="F178" s="66">
        <f t="shared" si="8"/>
        <v>0.294117647058824</v>
      </c>
      <c r="G178" s="20">
        <f t="shared" si="9"/>
        <v>44</v>
      </c>
      <c r="H178" s="20"/>
      <c r="I178" s="71"/>
    </row>
    <row r="179" ht="17.4" spans="1:9">
      <c r="A179" s="98"/>
      <c r="B179" s="20">
        <v>26</v>
      </c>
      <c r="C179" s="74" t="s">
        <v>237</v>
      </c>
      <c r="D179" s="20">
        <v>11</v>
      </c>
      <c r="E179" s="20">
        <v>33</v>
      </c>
      <c r="F179" s="66">
        <f t="shared" si="8"/>
        <v>0.333333333333333</v>
      </c>
      <c r="G179" s="20">
        <f t="shared" si="9"/>
        <v>45</v>
      </c>
      <c r="H179" s="20"/>
      <c r="I179" s="71"/>
    </row>
    <row r="180" ht="17.4" spans="1:9">
      <c r="A180" s="98"/>
      <c r="B180" s="20">
        <v>27</v>
      </c>
      <c r="C180" s="74" t="s">
        <v>238</v>
      </c>
      <c r="D180" s="20">
        <v>0</v>
      </c>
      <c r="E180" s="20">
        <v>45</v>
      </c>
      <c r="F180" s="66">
        <f t="shared" si="8"/>
        <v>0</v>
      </c>
      <c r="G180" s="20">
        <f t="shared" si="9"/>
        <v>1</v>
      </c>
      <c r="H180" s="20"/>
      <c r="I180" s="71"/>
    </row>
    <row r="181" ht="17.4" spans="1:9">
      <c r="A181" s="98"/>
      <c r="B181" s="20">
        <v>28</v>
      </c>
      <c r="C181" s="74" t="s">
        <v>239</v>
      </c>
      <c r="D181" s="20">
        <v>10</v>
      </c>
      <c r="E181" s="20">
        <v>45</v>
      </c>
      <c r="F181" s="66">
        <f t="shared" si="8"/>
        <v>0.222222222222222</v>
      </c>
      <c r="G181" s="20">
        <f t="shared" si="9"/>
        <v>41</v>
      </c>
      <c r="H181" s="20"/>
      <c r="I181" s="71"/>
    </row>
    <row r="182" ht="17.4" spans="1:9">
      <c r="A182" s="98"/>
      <c r="B182" s="20">
        <v>29</v>
      </c>
      <c r="C182" s="74" t="s">
        <v>240</v>
      </c>
      <c r="D182" s="20">
        <v>0</v>
      </c>
      <c r="E182" s="20">
        <v>50</v>
      </c>
      <c r="F182" s="66">
        <f t="shared" si="8"/>
        <v>0</v>
      </c>
      <c r="G182" s="20">
        <f t="shared" si="9"/>
        <v>1</v>
      </c>
      <c r="H182" s="20"/>
      <c r="I182" s="71"/>
    </row>
    <row r="183" ht="17.4" spans="1:9">
      <c r="A183" s="98"/>
      <c r="B183" s="20">
        <v>30</v>
      </c>
      <c r="C183" s="74" t="s">
        <v>241</v>
      </c>
      <c r="D183" s="20">
        <v>2</v>
      </c>
      <c r="E183" s="20">
        <v>35</v>
      </c>
      <c r="F183" s="66">
        <f t="shared" si="8"/>
        <v>0.0571428571428571</v>
      </c>
      <c r="G183" s="20">
        <f t="shared" si="9"/>
        <v>30</v>
      </c>
      <c r="H183" s="20"/>
      <c r="I183" s="71"/>
    </row>
    <row r="184" ht="17.4" spans="1:9">
      <c r="A184" s="98"/>
      <c r="B184" s="20">
        <v>31</v>
      </c>
      <c r="C184" s="74" t="s">
        <v>242</v>
      </c>
      <c r="D184" s="20">
        <v>0</v>
      </c>
      <c r="E184" s="20">
        <v>35</v>
      </c>
      <c r="F184" s="66">
        <f t="shared" si="8"/>
        <v>0</v>
      </c>
      <c r="G184" s="20">
        <f t="shared" si="9"/>
        <v>1</v>
      </c>
      <c r="H184" s="20"/>
      <c r="I184" s="71"/>
    </row>
    <row r="185" ht="17.4" spans="1:9">
      <c r="A185" s="98"/>
      <c r="B185" s="20">
        <v>32</v>
      </c>
      <c r="C185" s="74" t="s">
        <v>243</v>
      </c>
      <c r="D185" s="20">
        <v>0</v>
      </c>
      <c r="E185" s="20">
        <v>35</v>
      </c>
      <c r="F185" s="66">
        <f t="shared" si="8"/>
        <v>0</v>
      </c>
      <c r="G185" s="20">
        <f t="shared" si="9"/>
        <v>1</v>
      </c>
      <c r="H185" s="20"/>
      <c r="I185" s="71"/>
    </row>
    <row r="186" ht="17.4" spans="1:9">
      <c r="A186" s="98"/>
      <c r="B186" s="20">
        <v>33</v>
      </c>
      <c r="C186" s="74" t="s">
        <v>244</v>
      </c>
      <c r="D186" s="20">
        <v>0</v>
      </c>
      <c r="E186" s="20">
        <v>38</v>
      </c>
      <c r="F186" s="66">
        <f t="shared" si="8"/>
        <v>0</v>
      </c>
      <c r="G186" s="20">
        <f t="shared" si="9"/>
        <v>1</v>
      </c>
      <c r="H186" s="20"/>
      <c r="I186" s="71"/>
    </row>
    <row r="187" ht="17.4" spans="1:9">
      <c r="A187" s="98"/>
      <c r="B187" s="20">
        <v>34</v>
      </c>
      <c r="C187" s="74" t="s">
        <v>245</v>
      </c>
      <c r="D187" s="20">
        <v>1</v>
      </c>
      <c r="E187" s="20">
        <v>30</v>
      </c>
      <c r="F187" s="66">
        <f t="shared" si="8"/>
        <v>0.0333333333333333</v>
      </c>
      <c r="G187" s="20">
        <f t="shared" si="9"/>
        <v>27</v>
      </c>
      <c r="H187" s="20"/>
      <c r="I187" s="71"/>
    </row>
    <row r="188" ht="17.4" spans="1:9">
      <c r="A188" s="98"/>
      <c r="B188" s="20">
        <v>35</v>
      </c>
      <c r="C188" s="74" t="s">
        <v>246</v>
      </c>
      <c r="D188" s="20">
        <v>0</v>
      </c>
      <c r="E188" s="20">
        <v>30</v>
      </c>
      <c r="F188" s="66">
        <f t="shared" si="8"/>
        <v>0</v>
      </c>
      <c r="G188" s="20">
        <f t="shared" si="9"/>
        <v>1</v>
      </c>
      <c r="H188" s="20"/>
      <c r="I188" s="71"/>
    </row>
    <row r="189" ht="17.4" spans="1:9">
      <c r="A189" s="98"/>
      <c r="B189" s="20">
        <v>36</v>
      </c>
      <c r="C189" s="74" t="s">
        <v>247</v>
      </c>
      <c r="D189" s="20">
        <v>8</v>
      </c>
      <c r="E189" s="20">
        <v>30</v>
      </c>
      <c r="F189" s="66">
        <f t="shared" si="8"/>
        <v>0.266666666666667</v>
      </c>
      <c r="G189" s="20">
        <f t="shared" si="9"/>
        <v>43</v>
      </c>
      <c r="H189" s="20"/>
      <c r="I189" s="71"/>
    </row>
    <row r="190" ht="17.4" spans="1:9">
      <c r="A190" s="98"/>
      <c r="B190" s="20">
        <v>37</v>
      </c>
      <c r="C190" s="74" t="s">
        <v>248</v>
      </c>
      <c r="D190" s="20">
        <v>2</v>
      </c>
      <c r="E190" s="20">
        <v>30</v>
      </c>
      <c r="F190" s="66">
        <f t="shared" si="8"/>
        <v>0.0666666666666667</v>
      </c>
      <c r="G190" s="20">
        <f t="shared" si="9"/>
        <v>32</v>
      </c>
      <c r="H190" s="20"/>
      <c r="I190" s="71"/>
    </row>
    <row r="191" ht="17.4" spans="1:9">
      <c r="A191" s="98"/>
      <c r="B191" s="20">
        <v>38</v>
      </c>
      <c r="C191" s="74" t="s">
        <v>249</v>
      </c>
      <c r="D191" s="20">
        <v>2</v>
      </c>
      <c r="E191" s="20">
        <v>30</v>
      </c>
      <c r="F191" s="66">
        <f t="shared" si="8"/>
        <v>0.0666666666666667</v>
      </c>
      <c r="G191" s="20">
        <f t="shared" si="9"/>
        <v>32</v>
      </c>
      <c r="H191" s="20"/>
      <c r="I191" s="71"/>
    </row>
    <row r="192" ht="17.4" spans="1:9">
      <c r="A192" s="98"/>
      <c r="B192" s="20">
        <v>39</v>
      </c>
      <c r="C192" s="74" t="s">
        <v>250</v>
      </c>
      <c r="D192" s="20">
        <v>6</v>
      </c>
      <c r="E192" s="20">
        <v>30</v>
      </c>
      <c r="F192" s="66">
        <f t="shared" si="8"/>
        <v>0.2</v>
      </c>
      <c r="G192" s="20">
        <f t="shared" si="9"/>
        <v>40</v>
      </c>
      <c r="H192" s="20"/>
      <c r="I192" s="71"/>
    </row>
    <row r="193" ht="17.4" spans="1:9">
      <c r="A193" s="98"/>
      <c r="B193" s="20">
        <v>40</v>
      </c>
      <c r="C193" s="74" t="s">
        <v>251</v>
      </c>
      <c r="D193" s="20">
        <v>1</v>
      </c>
      <c r="E193" s="20">
        <v>30</v>
      </c>
      <c r="F193" s="66">
        <f t="shared" si="8"/>
        <v>0.0333333333333333</v>
      </c>
      <c r="G193" s="20">
        <f t="shared" si="9"/>
        <v>27</v>
      </c>
      <c r="H193" s="20"/>
      <c r="I193" s="71"/>
    </row>
    <row r="194" ht="17.4" spans="1:9">
      <c r="A194" s="98"/>
      <c r="B194" s="20">
        <v>41</v>
      </c>
      <c r="C194" s="74" t="s">
        <v>252</v>
      </c>
      <c r="D194" s="20">
        <v>0</v>
      </c>
      <c r="E194" s="20">
        <v>30</v>
      </c>
      <c r="F194" s="66">
        <f t="shared" si="8"/>
        <v>0</v>
      </c>
      <c r="G194" s="20">
        <f t="shared" si="9"/>
        <v>1</v>
      </c>
      <c r="H194" s="20"/>
      <c r="I194" s="71"/>
    </row>
    <row r="195" ht="17.4" spans="1:9">
      <c r="A195" s="98"/>
      <c r="B195" s="20">
        <v>42</v>
      </c>
      <c r="C195" s="20" t="s">
        <v>253</v>
      </c>
      <c r="D195" s="20">
        <v>0</v>
      </c>
      <c r="E195" s="20">
        <v>42</v>
      </c>
      <c r="F195" s="66">
        <f t="shared" si="8"/>
        <v>0</v>
      </c>
      <c r="G195" s="20">
        <f t="shared" si="9"/>
        <v>1</v>
      </c>
      <c r="H195" s="20"/>
      <c r="I195" s="71"/>
    </row>
    <row r="196" ht="17.4" spans="1:9">
      <c r="A196" s="98"/>
      <c r="B196" s="20">
        <v>43</v>
      </c>
      <c r="C196" s="74" t="s">
        <v>254</v>
      </c>
      <c r="D196" s="20">
        <v>1</v>
      </c>
      <c r="E196" s="20">
        <v>42</v>
      </c>
      <c r="F196" s="66">
        <f t="shared" si="8"/>
        <v>0.0238095238095238</v>
      </c>
      <c r="G196" s="20">
        <f t="shared" si="9"/>
        <v>24</v>
      </c>
      <c r="H196" s="20"/>
      <c r="I196" s="71"/>
    </row>
    <row r="197" ht="17.4" spans="1:9">
      <c r="A197" s="98"/>
      <c r="B197" s="20">
        <v>44</v>
      </c>
      <c r="C197" s="74" t="s">
        <v>255</v>
      </c>
      <c r="D197" s="20">
        <v>1</v>
      </c>
      <c r="E197" s="20">
        <v>30</v>
      </c>
      <c r="F197" s="66">
        <f t="shared" si="8"/>
        <v>0.0333333333333333</v>
      </c>
      <c r="G197" s="20">
        <f t="shared" si="9"/>
        <v>27</v>
      </c>
      <c r="H197" s="20"/>
      <c r="I197" s="71"/>
    </row>
    <row r="198" ht="17.4" spans="1:9">
      <c r="A198" s="93"/>
      <c r="B198" s="20">
        <v>45</v>
      </c>
      <c r="C198" s="74" t="s">
        <v>256</v>
      </c>
      <c r="D198" s="20">
        <v>3</v>
      </c>
      <c r="E198" s="20">
        <v>30</v>
      </c>
      <c r="F198" s="66">
        <f t="shared" si="8"/>
        <v>0.1</v>
      </c>
      <c r="G198" s="20">
        <f t="shared" si="9"/>
        <v>36</v>
      </c>
      <c r="H198" s="20"/>
      <c r="I198" s="71"/>
    </row>
    <row r="199" ht="17.4" spans="1:9">
      <c r="A199" s="97" t="s">
        <v>7</v>
      </c>
      <c r="B199" s="20">
        <v>1</v>
      </c>
      <c r="C199" s="74" t="s">
        <v>257</v>
      </c>
      <c r="D199" s="87">
        <v>0</v>
      </c>
      <c r="E199" s="74">
        <v>47</v>
      </c>
      <c r="F199" s="66">
        <f t="shared" ref="F199:F221" si="10">D199/E199</f>
        <v>0</v>
      </c>
      <c r="G199" s="20">
        <f>RANK(F199,$F$199:$F$219,1)</f>
        <v>1</v>
      </c>
      <c r="H199" s="20"/>
      <c r="I199" s="71"/>
    </row>
    <row r="200" ht="17.4" spans="1:9">
      <c r="A200" s="98"/>
      <c r="B200" s="20">
        <v>2</v>
      </c>
      <c r="C200" s="74" t="s">
        <v>258</v>
      </c>
      <c r="D200" s="87">
        <v>0</v>
      </c>
      <c r="E200" s="74">
        <v>45</v>
      </c>
      <c r="F200" s="66">
        <f t="shared" si="10"/>
        <v>0</v>
      </c>
      <c r="G200" s="20">
        <f t="shared" ref="G200:G219" si="11">RANK(F200,$F$199:$F$219,1)</f>
        <v>1</v>
      </c>
      <c r="H200" s="20"/>
      <c r="I200" s="71"/>
    </row>
    <row r="201" ht="17.4" spans="1:9">
      <c r="A201" s="98"/>
      <c r="B201" s="20">
        <v>3</v>
      </c>
      <c r="C201" s="74" t="s">
        <v>259</v>
      </c>
      <c r="D201" s="87">
        <v>0</v>
      </c>
      <c r="E201" s="74">
        <v>34</v>
      </c>
      <c r="F201" s="66">
        <f t="shared" si="10"/>
        <v>0</v>
      </c>
      <c r="G201" s="20">
        <f t="shared" si="11"/>
        <v>1</v>
      </c>
      <c r="H201" s="20"/>
      <c r="I201" s="71"/>
    </row>
    <row r="202" ht="17.4" spans="1:9">
      <c r="A202" s="98"/>
      <c r="B202" s="20">
        <v>4</v>
      </c>
      <c r="C202" s="74" t="s">
        <v>260</v>
      </c>
      <c r="D202" s="87">
        <v>0</v>
      </c>
      <c r="E202" s="74">
        <v>31</v>
      </c>
      <c r="F202" s="66">
        <f t="shared" si="10"/>
        <v>0</v>
      </c>
      <c r="G202" s="20">
        <f t="shared" si="11"/>
        <v>1</v>
      </c>
      <c r="H202" s="20"/>
      <c r="I202" s="71"/>
    </row>
    <row r="203" ht="17.4" spans="1:9">
      <c r="A203" s="98"/>
      <c r="B203" s="20">
        <v>5</v>
      </c>
      <c r="C203" s="74" t="s">
        <v>261</v>
      </c>
      <c r="D203" s="87">
        <v>1</v>
      </c>
      <c r="E203" s="74">
        <v>40</v>
      </c>
      <c r="F203" s="66">
        <f t="shared" si="10"/>
        <v>0.025</v>
      </c>
      <c r="G203" s="20">
        <f t="shared" si="11"/>
        <v>12</v>
      </c>
      <c r="H203" s="20"/>
      <c r="I203" s="71"/>
    </row>
    <row r="204" ht="17.4" spans="1:9">
      <c r="A204" s="98"/>
      <c r="B204" s="20">
        <v>6</v>
      </c>
      <c r="C204" s="74" t="s">
        <v>262</v>
      </c>
      <c r="D204" s="87">
        <v>2</v>
      </c>
      <c r="E204" s="74">
        <v>41</v>
      </c>
      <c r="F204" s="66">
        <f t="shared" si="10"/>
        <v>0.0487804878048781</v>
      </c>
      <c r="G204" s="20">
        <f t="shared" si="11"/>
        <v>14</v>
      </c>
      <c r="H204" s="20"/>
      <c r="I204" s="71"/>
    </row>
    <row r="205" ht="17.4" spans="1:9">
      <c r="A205" s="98"/>
      <c r="B205" s="20">
        <v>7</v>
      </c>
      <c r="C205" s="74" t="s">
        <v>263</v>
      </c>
      <c r="D205" s="87">
        <v>2</v>
      </c>
      <c r="E205" s="74">
        <v>41</v>
      </c>
      <c r="F205" s="66">
        <f t="shared" si="10"/>
        <v>0.0487804878048781</v>
      </c>
      <c r="G205" s="20">
        <f t="shared" si="11"/>
        <v>14</v>
      </c>
      <c r="H205" s="20"/>
      <c r="I205" s="71"/>
    </row>
    <row r="206" ht="17.4" spans="1:9">
      <c r="A206" s="98"/>
      <c r="B206" s="20">
        <v>8</v>
      </c>
      <c r="C206" s="74" t="s">
        <v>264</v>
      </c>
      <c r="D206" s="87">
        <v>2</v>
      </c>
      <c r="E206" s="74">
        <v>39</v>
      </c>
      <c r="F206" s="66">
        <f t="shared" si="10"/>
        <v>0.0512820512820513</v>
      </c>
      <c r="G206" s="20">
        <f t="shared" si="11"/>
        <v>16</v>
      </c>
      <c r="H206" s="20"/>
      <c r="I206" s="71"/>
    </row>
    <row r="207" ht="17.4" spans="1:9">
      <c r="A207" s="98"/>
      <c r="B207" s="20">
        <v>9</v>
      </c>
      <c r="C207" s="74" t="s">
        <v>265</v>
      </c>
      <c r="D207" s="87">
        <v>0</v>
      </c>
      <c r="E207" s="74">
        <v>36</v>
      </c>
      <c r="F207" s="66">
        <f t="shared" si="10"/>
        <v>0</v>
      </c>
      <c r="G207" s="20">
        <f t="shared" si="11"/>
        <v>1</v>
      </c>
      <c r="H207" s="20"/>
      <c r="I207" s="71"/>
    </row>
    <row r="208" ht="17.4" spans="1:9">
      <c r="A208" s="98"/>
      <c r="B208" s="20">
        <v>10</v>
      </c>
      <c r="C208" s="74" t="s">
        <v>266</v>
      </c>
      <c r="D208" s="87">
        <v>8</v>
      </c>
      <c r="E208" s="74">
        <v>36</v>
      </c>
      <c r="F208" s="66">
        <f t="shared" si="10"/>
        <v>0.222222222222222</v>
      </c>
      <c r="G208" s="20">
        <f t="shared" si="11"/>
        <v>21</v>
      </c>
      <c r="H208" s="20"/>
      <c r="I208" s="71"/>
    </row>
    <row r="209" ht="17.4" spans="1:9">
      <c r="A209" s="98"/>
      <c r="B209" s="20">
        <v>11</v>
      </c>
      <c r="C209" s="74" t="s">
        <v>267</v>
      </c>
      <c r="D209" s="87">
        <v>0</v>
      </c>
      <c r="E209" s="74">
        <v>36</v>
      </c>
      <c r="F209" s="66">
        <f t="shared" si="10"/>
        <v>0</v>
      </c>
      <c r="G209" s="20">
        <f t="shared" si="11"/>
        <v>1</v>
      </c>
      <c r="H209" s="20"/>
      <c r="I209" s="71"/>
    </row>
    <row r="210" ht="17.4" spans="1:9">
      <c r="A210" s="98"/>
      <c r="B210" s="20">
        <v>12</v>
      </c>
      <c r="C210" s="74" t="s">
        <v>268</v>
      </c>
      <c r="D210" s="87">
        <v>0</v>
      </c>
      <c r="E210" s="74">
        <v>36</v>
      </c>
      <c r="F210" s="66">
        <f t="shared" si="10"/>
        <v>0</v>
      </c>
      <c r="G210" s="20">
        <f t="shared" si="11"/>
        <v>1</v>
      </c>
      <c r="H210" s="20"/>
      <c r="I210" s="71"/>
    </row>
    <row r="211" ht="17.4" spans="1:9">
      <c r="A211" s="98"/>
      <c r="B211" s="20">
        <v>13</v>
      </c>
      <c r="C211" s="74" t="s">
        <v>269</v>
      </c>
      <c r="D211" s="87">
        <v>0</v>
      </c>
      <c r="E211" s="74">
        <v>35</v>
      </c>
      <c r="F211" s="66">
        <f t="shared" si="10"/>
        <v>0</v>
      </c>
      <c r="G211" s="20">
        <f t="shared" si="11"/>
        <v>1</v>
      </c>
      <c r="H211" s="20"/>
      <c r="I211" s="71"/>
    </row>
    <row r="212" ht="17.4" spans="1:9">
      <c r="A212" s="98"/>
      <c r="B212" s="20">
        <v>14</v>
      </c>
      <c r="C212" s="74" t="s">
        <v>270</v>
      </c>
      <c r="D212" s="87">
        <v>0</v>
      </c>
      <c r="E212" s="74">
        <v>44</v>
      </c>
      <c r="F212" s="66">
        <f t="shared" si="10"/>
        <v>0</v>
      </c>
      <c r="G212" s="20">
        <f t="shared" si="11"/>
        <v>1</v>
      </c>
      <c r="H212" s="20"/>
      <c r="I212" s="71"/>
    </row>
    <row r="213" ht="17.4" spans="1:9">
      <c r="A213" s="98"/>
      <c r="B213" s="20">
        <v>15</v>
      </c>
      <c r="C213" s="74" t="s">
        <v>271</v>
      </c>
      <c r="D213" s="87">
        <v>0</v>
      </c>
      <c r="E213" s="74">
        <v>37</v>
      </c>
      <c r="F213" s="66">
        <f t="shared" si="10"/>
        <v>0</v>
      </c>
      <c r="G213" s="20">
        <f t="shared" si="11"/>
        <v>1</v>
      </c>
      <c r="H213" s="20"/>
      <c r="I213" s="71"/>
    </row>
    <row r="214" ht="17.4" spans="1:9">
      <c r="A214" s="98"/>
      <c r="B214" s="20">
        <v>16</v>
      </c>
      <c r="C214" s="74" t="s">
        <v>272</v>
      </c>
      <c r="D214" s="87">
        <v>0</v>
      </c>
      <c r="E214" s="74">
        <v>32</v>
      </c>
      <c r="F214" s="66">
        <f t="shared" si="10"/>
        <v>0</v>
      </c>
      <c r="G214" s="20">
        <f t="shared" si="11"/>
        <v>1</v>
      </c>
      <c r="H214" s="20"/>
      <c r="I214" s="71"/>
    </row>
    <row r="215" ht="17.4" spans="1:9">
      <c r="A215" s="98"/>
      <c r="B215" s="20">
        <v>17</v>
      </c>
      <c r="C215" s="74" t="s">
        <v>273</v>
      </c>
      <c r="D215" s="87">
        <v>6</v>
      </c>
      <c r="E215" s="74">
        <v>32</v>
      </c>
      <c r="F215" s="66">
        <f t="shared" si="10"/>
        <v>0.1875</v>
      </c>
      <c r="G215" s="20">
        <f t="shared" si="11"/>
        <v>20</v>
      </c>
      <c r="H215" s="20"/>
      <c r="I215" s="71"/>
    </row>
    <row r="216" ht="17.4" spans="1:9">
      <c r="A216" s="98"/>
      <c r="B216" s="20">
        <v>18</v>
      </c>
      <c r="C216" s="74" t="s">
        <v>274</v>
      </c>
      <c r="D216" s="87">
        <v>3</v>
      </c>
      <c r="E216" s="74">
        <v>33</v>
      </c>
      <c r="F216" s="66">
        <f t="shared" si="10"/>
        <v>0.0909090909090909</v>
      </c>
      <c r="G216" s="20">
        <f t="shared" si="11"/>
        <v>19</v>
      </c>
      <c r="H216" s="20"/>
      <c r="I216" s="71"/>
    </row>
    <row r="217" ht="17.4" spans="1:9">
      <c r="A217" s="98"/>
      <c r="B217" s="20">
        <v>19</v>
      </c>
      <c r="C217" s="74" t="s">
        <v>275</v>
      </c>
      <c r="D217" s="87">
        <v>2</v>
      </c>
      <c r="E217" s="74">
        <v>33</v>
      </c>
      <c r="F217" s="66">
        <f t="shared" si="10"/>
        <v>0.0606060606060606</v>
      </c>
      <c r="G217" s="20">
        <f t="shared" si="11"/>
        <v>17</v>
      </c>
      <c r="H217" s="20"/>
      <c r="I217" s="71"/>
    </row>
    <row r="218" ht="17.4" spans="1:9">
      <c r="A218" s="98"/>
      <c r="B218" s="20">
        <v>20</v>
      </c>
      <c r="C218" s="74" t="s">
        <v>276</v>
      </c>
      <c r="D218" s="87">
        <v>2</v>
      </c>
      <c r="E218" s="74">
        <v>33</v>
      </c>
      <c r="F218" s="66">
        <f t="shared" si="10"/>
        <v>0.0606060606060606</v>
      </c>
      <c r="G218" s="20">
        <f t="shared" si="11"/>
        <v>17</v>
      </c>
      <c r="H218" s="20"/>
      <c r="I218" s="71"/>
    </row>
    <row r="219" ht="17.4" spans="1:9">
      <c r="A219" s="93"/>
      <c r="B219" s="20">
        <v>21</v>
      </c>
      <c r="C219" s="74" t="s">
        <v>277</v>
      </c>
      <c r="D219" s="87">
        <v>1</v>
      </c>
      <c r="E219" s="74">
        <v>34</v>
      </c>
      <c r="F219" s="66">
        <f t="shared" si="10"/>
        <v>0.0294117647058824</v>
      </c>
      <c r="G219" s="20">
        <f t="shared" si="11"/>
        <v>13</v>
      </c>
      <c r="H219" s="20"/>
      <c r="I219" s="71"/>
    </row>
    <row r="220" ht="19.5" customHeight="1" spans="1:9">
      <c r="A220" s="97" t="s">
        <v>8</v>
      </c>
      <c r="B220" s="20">
        <v>1</v>
      </c>
      <c r="C220" s="20" t="s">
        <v>278</v>
      </c>
      <c r="D220" s="20">
        <v>5</v>
      </c>
      <c r="E220" s="20">
        <v>46</v>
      </c>
      <c r="F220" s="72">
        <f t="shared" si="10"/>
        <v>0.108695652173913</v>
      </c>
      <c r="G220" s="20">
        <f>RANK(F220,$F$220:$F$221,1)</f>
        <v>1</v>
      </c>
      <c r="H220" s="20"/>
      <c r="I220" s="71"/>
    </row>
    <row r="221" ht="17.4" spans="1:9">
      <c r="A221" s="93"/>
      <c r="B221" s="20">
        <v>2</v>
      </c>
      <c r="C221" s="20" t="s">
        <v>279</v>
      </c>
      <c r="D221" s="20">
        <v>7</v>
      </c>
      <c r="E221" s="20">
        <v>45</v>
      </c>
      <c r="F221" s="72">
        <f t="shared" si="10"/>
        <v>0.155555555555556</v>
      </c>
      <c r="G221" s="20">
        <f>RANK(F221,$F$220:$F$221,1)</f>
        <v>2</v>
      </c>
      <c r="H221" s="20"/>
      <c r="I221" s="71"/>
    </row>
    <row r="222" ht="17.4" spans="1:9">
      <c r="A222" s="71"/>
      <c r="B222" s="71"/>
      <c r="C222" s="71"/>
      <c r="D222" s="71"/>
      <c r="E222" s="71"/>
      <c r="F222" s="71"/>
      <c r="G222" s="71"/>
      <c r="H222" s="71"/>
      <c r="I222" s="71"/>
    </row>
    <row r="223" ht="17.4" spans="1:9">
      <c r="A223" s="71"/>
      <c r="B223" s="71"/>
      <c r="C223" s="71"/>
      <c r="D223" s="71"/>
      <c r="E223" s="71"/>
      <c r="F223" s="71"/>
      <c r="G223" s="71"/>
      <c r="H223" s="71"/>
      <c r="I223" s="71"/>
    </row>
    <row r="224" ht="17.4" spans="1:9">
      <c r="A224" s="71"/>
      <c r="B224" s="71"/>
      <c r="C224" s="71"/>
      <c r="D224" s="71"/>
      <c r="E224" s="71"/>
      <c r="F224" s="71"/>
      <c r="G224" s="71"/>
      <c r="H224" s="71"/>
      <c r="I224" s="71"/>
    </row>
  </sheetData>
  <mergeCells count="8">
    <mergeCell ref="A1:H1"/>
    <mergeCell ref="A3:A34"/>
    <mergeCell ref="A35:A70"/>
    <mergeCell ref="A71:A111"/>
    <mergeCell ref="A112:A153"/>
    <mergeCell ref="A154:A198"/>
    <mergeCell ref="A199:A219"/>
    <mergeCell ref="A220:A221"/>
  </mergeCells>
  <pageMargins left="0.7" right="0.7" top="0.75" bottom="0.75" header="0.3" footer="0.3"/>
  <pageSetup paperSize="9" orientation="portrait"/>
  <headerFooter/>
  <ignoredErrors>
    <ignoredError sqref="E35:E56 E74:E102 E71:E73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77"/>
  <sheetViews>
    <sheetView topLeftCell="A66" workbookViewId="0">
      <selection activeCell="E80" sqref="E80"/>
    </sheetView>
  </sheetViews>
  <sheetFormatPr defaultColWidth="9" defaultRowHeight="13.8"/>
  <cols>
    <col min="1" max="1" width="18.25" customWidth="1"/>
    <col min="2" max="2" width="15.5833333333333" customWidth="1"/>
    <col min="3" max="3" width="12.3333333333333" customWidth="1"/>
    <col min="4" max="4" width="9.16666666666667" customWidth="1"/>
    <col min="5" max="5" width="60.6666666666667" customWidth="1"/>
    <col min="6" max="6" width="23.0833333333333" customWidth="1"/>
    <col min="7" max="7" width="11.0833333333333" customWidth="1"/>
  </cols>
  <sheetData>
    <row r="1" ht="22.2" spans="1:7">
      <c r="A1" s="76" t="s">
        <v>280</v>
      </c>
      <c r="B1" s="77"/>
      <c r="C1" s="77"/>
      <c r="D1" s="77"/>
      <c r="E1" s="77"/>
      <c r="F1" s="77"/>
      <c r="G1" s="78"/>
    </row>
    <row r="2" ht="17.4" spans="1:7">
      <c r="A2" s="79" t="s">
        <v>23</v>
      </c>
      <c r="B2" s="79" t="s">
        <v>24</v>
      </c>
      <c r="C2" s="79" t="s">
        <v>25</v>
      </c>
      <c r="D2" s="79" t="s">
        <v>26</v>
      </c>
      <c r="E2" s="79" t="s">
        <v>27</v>
      </c>
      <c r="F2" s="80" t="s">
        <v>281</v>
      </c>
      <c r="G2" s="79" t="s">
        <v>282</v>
      </c>
    </row>
    <row r="3" ht="15.6" spans="1:7">
      <c r="A3" s="24" t="s">
        <v>2</v>
      </c>
      <c r="B3" s="3" t="s">
        <v>58</v>
      </c>
      <c r="C3" s="3">
        <v>2023363142</v>
      </c>
      <c r="D3" s="3" t="s">
        <v>283</v>
      </c>
      <c r="E3" s="3" t="s">
        <v>284</v>
      </c>
      <c r="F3" s="3" t="s">
        <v>285</v>
      </c>
      <c r="G3" s="3">
        <v>2</v>
      </c>
    </row>
    <row r="4" ht="15.6" spans="1:7">
      <c r="A4" s="24"/>
      <c r="B4" s="3" t="s">
        <v>64</v>
      </c>
      <c r="C4" s="3">
        <v>2023363737</v>
      </c>
      <c r="D4" s="3" t="s">
        <v>286</v>
      </c>
      <c r="E4" s="3" t="s">
        <v>287</v>
      </c>
      <c r="F4" s="3" t="s">
        <v>288</v>
      </c>
      <c r="G4" s="3">
        <v>4</v>
      </c>
    </row>
    <row r="5" ht="15.6" spans="1:10">
      <c r="A5" s="24"/>
      <c r="B5" s="3"/>
      <c r="C5" s="3"/>
      <c r="D5" s="3"/>
      <c r="E5" s="3" t="s">
        <v>289</v>
      </c>
      <c r="F5" s="3" t="s">
        <v>288</v>
      </c>
      <c r="G5" s="3"/>
      <c r="H5" s="81"/>
      <c r="I5" s="81"/>
      <c r="J5" s="81"/>
    </row>
    <row r="6" ht="15.6" spans="1:10">
      <c r="A6" s="24"/>
      <c r="B6" s="3"/>
      <c r="C6" s="3">
        <v>2023363712</v>
      </c>
      <c r="D6" s="3" t="s">
        <v>290</v>
      </c>
      <c r="E6" s="3" t="s">
        <v>291</v>
      </c>
      <c r="F6" s="3" t="s">
        <v>288</v>
      </c>
      <c r="G6" s="3">
        <v>4</v>
      </c>
      <c r="H6" s="81"/>
      <c r="I6" s="81"/>
      <c r="J6" s="81"/>
    </row>
    <row r="7" ht="15.6" spans="1:10">
      <c r="A7" s="24"/>
      <c r="B7" s="3"/>
      <c r="C7" s="3"/>
      <c r="D7" s="3"/>
      <c r="E7" s="3" t="s">
        <v>287</v>
      </c>
      <c r="F7" s="3" t="s">
        <v>288</v>
      </c>
      <c r="G7" s="3"/>
      <c r="H7" s="81"/>
      <c r="I7" s="81"/>
      <c r="J7" s="81"/>
    </row>
    <row r="8" ht="15.6" spans="1:10">
      <c r="A8" s="24"/>
      <c r="B8" s="3"/>
      <c r="C8" s="3">
        <v>2023363731</v>
      </c>
      <c r="D8" s="3" t="s">
        <v>292</v>
      </c>
      <c r="E8" s="3" t="s">
        <v>291</v>
      </c>
      <c r="F8" s="3" t="s">
        <v>288</v>
      </c>
      <c r="G8" s="3">
        <v>4</v>
      </c>
      <c r="H8" s="81"/>
      <c r="I8" s="81"/>
      <c r="J8" s="81"/>
    </row>
    <row r="9" ht="15.6" spans="1:10">
      <c r="A9" s="24"/>
      <c r="B9" s="3"/>
      <c r="C9" s="3"/>
      <c r="D9" s="3"/>
      <c r="E9" s="3" t="s">
        <v>289</v>
      </c>
      <c r="F9" s="3" t="s">
        <v>288</v>
      </c>
      <c r="G9" s="3"/>
      <c r="H9" s="81"/>
      <c r="I9" s="81"/>
      <c r="J9" s="81"/>
    </row>
    <row r="10" ht="15.6" spans="1:10">
      <c r="A10" s="24"/>
      <c r="B10" s="3"/>
      <c r="C10" s="3">
        <v>2023363724</v>
      </c>
      <c r="D10" s="3" t="s">
        <v>293</v>
      </c>
      <c r="E10" s="3" t="s">
        <v>294</v>
      </c>
      <c r="F10" s="3" t="s">
        <v>295</v>
      </c>
      <c r="G10" s="3">
        <v>2</v>
      </c>
      <c r="H10" s="81"/>
      <c r="I10" s="81"/>
      <c r="J10" s="81"/>
    </row>
    <row r="11" ht="15.6" spans="1:10">
      <c r="A11" s="24"/>
      <c r="B11" s="3"/>
      <c r="C11" s="3">
        <v>2023363715</v>
      </c>
      <c r="D11" s="3" t="s">
        <v>296</v>
      </c>
      <c r="E11" s="3" t="s">
        <v>284</v>
      </c>
      <c r="F11" s="3" t="s">
        <v>297</v>
      </c>
      <c r="G11" s="3">
        <v>3</v>
      </c>
      <c r="H11" s="81"/>
      <c r="I11" s="81"/>
      <c r="J11" s="81"/>
    </row>
    <row r="12" ht="15.6" spans="1:10">
      <c r="A12" s="24"/>
      <c r="B12" s="3"/>
      <c r="C12" s="3">
        <v>2023363727</v>
      </c>
      <c r="D12" s="3" t="s">
        <v>298</v>
      </c>
      <c r="E12" s="3" t="s">
        <v>284</v>
      </c>
      <c r="F12" s="3" t="s">
        <v>299</v>
      </c>
      <c r="G12" s="3">
        <v>3</v>
      </c>
      <c r="H12" s="81"/>
      <c r="I12" s="81"/>
      <c r="J12" s="81"/>
    </row>
    <row r="13" ht="15.6" spans="1:10">
      <c r="A13" s="24"/>
      <c r="B13" s="3"/>
      <c r="C13" s="3">
        <v>2023363725</v>
      </c>
      <c r="D13" s="3" t="s">
        <v>300</v>
      </c>
      <c r="E13" s="3" t="s">
        <v>284</v>
      </c>
      <c r="F13" s="3" t="s">
        <v>301</v>
      </c>
      <c r="G13" s="3">
        <v>3</v>
      </c>
      <c r="H13" s="81"/>
      <c r="I13" s="81"/>
      <c r="J13" s="81"/>
    </row>
    <row r="14" ht="15.6" spans="1:10">
      <c r="A14" s="24"/>
      <c r="B14" s="3"/>
      <c r="C14" s="3">
        <v>2023363734</v>
      </c>
      <c r="D14" s="3" t="s">
        <v>302</v>
      </c>
      <c r="E14" s="3" t="s">
        <v>284</v>
      </c>
      <c r="F14" s="3" t="s">
        <v>303</v>
      </c>
      <c r="G14" s="3">
        <v>3</v>
      </c>
      <c r="H14" s="81"/>
      <c r="I14" s="81"/>
      <c r="J14" s="81"/>
    </row>
    <row r="15" ht="15.6" spans="1:10">
      <c r="A15" s="24"/>
      <c r="B15" s="3" t="s">
        <v>69</v>
      </c>
      <c r="C15" s="3">
        <v>2023364442</v>
      </c>
      <c r="D15" s="3" t="s">
        <v>304</v>
      </c>
      <c r="E15" s="3" t="s">
        <v>305</v>
      </c>
      <c r="F15" s="3" t="s">
        <v>306</v>
      </c>
      <c r="G15" s="3">
        <v>4</v>
      </c>
      <c r="H15" s="81"/>
      <c r="I15" s="81"/>
      <c r="J15" s="81"/>
    </row>
    <row r="16" ht="15.6" spans="1:10">
      <c r="A16" s="24"/>
      <c r="B16" s="3"/>
      <c r="C16" s="3"/>
      <c r="D16" s="3"/>
      <c r="E16" s="3" t="s">
        <v>307</v>
      </c>
      <c r="F16" s="3" t="s">
        <v>306</v>
      </c>
      <c r="G16" s="3"/>
      <c r="H16" s="81"/>
      <c r="I16" s="81"/>
      <c r="J16" s="81"/>
    </row>
    <row r="17" ht="15.6" spans="1:10">
      <c r="A17" s="24"/>
      <c r="B17" s="3" t="s">
        <v>52</v>
      </c>
      <c r="C17" s="3">
        <v>2022363541</v>
      </c>
      <c r="D17" s="3" t="s">
        <v>308</v>
      </c>
      <c r="E17" s="3" t="s">
        <v>309</v>
      </c>
      <c r="F17" s="3" t="s">
        <v>295</v>
      </c>
      <c r="G17" s="3">
        <v>4</v>
      </c>
      <c r="H17" s="81"/>
      <c r="I17" s="81"/>
      <c r="J17" s="81"/>
    </row>
    <row r="18" ht="15.6" spans="1:10">
      <c r="A18" s="24"/>
      <c r="B18" s="3"/>
      <c r="C18" s="3"/>
      <c r="D18" s="3"/>
      <c r="E18" s="3" t="s">
        <v>307</v>
      </c>
      <c r="F18" s="3" t="s">
        <v>310</v>
      </c>
      <c r="G18" s="3"/>
      <c r="H18" s="81"/>
      <c r="I18" s="81"/>
      <c r="J18" s="81"/>
    </row>
    <row r="19" ht="15.6" spans="1:10">
      <c r="A19" s="24"/>
      <c r="B19" s="3" t="s">
        <v>53</v>
      </c>
      <c r="C19" s="3">
        <v>2022363626</v>
      </c>
      <c r="D19" s="3" t="s">
        <v>311</v>
      </c>
      <c r="E19" s="3" t="s">
        <v>312</v>
      </c>
      <c r="F19" s="3" t="s">
        <v>310</v>
      </c>
      <c r="G19" s="3">
        <v>2</v>
      </c>
      <c r="H19" s="81"/>
      <c r="I19" s="81"/>
      <c r="J19" s="81"/>
    </row>
    <row r="20" ht="15.6" spans="1:10">
      <c r="A20" s="24"/>
      <c r="B20" s="3"/>
      <c r="C20" s="3">
        <v>2022363638</v>
      </c>
      <c r="D20" s="3" t="s">
        <v>313</v>
      </c>
      <c r="E20" s="3" t="s">
        <v>312</v>
      </c>
      <c r="F20" s="3" t="s">
        <v>314</v>
      </c>
      <c r="G20" s="3">
        <v>2</v>
      </c>
      <c r="H20" s="81"/>
      <c r="I20" s="81"/>
      <c r="J20" s="81"/>
    </row>
    <row r="21" ht="15.6" spans="1:10">
      <c r="A21" s="24"/>
      <c r="B21" s="3"/>
      <c r="C21" s="3">
        <v>2022363623</v>
      </c>
      <c r="D21" s="3" t="s">
        <v>315</v>
      </c>
      <c r="E21" s="3" t="s">
        <v>312</v>
      </c>
      <c r="F21" s="3" t="s">
        <v>316</v>
      </c>
      <c r="G21" s="3">
        <v>2</v>
      </c>
      <c r="H21" s="81"/>
      <c r="I21" s="81"/>
      <c r="J21" s="81"/>
    </row>
    <row r="22" ht="15.6" spans="1:10">
      <c r="A22" s="24"/>
      <c r="B22" s="3" t="s">
        <v>54</v>
      </c>
      <c r="C22" s="3">
        <v>2022363722</v>
      </c>
      <c r="D22" s="3" t="s">
        <v>317</v>
      </c>
      <c r="E22" s="3" t="s">
        <v>318</v>
      </c>
      <c r="F22" s="3" t="s">
        <v>306</v>
      </c>
      <c r="G22" s="3">
        <v>6</v>
      </c>
      <c r="H22" s="81"/>
      <c r="I22" s="81"/>
      <c r="J22" s="81"/>
    </row>
    <row r="23" ht="15.6" spans="1:10">
      <c r="A23" s="24"/>
      <c r="B23" s="3"/>
      <c r="C23" s="3"/>
      <c r="D23" s="3"/>
      <c r="E23" s="3" t="s">
        <v>319</v>
      </c>
      <c r="F23" s="3" t="s">
        <v>306</v>
      </c>
      <c r="G23" s="3"/>
      <c r="H23" s="81"/>
      <c r="I23" s="81"/>
      <c r="J23" s="81"/>
    </row>
    <row r="24" ht="15.6" spans="1:10">
      <c r="A24" s="24"/>
      <c r="B24" s="3"/>
      <c r="C24" s="3"/>
      <c r="D24" s="3"/>
      <c r="E24" s="3" t="s">
        <v>320</v>
      </c>
      <c r="F24" s="3" t="s">
        <v>306</v>
      </c>
      <c r="G24" s="3"/>
      <c r="H24" s="81"/>
      <c r="I24" s="81"/>
      <c r="J24" s="81"/>
    </row>
    <row r="25" ht="15.6" spans="1:10">
      <c r="A25" s="24"/>
      <c r="B25" s="3"/>
      <c r="C25" s="3">
        <v>2022363742</v>
      </c>
      <c r="D25" s="3" t="s">
        <v>321</v>
      </c>
      <c r="E25" s="3" t="s">
        <v>318</v>
      </c>
      <c r="F25" s="3" t="s">
        <v>306</v>
      </c>
      <c r="G25" s="3">
        <v>10</v>
      </c>
      <c r="H25" s="81"/>
      <c r="I25" s="81"/>
      <c r="J25" s="81"/>
    </row>
    <row r="26" ht="15.6" spans="1:10">
      <c r="A26" s="24"/>
      <c r="B26" s="3"/>
      <c r="C26" s="3"/>
      <c r="D26" s="3"/>
      <c r="E26" s="3" t="s">
        <v>319</v>
      </c>
      <c r="F26" s="3" t="s">
        <v>306</v>
      </c>
      <c r="G26" s="3"/>
      <c r="H26" s="81"/>
      <c r="I26" s="81"/>
      <c r="J26" s="81"/>
    </row>
    <row r="27" ht="15.6" spans="1:10">
      <c r="A27" s="24"/>
      <c r="B27" s="3"/>
      <c r="C27" s="3"/>
      <c r="D27" s="3"/>
      <c r="E27" s="3" t="s">
        <v>320</v>
      </c>
      <c r="F27" s="3" t="s">
        <v>306</v>
      </c>
      <c r="G27" s="3"/>
      <c r="H27" s="81"/>
      <c r="I27" s="81"/>
      <c r="J27" s="81"/>
    </row>
    <row r="28" ht="15.6" spans="1:10">
      <c r="A28" s="24"/>
      <c r="B28" s="3"/>
      <c r="C28" s="3"/>
      <c r="D28" s="3"/>
      <c r="E28" s="3" t="s">
        <v>322</v>
      </c>
      <c r="F28" s="3" t="s">
        <v>288</v>
      </c>
      <c r="G28" s="3"/>
      <c r="H28" s="81"/>
      <c r="I28" s="81"/>
      <c r="J28" s="81"/>
    </row>
    <row r="29" ht="15.6" spans="1:10">
      <c r="A29" s="24"/>
      <c r="B29" s="3"/>
      <c r="C29" s="3"/>
      <c r="D29" s="3"/>
      <c r="E29" s="3" t="s">
        <v>323</v>
      </c>
      <c r="F29" s="3" t="s">
        <v>288</v>
      </c>
      <c r="G29" s="3"/>
      <c r="H29" s="81"/>
      <c r="I29" s="81"/>
      <c r="J29" s="81"/>
    </row>
    <row r="30" ht="15.6" spans="1:10">
      <c r="A30" s="3" t="s">
        <v>3</v>
      </c>
      <c r="B30" s="3" t="s">
        <v>85</v>
      </c>
      <c r="C30" s="3">
        <v>2022273210</v>
      </c>
      <c r="D30" s="3" t="s">
        <v>324</v>
      </c>
      <c r="E30" s="3" t="s">
        <v>325</v>
      </c>
      <c r="F30" s="3" t="s">
        <v>310</v>
      </c>
      <c r="G30" s="3">
        <v>18</v>
      </c>
      <c r="H30" s="81"/>
      <c r="I30" s="81"/>
      <c r="J30" s="81"/>
    </row>
    <row r="31" ht="15.6" spans="1:10">
      <c r="A31" s="3"/>
      <c r="B31" s="3"/>
      <c r="C31" s="3"/>
      <c r="D31" s="3"/>
      <c r="E31" s="3" t="s">
        <v>326</v>
      </c>
      <c r="F31" s="3" t="s">
        <v>310</v>
      </c>
      <c r="G31" s="3"/>
      <c r="H31" s="81"/>
      <c r="I31" s="81"/>
      <c r="J31" s="81"/>
    </row>
    <row r="32" ht="15.6" spans="1:10">
      <c r="A32" s="3"/>
      <c r="B32" s="3"/>
      <c r="C32" s="3"/>
      <c r="D32" s="3"/>
      <c r="E32" s="3" t="s">
        <v>327</v>
      </c>
      <c r="F32" s="3" t="s">
        <v>295</v>
      </c>
      <c r="G32" s="3"/>
      <c r="H32" s="81"/>
      <c r="I32" s="81"/>
      <c r="J32" s="81"/>
    </row>
    <row r="33" ht="15.6" spans="1:10">
      <c r="A33" s="3"/>
      <c r="B33" s="3"/>
      <c r="C33" s="3"/>
      <c r="D33" s="3"/>
      <c r="E33" s="3" t="s">
        <v>328</v>
      </c>
      <c r="F33" s="3" t="s">
        <v>329</v>
      </c>
      <c r="G33" s="3"/>
      <c r="H33" s="81"/>
      <c r="I33" s="81"/>
      <c r="J33" s="81"/>
    </row>
    <row r="34" ht="15.6" spans="1:10">
      <c r="A34" s="3"/>
      <c r="B34" s="3"/>
      <c r="C34" s="3"/>
      <c r="D34" s="3"/>
      <c r="E34" s="3" t="s">
        <v>330</v>
      </c>
      <c r="F34" s="3" t="s">
        <v>285</v>
      </c>
      <c r="G34" s="3"/>
      <c r="H34" s="81"/>
      <c r="I34" s="81"/>
      <c r="J34" s="81"/>
    </row>
    <row r="35" ht="15.6" spans="1:10">
      <c r="A35" s="3"/>
      <c r="B35" s="3"/>
      <c r="C35" s="3"/>
      <c r="D35" s="3"/>
      <c r="E35" s="3" t="s">
        <v>331</v>
      </c>
      <c r="F35" s="3" t="s">
        <v>332</v>
      </c>
      <c r="G35" s="3"/>
      <c r="H35" s="81"/>
      <c r="I35" s="81"/>
      <c r="J35" s="81"/>
    </row>
    <row r="36" ht="15.6" spans="1:10">
      <c r="A36" s="3"/>
      <c r="B36" s="3"/>
      <c r="C36" s="3"/>
      <c r="D36" s="3"/>
      <c r="E36" s="3" t="s">
        <v>333</v>
      </c>
      <c r="F36" s="3" t="s">
        <v>334</v>
      </c>
      <c r="G36" s="3"/>
      <c r="H36" s="81"/>
      <c r="I36" s="81"/>
      <c r="J36" s="81"/>
    </row>
    <row r="37" ht="15.6" spans="1:10">
      <c r="A37" s="3"/>
      <c r="B37" s="3"/>
      <c r="C37" s="3"/>
      <c r="D37" s="3"/>
      <c r="E37" s="3" t="s">
        <v>330</v>
      </c>
      <c r="F37" s="3" t="s">
        <v>306</v>
      </c>
      <c r="G37" s="3"/>
      <c r="H37" s="81"/>
      <c r="I37" s="81"/>
      <c r="J37" s="81"/>
    </row>
    <row r="38" ht="15.6" spans="1:10">
      <c r="A38" s="3"/>
      <c r="B38" s="3"/>
      <c r="C38" s="3">
        <v>2022273230</v>
      </c>
      <c r="D38" s="3" t="s">
        <v>335</v>
      </c>
      <c r="E38" s="3" t="s">
        <v>330</v>
      </c>
      <c r="F38" s="3" t="s">
        <v>285</v>
      </c>
      <c r="G38" s="3">
        <v>4</v>
      </c>
      <c r="H38" s="81"/>
      <c r="I38" s="81"/>
      <c r="J38" s="81"/>
    </row>
    <row r="39" ht="15.6" spans="1:10">
      <c r="A39" s="3"/>
      <c r="B39" s="3"/>
      <c r="C39" s="3"/>
      <c r="D39" s="3"/>
      <c r="E39" s="3" t="s">
        <v>330</v>
      </c>
      <c r="F39" s="3" t="s">
        <v>306</v>
      </c>
      <c r="G39" s="3"/>
      <c r="H39" s="81"/>
      <c r="I39" s="81"/>
      <c r="J39" s="81"/>
    </row>
    <row r="40" ht="15.6" spans="1:10">
      <c r="A40" s="3"/>
      <c r="B40" s="3" t="s">
        <v>89</v>
      </c>
      <c r="C40" s="3">
        <v>2022283236</v>
      </c>
      <c r="D40" s="3" t="s">
        <v>336</v>
      </c>
      <c r="E40" s="3" t="s">
        <v>328</v>
      </c>
      <c r="F40" s="3" t="s">
        <v>297</v>
      </c>
      <c r="G40" s="3">
        <v>2</v>
      </c>
      <c r="H40" s="81"/>
      <c r="I40" s="81"/>
      <c r="J40" s="81"/>
    </row>
    <row r="41" ht="15.6" spans="1:10">
      <c r="A41" s="3"/>
      <c r="B41" s="3"/>
      <c r="C41" s="3">
        <v>2022283238</v>
      </c>
      <c r="D41" s="3" t="s">
        <v>337</v>
      </c>
      <c r="E41" s="3" t="s">
        <v>328</v>
      </c>
      <c r="F41" s="3" t="s">
        <v>297</v>
      </c>
      <c r="G41" s="3">
        <v>7</v>
      </c>
      <c r="H41" s="81"/>
      <c r="I41" s="81"/>
      <c r="J41" s="81"/>
    </row>
    <row r="42" ht="15.6" spans="1:10">
      <c r="A42" s="3"/>
      <c r="B42" s="3"/>
      <c r="C42" s="3"/>
      <c r="D42" s="3"/>
      <c r="E42" s="3" t="s">
        <v>325</v>
      </c>
      <c r="F42" s="3" t="s">
        <v>295</v>
      </c>
      <c r="G42" s="3"/>
      <c r="H42" s="81"/>
      <c r="I42" s="81"/>
      <c r="J42" s="81"/>
    </row>
    <row r="43" ht="15.6" spans="1:10">
      <c r="A43" s="3"/>
      <c r="B43" s="3"/>
      <c r="C43" s="3"/>
      <c r="D43" s="3"/>
      <c r="E43" s="3" t="s">
        <v>338</v>
      </c>
      <c r="F43" s="3" t="s">
        <v>295</v>
      </c>
      <c r="G43" s="3"/>
      <c r="H43" s="81"/>
      <c r="I43" s="81"/>
      <c r="J43" s="81"/>
    </row>
    <row r="44" ht="15.6" spans="1:10">
      <c r="A44" s="3"/>
      <c r="B44" s="3"/>
      <c r="C44" s="3">
        <v>2022283223</v>
      </c>
      <c r="D44" s="3" t="s">
        <v>339</v>
      </c>
      <c r="E44" s="3" t="s">
        <v>328</v>
      </c>
      <c r="F44" s="3" t="s">
        <v>297</v>
      </c>
      <c r="G44" s="3">
        <v>3</v>
      </c>
      <c r="H44" s="81"/>
      <c r="I44" s="81"/>
      <c r="J44" s="81"/>
    </row>
    <row r="45" ht="15.6" spans="1:10">
      <c r="A45" s="3"/>
      <c r="B45" s="3" t="s">
        <v>91</v>
      </c>
      <c r="C45" s="3">
        <v>2022283319</v>
      </c>
      <c r="D45" s="3" t="s">
        <v>340</v>
      </c>
      <c r="E45" s="3" t="s">
        <v>341</v>
      </c>
      <c r="F45" s="3" t="s">
        <v>306</v>
      </c>
      <c r="G45" s="3">
        <v>4</v>
      </c>
      <c r="H45" s="81"/>
      <c r="I45" s="81"/>
      <c r="J45" s="81"/>
    </row>
    <row r="46" ht="15.6" spans="1:10">
      <c r="A46" s="3"/>
      <c r="B46" s="3"/>
      <c r="C46" s="3"/>
      <c r="D46" s="3"/>
      <c r="E46" s="3" t="s">
        <v>342</v>
      </c>
      <c r="F46" s="3" t="s">
        <v>306</v>
      </c>
      <c r="G46" s="3"/>
      <c r="H46" s="81"/>
      <c r="I46" s="81"/>
      <c r="J46" s="81"/>
    </row>
    <row r="47" ht="15.6" spans="1:10">
      <c r="A47" s="3"/>
      <c r="B47" s="24" t="s">
        <v>96</v>
      </c>
      <c r="C47" s="24">
        <v>2022283703</v>
      </c>
      <c r="D47" s="24" t="s">
        <v>343</v>
      </c>
      <c r="E47" s="24" t="s">
        <v>344</v>
      </c>
      <c r="F47" s="24" t="s">
        <v>310</v>
      </c>
      <c r="G47" s="24">
        <v>2</v>
      </c>
      <c r="H47" s="81"/>
      <c r="I47" s="81"/>
      <c r="J47" s="81"/>
    </row>
    <row r="48" ht="15.6" spans="1:10">
      <c r="A48" s="3"/>
      <c r="B48" s="24"/>
      <c r="C48" s="24"/>
      <c r="D48" s="24"/>
      <c r="E48" s="24"/>
      <c r="F48" s="24"/>
      <c r="G48" s="24"/>
      <c r="H48" s="81"/>
      <c r="I48" s="81"/>
      <c r="J48" s="81"/>
    </row>
    <row r="49" ht="15.6" spans="1:10">
      <c r="A49" s="3"/>
      <c r="B49" s="24" t="s">
        <v>93</v>
      </c>
      <c r="C49" s="24">
        <v>2022363221</v>
      </c>
      <c r="D49" s="24" t="s">
        <v>345</v>
      </c>
      <c r="E49" s="24" t="s">
        <v>346</v>
      </c>
      <c r="F49" s="24" t="s">
        <v>347</v>
      </c>
      <c r="G49" s="24">
        <v>7</v>
      </c>
      <c r="H49" s="81"/>
      <c r="I49" s="81"/>
      <c r="J49" s="81"/>
    </row>
    <row r="50" ht="15.6" spans="1:10">
      <c r="A50" s="3"/>
      <c r="B50" s="24"/>
      <c r="C50" s="24"/>
      <c r="D50" s="24"/>
      <c r="E50" s="24" t="s">
        <v>348</v>
      </c>
      <c r="F50" s="24" t="s">
        <v>306</v>
      </c>
      <c r="G50" s="24"/>
      <c r="H50" s="81"/>
      <c r="I50" s="81"/>
      <c r="J50" s="81"/>
    </row>
    <row r="51" ht="15.6" spans="1:10">
      <c r="A51" s="3"/>
      <c r="B51" s="24"/>
      <c r="C51" s="24"/>
      <c r="D51" s="24"/>
      <c r="E51" s="24" t="s">
        <v>341</v>
      </c>
      <c r="F51" s="24" t="s">
        <v>288</v>
      </c>
      <c r="G51" s="24"/>
      <c r="H51" s="81"/>
      <c r="I51" s="81"/>
      <c r="J51" s="81"/>
    </row>
    <row r="52" ht="15.6" spans="1:10">
      <c r="A52" s="3"/>
      <c r="B52" s="24"/>
      <c r="C52" s="24">
        <v>2022283442</v>
      </c>
      <c r="D52" s="24" t="s">
        <v>349</v>
      </c>
      <c r="E52" s="24" t="s">
        <v>325</v>
      </c>
      <c r="F52" s="24" t="s">
        <v>295</v>
      </c>
      <c r="G52" s="24">
        <v>6</v>
      </c>
      <c r="H52" s="81"/>
      <c r="I52" s="81"/>
      <c r="J52" s="81"/>
    </row>
    <row r="53" ht="15.6" spans="1:10">
      <c r="A53" s="3"/>
      <c r="B53" s="24"/>
      <c r="C53" s="24"/>
      <c r="D53" s="24"/>
      <c r="E53" s="24" t="s">
        <v>350</v>
      </c>
      <c r="F53" s="24" t="s">
        <v>295</v>
      </c>
      <c r="G53" s="24"/>
      <c r="H53" s="81"/>
      <c r="I53" s="81"/>
      <c r="J53" s="81"/>
    </row>
    <row r="54" ht="15.6" spans="1:10">
      <c r="A54" s="3"/>
      <c r="B54" s="24"/>
      <c r="C54" s="24"/>
      <c r="D54" s="24"/>
      <c r="E54" s="24" t="s">
        <v>348</v>
      </c>
      <c r="F54" s="24" t="s">
        <v>310</v>
      </c>
      <c r="G54" s="24"/>
      <c r="H54" s="81"/>
      <c r="I54" s="81"/>
      <c r="J54" s="81"/>
    </row>
    <row r="55" ht="15.6" spans="1:10">
      <c r="A55" s="3"/>
      <c r="B55" s="24" t="s">
        <v>95</v>
      </c>
      <c r="C55" s="24">
        <v>2022283638</v>
      </c>
      <c r="D55" s="24" t="s">
        <v>351</v>
      </c>
      <c r="E55" s="24" t="s">
        <v>352</v>
      </c>
      <c r="F55" s="24" t="s">
        <v>306</v>
      </c>
      <c r="G55" s="24">
        <v>21</v>
      </c>
      <c r="H55" s="81"/>
      <c r="I55" s="81"/>
      <c r="J55" s="81"/>
    </row>
    <row r="56" ht="15.6" spans="1:10">
      <c r="A56" s="3"/>
      <c r="B56" s="24"/>
      <c r="C56" s="24"/>
      <c r="D56" s="24"/>
      <c r="E56" s="24" t="s">
        <v>353</v>
      </c>
      <c r="F56" s="24" t="s">
        <v>306</v>
      </c>
      <c r="G56" s="24"/>
      <c r="H56" s="81"/>
      <c r="I56" s="81"/>
      <c r="J56" s="81"/>
    </row>
    <row r="57" ht="15.6" spans="1:10">
      <c r="A57" s="3"/>
      <c r="B57" s="24"/>
      <c r="C57" s="24"/>
      <c r="D57" s="24"/>
      <c r="E57" s="24" t="s">
        <v>346</v>
      </c>
      <c r="F57" s="24" t="s">
        <v>332</v>
      </c>
      <c r="G57" s="24"/>
      <c r="H57" s="81"/>
      <c r="I57" s="81"/>
      <c r="J57" s="81"/>
    </row>
    <row r="58" ht="15.6" spans="1:10">
      <c r="A58" s="3"/>
      <c r="B58" s="24"/>
      <c r="C58" s="24"/>
      <c r="D58" s="24"/>
      <c r="E58" s="24" t="s">
        <v>354</v>
      </c>
      <c r="F58" s="24" t="s">
        <v>288</v>
      </c>
      <c r="G58" s="24"/>
      <c r="H58" s="81"/>
      <c r="I58" s="81"/>
      <c r="J58" s="81"/>
    </row>
    <row r="59" ht="15.6" spans="1:10">
      <c r="A59" s="3"/>
      <c r="B59" s="24"/>
      <c r="C59" s="24"/>
      <c r="D59" s="24"/>
      <c r="E59" s="24" t="s">
        <v>355</v>
      </c>
      <c r="F59" s="24" t="s">
        <v>356</v>
      </c>
      <c r="G59" s="24"/>
      <c r="H59" s="81"/>
      <c r="I59" s="81"/>
      <c r="J59" s="81"/>
    </row>
    <row r="60" ht="15.6" spans="1:10">
      <c r="A60" s="3"/>
      <c r="B60" s="24"/>
      <c r="C60" s="24"/>
      <c r="D60" s="24"/>
      <c r="E60" s="24" t="s">
        <v>357</v>
      </c>
      <c r="F60" s="24" t="s">
        <v>295</v>
      </c>
      <c r="G60" s="24"/>
      <c r="H60" s="81"/>
      <c r="I60" s="81"/>
      <c r="J60" s="81"/>
    </row>
    <row r="61" ht="15.6" spans="1:10">
      <c r="A61" s="3"/>
      <c r="B61" s="24"/>
      <c r="C61" s="24"/>
      <c r="D61" s="24"/>
      <c r="E61" s="24" t="s">
        <v>358</v>
      </c>
      <c r="F61" s="24" t="s">
        <v>329</v>
      </c>
      <c r="G61" s="24"/>
      <c r="H61" s="81"/>
      <c r="I61" s="81"/>
      <c r="J61" s="81"/>
    </row>
    <row r="62" ht="15.6" spans="1:10">
      <c r="A62" s="3"/>
      <c r="B62" s="24"/>
      <c r="C62" s="24"/>
      <c r="D62" s="24"/>
      <c r="E62" s="24" t="s">
        <v>325</v>
      </c>
      <c r="F62" s="24" t="s">
        <v>310</v>
      </c>
      <c r="G62" s="24"/>
      <c r="H62" s="81"/>
      <c r="I62" s="81"/>
      <c r="J62" s="81"/>
    </row>
    <row r="63" ht="15.6" spans="1:10">
      <c r="A63" s="3"/>
      <c r="B63" s="24"/>
      <c r="C63" s="24">
        <v>2022283623</v>
      </c>
      <c r="D63" s="24" t="s">
        <v>359</v>
      </c>
      <c r="E63" s="24" t="s">
        <v>352</v>
      </c>
      <c r="F63" s="24" t="s">
        <v>310</v>
      </c>
      <c r="G63" s="24"/>
      <c r="H63" s="81"/>
      <c r="I63" s="81"/>
      <c r="J63" s="81"/>
    </row>
    <row r="64" ht="15.6" spans="1:10">
      <c r="A64" s="3"/>
      <c r="B64" s="24"/>
      <c r="C64" s="24"/>
      <c r="D64" s="24"/>
      <c r="E64" s="24" t="s">
        <v>346</v>
      </c>
      <c r="F64" s="24" t="s">
        <v>332</v>
      </c>
      <c r="G64" s="24">
        <v>17</v>
      </c>
      <c r="H64" s="81"/>
      <c r="I64" s="81"/>
      <c r="J64" s="81"/>
    </row>
    <row r="65" ht="15.6" spans="1:10">
      <c r="A65" s="3"/>
      <c r="B65" s="24"/>
      <c r="C65" s="24"/>
      <c r="D65" s="24"/>
      <c r="E65" s="24" t="s">
        <v>354</v>
      </c>
      <c r="F65" s="24" t="s">
        <v>288</v>
      </c>
      <c r="G65" s="24"/>
      <c r="H65" s="81"/>
      <c r="I65" s="81"/>
      <c r="J65" s="81"/>
    </row>
    <row r="66" ht="15.6" spans="1:10">
      <c r="A66" s="3"/>
      <c r="B66" s="24"/>
      <c r="C66" s="24"/>
      <c r="D66" s="24"/>
      <c r="E66" s="24" t="s">
        <v>355</v>
      </c>
      <c r="F66" s="24" t="s">
        <v>356</v>
      </c>
      <c r="G66" s="24"/>
      <c r="H66" s="81"/>
      <c r="I66" s="81"/>
      <c r="J66" s="81"/>
    </row>
    <row r="67" ht="15.6" spans="1:10">
      <c r="A67" s="3"/>
      <c r="B67" s="24"/>
      <c r="C67" s="24"/>
      <c r="D67" s="24"/>
      <c r="E67" s="24" t="s">
        <v>357</v>
      </c>
      <c r="F67" s="24" t="s">
        <v>295</v>
      </c>
      <c r="G67" s="24"/>
      <c r="H67" s="81"/>
      <c r="I67" s="81"/>
      <c r="J67" s="81"/>
    </row>
    <row r="68" ht="15.6" spans="1:10">
      <c r="A68" s="3"/>
      <c r="B68" s="24"/>
      <c r="C68" s="24"/>
      <c r="D68" s="24"/>
      <c r="E68" s="24" t="s">
        <v>358</v>
      </c>
      <c r="F68" s="24" t="s">
        <v>329</v>
      </c>
      <c r="G68" s="24"/>
      <c r="H68" s="81"/>
      <c r="I68" s="81"/>
      <c r="J68" s="81"/>
    </row>
    <row r="69" ht="15.6" spans="1:10">
      <c r="A69" s="3"/>
      <c r="B69" s="24"/>
      <c r="C69" s="24"/>
      <c r="D69" s="24"/>
      <c r="E69" s="24" t="s">
        <v>325</v>
      </c>
      <c r="F69" s="24" t="s">
        <v>310</v>
      </c>
      <c r="G69" s="24"/>
      <c r="H69" s="81"/>
      <c r="I69" s="81"/>
      <c r="J69" s="81"/>
    </row>
    <row r="70" ht="15.6" spans="1:10">
      <c r="A70" s="3"/>
      <c r="B70" s="24"/>
      <c r="C70" s="24"/>
      <c r="D70" s="24"/>
      <c r="E70" s="24" t="s">
        <v>352</v>
      </c>
      <c r="F70" s="24" t="s">
        <v>310</v>
      </c>
      <c r="G70" s="24"/>
      <c r="H70" s="81"/>
      <c r="I70" s="81"/>
      <c r="J70" s="81"/>
    </row>
    <row r="71" ht="15.6" spans="1:10">
      <c r="A71" s="3"/>
      <c r="B71" s="24"/>
      <c r="C71" s="24">
        <v>2022363211</v>
      </c>
      <c r="D71" s="24" t="s">
        <v>360</v>
      </c>
      <c r="E71" s="24" t="s">
        <v>352</v>
      </c>
      <c r="F71" s="24" t="s">
        <v>310</v>
      </c>
      <c r="G71" s="24">
        <v>2</v>
      </c>
      <c r="H71" s="81"/>
      <c r="I71" s="81"/>
      <c r="J71" s="81"/>
    </row>
    <row r="72" ht="15.6" spans="1:10">
      <c r="A72" s="3"/>
      <c r="B72" s="24" t="s">
        <v>81</v>
      </c>
      <c r="C72" s="24">
        <v>2021283112</v>
      </c>
      <c r="D72" s="24" t="s">
        <v>361</v>
      </c>
      <c r="E72" s="24" t="s">
        <v>362</v>
      </c>
      <c r="F72" s="24" t="s">
        <v>306</v>
      </c>
      <c r="G72" s="24">
        <v>2</v>
      </c>
      <c r="H72" s="81"/>
      <c r="I72" s="81"/>
      <c r="J72" s="81"/>
    </row>
    <row r="73" ht="15.6" spans="1:10">
      <c r="A73" s="3"/>
      <c r="B73" s="24" t="s">
        <v>104</v>
      </c>
      <c r="C73" s="24">
        <v>2023273202</v>
      </c>
      <c r="D73" s="24" t="s">
        <v>363</v>
      </c>
      <c r="E73" s="24" t="s">
        <v>364</v>
      </c>
      <c r="F73" s="24" t="s">
        <v>306</v>
      </c>
      <c r="G73" s="24">
        <v>9</v>
      </c>
      <c r="H73" s="81"/>
      <c r="I73" s="81"/>
      <c r="J73" s="81"/>
    </row>
    <row r="74" ht="15.6" spans="1:10">
      <c r="A74" s="3"/>
      <c r="B74" s="24"/>
      <c r="C74" s="24"/>
      <c r="D74" s="24"/>
      <c r="E74" s="24" t="s">
        <v>365</v>
      </c>
      <c r="F74" s="24" t="s">
        <v>306</v>
      </c>
      <c r="G74" s="24"/>
      <c r="H74" s="81"/>
      <c r="I74" s="81"/>
      <c r="J74" s="81"/>
    </row>
    <row r="75" ht="15.6" spans="1:10">
      <c r="A75" s="3"/>
      <c r="B75" s="24"/>
      <c r="C75" s="24"/>
      <c r="D75" s="24"/>
      <c r="E75" s="24" t="s">
        <v>294</v>
      </c>
      <c r="F75" s="24" t="s">
        <v>306</v>
      </c>
      <c r="G75" s="24"/>
      <c r="H75" s="81"/>
      <c r="I75" s="81"/>
      <c r="J75" s="81"/>
    </row>
    <row r="76" ht="15.6" spans="1:10">
      <c r="A76" s="3"/>
      <c r="B76" s="24"/>
      <c r="C76" s="24"/>
      <c r="D76" s="24"/>
      <c r="E76" s="24" t="s">
        <v>366</v>
      </c>
      <c r="F76" s="24" t="s">
        <v>332</v>
      </c>
      <c r="G76" s="24"/>
      <c r="H76" s="81"/>
      <c r="I76" s="81"/>
      <c r="J76" s="81"/>
    </row>
    <row r="77" ht="15.6" spans="1:10">
      <c r="A77" s="3"/>
      <c r="B77" s="24"/>
      <c r="C77" s="24">
        <v>2023273213</v>
      </c>
      <c r="D77" s="24" t="s">
        <v>367</v>
      </c>
      <c r="E77" s="24" t="s">
        <v>364</v>
      </c>
      <c r="F77" s="24" t="s">
        <v>306</v>
      </c>
      <c r="G77" s="24">
        <v>4</v>
      </c>
      <c r="H77" s="81"/>
      <c r="I77" s="81"/>
      <c r="J77" s="81"/>
    </row>
    <row r="78" ht="15.6" spans="1:10">
      <c r="A78" s="3"/>
      <c r="B78" s="24"/>
      <c r="C78" s="24"/>
      <c r="D78" s="24"/>
      <c r="E78" s="24" t="s">
        <v>365</v>
      </c>
      <c r="F78" s="24" t="s">
        <v>306</v>
      </c>
      <c r="G78" s="24"/>
      <c r="H78" s="81"/>
      <c r="I78" s="81"/>
      <c r="J78" s="81"/>
    </row>
    <row r="79" ht="15.6" spans="1:10">
      <c r="A79" s="3"/>
      <c r="B79" s="24"/>
      <c r="C79" s="24">
        <v>2023273212</v>
      </c>
      <c r="D79" s="24" t="s">
        <v>368</v>
      </c>
      <c r="E79" s="24" t="s">
        <v>294</v>
      </c>
      <c r="F79" s="24" t="s">
        <v>306</v>
      </c>
      <c r="G79" s="24">
        <v>2</v>
      </c>
      <c r="H79" s="81"/>
      <c r="I79" s="81"/>
      <c r="J79" s="81"/>
    </row>
    <row r="80" ht="15.6" spans="1:10">
      <c r="A80" s="3"/>
      <c r="B80" s="24"/>
      <c r="C80" s="24">
        <v>2023273207</v>
      </c>
      <c r="D80" s="24" t="s">
        <v>369</v>
      </c>
      <c r="E80" s="24" t="s">
        <v>289</v>
      </c>
      <c r="F80" s="24" t="s">
        <v>297</v>
      </c>
      <c r="G80" s="24">
        <v>3</v>
      </c>
      <c r="H80" s="81"/>
      <c r="I80" s="81"/>
      <c r="J80" s="81"/>
    </row>
    <row r="81" ht="15.6" spans="1:10">
      <c r="A81" s="3"/>
      <c r="B81" s="24" t="s">
        <v>106</v>
      </c>
      <c r="C81" s="24">
        <v>2023283234</v>
      </c>
      <c r="D81" s="24" t="s">
        <v>370</v>
      </c>
      <c r="E81" s="24" t="s">
        <v>365</v>
      </c>
      <c r="F81" s="24" t="s">
        <v>310</v>
      </c>
      <c r="G81" s="24">
        <v>2</v>
      </c>
      <c r="H81" s="81"/>
      <c r="I81" s="81"/>
      <c r="J81" s="81"/>
    </row>
    <row r="82" ht="15.6" spans="1:10">
      <c r="A82" s="3"/>
      <c r="B82" s="24" t="s">
        <v>105</v>
      </c>
      <c r="C82" s="24">
        <v>2023283103</v>
      </c>
      <c r="D82" s="24" t="s">
        <v>371</v>
      </c>
      <c r="E82" s="24" t="s">
        <v>289</v>
      </c>
      <c r="F82" s="24" t="s">
        <v>297</v>
      </c>
      <c r="G82" s="24">
        <v>3</v>
      </c>
      <c r="H82" s="81"/>
      <c r="I82" s="81"/>
      <c r="J82" s="81"/>
    </row>
    <row r="83" ht="15.6" spans="1:10">
      <c r="A83" s="3"/>
      <c r="B83" s="24"/>
      <c r="C83" s="24">
        <v>2023283136</v>
      </c>
      <c r="D83" s="24" t="s">
        <v>372</v>
      </c>
      <c r="E83" s="24" t="s">
        <v>373</v>
      </c>
      <c r="F83" s="24" t="s">
        <v>288</v>
      </c>
      <c r="G83" s="24">
        <v>2</v>
      </c>
      <c r="H83" s="81"/>
      <c r="I83" s="81"/>
      <c r="J83" s="81"/>
    </row>
    <row r="84" ht="15.6" spans="1:10">
      <c r="A84" s="3"/>
      <c r="B84" s="24"/>
      <c r="C84" s="24">
        <v>2023283121</v>
      </c>
      <c r="D84" s="24" t="s">
        <v>374</v>
      </c>
      <c r="E84" s="24" t="s">
        <v>291</v>
      </c>
      <c r="F84" s="24" t="s">
        <v>306</v>
      </c>
      <c r="G84" s="24">
        <v>4</v>
      </c>
      <c r="H84" s="81"/>
      <c r="I84" s="81"/>
      <c r="J84" s="81"/>
    </row>
    <row r="85" ht="15.6" spans="1:10">
      <c r="A85" s="3"/>
      <c r="B85" s="24"/>
      <c r="C85" s="24"/>
      <c r="D85" s="24"/>
      <c r="E85" s="24" t="s">
        <v>375</v>
      </c>
      <c r="F85" s="24" t="s">
        <v>306</v>
      </c>
      <c r="G85" s="24"/>
      <c r="H85" s="81"/>
      <c r="I85" s="81"/>
      <c r="J85" s="81"/>
    </row>
    <row r="86" ht="15.6" spans="1:10">
      <c r="A86" s="3"/>
      <c r="B86" s="24" t="s">
        <v>103</v>
      </c>
      <c r="C86" s="24">
        <v>2023273126</v>
      </c>
      <c r="D86" s="24" t="s">
        <v>376</v>
      </c>
      <c r="E86" s="24" t="s">
        <v>364</v>
      </c>
      <c r="F86" s="24" t="s">
        <v>295</v>
      </c>
      <c r="G86" s="24">
        <v>2</v>
      </c>
      <c r="H86" s="81"/>
      <c r="I86" s="81"/>
      <c r="J86" s="81"/>
    </row>
    <row r="87" ht="15.6" spans="1:10">
      <c r="A87" s="3"/>
      <c r="B87" s="24"/>
      <c r="C87" s="24">
        <v>2023273125</v>
      </c>
      <c r="D87" s="24" t="s">
        <v>377</v>
      </c>
      <c r="E87" s="24" t="s">
        <v>378</v>
      </c>
      <c r="F87" s="24" t="s">
        <v>329</v>
      </c>
      <c r="G87" s="24">
        <v>7</v>
      </c>
      <c r="H87" s="81"/>
      <c r="I87" s="81"/>
      <c r="J87" s="81"/>
    </row>
    <row r="88" ht="15.6" spans="1:10">
      <c r="A88" s="3"/>
      <c r="B88" s="24"/>
      <c r="C88" s="24"/>
      <c r="D88" s="24"/>
      <c r="E88" s="24" t="s">
        <v>364</v>
      </c>
      <c r="F88" s="24" t="s">
        <v>295</v>
      </c>
      <c r="G88" s="24"/>
      <c r="H88" s="81"/>
      <c r="I88" s="81"/>
      <c r="J88" s="81"/>
    </row>
    <row r="89" ht="15.6" spans="1:10">
      <c r="A89" s="3"/>
      <c r="B89" s="24"/>
      <c r="C89" s="24"/>
      <c r="D89" s="24"/>
      <c r="E89" s="24" t="s">
        <v>379</v>
      </c>
      <c r="F89" s="24" t="s">
        <v>295</v>
      </c>
      <c r="G89" s="24"/>
      <c r="H89" s="81"/>
      <c r="I89" s="81"/>
      <c r="J89" s="81"/>
    </row>
    <row r="90" ht="15.6" spans="1:10">
      <c r="A90" s="3"/>
      <c r="B90" s="24"/>
      <c r="C90" s="24">
        <v>2023273131</v>
      </c>
      <c r="D90" s="24" t="s">
        <v>380</v>
      </c>
      <c r="E90" s="24" t="s">
        <v>364</v>
      </c>
      <c r="F90" s="24" t="s">
        <v>295</v>
      </c>
      <c r="G90" s="24">
        <v>2</v>
      </c>
      <c r="H90" s="81"/>
      <c r="I90" s="81"/>
      <c r="J90" s="81"/>
    </row>
    <row r="91" ht="15.6" spans="1:10">
      <c r="A91" s="3"/>
      <c r="B91" s="24"/>
      <c r="C91" s="24"/>
      <c r="D91" s="24"/>
      <c r="E91" s="24" t="s">
        <v>379</v>
      </c>
      <c r="F91" s="24" t="s">
        <v>295</v>
      </c>
      <c r="G91" s="24">
        <v>2</v>
      </c>
      <c r="H91" s="81"/>
      <c r="I91" s="81"/>
      <c r="J91" s="81"/>
    </row>
    <row r="92" ht="15.6" spans="1:10">
      <c r="A92" s="3"/>
      <c r="B92" s="24" t="s">
        <v>107</v>
      </c>
      <c r="C92" s="24">
        <v>2023283341</v>
      </c>
      <c r="D92" s="24" t="s">
        <v>381</v>
      </c>
      <c r="E92" s="24" t="s">
        <v>294</v>
      </c>
      <c r="F92" s="24" t="s">
        <v>306</v>
      </c>
      <c r="G92" s="24">
        <v>2</v>
      </c>
      <c r="H92" s="81"/>
      <c r="I92" s="81"/>
      <c r="J92" s="81"/>
    </row>
    <row r="93" ht="15.6" spans="1:10">
      <c r="A93" s="3"/>
      <c r="B93" s="24"/>
      <c r="C93" s="24">
        <v>2023283340</v>
      </c>
      <c r="D93" s="24" t="s">
        <v>382</v>
      </c>
      <c r="E93" s="24" t="s">
        <v>383</v>
      </c>
      <c r="F93" s="24" t="s">
        <v>285</v>
      </c>
      <c r="G93" s="24">
        <v>5</v>
      </c>
      <c r="H93" s="81"/>
      <c r="I93" s="81"/>
      <c r="J93" s="81"/>
    </row>
    <row r="94" ht="15.6" spans="1:10">
      <c r="A94" s="3"/>
      <c r="B94" s="24"/>
      <c r="C94" s="24"/>
      <c r="D94" s="24"/>
      <c r="E94" s="24" t="s">
        <v>284</v>
      </c>
      <c r="F94" s="24" t="s">
        <v>356</v>
      </c>
      <c r="G94" s="24"/>
      <c r="H94" s="81"/>
      <c r="I94" s="81"/>
      <c r="J94" s="81"/>
    </row>
    <row r="95" ht="15.6" spans="1:10">
      <c r="A95" s="3"/>
      <c r="B95" s="24" t="s">
        <v>108</v>
      </c>
      <c r="C95" s="24">
        <v>2023283404</v>
      </c>
      <c r="D95" s="24" t="s">
        <v>384</v>
      </c>
      <c r="E95" s="24" t="s">
        <v>383</v>
      </c>
      <c r="F95" s="24" t="s">
        <v>285</v>
      </c>
      <c r="G95" s="24">
        <v>11</v>
      </c>
      <c r="H95" s="81"/>
      <c r="I95" s="81"/>
      <c r="J95" s="81"/>
    </row>
    <row r="96" ht="15.6" spans="1:10">
      <c r="A96" s="3"/>
      <c r="B96" s="24"/>
      <c r="C96" s="24"/>
      <c r="D96" s="24"/>
      <c r="E96" s="24" t="s">
        <v>365</v>
      </c>
      <c r="F96" s="24" t="s">
        <v>288</v>
      </c>
      <c r="G96" s="24"/>
      <c r="H96" s="81"/>
      <c r="I96" s="81"/>
      <c r="J96" s="81"/>
    </row>
    <row r="97" ht="15.6" spans="1:10">
      <c r="A97" s="3"/>
      <c r="B97" s="24"/>
      <c r="C97" s="24"/>
      <c r="D97" s="24"/>
      <c r="E97" s="24" t="s">
        <v>284</v>
      </c>
      <c r="F97" s="24" t="s">
        <v>332</v>
      </c>
      <c r="G97" s="24"/>
      <c r="H97" s="81"/>
      <c r="I97" s="81"/>
      <c r="J97" s="81"/>
    </row>
    <row r="98" ht="15.6" spans="1:10">
      <c r="A98" s="3"/>
      <c r="B98" s="24"/>
      <c r="C98" s="24"/>
      <c r="D98" s="24"/>
      <c r="E98" s="24" t="s">
        <v>385</v>
      </c>
      <c r="F98" s="24" t="s">
        <v>288</v>
      </c>
      <c r="G98" s="24"/>
      <c r="H98" s="81"/>
      <c r="I98" s="81"/>
      <c r="J98" s="81"/>
    </row>
    <row r="99" ht="15.6" spans="1:10">
      <c r="A99" s="3"/>
      <c r="B99" s="24"/>
      <c r="C99" s="24"/>
      <c r="D99" s="24"/>
      <c r="E99" s="24" t="s">
        <v>386</v>
      </c>
      <c r="F99" s="24" t="s">
        <v>288</v>
      </c>
      <c r="G99" s="24"/>
      <c r="H99" s="81"/>
      <c r="I99" s="81"/>
      <c r="J99" s="81"/>
    </row>
    <row r="100" ht="15.6" spans="1:10">
      <c r="A100" s="3"/>
      <c r="B100" s="24"/>
      <c r="C100" s="24">
        <v>2023283402</v>
      </c>
      <c r="D100" s="24" t="s">
        <v>387</v>
      </c>
      <c r="E100" s="24" t="s">
        <v>365</v>
      </c>
      <c r="F100" s="24" t="s">
        <v>288</v>
      </c>
      <c r="G100" s="24">
        <v>9</v>
      </c>
      <c r="H100" s="81"/>
      <c r="I100" s="81"/>
      <c r="J100" s="81"/>
    </row>
    <row r="101" ht="15.6" spans="1:10">
      <c r="A101" s="3"/>
      <c r="B101" s="24"/>
      <c r="C101" s="24"/>
      <c r="D101" s="24"/>
      <c r="E101" s="24" t="s">
        <v>284</v>
      </c>
      <c r="F101" s="24" t="s">
        <v>332</v>
      </c>
      <c r="G101" s="24"/>
      <c r="H101" s="81"/>
      <c r="I101" s="81"/>
      <c r="J101" s="81"/>
    </row>
    <row r="102" ht="15.6" spans="1:10">
      <c r="A102" s="3"/>
      <c r="B102" s="24"/>
      <c r="C102" s="24"/>
      <c r="D102" s="24"/>
      <c r="E102" s="24" t="s">
        <v>385</v>
      </c>
      <c r="F102" s="24" t="s">
        <v>288</v>
      </c>
      <c r="G102" s="24"/>
      <c r="H102" s="81"/>
      <c r="I102" s="81"/>
      <c r="J102" s="81"/>
    </row>
    <row r="103" ht="15.6" spans="1:10">
      <c r="A103" s="3"/>
      <c r="B103" s="24"/>
      <c r="C103" s="24"/>
      <c r="D103" s="24"/>
      <c r="E103" s="24" t="s">
        <v>386</v>
      </c>
      <c r="F103" s="24" t="s">
        <v>288</v>
      </c>
      <c r="G103" s="24"/>
      <c r="H103" s="81"/>
      <c r="I103" s="81"/>
      <c r="J103" s="81"/>
    </row>
    <row r="104" ht="15.6" spans="1:10">
      <c r="A104" s="3"/>
      <c r="B104" s="24"/>
      <c r="C104" s="24">
        <v>2023283445</v>
      </c>
      <c r="D104" s="24" t="s">
        <v>388</v>
      </c>
      <c r="E104" s="24" t="s">
        <v>385</v>
      </c>
      <c r="F104" s="24" t="s">
        <v>288</v>
      </c>
      <c r="G104" s="24">
        <v>4</v>
      </c>
      <c r="H104" s="81"/>
      <c r="I104" s="81"/>
      <c r="J104" s="81"/>
    </row>
    <row r="105" ht="15.6" spans="1:10">
      <c r="A105" s="3"/>
      <c r="B105" s="24"/>
      <c r="C105" s="24"/>
      <c r="D105" s="24"/>
      <c r="E105" s="24" t="s">
        <v>386</v>
      </c>
      <c r="F105" s="24" t="s">
        <v>288</v>
      </c>
      <c r="G105" s="24"/>
      <c r="H105" s="81"/>
      <c r="I105" s="81"/>
      <c r="J105" s="81"/>
    </row>
    <row r="106" ht="15.6" spans="1:10">
      <c r="A106" s="3"/>
      <c r="B106" s="24" t="s">
        <v>109</v>
      </c>
      <c r="C106" s="24">
        <v>2023283515</v>
      </c>
      <c r="D106" s="24" t="s">
        <v>389</v>
      </c>
      <c r="E106" s="24" t="s">
        <v>386</v>
      </c>
      <c r="F106" s="24" t="s">
        <v>306</v>
      </c>
      <c r="G106" s="24">
        <v>24</v>
      </c>
      <c r="H106" s="81"/>
      <c r="I106" s="81"/>
      <c r="J106" s="81"/>
    </row>
    <row r="107" ht="15.6" spans="1:10">
      <c r="A107" s="3"/>
      <c r="B107" s="24"/>
      <c r="C107" s="24"/>
      <c r="D107" s="24"/>
      <c r="E107" s="24" t="s">
        <v>284</v>
      </c>
      <c r="F107" s="24" t="s">
        <v>347</v>
      </c>
      <c r="G107" s="24"/>
      <c r="H107" s="81"/>
      <c r="I107" s="81"/>
      <c r="J107" s="81"/>
    </row>
    <row r="108" ht="15.6" spans="1:10">
      <c r="A108" s="3"/>
      <c r="B108" s="24"/>
      <c r="C108" s="24"/>
      <c r="D108" s="24"/>
      <c r="E108" s="24" t="s">
        <v>383</v>
      </c>
      <c r="F108" s="24" t="s">
        <v>306</v>
      </c>
      <c r="G108" s="24"/>
      <c r="H108" s="81"/>
      <c r="I108" s="81"/>
      <c r="J108" s="81"/>
    </row>
    <row r="109" ht="15.6" spans="1:10">
      <c r="A109" s="3"/>
      <c r="B109" s="24"/>
      <c r="C109" s="24"/>
      <c r="D109" s="24"/>
      <c r="E109" s="24" t="s">
        <v>294</v>
      </c>
      <c r="F109" s="24" t="s">
        <v>306</v>
      </c>
      <c r="G109" s="24"/>
      <c r="H109" s="81"/>
      <c r="I109" s="81"/>
      <c r="J109" s="81"/>
    </row>
    <row r="110" ht="15.6" spans="1:10">
      <c r="A110" s="3"/>
      <c r="B110" s="24"/>
      <c r="C110" s="24"/>
      <c r="D110" s="24"/>
      <c r="E110" s="24" t="s">
        <v>365</v>
      </c>
      <c r="F110" s="24" t="s">
        <v>288</v>
      </c>
      <c r="G110" s="24"/>
      <c r="H110" s="81"/>
      <c r="I110" s="81"/>
      <c r="J110" s="81"/>
    </row>
    <row r="111" ht="15.6" spans="1:10">
      <c r="A111" s="3"/>
      <c r="B111" s="24"/>
      <c r="C111" s="24"/>
      <c r="D111" s="24"/>
      <c r="E111" s="24" t="s">
        <v>289</v>
      </c>
      <c r="F111" s="24" t="s">
        <v>288</v>
      </c>
      <c r="G111" s="24"/>
      <c r="H111" s="81"/>
      <c r="I111" s="81"/>
      <c r="J111" s="81"/>
    </row>
    <row r="112" ht="15.6" spans="1:10">
      <c r="A112" s="3"/>
      <c r="B112" s="24"/>
      <c r="C112" s="24"/>
      <c r="D112" s="24"/>
      <c r="E112" s="24" t="s">
        <v>383</v>
      </c>
      <c r="F112" s="24" t="s">
        <v>285</v>
      </c>
      <c r="G112" s="24"/>
      <c r="H112" s="81"/>
      <c r="I112" s="81"/>
      <c r="J112" s="81"/>
    </row>
    <row r="113" ht="15.6" spans="1:10">
      <c r="A113" s="3"/>
      <c r="B113" s="24"/>
      <c r="C113" s="24"/>
      <c r="D113" s="24"/>
      <c r="E113" s="24" t="s">
        <v>365</v>
      </c>
      <c r="F113" s="24" t="s">
        <v>295</v>
      </c>
      <c r="G113" s="24"/>
      <c r="H113" s="81"/>
      <c r="I113" s="81"/>
      <c r="J113" s="81"/>
    </row>
    <row r="114" ht="15.6" spans="1:10">
      <c r="A114" s="3"/>
      <c r="B114" s="24"/>
      <c r="C114" s="24"/>
      <c r="D114" s="24"/>
      <c r="E114" s="24" t="s">
        <v>289</v>
      </c>
      <c r="F114" s="24" t="s">
        <v>295</v>
      </c>
      <c r="G114" s="24"/>
      <c r="H114" s="81"/>
      <c r="I114" s="81"/>
      <c r="J114" s="81"/>
    </row>
    <row r="115" ht="15.6" spans="1:10">
      <c r="A115" s="3"/>
      <c r="B115" s="24"/>
      <c r="C115" s="24"/>
      <c r="D115" s="24"/>
      <c r="E115" s="24" t="s">
        <v>383</v>
      </c>
      <c r="F115" s="24" t="s">
        <v>310</v>
      </c>
      <c r="G115" s="24"/>
      <c r="H115" s="81"/>
      <c r="I115" s="81"/>
      <c r="J115" s="81"/>
    </row>
    <row r="116" ht="15.6" spans="1:10">
      <c r="A116" s="3"/>
      <c r="B116" s="24"/>
      <c r="C116" s="24"/>
      <c r="D116" s="24"/>
      <c r="E116" s="24" t="s">
        <v>386</v>
      </c>
      <c r="F116" s="24" t="s">
        <v>297</v>
      </c>
      <c r="G116" s="24"/>
      <c r="H116" s="81"/>
      <c r="I116" s="81"/>
      <c r="J116" s="81"/>
    </row>
    <row r="117" ht="15.6" spans="1:10">
      <c r="A117" s="3"/>
      <c r="B117" s="24" t="s">
        <v>110</v>
      </c>
      <c r="C117" s="24">
        <v>2023283629</v>
      </c>
      <c r="D117" s="24" t="s">
        <v>390</v>
      </c>
      <c r="E117" s="24" t="s">
        <v>385</v>
      </c>
      <c r="F117" s="24" t="s">
        <v>310</v>
      </c>
      <c r="G117" s="24">
        <v>5</v>
      </c>
      <c r="H117" s="81"/>
      <c r="I117" s="81"/>
      <c r="J117" s="81"/>
    </row>
    <row r="118" ht="15.6" spans="1:10">
      <c r="A118" s="3"/>
      <c r="B118" s="24"/>
      <c r="C118" s="24"/>
      <c r="D118" s="24"/>
      <c r="E118" s="24" t="s">
        <v>391</v>
      </c>
      <c r="F118" s="24" t="s">
        <v>297</v>
      </c>
      <c r="G118" s="24"/>
      <c r="H118" s="81"/>
      <c r="I118" s="81"/>
      <c r="J118" s="81"/>
    </row>
    <row r="119" ht="15.6" spans="1:10">
      <c r="A119" s="3"/>
      <c r="B119" s="3" t="s">
        <v>117</v>
      </c>
      <c r="C119" s="24">
        <v>2023284636</v>
      </c>
      <c r="D119" s="82" t="s">
        <v>392</v>
      </c>
      <c r="E119" s="3" t="s">
        <v>348</v>
      </c>
      <c r="F119" s="3" t="s">
        <v>285</v>
      </c>
      <c r="G119" s="3">
        <v>11</v>
      </c>
      <c r="H119" s="81"/>
      <c r="I119" s="81"/>
      <c r="J119" s="81"/>
    </row>
    <row r="120" ht="15.6" spans="1:10">
      <c r="A120" s="3"/>
      <c r="B120" s="3"/>
      <c r="C120" s="24"/>
      <c r="D120" s="82"/>
      <c r="E120" s="3" t="s">
        <v>393</v>
      </c>
      <c r="F120" s="3" t="s">
        <v>329</v>
      </c>
      <c r="G120" s="3"/>
      <c r="H120" s="81"/>
      <c r="I120" s="81"/>
      <c r="J120" s="81"/>
    </row>
    <row r="121" ht="15.6" spans="1:10">
      <c r="A121" s="3"/>
      <c r="B121" s="3"/>
      <c r="C121" s="24"/>
      <c r="D121" s="82"/>
      <c r="E121" s="3" t="s">
        <v>348</v>
      </c>
      <c r="F121" s="3" t="s">
        <v>310</v>
      </c>
      <c r="G121" s="3"/>
      <c r="H121" s="81"/>
      <c r="I121" s="81"/>
      <c r="J121" s="81"/>
    </row>
    <row r="122" ht="15.6" spans="1:10">
      <c r="A122" s="3"/>
      <c r="B122" s="3"/>
      <c r="C122" s="24"/>
      <c r="D122" s="82"/>
      <c r="E122" s="3" t="s">
        <v>394</v>
      </c>
      <c r="F122" s="3" t="s">
        <v>310</v>
      </c>
      <c r="G122" s="3"/>
      <c r="H122" s="81"/>
      <c r="I122" s="81"/>
      <c r="J122" s="81"/>
    </row>
    <row r="123" ht="15.6" spans="1:10">
      <c r="A123" s="3"/>
      <c r="B123" s="3"/>
      <c r="C123" s="24"/>
      <c r="D123" s="82"/>
      <c r="E123" s="3" t="s">
        <v>395</v>
      </c>
      <c r="F123" s="3" t="s">
        <v>310</v>
      </c>
      <c r="G123" s="3"/>
      <c r="H123" s="81"/>
      <c r="I123" s="81"/>
      <c r="J123" s="81"/>
    </row>
    <row r="124" ht="15.6" spans="1:10">
      <c r="A124" s="3"/>
      <c r="B124" s="3"/>
      <c r="C124" s="24">
        <v>2023284610</v>
      </c>
      <c r="D124" s="3" t="s">
        <v>396</v>
      </c>
      <c r="E124" s="3" t="s">
        <v>348</v>
      </c>
      <c r="F124" s="3" t="s">
        <v>285</v>
      </c>
      <c r="G124" s="3">
        <v>2</v>
      </c>
      <c r="H124" s="81"/>
      <c r="I124" s="81"/>
      <c r="J124" s="81"/>
    </row>
    <row r="125" ht="15.6" spans="1:10">
      <c r="A125" s="3"/>
      <c r="B125" s="3"/>
      <c r="C125" s="24">
        <v>2023284635</v>
      </c>
      <c r="D125" s="3" t="s">
        <v>397</v>
      </c>
      <c r="E125" s="3" t="s">
        <v>395</v>
      </c>
      <c r="F125" s="3" t="s">
        <v>310</v>
      </c>
      <c r="G125" s="3">
        <v>2</v>
      </c>
      <c r="H125" s="81"/>
      <c r="I125" s="81"/>
      <c r="J125" s="81"/>
    </row>
    <row r="126" ht="15.6" spans="1:10">
      <c r="A126" s="3"/>
      <c r="B126" s="3" t="s">
        <v>116</v>
      </c>
      <c r="C126" s="3">
        <v>2023284522</v>
      </c>
      <c r="D126" s="3" t="s">
        <v>398</v>
      </c>
      <c r="E126" s="3" t="s">
        <v>338</v>
      </c>
      <c r="F126" s="3" t="s">
        <v>306</v>
      </c>
      <c r="G126" s="3">
        <v>12</v>
      </c>
      <c r="H126" s="81"/>
      <c r="I126" s="81"/>
      <c r="J126" s="81"/>
    </row>
    <row r="127" ht="15.6" spans="1:10">
      <c r="A127" s="3"/>
      <c r="B127" s="3"/>
      <c r="C127" s="3"/>
      <c r="D127" s="3"/>
      <c r="E127" s="3" t="s">
        <v>399</v>
      </c>
      <c r="F127" s="3" t="s">
        <v>332</v>
      </c>
      <c r="G127" s="3"/>
      <c r="H127" s="81"/>
      <c r="I127" s="81"/>
      <c r="J127" s="81"/>
    </row>
    <row r="128" ht="15.6" spans="1:10">
      <c r="A128" s="3"/>
      <c r="B128" s="3"/>
      <c r="C128" s="3"/>
      <c r="D128" s="3"/>
      <c r="E128" s="3" t="s">
        <v>400</v>
      </c>
      <c r="F128" s="3" t="s">
        <v>288</v>
      </c>
      <c r="G128" s="3"/>
      <c r="H128" s="81"/>
      <c r="I128" s="81"/>
      <c r="J128" s="81"/>
    </row>
    <row r="129" ht="15.6" spans="1:10">
      <c r="A129" s="3"/>
      <c r="B129" s="3"/>
      <c r="C129" s="3"/>
      <c r="D129" s="3"/>
      <c r="E129" s="3" t="s">
        <v>401</v>
      </c>
      <c r="F129" s="3" t="s">
        <v>285</v>
      </c>
      <c r="G129" s="3"/>
      <c r="H129" s="81"/>
      <c r="I129" s="81"/>
      <c r="J129" s="81"/>
    </row>
    <row r="130" ht="15.6" spans="1:10">
      <c r="A130" s="3"/>
      <c r="B130" s="3"/>
      <c r="C130" s="3"/>
      <c r="D130" s="3"/>
      <c r="E130" s="3" t="s">
        <v>353</v>
      </c>
      <c r="F130" s="3" t="s">
        <v>356</v>
      </c>
      <c r="G130" s="3"/>
      <c r="H130" s="81"/>
      <c r="I130" s="81"/>
      <c r="J130" s="81"/>
    </row>
    <row r="131" ht="15.6" spans="1:10">
      <c r="A131" s="3"/>
      <c r="B131" s="3" t="s">
        <v>113</v>
      </c>
      <c r="C131" s="3">
        <v>2023284236</v>
      </c>
      <c r="D131" s="3" t="s">
        <v>402</v>
      </c>
      <c r="E131" s="3" t="s">
        <v>403</v>
      </c>
      <c r="F131" s="3" t="s">
        <v>347</v>
      </c>
      <c r="G131" s="3">
        <v>5</v>
      </c>
      <c r="H131" s="81"/>
      <c r="I131" s="81"/>
      <c r="J131" s="81"/>
    </row>
    <row r="132" ht="15.6" spans="1:10">
      <c r="A132" s="3"/>
      <c r="B132" s="3"/>
      <c r="C132" s="3"/>
      <c r="D132" s="3"/>
      <c r="E132" s="3" t="s">
        <v>401</v>
      </c>
      <c r="F132" s="3" t="s">
        <v>306</v>
      </c>
      <c r="G132" s="3"/>
      <c r="H132" s="81"/>
      <c r="I132" s="81"/>
      <c r="J132" s="81"/>
    </row>
    <row r="133" ht="15.6" spans="1:10">
      <c r="A133" s="3"/>
      <c r="B133" s="3" t="s">
        <v>111</v>
      </c>
      <c r="C133" s="3">
        <v>2023283722</v>
      </c>
      <c r="D133" s="3" t="s">
        <v>404</v>
      </c>
      <c r="E133" s="3" t="s">
        <v>294</v>
      </c>
      <c r="F133" s="3" t="s">
        <v>306</v>
      </c>
      <c r="G133" s="3">
        <v>20</v>
      </c>
      <c r="H133" s="81"/>
      <c r="I133" s="81"/>
      <c r="J133" s="81"/>
    </row>
    <row r="134" ht="15.6" spans="1:10">
      <c r="A134" s="3"/>
      <c r="B134" s="3"/>
      <c r="C134" s="3"/>
      <c r="D134" s="3"/>
      <c r="E134" s="3" t="s">
        <v>405</v>
      </c>
      <c r="F134" s="3" t="s">
        <v>288</v>
      </c>
      <c r="G134" s="3"/>
      <c r="H134" s="81"/>
      <c r="I134" s="81"/>
      <c r="J134" s="81"/>
    </row>
    <row r="135" ht="15.6" spans="1:10">
      <c r="A135" s="3"/>
      <c r="B135" s="3"/>
      <c r="C135" s="3"/>
      <c r="D135" s="3"/>
      <c r="E135" s="3" t="s">
        <v>291</v>
      </c>
      <c r="F135" s="3" t="s">
        <v>288</v>
      </c>
      <c r="G135" s="3"/>
      <c r="H135" s="81"/>
      <c r="I135" s="81"/>
      <c r="J135" s="81"/>
    </row>
    <row r="136" ht="15.6" spans="1:10">
      <c r="A136" s="3"/>
      <c r="B136" s="3"/>
      <c r="C136" s="3"/>
      <c r="D136" s="3"/>
      <c r="E136" s="3" t="s">
        <v>406</v>
      </c>
      <c r="F136" s="3" t="s">
        <v>285</v>
      </c>
      <c r="G136" s="3"/>
      <c r="H136" s="81"/>
      <c r="I136" s="81"/>
      <c r="J136" s="81"/>
    </row>
    <row r="137" ht="15.6" spans="1:10">
      <c r="A137" s="3"/>
      <c r="B137" s="3"/>
      <c r="C137" s="3"/>
      <c r="D137" s="3"/>
      <c r="E137" s="3" t="s">
        <v>373</v>
      </c>
      <c r="F137" s="3" t="s">
        <v>285</v>
      </c>
      <c r="G137" s="3"/>
      <c r="H137" s="81"/>
      <c r="I137" s="81"/>
      <c r="J137" s="81"/>
    </row>
    <row r="138" ht="15.6" spans="1:10">
      <c r="A138" s="3"/>
      <c r="B138" s="3"/>
      <c r="C138" s="3"/>
      <c r="D138" s="3"/>
      <c r="E138" s="3" t="s">
        <v>405</v>
      </c>
      <c r="F138" s="3" t="s">
        <v>295</v>
      </c>
      <c r="G138" s="3"/>
      <c r="H138" s="81"/>
      <c r="I138" s="81"/>
      <c r="J138" s="81"/>
    </row>
    <row r="139" ht="15.6" spans="1:10">
      <c r="A139" s="3"/>
      <c r="B139" s="3"/>
      <c r="C139" s="3"/>
      <c r="D139" s="3"/>
      <c r="E139" s="3" t="s">
        <v>289</v>
      </c>
      <c r="F139" s="3" t="s">
        <v>329</v>
      </c>
      <c r="G139" s="3"/>
      <c r="H139" s="81"/>
      <c r="I139" s="81"/>
      <c r="J139" s="81"/>
    </row>
    <row r="140" ht="15.6" spans="1:10">
      <c r="A140" s="3"/>
      <c r="B140" s="3"/>
      <c r="C140" s="3"/>
      <c r="D140" s="3"/>
      <c r="E140" s="3" t="s">
        <v>373</v>
      </c>
      <c r="F140" s="3" t="s">
        <v>310</v>
      </c>
      <c r="G140" s="3"/>
      <c r="H140" s="81"/>
      <c r="I140" s="81"/>
      <c r="J140" s="81"/>
    </row>
    <row r="141" ht="15.6" spans="1:10">
      <c r="A141" s="3"/>
      <c r="B141" s="3"/>
      <c r="C141" s="3"/>
      <c r="D141" s="3"/>
      <c r="E141" s="3" t="s">
        <v>391</v>
      </c>
      <c r="F141" s="3" t="s">
        <v>297</v>
      </c>
      <c r="G141" s="3"/>
      <c r="H141" s="81"/>
      <c r="I141" s="81"/>
      <c r="J141" s="81"/>
    </row>
    <row r="142" ht="15.6" spans="1:10">
      <c r="A142" s="3"/>
      <c r="B142" s="3" t="s">
        <v>114</v>
      </c>
      <c r="C142" s="3">
        <v>2023284337</v>
      </c>
      <c r="D142" s="3" t="s">
        <v>407</v>
      </c>
      <c r="E142" s="24" t="s">
        <v>357</v>
      </c>
      <c r="F142" s="3" t="s">
        <v>347</v>
      </c>
      <c r="G142" s="3">
        <v>3</v>
      </c>
      <c r="H142" s="81"/>
      <c r="I142" s="81"/>
      <c r="J142" s="81"/>
    </row>
    <row r="143" ht="15.6" spans="1:10">
      <c r="A143" s="3"/>
      <c r="B143" s="3"/>
      <c r="C143" s="3">
        <v>2023284315</v>
      </c>
      <c r="D143" s="3" t="s">
        <v>408</v>
      </c>
      <c r="E143" s="3" t="s">
        <v>375</v>
      </c>
      <c r="F143" s="3" t="s">
        <v>285</v>
      </c>
      <c r="G143" s="3">
        <v>2</v>
      </c>
      <c r="H143" s="81"/>
      <c r="I143" s="81"/>
      <c r="J143" s="81"/>
    </row>
    <row r="144" ht="15.6" spans="1:10">
      <c r="A144" s="3"/>
      <c r="B144" s="3"/>
      <c r="C144" s="3">
        <v>2023284338</v>
      </c>
      <c r="D144" s="3" t="s">
        <v>409</v>
      </c>
      <c r="E144" s="3" t="s">
        <v>375</v>
      </c>
      <c r="F144" s="3" t="s">
        <v>310</v>
      </c>
      <c r="G144" s="3">
        <v>2</v>
      </c>
      <c r="H144" s="81"/>
      <c r="I144" s="81"/>
      <c r="J144" s="81"/>
    </row>
    <row r="145" ht="15.6" spans="1:10">
      <c r="A145" s="3"/>
      <c r="B145" s="3" t="s">
        <v>79</v>
      </c>
      <c r="C145" s="3">
        <v>2021273108</v>
      </c>
      <c r="D145" s="3" t="s">
        <v>410</v>
      </c>
      <c r="E145" s="3" t="s">
        <v>411</v>
      </c>
      <c r="F145" s="3" t="s">
        <v>332</v>
      </c>
      <c r="G145" s="3">
        <v>9</v>
      </c>
      <c r="H145" s="81"/>
      <c r="I145" s="81"/>
      <c r="J145" s="81"/>
    </row>
    <row r="146" ht="15.6" spans="1:10">
      <c r="A146" s="3"/>
      <c r="B146" s="3"/>
      <c r="C146" s="3"/>
      <c r="D146" s="3"/>
      <c r="E146" s="3" t="s">
        <v>412</v>
      </c>
      <c r="F146" s="3" t="s">
        <v>306</v>
      </c>
      <c r="G146" s="3"/>
      <c r="H146" s="81"/>
      <c r="I146" s="81"/>
      <c r="J146" s="81"/>
    </row>
    <row r="147" ht="15.6" spans="1:10">
      <c r="A147" s="3"/>
      <c r="B147" s="3"/>
      <c r="C147" s="3"/>
      <c r="D147" s="3"/>
      <c r="E147" s="3" t="s">
        <v>413</v>
      </c>
      <c r="F147" s="3" t="s">
        <v>306</v>
      </c>
      <c r="G147" s="3"/>
      <c r="H147" s="81"/>
      <c r="I147" s="81"/>
      <c r="J147" s="81"/>
    </row>
    <row r="148" ht="15.6" spans="1:10">
      <c r="A148" s="3"/>
      <c r="B148" s="3"/>
      <c r="C148" s="3"/>
      <c r="D148" s="3"/>
      <c r="E148" s="3" t="s">
        <v>414</v>
      </c>
      <c r="F148" s="3" t="s">
        <v>306</v>
      </c>
      <c r="G148" s="3"/>
      <c r="H148" s="81"/>
      <c r="I148" s="81"/>
      <c r="J148" s="81"/>
    </row>
    <row r="149" ht="15.6" spans="1:10">
      <c r="A149" s="3"/>
      <c r="B149" s="3" t="s">
        <v>87</v>
      </c>
      <c r="C149" s="3">
        <v>2022283119</v>
      </c>
      <c r="D149" s="3" t="s">
        <v>415</v>
      </c>
      <c r="E149" s="3" t="s">
        <v>416</v>
      </c>
      <c r="F149" s="3" t="s">
        <v>417</v>
      </c>
      <c r="G149" s="3">
        <v>3</v>
      </c>
      <c r="H149" s="81"/>
      <c r="I149" s="81"/>
      <c r="J149" s="81"/>
    </row>
    <row r="150" ht="15.6" spans="1:10">
      <c r="A150" s="3"/>
      <c r="B150" s="3"/>
      <c r="C150" s="3">
        <v>2022283118</v>
      </c>
      <c r="D150" s="3" t="s">
        <v>418</v>
      </c>
      <c r="E150" s="3" t="s">
        <v>325</v>
      </c>
      <c r="F150" s="3" t="s">
        <v>295</v>
      </c>
      <c r="G150" s="3">
        <v>7</v>
      </c>
      <c r="H150" s="81"/>
      <c r="I150" s="81"/>
      <c r="J150" s="81"/>
    </row>
    <row r="151" ht="15.6" spans="1:10">
      <c r="A151" s="3"/>
      <c r="B151" s="3"/>
      <c r="C151" s="3"/>
      <c r="D151" s="3"/>
      <c r="E151" s="3" t="s">
        <v>338</v>
      </c>
      <c r="F151" s="3" t="s">
        <v>295</v>
      </c>
      <c r="G151" s="3"/>
      <c r="H151" s="81"/>
      <c r="I151" s="81"/>
      <c r="J151" s="81"/>
    </row>
    <row r="152" ht="15.6" spans="1:10">
      <c r="A152" s="3"/>
      <c r="B152" s="3"/>
      <c r="C152" s="3"/>
      <c r="D152" s="3"/>
      <c r="E152" s="3" t="s">
        <v>328</v>
      </c>
      <c r="F152" s="3" t="s">
        <v>297</v>
      </c>
      <c r="G152" s="3"/>
      <c r="H152" s="81"/>
      <c r="I152" s="81"/>
      <c r="J152" s="81"/>
    </row>
    <row r="153" ht="15.6" spans="1:10">
      <c r="A153" s="3"/>
      <c r="B153" s="3"/>
      <c r="C153" s="3">
        <v>2022283108</v>
      </c>
      <c r="D153" s="3" t="s">
        <v>419</v>
      </c>
      <c r="E153" s="3" t="s">
        <v>325</v>
      </c>
      <c r="F153" s="3" t="s">
        <v>295</v>
      </c>
      <c r="G153" s="3">
        <v>5</v>
      </c>
      <c r="H153" s="81"/>
      <c r="I153" s="81"/>
      <c r="J153" s="81"/>
    </row>
    <row r="154" ht="15.6" spans="1:10">
      <c r="A154" s="3"/>
      <c r="B154" s="3"/>
      <c r="C154" s="3"/>
      <c r="D154" s="3"/>
      <c r="E154" s="3" t="s">
        <v>328</v>
      </c>
      <c r="F154" s="3" t="s">
        <v>297</v>
      </c>
      <c r="G154" s="3"/>
      <c r="H154" s="81"/>
      <c r="I154" s="81"/>
      <c r="J154" s="81"/>
    </row>
    <row r="155" ht="15.6" spans="1:10">
      <c r="A155" s="3"/>
      <c r="B155" s="3"/>
      <c r="C155" s="3">
        <v>2022283116</v>
      </c>
      <c r="D155" s="3" t="s">
        <v>420</v>
      </c>
      <c r="E155" s="3" t="s">
        <v>328</v>
      </c>
      <c r="F155" s="3" t="s">
        <v>297</v>
      </c>
      <c r="G155" s="3">
        <v>3</v>
      </c>
      <c r="H155" s="81"/>
      <c r="I155" s="81"/>
      <c r="J155" s="81"/>
    </row>
    <row r="156" ht="15.6" spans="1:10">
      <c r="A156" s="3" t="s">
        <v>4</v>
      </c>
      <c r="B156" s="24" t="s">
        <v>168</v>
      </c>
      <c r="C156" s="24">
        <v>2023303239</v>
      </c>
      <c r="D156" s="24" t="s">
        <v>421</v>
      </c>
      <c r="E156" s="24" t="s">
        <v>422</v>
      </c>
      <c r="F156" s="24" t="s">
        <v>306</v>
      </c>
      <c r="G156" s="3">
        <v>5</v>
      </c>
      <c r="H156" s="81"/>
      <c r="I156" s="81"/>
      <c r="J156" s="81"/>
    </row>
    <row r="157" ht="15.6" spans="1:10">
      <c r="A157" s="3"/>
      <c r="B157" s="24"/>
      <c r="C157" s="24"/>
      <c r="D157" s="24"/>
      <c r="E157" s="24" t="s">
        <v>378</v>
      </c>
      <c r="F157" s="24" t="s">
        <v>347</v>
      </c>
      <c r="G157" s="3"/>
      <c r="H157" s="81"/>
      <c r="I157" s="81"/>
      <c r="J157" s="81"/>
    </row>
    <row r="158" ht="15.6" spans="1:10">
      <c r="A158" s="3"/>
      <c r="B158" s="24"/>
      <c r="C158" s="24">
        <v>2023303230</v>
      </c>
      <c r="D158" s="24" t="s">
        <v>423</v>
      </c>
      <c r="E158" s="24" t="s">
        <v>289</v>
      </c>
      <c r="F158" s="24" t="s">
        <v>424</v>
      </c>
      <c r="G158" s="24">
        <v>3</v>
      </c>
      <c r="H158" s="81"/>
      <c r="I158" s="81"/>
      <c r="J158" s="81"/>
    </row>
    <row r="159" ht="15.6" spans="1:10">
      <c r="A159" s="3"/>
      <c r="B159" s="24"/>
      <c r="C159" s="24">
        <v>2023303241</v>
      </c>
      <c r="D159" s="24" t="s">
        <v>425</v>
      </c>
      <c r="E159" s="24" t="s">
        <v>289</v>
      </c>
      <c r="F159" s="24" t="s">
        <v>426</v>
      </c>
      <c r="G159" s="24">
        <v>3</v>
      </c>
      <c r="H159" s="81"/>
      <c r="I159" s="81"/>
      <c r="J159" s="81"/>
    </row>
    <row r="160" ht="15.6" spans="1:10">
      <c r="A160" s="3"/>
      <c r="B160" s="24"/>
      <c r="C160" s="24">
        <v>2023303226</v>
      </c>
      <c r="D160" s="24" t="s">
        <v>427</v>
      </c>
      <c r="E160" s="24" t="s">
        <v>428</v>
      </c>
      <c r="F160" s="24" t="s">
        <v>295</v>
      </c>
      <c r="G160" s="24">
        <v>13</v>
      </c>
      <c r="H160" s="81"/>
      <c r="I160" s="81"/>
      <c r="J160" s="81"/>
    </row>
    <row r="161" ht="15.6" spans="1:10">
      <c r="A161" s="3"/>
      <c r="B161" s="24"/>
      <c r="C161" s="24"/>
      <c r="D161" s="24"/>
      <c r="E161" s="24" t="s">
        <v>429</v>
      </c>
      <c r="F161" s="24" t="s">
        <v>288</v>
      </c>
      <c r="G161" s="24"/>
      <c r="H161" s="81"/>
      <c r="I161" s="81"/>
      <c r="J161" s="81"/>
    </row>
    <row r="162" ht="15.6" spans="1:10">
      <c r="A162" s="3"/>
      <c r="B162" s="24"/>
      <c r="C162" s="24"/>
      <c r="D162" s="24"/>
      <c r="E162" s="24" t="s">
        <v>430</v>
      </c>
      <c r="F162" s="24" t="s">
        <v>288</v>
      </c>
      <c r="G162" s="24"/>
      <c r="H162" s="81"/>
      <c r="I162" s="81"/>
      <c r="J162" s="81"/>
    </row>
    <row r="163" ht="15.6" spans="1:10">
      <c r="A163" s="3"/>
      <c r="B163" s="24"/>
      <c r="C163" s="24"/>
      <c r="D163" s="24"/>
      <c r="E163" s="24" t="s">
        <v>294</v>
      </c>
      <c r="F163" s="24" t="s">
        <v>310</v>
      </c>
      <c r="G163" s="24"/>
      <c r="H163" s="81"/>
      <c r="I163" s="81"/>
      <c r="J163" s="81"/>
    </row>
    <row r="164" ht="15.6" spans="1:10">
      <c r="A164" s="3"/>
      <c r="B164" s="24"/>
      <c r="C164" s="24"/>
      <c r="D164" s="24"/>
      <c r="E164" s="24" t="s">
        <v>431</v>
      </c>
      <c r="F164" s="24" t="s">
        <v>297</v>
      </c>
      <c r="G164" s="24"/>
      <c r="H164" s="81"/>
      <c r="I164" s="81"/>
      <c r="J164" s="81"/>
    </row>
    <row r="165" ht="15.6" spans="1:10">
      <c r="A165" s="3"/>
      <c r="B165" s="24"/>
      <c r="C165" s="24"/>
      <c r="D165" s="24"/>
      <c r="E165" s="24" t="s">
        <v>432</v>
      </c>
      <c r="F165" s="24" t="s">
        <v>297</v>
      </c>
      <c r="G165" s="24"/>
      <c r="H165" s="81"/>
      <c r="I165" s="81"/>
      <c r="J165" s="81"/>
    </row>
    <row r="166" ht="15.6" spans="1:10">
      <c r="A166" s="3"/>
      <c r="B166" s="24" t="s">
        <v>165</v>
      </c>
      <c r="C166" s="24">
        <v>20232933</v>
      </c>
      <c r="D166" s="24" t="s">
        <v>433</v>
      </c>
      <c r="E166" s="24" t="s">
        <v>434</v>
      </c>
      <c r="F166" s="24" t="s">
        <v>306</v>
      </c>
      <c r="G166" s="24">
        <v>2</v>
      </c>
      <c r="H166" s="81"/>
      <c r="I166" s="81"/>
      <c r="J166" s="81"/>
    </row>
    <row r="167" ht="15.6" spans="1:10">
      <c r="A167" s="3"/>
      <c r="B167" s="24"/>
      <c r="C167" s="24">
        <v>2023293331</v>
      </c>
      <c r="D167" s="24" t="s">
        <v>435</v>
      </c>
      <c r="E167" s="24" t="s">
        <v>405</v>
      </c>
      <c r="F167" s="24" t="s">
        <v>295</v>
      </c>
      <c r="G167" s="24">
        <v>5</v>
      </c>
      <c r="H167" s="81"/>
      <c r="I167" s="81"/>
      <c r="J167" s="81"/>
    </row>
    <row r="168" ht="15.6" spans="1:10">
      <c r="A168" s="3"/>
      <c r="B168" s="24"/>
      <c r="C168" s="24"/>
      <c r="D168" s="24"/>
      <c r="E168" s="24" t="s">
        <v>434</v>
      </c>
      <c r="F168" s="24" t="s">
        <v>329</v>
      </c>
      <c r="G168" s="24"/>
      <c r="H168" s="81"/>
      <c r="I168" s="81"/>
      <c r="J168" s="81"/>
    </row>
    <row r="169" ht="15.6" spans="1:10">
      <c r="A169" s="3"/>
      <c r="B169" s="24" t="s">
        <v>169</v>
      </c>
      <c r="C169" s="24">
        <v>2023303323</v>
      </c>
      <c r="D169" s="24" t="s">
        <v>436</v>
      </c>
      <c r="E169" s="24" t="s">
        <v>430</v>
      </c>
      <c r="F169" s="24" t="s">
        <v>306</v>
      </c>
      <c r="G169" s="24">
        <v>4</v>
      </c>
      <c r="H169" s="81"/>
      <c r="I169" s="81"/>
      <c r="J169" s="81"/>
    </row>
    <row r="170" ht="15.6" spans="1:10">
      <c r="A170" s="3"/>
      <c r="B170" s="24"/>
      <c r="C170" s="24"/>
      <c r="D170" s="24"/>
      <c r="E170" s="24" t="s">
        <v>432</v>
      </c>
      <c r="F170" s="24" t="s">
        <v>306</v>
      </c>
      <c r="G170" s="24"/>
      <c r="H170" s="81"/>
      <c r="I170" s="81"/>
      <c r="J170" s="81"/>
    </row>
    <row r="171" ht="15.6" spans="1:10">
      <c r="A171" s="3"/>
      <c r="B171" s="24"/>
      <c r="C171" s="24">
        <v>2023303330</v>
      </c>
      <c r="D171" s="24" t="s">
        <v>437</v>
      </c>
      <c r="E171" s="24" t="s">
        <v>431</v>
      </c>
      <c r="F171" s="24" t="s">
        <v>310</v>
      </c>
      <c r="G171" s="24">
        <v>4</v>
      </c>
      <c r="H171" s="81"/>
      <c r="I171" s="81"/>
      <c r="J171" s="81"/>
    </row>
    <row r="172" ht="15.6" spans="1:10">
      <c r="A172" s="3"/>
      <c r="B172" s="24"/>
      <c r="C172" s="24"/>
      <c r="D172" s="24"/>
      <c r="E172" s="24" t="s">
        <v>294</v>
      </c>
      <c r="F172" s="24" t="s">
        <v>310</v>
      </c>
      <c r="G172" s="24"/>
      <c r="H172" s="81"/>
      <c r="I172" s="81"/>
      <c r="J172" s="81"/>
    </row>
    <row r="173" ht="15.6" spans="1:10">
      <c r="A173" s="3"/>
      <c r="B173" s="24"/>
      <c r="C173" s="24">
        <v>2023303312</v>
      </c>
      <c r="D173" s="24" t="s">
        <v>438</v>
      </c>
      <c r="E173" s="24" t="s">
        <v>294</v>
      </c>
      <c r="F173" s="24" t="s">
        <v>310</v>
      </c>
      <c r="G173" s="24">
        <v>2</v>
      </c>
      <c r="H173" s="81"/>
      <c r="I173" s="81"/>
      <c r="J173" s="81"/>
    </row>
    <row r="174" ht="15.6" spans="1:10">
      <c r="A174" s="3"/>
      <c r="B174" s="24"/>
      <c r="C174" s="24">
        <v>2023303332</v>
      </c>
      <c r="D174" s="24" t="s">
        <v>439</v>
      </c>
      <c r="E174" s="24" t="s">
        <v>294</v>
      </c>
      <c r="F174" s="24" t="s">
        <v>310</v>
      </c>
      <c r="G174" s="24">
        <v>2</v>
      </c>
      <c r="H174" s="81"/>
      <c r="I174" s="81"/>
      <c r="J174" s="81"/>
    </row>
    <row r="175" ht="15.6" spans="1:10">
      <c r="A175" s="3"/>
      <c r="B175" s="24" t="s">
        <v>162</v>
      </c>
      <c r="C175" s="24">
        <v>2023233227</v>
      </c>
      <c r="D175" s="24" t="s">
        <v>440</v>
      </c>
      <c r="E175" s="24" t="s">
        <v>378</v>
      </c>
      <c r="F175" s="24" t="s">
        <v>356</v>
      </c>
      <c r="G175" s="24">
        <v>7</v>
      </c>
      <c r="H175" s="81"/>
      <c r="I175" s="81"/>
      <c r="J175" s="81"/>
    </row>
    <row r="176" ht="15.6" spans="1:10">
      <c r="A176" s="3"/>
      <c r="B176" s="24"/>
      <c r="C176" s="24"/>
      <c r="D176" s="24"/>
      <c r="E176" s="24" t="s">
        <v>441</v>
      </c>
      <c r="F176" s="24" t="s">
        <v>295</v>
      </c>
      <c r="G176" s="24"/>
      <c r="H176" s="81"/>
      <c r="I176" s="81"/>
      <c r="J176" s="81"/>
    </row>
    <row r="177" ht="15.6" spans="1:10">
      <c r="A177" s="3"/>
      <c r="B177" s="24"/>
      <c r="C177" s="24"/>
      <c r="D177" s="24"/>
      <c r="E177" s="24" t="s">
        <v>442</v>
      </c>
      <c r="F177" s="24" t="s">
        <v>310</v>
      </c>
      <c r="G177" s="24"/>
      <c r="H177" s="81"/>
      <c r="I177" s="81"/>
      <c r="J177" s="81"/>
    </row>
    <row r="178" ht="15.6" spans="1:10">
      <c r="A178" s="3"/>
      <c r="B178" s="24" t="s">
        <v>158</v>
      </c>
      <c r="C178" s="24">
        <v>2020303433</v>
      </c>
      <c r="D178" s="24" t="s">
        <v>443</v>
      </c>
      <c r="E178" s="24" t="s">
        <v>444</v>
      </c>
      <c r="F178" s="24" t="s">
        <v>306</v>
      </c>
      <c r="G178" s="24">
        <v>25</v>
      </c>
      <c r="H178" s="81"/>
      <c r="I178" s="81"/>
      <c r="J178" s="81"/>
    </row>
    <row r="179" ht="15.6" spans="1:10">
      <c r="A179" s="3"/>
      <c r="B179" s="24"/>
      <c r="C179" s="24"/>
      <c r="D179" s="24"/>
      <c r="E179" s="24" t="s">
        <v>445</v>
      </c>
      <c r="F179" s="24" t="s">
        <v>446</v>
      </c>
      <c r="G179" s="24"/>
      <c r="H179" s="81"/>
      <c r="I179" s="81"/>
      <c r="J179" s="81"/>
    </row>
    <row r="180" ht="15.6" spans="1:10">
      <c r="A180" s="3"/>
      <c r="B180" s="24"/>
      <c r="C180" s="24"/>
      <c r="D180" s="24"/>
      <c r="E180" s="24" t="s">
        <v>447</v>
      </c>
      <c r="F180" s="24" t="s">
        <v>288</v>
      </c>
      <c r="G180" s="24"/>
      <c r="H180" s="81"/>
      <c r="I180" s="81"/>
      <c r="J180" s="81"/>
    </row>
    <row r="181" ht="15.6" spans="1:10">
      <c r="A181" s="3"/>
      <c r="B181" s="24"/>
      <c r="C181" s="24"/>
      <c r="D181" s="24"/>
      <c r="E181" s="24" t="s">
        <v>448</v>
      </c>
      <c r="F181" s="24" t="s">
        <v>288</v>
      </c>
      <c r="G181" s="24"/>
      <c r="H181" s="81"/>
      <c r="I181" s="81"/>
      <c r="J181" s="81"/>
    </row>
    <row r="182" ht="15.6" spans="1:10">
      <c r="A182" s="3"/>
      <c r="B182" s="24"/>
      <c r="C182" s="24"/>
      <c r="D182" s="24"/>
      <c r="E182" s="24" t="s">
        <v>445</v>
      </c>
      <c r="F182" s="24" t="s">
        <v>288</v>
      </c>
      <c r="G182" s="24"/>
      <c r="H182" s="81"/>
      <c r="I182" s="81"/>
      <c r="J182" s="81"/>
    </row>
    <row r="183" ht="15.6" spans="1:10">
      <c r="A183" s="3"/>
      <c r="B183" s="24"/>
      <c r="C183" s="24"/>
      <c r="D183" s="24"/>
      <c r="E183" s="24" t="s">
        <v>449</v>
      </c>
      <c r="F183" s="24" t="s">
        <v>285</v>
      </c>
      <c r="G183" s="24"/>
      <c r="H183" s="81"/>
      <c r="I183" s="81"/>
      <c r="J183" s="81"/>
    </row>
    <row r="184" ht="15.6" spans="1:10">
      <c r="A184" s="3"/>
      <c r="B184" s="24"/>
      <c r="C184" s="24"/>
      <c r="D184" s="24"/>
      <c r="E184" s="24" t="s">
        <v>444</v>
      </c>
      <c r="F184" s="24" t="s">
        <v>295</v>
      </c>
      <c r="G184" s="24"/>
      <c r="H184" s="81"/>
      <c r="I184" s="81"/>
      <c r="J184" s="81"/>
    </row>
    <row r="185" ht="15.6" spans="1:10">
      <c r="A185" s="3"/>
      <c r="B185" s="24"/>
      <c r="C185" s="24"/>
      <c r="D185" s="24"/>
      <c r="E185" s="24" t="s">
        <v>325</v>
      </c>
      <c r="F185" s="24" t="s">
        <v>310</v>
      </c>
      <c r="G185" s="24"/>
      <c r="H185" s="81"/>
      <c r="I185" s="81"/>
      <c r="J185" s="81"/>
    </row>
    <row r="186" ht="15.6" spans="1:10">
      <c r="A186" s="3"/>
      <c r="B186" s="24"/>
      <c r="C186" s="24"/>
      <c r="D186" s="24"/>
      <c r="E186" s="24" t="s">
        <v>450</v>
      </c>
      <c r="F186" s="24" t="s">
        <v>297</v>
      </c>
      <c r="G186" s="24"/>
      <c r="H186" s="81"/>
      <c r="I186" s="81"/>
      <c r="J186" s="81"/>
    </row>
    <row r="187" ht="15.6" spans="1:10">
      <c r="A187" s="3"/>
      <c r="B187" s="24"/>
      <c r="C187" s="24"/>
      <c r="D187" s="24"/>
      <c r="E187" s="24" t="s">
        <v>451</v>
      </c>
      <c r="F187" s="24" t="s">
        <v>310</v>
      </c>
      <c r="G187" s="24"/>
      <c r="H187" s="81"/>
      <c r="I187" s="81"/>
      <c r="J187" s="81"/>
    </row>
    <row r="188" ht="15.6" spans="1:10">
      <c r="A188" s="3"/>
      <c r="B188" s="24"/>
      <c r="C188" s="24"/>
      <c r="D188" s="24"/>
      <c r="E188" s="24" t="s">
        <v>445</v>
      </c>
      <c r="F188" s="24" t="s">
        <v>310</v>
      </c>
      <c r="G188" s="24"/>
      <c r="H188" s="81"/>
      <c r="I188" s="81"/>
      <c r="J188" s="81"/>
    </row>
    <row r="189" ht="15.6" spans="1:10">
      <c r="A189" s="3"/>
      <c r="B189" s="24"/>
      <c r="C189" s="24">
        <v>20223031112</v>
      </c>
      <c r="D189" s="24" t="s">
        <v>452</v>
      </c>
      <c r="E189" s="24" t="s">
        <v>444</v>
      </c>
      <c r="F189" s="24" t="s">
        <v>295</v>
      </c>
      <c r="G189" s="24">
        <v>11</v>
      </c>
      <c r="H189" s="81"/>
      <c r="I189" s="81"/>
      <c r="J189" s="81"/>
    </row>
    <row r="190" ht="15.6" spans="1:10">
      <c r="A190" s="3"/>
      <c r="B190" s="24"/>
      <c r="C190" s="24"/>
      <c r="D190" s="24"/>
      <c r="E190" s="24" t="s">
        <v>325</v>
      </c>
      <c r="F190" s="24" t="s">
        <v>310</v>
      </c>
      <c r="G190" s="24"/>
      <c r="H190" s="81"/>
      <c r="I190" s="81"/>
      <c r="J190" s="81"/>
    </row>
    <row r="191" ht="15.6" spans="1:10">
      <c r="A191" s="3"/>
      <c r="B191" s="24"/>
      <c r="C191" s="24"/>
      <c r="D191" s="24"/>
      <c r="E191" s="24" t="s">
        <v>450</v>
      </c>
      <c r="F191" s="24" t="s">
        <v>297</v>
      </c>
      <c r="G191" s="24"/>
      <c r="H191" s="81"/>
      <c r="I191" s="81"/>
      <c r="J191" s="81"/>
    </row>
    <row r="192" ht="15.6" spans="1:10">
      <c r="A192" s="3"/>
      <c r="B192" s="24"/>
      <c r="C192" s="24"/>
      <c r="D192" s="24"/>
      <c r="E192" s="24" t="s">
        <v>451</v>
      </c>
      <c r="F192" s="24" t="s">
        <v>310</v>
      </c>
      <c r="G192" s="24"/>
      <c r="H192" s="81"/>
      <c r="I192" s="81"/>
      <c r="J192" s="81"/>
    </row>
    <row r="193" ht="15.6" spans="1:10">
      <c r="A193" s="3"/>
      <c r="B193" s="24"/>
      <c r="C193" s="24"/>
      <c r="D193" s="24"/>
      <c r="E193" s="24" t="s">
        <v>445</v>
      </c>
      <c r="F193" s="24" t="s">
        <v>310</v>
      </c>
      <c r="G193" s="24"/>
      <c r="H193" s="81"/>
      <c r="I193" s="81"/>
      <c r="J193" s="81"/>
    </row>
    <row r="194" ht="15.6" spans="1:10">
      <c r="A194" s="3"/>
      <c r="B194" s="24"/>
      <c r="C194" s="24">
        <v>2022303133</v>
      </c>
      <c r="D194" s="24" t="s">
        <v>453</v>
      </c>
      <c r="E194" s="24" t="s">
        <v>325</v>
      </c>
      <c r="F194" s="24" t="s">
        <v>310</v>
      </c>
      <c r="G194" s="24">
        <v>9</v>
      </c>
      <c r="H194" s="81"/>
      <c r="I194" s="81"/>
      <c r="J194" s="81"/>
    </row>
    <row r="195" ht="15.6" spans="1:10">
      <c r="A195" s="3"/>
      <c r="B195" s="24"/>
      <c r="C195" s="24"/>
      <c r="D195" s="24"/>
      <c r="E195" s="24" t="s">
        <v>450</v>
      </c>
      <c r="F195" s="24" t="s">
        <v>297</v>
      </c>
      <c r="G195" s="24"/>
      <c r="H195" s="81"/>
      <c r="I195" s="81"/>
      <c r="J195" s="81"/>
    </row>
    <row r="196" ht="15.6" spans="1:10">
      <c r="A196" s="3"/>
      <c r="B196" s="24"/>
      <c r="C196" s="24"/>
      <c r="D196" s="24"/>
      <c r="E196" s="24" t="s">
        <v>451</v>
      </c>
      <c r="F196" s="24" t="s">
        <v>310</v>
      </c>
      <c r="G196" s="24"/>
      <c r="H196" s="81"/>
      <c r="I196" s="81"/>
      <c r="J196" s="81"/>
    </row>
    <row r="197" ht="15.6" spans="1:10">
      <c r="A197" s="3"/>
      <c r="B197" s="24"/>
      <c r="C197" s="24"/>
      <c r="D197" s="24"/>
      <c r="E197" s="24" t="s">
        <v>445</v>
      </c>
      <c r="F197" s="24" t="s">
        <v>310</v>
      </c>
      <c r="G197" s="24"/>
      <c r="H197" s="81"/>
      <c r="I197" s="81"/>
      <c r="J197" s="81"/>
    </row>
    <row r="198" ht="15.6" spans="1:10">
      <c r="A198" s="3"/>
      <c r="B198" s="24" t="s">
        <v>159</v>
      </c>
      <c r="C198" s="24">
        <v>2022303218</v>
      </c>
      <c r="D198" s="24" t="s">
        <v>454</v>
      </c>
      <c r="E198" s="24" t="s">
        <v>444</v>
      </c>
      <c r="F198" s="24" t="s">
        <v>306</v>
      </c>
      <c r="G198" s="24">
        <v>4</v>
      </c>
      <c r="H198" s="81"/>
      <c r="I198" s="81"/>
      <c r="J198" s="81"/>
    </row>
    <row r="199" ht="15.6" spans="1:10">
      <c r="A199" s="3"/>
      <c r="B199" s="24"/>
      <c r="C199" s="24"/>
      <c r="D199" s="24"/>
      <c r="E199" s="24" t="s">
        <v>455</v>
      </c>
      <c r="F199" s="24" t="s">
        <v>310</v>
      </c>
      <c r="G199" s="24"/>
      <c r="H199" s="81"/>
      <c r="I199" s="81"/>
      <c r="J199" s="81"/>
    </row>
    <row r="200" ht="15.6" spans="1:10">
      <c r="A200" s="3"/>
      <c r="B200" s="24"/>
      <c r="C200" s="24">
        <v>2022303210</v>
      </c>
      <c r="D200" s="24" t="s">
        <v>456</v>
      </c>
      <c r="E200" s="24" t="s">
        <v>444</v>
      </c>
      <c r="F200" s="24" t="s">
        <v>306</v>
      </c>
      <c r="G200" s="24">
        <v>24</v>
      </c>
      <c r="H200" s="81"/>
      <c r="I200" s="81"/>
      <c r="J200" s="81"/>
    </row>
    <row r="201" ht="15.6" spans="1:10">
      <c r="A201" s="3"/>
      <c r="B201" s="24"/>
      <c r="C201" s="24"/>
      <c r="D201" s="24"/>
      <c r="E201" s="24" t="s">
        <v>451</v>
      </c>
      <c r="F201" s="24" t="s">
        <v>288</v>
      </c>
      <c r="G201" s="24"/>
      <c r="H201" s="81"/>
      <c r="I201" s="81"/>
      <c r="J201" s="81"/>
    </row>
    <row r="202" ht="15.6" spans="1:10">
      <c r="A202" s="3"/>
      <c r="B202" s="24"/>
      <c r="C202" s="24"/>
      <c r="D202" s="24"/>
      <c r="E202" s="24" t="s">
        <v>346</v>
      </c>
      <c r="F202" s="24" t="s">
        <v>424</v>
      </c>
      <c r="G202" s="24"/>
      <c r="H202" s="81"/>
      <c r="I202" s="81"/>
      <c r="J202" s="81"/>
    </row>
    <row r="203" ht="15.6" spans="1:10">
      <c r="A203" s="3"/>
      <c r="B203" s="24"/>
      <c r="C203" s="24"/>
      <c r="D203" s="24"/>
      <c r="E203" s="24" t="s">
        <v>447</v>
      </c>
      <c r="F203" s="24" t="s">
        <v>288</v>
      </c>
      <c r="G203" s="24"/>
      <c r="H203" s="81"/>
      <c r="I203" s="81"/>
      <c r="J203" s="81"/>
    </row>
    <row r="204" ht="15.6" spans="1:10">
      <c r="A204" s="3"/>
      <c r="B204" s="24"/>
      <c r="C204" s="24"/>
      <c r="D204" s="24"/>
      <c r="E204" s="24" t="s">
        <v>449</v>
      </c>
      <c r="F204" s="24" t="s">
        <v>285</v>
      </c>
      <c r="G204" s="24"/>
      <c r="H204" s="81"/>
      <c r="I204" s="81"/>
      <c r="J204" s="81"/>
    </row>
    <row r="205" ht="15.6" spans="1:10">
      <c r="A205" s="3"/>
      <c r="B205" s="24"/>
      <c r="C205" s="24"/>
      <c r="D205" s="24"/>
      <c r="E205" s="24" t="s">
        <v>445</v>
      </c>
      <c r="F205" s="24" t="s">
        <v>356</v>
      </c>
      <c r="G205" s="24"/>
      <c r="H205" s="81"/>
      <c r="I205" s="81"/>
      <c r="J205" s="81"/>
    </row>
    <row r="206" ht="15.6" spans="1:10">
      <c r="A206" s="3"/>
      <c r="B206" s="24"/>
      <c r="C206" s="24"/>
      <c r="D206" s="24"/>
      <c r="E206" s="24" t="s">
        <v>444</v>
      </c>
      <c r="F206" s="24" t="s">
        <v>295</v>
      </c>
      <c r="G206" s="24"/>
      <c r="H206" s="81"/>
      <c r="I206" s="81"/>
      <c r="J206" s="81"/>
    </row>
    <row r="207" ht="15.6" spans="1:10">
      <c r="A207" s="3"/>
      <c r="B207" s="24"/>
      <c r="C207" s="24"/>
      <c r="D207" s="24"/>
      <c r="E207" s="24" t="s">
        <v>457</v>
      </c>
      <c r="F207" s="24" t="s">
        <v>458</v>
      </c>
      <c r="G207" s="24"/>
      <c r="H207" s="81"/>
      <c r="I207" s="81"/>
      <c r="J207" s="81"/>
    </row>
    <row r="208" ht="15.6" spans="1:10">
      <c r="A208" s="3"/>
      <c r="B208" s="24"/>
      <c r="C208" s="24"/>
      <c r="D208" s="24"/>
      <c r="E208" s="24" t="s">
        <v>325</v>
      </c>
      <c r="F208" s="24" t="s">
        <v>310</v>
      </c>
      <c r="G208" s="24"/>
      <c r="H208" s="81"/>
      <c r="I208" s="81"/>
      <c r="J208" s="81"/>
    </row>
    <row r="209" ht="15.6" spans="1:10">
      <c r="A209" s="3"/>
      <c r="B209" s="24"/>
      <c r="C209" s="24"/>
      <c r="D209" s="24"/>
      <c r="E209" s="24" t="s">
        <v>455</v>
      </c>
      <c r="F209" s="24" t="s">
        <v>310</v>
      </c>
      <c r="G209" s="24"/>
      <c r="H209" s="81"/>
      <c r="I209" s="81"/>
      <c r="J209" s="81"/>
    </row>
    <row r="210" ht="15.6" spans="1:10">
      <c r="A210" s="3"/>
      <c r="B210" s="24"/>
      <c r="C210" s="3">
        <v>2022303208</v>
      </c>
      <c r="D210" s="3" t="s">
        <v>459</v>
      </c>
      <c r="E210" s="24" t="s">
        <v>451</v>
      </c>
      <c r="F210" s="24" t="s">
        <v>288</v>
      </c>
      <c r="G210" s="3">
        <v>12</v>
      </c>
      <c r="H210" s="81"/>
      <c r="I210" s="81"/>
      <c r="J210" s="81"/>
    </row>
    <row r="211" ht="15.6" spans="1:10">
      <c r="A211" s="3"/>
      <c r="B211" s="24"/>
      <c r="C211" s="3"/>
      <c r="D211" s="3"/>
      <c r="E211" s="24" t="s">
        <v>346</v>
      </c>
      <c r="F211" s="24" t="s">
        <v>424</v>
      </c>
      <c r="G211" s="3"/>
      <c r="H211" s="81"/>
      <c r="I211" s="81"/>
      <c r="J211" s="81"/>
    </row>
    <row r="212" ht="15.6" spans="1:10">
      <c r="A212" s="3"/>
      <c r="B212" s="24"/>
      <c r="C212" s="3"/>
      <c r="D212" s="3"/>
      <c r="E212" s="24" t="s">
        <v>447</v>
      </c>
      <c r="F212" s="24" t="s">
        <v>288</v>
      </c>
      <c r="G212" s="3"/>
      <c r="H212" s="81"/>
      <c r="I212" s="81"/>
      <c r="J212" s="81"/>
    </row>
    <row r="213" ht="15.6" spans="1:10">
      <c r="A213" s="3"/>
      <c r="B213" s="24"/>
      <c r="C213" s="3"/>
      <c r="D213" s="3"/>
      <c r="E213" s="24" t="s">
        <v>449</v>
      </c>
      <c r="F213" s="24" t="s">
        <v>285</v>
      </c>
      <c r="G213" s="3"/>
      <c r="H213" s="81"/>
      <c r="I213" s="81"/>
      <c r="J213" s="81"/>
    </row>
    <row r="214" ht="15.6" spans="1:10">
      <c r="A214" s="3"/>
      <c r="B214" s="24"/>
      <c r="C214" s="3"/>
      <c r="D214" s="3"/>
      <c r="E214" s="24" t="s">
        <v>445</v>
      </c>
      <c r="F214" s="24" t="s">
        <v>356</v>
      </c>
      <c r="G214" s="3"/>
      <c r="H214" s="81"/>
      <c r="I214" s="81"/>
      <c r="J214" s="81"/>
    </row>
    <row r="215" ht="15.6" spans="1:10">
      <c r="A215" s="3"/>
      <c r="B215" s="24"/>
      <c r="C215" s="3">
        <v>2022303220</v>
      </c>
      <c r="D215" s="3" t="s">
        <v>460</v>
      </c>
      <c r="E215" s="24" t="s">
        <v>451</v>
      </c>
      <c r="F215" s="24" t="s">
        <v>288</v>
      </c>
      <c r="G215" s="3">
        <v>7</v>
      </c>
      <c r="H215" s="81"/>
      <c r="I215" s="81"/>
      <c r="J215" s="81"/>
    </row>
    <row r="216" ht="15.6" spans="1:10">
      <c r="A216" s="3"/>
      <c r="B216" s="24"/>
      <c r="C216" s="3"/>
      <c r="D216" s="3"/>
      <c r="E216" s="24" t="s">
        <v>346</v>
      </c>
      <c r="F216" s="24" t="s">
        <v>424</v>
      </c>
      <c r="G216" s="3"/>
      <c r="H216" s="81"/>
      <c r="I216" s="81"/>
      <c r="J216" s="81"/>
    </row>
    <row r="217" ht="15.6" spans="1:10">
      <c r="A217" s="3"/>
      <c r="B217" s="24"/>
      <c r="C217" s="3"/>
      <c r="D217" s="3"/>
      <c r="E217" s="24" t="s">
        <v>447</v>
      </c>
      <c r="F217" s="24" t="s">
        <v>288</v>
      </c>
      <c r="G217" s="3"/>
      <c r="H217" s="81"/>
      <c r="I217" s="81"/>
      <c r="J217" s="81"/>
    </row>
    <row r="218" ht="15.6" spans="1:10">
      <c r="A218" s="3"/>
      <c r="B218" s="24"/>
      <c r="C218" s="3">
        <v>2022303217</v>
      </c>
      <c r="D218" s="3" t="s">
        <v>461</v>
      </c>
      <c r="E218" s="24" t="s">
        <v>444</v>
      </c>
      <c r="F218" s="24" t="s">
        <v>295</v>
      </c>
      <c r="G218" s="3">
        <v>10</v>
      </c>
      <c r="H218" s="81"/>
      <c r="I218" s="81"/>
      <c r="J218" s="81"/>
    </row>
    <row r="219" ht="15.6" spans="1:10">
      <c r="A219" s="3"/>
      <c r="B219" s="24"/>
      <c r="C219" s="3"/>
      <c r="D219" s="3"/>
      <c r="E219" s="24" t="s">
        <v>457</v>
      </c>
      <c r="F219" s="24" t="s">
        <v>458</v>
      </c>
      <c r="G219" s="3"/>
      <c r="H219" s="81"/>
      <c r="I219" s="81"/>
      <c r="J219" s="81"/>
    </row>
    <row r="220" ht="15.6" spans="1:10">
      <c r="A220" s="3"/>
      <c r="B220" s="24"/>
      <c r="C220" s="3"/>
      <c r="D220" s="3"/>
      <c r="E220" s="24" t="s">
        <v>325</v>
      </c>
      <c r="F220" s="24" t="s">
        <v>310</v>
      </c>
      <c r="G220" s="3"/>
      <c r="H220" s="81"/>
      <c r="I220" s="81"/>
      <c r="J220" s="81"/>
    </row>
    <row r="221" ht="15.6" spans="1:10">
      <c r="A221" s="3"/>
      <c r="B221" s="24"/>
      <c r="C221" s="3"/>
      <c r="D221" s="3"/>
      <c r="E221" s="24" t="s">
        <v>455</v>
      </c>
      <c r="F221" s="24" t="s">
        <v>310</v>
      </c>
      <c r="G221" s="3"/>
      <c r="H221" s="81"/>
      <c r="I221" s="81"/>
      <c r="J221" s="81"/>
    </row>
    <row r="222" ht="15.6" spans="1:10">
      <c r="A222" s="3"/>
      <c r="B222" s="24"/>
      <c r="C222" s="3">
        <v>2022303219</v>
      </c>
      <c r="D222" s="3" t="s">
        <v>462</v>
      </c>
      <c r="E222" s="24" t="s">
        <v>444</v>
      </c>
      <c r="F222" s="24" t="s">
        <v>295</v>
      </c>
      <c r="G222" s="3">
        <v>2</v>
      </c>
      <c r="H222" s="81"/>
      <c r="I222" s="81"/>
      <c r="J222" s="81"/>
    </row>
    <row r="223" ht="15.6" spans="1:10">
      <c r="A223" s="3"/>
      <c r="B223" s="24"/>
      <c r="C223" s="3">
        <v>2022303226</v>
      </c>
      <c r="D223" s="3" t="s">
        <v>463</v>
      </c>
      <c r="E223" s="24" t="s">
        <v>455</v>
      </c>
      <c r="F223" s="24" t="s">
        <v>310</v>
      </c>
      <c r="G223" s="3">
        <v>2</v>
      </c>
      <c r="H223" s="81"/>
      <c r="I223" s="81"/>
      <c r="J223" s="81"/>
    </row>
    <row r="224" ht="15.6" spans="1:10">
      <c r="A224" s="3"/>
      <c r="B224" s="24"/>
      <c r="C224" s="3">
        <v>2022303206</v>
      </c>
      <c r="D224" s="3" t="s">
        <v>464</v>
      </c>
      <c r="E224" s="24" t="s">
        <v>455</v>
      </c>
      <c r="F224" s="24" t="s">
        <v>310</v>
      </c>
      <c r="G224" s="3">
        <v>2</v>
      </c>
      <c r="H224" s="81"/>
      <c r="I224" s="81"/>
      <c r="J224" s="81"/>
    </row>
    <row r="225" ht="15.6" spans="1:10">
      <c r="A225" s="3"/>
      <c r="B225" s="3" t="s">
        <v>153</v>
      </c>
      <c r="C225" s="3">
        <v>2022293134</v>
      </c>
      <c r="D225" s="3" t="s">
        <v>465</v>
      </c>
      <c r="E225" s="3" t="s">
        <v>466</v>
      </c>
      <c r="F225" s="3" t="s">
        <v>347</v>
      </c>
      <c r="G225" s="3">
        <v>3</v>
      </c>
      <c r="H225" s="81"/>
      <c r="I225" s="81"/>
      <c r="J225" s="81"/>
    </row>
    <row r="226" ht="15.6" spans="1:10">
      <c r="A226" s="3"/>
      <c r="B226" s="3"/>
      <c r="C226" s="3">
        <v>2022293104</v>
      </c>
      <c r="D226" s="3" t="s">
        <v>467</v>
      </c>
      <c r="E226" s="3" t="s">
        <v>468</v>
      </c>
      <c r="F226" s="3" t="s">
        <v>295</v>
      </c>
      <c r="G226" s="3">
        <v>10</v>
      </c>
      <c r="H226" s="81"/>
      <c r="I226" s="81"/>
      <c r="J226" s="81"/>
    </row>
    <row r="227" ht="15.6" spans="1:10">
      <c r="A227" s="3"/>
      <c r="B227" s="3"/>
      <c r="C227" s="3"/>
      <c r="D227" s="3"/>
      <c r="E227" s="3" t="s">
        <v>346</v>
      </c>
      <c r="F227" s="3" t="s">
        <v>329</v>
      </c>
      <c r="G227" s="3"/>
      <c r="H227" s="81"/>
      <c r="I227" s="81"/>
      <c r="J227" s="81"/>
    </row>
    <row r="228" ht="15.6" spans="1:10">
      <c r="A228" s="3"/>
      <c r="B228" s="3"/>
      <c r="C228" s="3"/>
      <c r="D228" s="3"/>
      <c r="E228" s="3" t="s">
        <v>325</v>
      </c>
      <c r="F228" s="3" t="s">
        <v>310</v>
      </c>
      <c r="G228" s="3"/>
      <c r="H228" s="81"/>
      <c r="I228" s="81"/>
      <c r="J228" s="81"/>
    </row>
    <row r="229" ht="15.6" spans="1:10">
      <c r="A229" s="3"/>
      <c r="B229" s="3"/>
      <c r="C229" s="3"/>
      <c r="D229" s="3"/>
      <c r="E229" s="3" t="s">
        <v>469</v>
      </c>
      <c r="F229" s="3" t="s">
        <v>297</v>
      </c>
      <c r="G229" s="3"/>
      <c r="H229" s="81"/>
      <c r="I229" s="81"/>
      <c r="J229" s="81"/>
    </row>
    <row r="230" ht="15.6" spans="1:10">
      <c r="A230" s="3"/>
      <c r="B230" s="3"/>
      <c r="C230" s="3">
        <v>2022293108</v>
      </c>
      <c r="D230" s="3" t="s">
        <v>470</v>
      </c>
      <c r="E230" s="3" t="s">
        <v>325</v>
      </c>
      <c r="F230" s="3" t="s">
        <v>310</v>
      </c>
      <c r="G230" s="3">
        <v>5</v>
      </c>
      <c r="H230" s="81"/>
      <c r="I230" s="81"/>
      <c r="J230" s="81"/>
    </row>
    <row r="231" ht="15.6" spans="1:10">
      <c r="A231" s="3"/>
      <c r="B231" s="3"/>
      <c r="C231" s="3"/>
      <c r="D231" s="3"/>
      <c r="E231" s="3" t="s">
        <v>469</v>
      </c>
      <c r="F231" s="3" t="s">
        <v>297</v>
      </c>
      <c r="G231" s="3"/>
      <c r="H231" s="81"/>
      <c r="I231" s="81"/>
      <c r="J231" s="81"/>
    </row>
    <row r="232" ht="15.6" spans="1:10">
      <c r="A232" s="3"/>
      <c r="B232" s="3" t="s">
        <v>154</v>
      </c>
      <c r="C232" s="3">
        <v>2022293241</v>
      </c>
      <c r="D232" s="3" t="s">
        <v>471</v>
      </c>
      <c r="E232" s="3" t="s">
        <v>472</v>
      </c>
      <c r="F232" s="3" t="s">
        <v>310</v>
      </c>
      <c r="G232" s="3">
        <v>2</v>
      </c>
      <c r="H232" s="81"/>
      <c r="I232" s="81"/>
      <c r="J232" s="81"/>
    </row>
    <row r="233" ht="15.6" spans="1:10">
      <c r="A233" s="3"/>
      <c r="B233" s="3" t="s">
        <v>156</v>
      </c>
      <c r="C233" s="3">
        <v>2022293414</v>
      </c>
      <c r="D233" s="3" t="s">
        <v>473</v>
      </c>
      <c r="E233" s="3" t="s">
        <v>325</v>
      </c>
      <c r="F233" s="3" t="s">
        <v>310</v>
      </c>
      <c r="G233" s="3">
        <v>2</v>
      </c>
      <c r="H233" s="81"/>
      <c r="I233" s="81"/>
      <c r="J233" s="81"/>
    </row>
    <row r="234" ht="15.6" spans="1:10">
      <c r="A234" s="24" t="s">
        <v>6</v>
      </c>
      <c r="B234" s="3" t="s">
        <v>224</v>
      </c>
      <c r="C234" s="3">
        <v>2021243114</v>
      </c>
      <c r="D234" s="3" t="s">
        <v>474</v>
      </c>
      <c r="E234" s="3" t="s">
        <v>475</v>
      </c>
      <c r="F234" s="23" t="s">
        <v>306</v>
      </c>
      <c r="G234" s="3">
        <v>6</v>
      </c>
      <c r="H234" s="81"/>
      <c r="I234" s="81"/>
      <c r="J234" s="81"/>
    </row>
    <row r="235" ht="15.6" spans="1:10">
      <c r="A235" s="24"/>
      <c r="B235" s="3"/>
      <c r="C235" s="3"/>
      <c r="D235" s="3"/>
      <c r="E235" s="3" t="s">
        <v>476</v>
      </c>
      <c r="F235" s="23" t="s">
        <v>306</v>
      </c>
      <c r="G235" s="3"/>
      <c r="H235" s="81"/>
      <c r="I235" s="81"/>
      <c r="J235" s="81"/>
    </row>
    <row r="236" ht="15.6" spans="1:10">
      <c r="A236" s="24"/>
      <c r="B236" s="3"/>
      <c r="C236" s="3"/>
      <c r="D236" s="3"/>
      <c r="E236" s="3" t="s">
        <v>477</v>
      </c>
      <c r="F236" s="23" t="s">
        <v>288</v>
      </c>
      <c r="G236" s="3"/>
      <c r="H236" s="81"/>
      <c r="I236" s="81"/>
      <c r="J236" s="81"/>
    </row>
    <row r="237" ht="15.6" spans="1:10">
      <c r="A237" s="24"/>
      <c r="B237" s="3"/>
      <c r="C237" s="3">
        <v>2019213328</v>
      </c>
      <c r="D237" s="3" t="s">
        <v>478</v>
      </c>
      <c r="E237" s="3" t="s">
        <v>476</v>
      </c>
      <c r="F237" s="23" t="s">
        <v>306</v>
      </c>
      <c r="G237" s="3">
        <v>4</v>
      </c>
      <c r="H237" s="81"/>
      <c r="I237" s="81"/>
      <c r="J237" s="81"/>
    </row>
    <row r="238" ht="15.6" spans="1:10">
      <c r="A238" s="24"/>
      <c r="B238" s="3"/>
      <c r="C238" s="3"/>
      <c r="D238" s="3"/>
      <c r="E238" s="3" t="s">
        <v>477</v>
      </c>
      <c r="F238" s="23" t="s">
        <v>288</v>
      </c>
      <c r="G238" s="3"/>
      <c r="H238" s="81"/>
      <c r="I238" s="81"/>
      <c r="J238" s="81"/>
    </row>
    <row r="239" ht="15.6" spans="1:10">
      <c r="A239" s="24"/>
      <c r="B239" s="3"/>
      <c r="C239" s="3">
        <v>2021243132</v>
      </c>
      <c r="D239" s="3" t="s">
        <v>479</v>
      </c>
      <c r="E239" s="3" t="s">
        <v>480</v>
      </c>
      <c r="F239" s="23" t="s">
        <v>285</v>
      </c>
      <c r="G239" s="3">
        <v>2</v>
      </c>
      <c r="H239" s="81"/>
      <c r="I239" s="81"/>
      <c r="J239" s="81"/>
    </row>
    <row r="240" ht="15.6" spans="1:10">
      <c r="A240" s="24"/>
      <c r="B240" s="3"/>
      <c r="C240" s="3">
        <v>2021243127</v>
      </c>
      <c r="D240" s="3" t="s">
        <v>481</v>
      </c>
      <c r="E240" s="3" t="s">
        <v>482</v>
      </c>
      <c r="F240" s="23" t="s">
        <v>483</v>
      </c>
      <c r="G240" s="3">
        <v>2</v>
      </c>
      <c r="H240" s="81"/>
      <c r="I240" s="81"/>
      <c r="J240" s="81"/>
    </row>
    <row r="241" ht="15.6" spans="1:10">
      <c r="A241" s="24"/>
      <c r="B241" s="3"/>
      <c r="C241" s="3">
        <v>2021243130</v>
      </c>
      <c r="D241" s="3" t="s">
        <v>484</v>
      </c>
      <c r="E241" s="3" t="s">
        <v>482</v>
      </c>
      <c r="F241" s="23" t="s">
        <v>483</v>
      </c>
      <c r="G241" s="3">
        <v>2</v>
      </c>
      <c r="H241" s="81"/>
      <c r="I241" s="81"/>
      <c r="J241" s="81"/>
    </row>
    <row r="242" ht="15.6" spans="1:10">
      <c r="A242" s="24"/>
      <c r="B242" s="3" t="s">
        <v>225</v>
      </c>
      <c r="C242" s="3">
        <v>2021243201</v>
      </c>
      <c r="D242" s="3" t="s">
        <v>485</v>
      </c>
      <c r="E242" s="3" t="s">
        <v>477</v>
      </c>
      <c r="F242" s="23" t="s">
        <v>288</v>
      </c>
      <c r="G242" s="3">
        <v>12</v>
      </c>
      <c r="H242" s="81"/>
      <c r="I242" s="81"/>
      <c r="J242" s="81"/>
    </row>
    <row r="243" ht="15.6" spans="1:10">
      <c r="A243" s="24"/>
      <c r="B243" s="3"/>
      <c r="C243" s="3"/>
      <c r="D243" s="3"/>
      <c r="E243" s="3" t="s">
        <v>480</v>
      </c>
      <c r="F243" s="23" t="s">
        <v>285</v>
      </c>
      <c r="G243" s="3"/>
      <c r="H243" s="81"/>
      <c r="I243" s="81"/>
      <c r="J243" s="81"/>
    </row>
    <row r="244" ht="15.6" spans="1:10">
      <c r="A244" s="24"/>
      <c r="B244" s="3"/>
      <c r="C244" s="3"/>
      <c r="D244" s="3"/>
      <c r="E244" s="3" t="s">
        <v>482</v>
      </c>
      <c r="F244" s="23" t="s">
        <v>310</v>
      </c>
      <c r="G244" s="3"/>
      <c r="H244" s="81"/>
      <c r="I244" s="81"/>
      <c r="J244" s="81"/>
    </row>
    <row r="245" ht="15.6" spans="1:10">
      <c r="A245" s="24"/>
      <c r="B245" s="3"/>
      <c r="C245" s="3"/>
      <c r="D245" s="3"/>
      <c r="E245" s="3" t="s">
        <v>486</v>
      </c>
      <c r="F245" s="23" t="s">
        <v>310</v>
      </c>
      <c r="G245" s="3"/>
      <c r="H245" s="81"/>
      <c r="I245" s="81"/>
      <c r="J245" s="81"/>
    </row>
    <row r="246" ht="15.6" spans="1:10">
      <c r="A246" s="24"/>
      <c r="B246" s="3"/>
      <c r="C246" s="3"/>
      <c r="D246" s="3"/>
      <c r="E246" s="3" t="s">
        <v>487</v>
      </c>
      <c r="F246" s="23" t="s">
        <v>288</v>
      </c>
      <c r="G246" s="3"/>
      <c r="H246" s="81"/>
      <c r="I246" s="81"/>
      <c r="J246" s="81"/>
    </row>
    <row r="247" ht="15.6" spans="1:10">
      <c r="A247" s="24"/>
      <c r="B247" s="3"/>
      <c r="C247" s="3"/>
      <c r="D247" s="3"/>
      <c r="E247" s="3" t="s">
        <v>476</v>
      </c>
      <c r="F247" s="23" t="s">
        <v>483</v>
      </c>
      <c r="G247" s="3"/>
      <c r="H247" s="81"/>
      <c r="I247" s="81"/>
      <c r="J247" s="81"/>
    </row>
    <row r="248" ht="15.6" spans="1:10">
      <c r="A248" s="24"/>
      <c r="B248" s="3"/>
      <c r="C248" s="3">
        <v>2021243202</v>
      </c>
      <c r="D248" s="3" t="s">
        <v>488</v>
      </c>
      <c r="E248" s="3" t="s">
        <v>477</v>
      </c>
      <c r="F248" s="23" t="s">
        <v>288</v>
      </c>
      <c r="G248" s="3">
        <v>12</v>
      </c>
      <c r="H248" s="81"/>
      <c r="I248" s="81"/>
      <c r="J248" s="81"/>
    </row>
    <row r="249" ht="15.6" spans="1:10">
      <c r="A249" s="24"/>
      <c r="B249" s="3"/>
      <c r="C249" s="3"/>
      <c r="D249" s="3"/>
      <c r="E249" s="3" t="s">
        <v>480</v>
      </c>
      <c r="F249" s="23" t="s">
        <v>285</v>
      </c>
      <c r="G249" s="3"/>
      <c r="H249" s="81"/>
      <c r="I249" s="81"/>
      <c r="J249" s="81"/>
    </row>
    <row r="250" ht="15.6" spans="1:10">
      <c r="A250" s="24"/>
      <c r="B250" s="3"/>
      <c r="C250" s="3"/>
      <c r="D250" s="3"/>
      <c r="E250" s="3" t="s">
        <v>482</v>
      </c>
      <c r="F250" s="23" t="s">
        <v>310</v>
      </c>
      <c r="G250" s="3"/>
      <c r="H250" s="81"/>
      <c r="I250" s="81"/>
      <c r="J250" s="81"/>
    </row>
    <row r="251" ht="15.6" spans="1:10">
      <c r="A251" s="24"/>
      <c r="B251" s="3"/>
      <c r="C251" s="3"/>
      <c r="D251" s="3"/>
      <c r="E251" s="3" t="s">
        <v>486</v>
      </c>
      <c r="F251" s="23" t="s">
        <v>310</v>
      </c>
      <c r="G251" s="3"/>
      <c r="H251" s="81"/>
      <c r="I251" s="81"/>
      <c r="J251" s="81"/>
    </row>
    <row r="252" ht="15.6" spans="1:10">
      <c r="A252" s="24"/>
      <c r="B252" s="3"/>
      <c r="C252" s="3"/>
      <c r="D252" s="3"/>
      <c r="E252" s="3" t="s">
        <v>487</v>
      </c>
      <c r="F252" s="23" t="s">
        <v>288</v>
      </c>
      <c r="G252" s="3"/>
      <c r="H252" s="81"/>
      <c r="I252" s="81"/>
      <c r="J252" s="81"/>
    </row>
    <row r="253" ht="15.6" spans="1:10">
      <c r="A253" s="24"/>
      <c r="B253" s="3"/>
      <c r="C253" s="3"/>
      <c r="D253" s="3"/>
      <c r="E253" s="3" t="s">
        <v>476</v>
      </c>
      <c r="F253" s="23" t="s">
        <v>483</v>
      </c>
      <c r="G253" s="3"/>
      <c r="H253" s="81"/>
      <c r="I253" s="81"/>
      <c r="J253" s="81"/>
    </row>
    <row r="254" ht="15.6" spans="1:10">
      <c r="A254" s="24"/>
      <c r="B254" s="3"/>
      <c r="C254" s="3">
        <v>2021343238</v>
      </c>
      <c r="D254" s="3" t="s">
        <v>489</v>
      </c>
      <c r="E254" s="3" t="s">
        <v>477</v>
      </c>
      <c r="F254" s="23" t="s">
        <v>288</v>
      </c>
      <c r="G254" s="3">
        <v>12</v>
      </c>
      <c r="H254" s="81"/>
      <c r="I254" s="81"/>
      <c r="J254" s="81"/>
    </row>
    <row r="255" ht="15.6" spans="1:10">
      <c r="A255" s="24"/>
      <c r="B255" s="3"/>
      <c r="C255" s="3"/>
      <c r="D255" s="3"/>
      <c r="E255" s="3" t="s">
        <v>480</v>
      </c>
      <c r="F255" s="23" t="s">
        <v>285</v>
      </c>
      <c r="G255" s="3"/>
      <c r="H255" s="81"/>
      <c r="I255" s="81"/>
      <c r="J255" s="81"/>
    </row>
    <row r="256" ht="15.6" spans="1:10">
      <c r="A256" s="24"/>
      <c r="B256" s="3"/>
      <c r="C256" s="3"/>
      <c r="D256" s="3"/>
      <c r="E256" s="3" t="s">
        <v>482</v>
      </c>
      <c r="F256" s="23" t="s">
        <v>310</v>
      </c>
      <c r="G256" s="3"/>
      <c r="H256" s="81"/>
      <c r="I256" s="81"/>
      <c r="J256" s="81"/>
    </row>
    <row r="257" ht="15.6" spans="1:10">
      <c r="A257" s="24"/>
      <c r="B257" s="3"/>
      <c r="C257" s="3"/>
      <c r="D257" s="3"/>
      <c r="E257" s="3" t="s">
        <v>486</v>
      </c>
      <c r="F257" s="23" t="s">
        <v>310</v>
      </c>
      <c r="G257" s="3"/>
      <c r="H257" s="81"/>
      <c r="I257" s="81"/>
      <c r="J257" s="81"/>
    </row>
    <row r="258" ht="15.6" spans="1:10">
      <c r="A258" s="24"/>
      <c r="B258" s="3"/>
      <c r="C258" s="3"/>
      <c r="D258" s="3"/>
      <c r="E258" s="3" t="s">
        <v>487</v>
      </c>
      <c r="F258" s="23" t="s">
        <v>288</v>
      </c>
      <c r="G258" s="3"/>
      <c r="H258" s="81"/>
      <c r="I258" s="81"/>
      <c r="J258" s="81"/>
    </row>
    <row r="259" ht="15.6" spans="1:10">
      <c r="A259" s="24"/>
      <c r="B259" s="3"/>
      <c r="C259" s="3"/>
      <c r="D259" s="3"/>
      <c r="E259" s="3" t="s">
        <v>476</v>
      </c>
      <c r="F259" s="23" t="s">
        <v>483</v>
      </c>
      <c r="G259" s="3"/>
      <c r="H259" s="81"/>
      <c r="I259" s="81"/>
      <c r="J259" s="81"/>
    </row>
    <row r="260" ht="15.6" spans="1:10">
      <c r="A260" s="24"/>
      <c r="B260" s="3"/>
      <c r="C260" s="3">
        <v>2021243213</v>
      </c>
      <c r="D260" s="3" t="s">
        <v>490</v>
      </c>
      <c r="E260" s="3" t="s">
        <v>477</v>
      </c>
      <c r="F260" s="3" t="s">
        <v>306</v>
      </c>
      <c r="G260" s="3">
        <v>2</v>
      </c>
      <c r="H260" s="81"/>
      <c r="I260" s="81"/>
      <c r="J260" s="81"/>
    </row>
    <row r="261" ht="15.6" spans="1:10">
      <c r="A261" s="24"/>
      <c r="B261" s="3" t="s">
        <v>226</v>
      </c>
      <c r="C261" s="3">
        <v>2021243325</v>
      </c>
      <c r="D261" s="3" t="s">
        <v>491</v>
      </c>
      <c r="E261" s="3" t="s">
        <v>480</v>
      </c>
      <c r="F261" s="3" t="s">
        <v>306</v>
      </c>
      <c r="G261" s="3">
        <v>2</v>
      </c>
      <c r="H261" s="81"/>
      <c r="I261" s="81"/>
      <c r="J261" s="81"/>
    </row>
    <row r="262" ht="15.6" spans="1:10">
      <c r="A262" s="24"/>
      <c r="B262" s="3"/>
      <c r="C262" s="3">
        <v>2021243308</v>
      </c>
      <c r="D262" s="3" t="s">
        <v>492</v>
      </c>
      <c r="E262" s="3" t="s">
        <v>493</v>
      </c>
      <c r="F262" s="3" t="s">
        <v>494</v>
      </c>
      <c r="G262" s="3">
        <v>1</v>
      </c>
      <c r="H262" s="81"/>
      <c r="I262" s="81"/>
      <c r="J262" s="81"/>
    </row>
    <row r="263" ht="15.6" spans="1:10">
      <c r="A263" s="24"/>
      <c r="B263" s="3"/>
      <c r="C263" s="3">
        <v>2021243304</v>
      </c>
      <c r="D263" s="3" t="s">
        <v>495</v>
      </c>
      <c r="E263" s="3" t="s">
        <v>477</v>
      </c>
      <c r="F263" s="3" t="s">
        <v>310</v>
      </c>
      <c r="G263" s="3">
        <v>2</v>
      </c>
      <c r="H263" s="81"/>
      <c r="I263" s="81"/>
      <c r="J263" s="81"/>
    </row>
    <row r="264" ht="15.6" spans="1:10">
      <c r="A264" s="24"/>
      <c r="B264" s="3" t="s">
        <v>227</v>
      </c>
      <c r="C264" s="3">
        <v>2021243418</v>
      </c>
      <c r="D264" s="3" t="s">
        <v>496</v>
      </c>
      <c r="E264" s="3" t="s">
        <v>487</v>
      </c>
      <c r="F264" s="3" t="s">
        <v>483</v>
      </c>
      <c r="G264" s="3">
        <v>4</v>
      </c>
      <c r="H264" s="81"/>
      <c r="I264" s="81"/>
      <c r="J264" s="81"/>
    </row>
    <row r="265" ht="15.6" spans="1:10">
      <c r="A265" s="24"/>
      <c r="B265" s="3"/>
      <c r="C265" s="3"/>
      <c r="D265" s="3"/>
      <c r="E265" s="3" t="s">
        <v>497</v>
      </c>
      <c r="F265" s="3" t="s">
        <v>310</v>
      </c>
      <c r="G265" s="3"/>
      <c r="H265" s="81"/>
      <c r="I265" s="81"/>
      <c r="J265" s="81"/>
    </row>
    <row r="266" ht="15.6" spans="1:10">
      <c r="A266" s="24"/>
      <c r="B266" s="3"/>
      <c r="C266" s="3">
        <v>2021243432</v>
      </c>
      <c r="D266" s="3" t="s">
        <v>498</v>
      </c>
      <c r="E266" s="3" t="s">
        <v>497</v>
      </c>
      <c r="F266" s="3" t="s">
        <v>310</v>
      </c>
      <c r="G266" s="3">
        <v>2</v>
      </c>
      <c r="H266" s="81"/>
      <c r="I266" s="81"/>
      <c r="J266" s="81"/>
    </row>
    <row r="267" ht="15.6" spans="1:10">
      <c r="A267" s="24"/>
      <c r="B267" s="3"/>
      <c r="C267" s="3">
        <v>2021243433</v>
      </c>
      <c r="D267" s="3" t="s">
        <v>499</v>
      </c>
      <c r="E267" s="3" t="s">
        <v>497</v>
      </c>
      <c r="F267" s="3" t="s">
        <v>310</v>
      </c>
      <c r="G267" s="3">
        <v>2</v>
      </c>
      <c r="H267" s="81"/>
      <c r="I267" s="81"/>
      <c r="J267" s="81"/>
    </row>
    <row r="268" ht="15.6" spans="1:10">
      <c r="A268" s="24"/>
      <c r="B268" s="3" t="s">
        <v>233</v>
      </c>
      <c r="C268" s="3">
        <v>2021253519</v>
      </c>
      <c r="D268" s="3" t="s">
        <v>500</v>
      </c>
      <c r="E268" s="3" t="s">
        <v>501</v>
      </c>
      <c r="F268" s="3" t="s">
        <v>306</v>
      </c>
      <c r="G268" s="3">
        <v>2</v>
      </c>
      <c r="H268" s="81"/>
      <c r="I268" s="81"/>
      <c r="J268" s="81"/>
    </row>
    <row r="269" ht="15.6" spans="1:10">
      <c r="A269" s="24"/>
      <c r="B269" s="3" t="s">
        <v>229</v>
      </c>
      <c r="C269" s="3">
        <v>2021253109</v>
      </c>
      <c r="D269" s="3" t="s">
        <v>502</v>
      </c>
      <c r="E269" s="3" t="s">
        <v>503</v>
      </c>
      <c r="F269" s="3" t="s">
        <v>310</v>
      </c>
      <c r="G269" s="3">
        <v>4</v>
      </c>
      <c r="H269" s="81"/>
      <c r="I269" s="81"/>
      <c r="J269" s="81"/>
    </row>
    <row r="270" ht="15.6" spans="1:10">
      <c r="A270" s="24"/>
      <c r="B270" s="3"/>
      <c r="C270" s="3"/>
      <c r="D270" s="3"/>
      <c r="E270" s="3" t="s">
        <v>504</v>
      </c>
      <c r="F270" s="3" t="s">
        <v>310</v>
      </c>
      <c r="G270" s="3"/>
      <c r="H270" s="81"/>
      <c r="I270" s="81"/>
      <c r="J270" s="81"/>
    </row>
    <row r="271" ht="15.6" spans="1:10">
      <c r="A271" s="24"/>
      <c r="B271" s="3"/>
      <c r="C271" s="3">
        <v>2021253110</v>
      </c>
      <c r="D271" s="3" t="s">
        <v>505</v>
      </c>
      <c r="E271" s="3" t="s">
        <v>503</v>
      </c>
      <c r="F271" s="3" t="s">
        <v>310</v>
      </c>
      <c r="G271" s="3">
        <v>4</v>
      </c>
      <c r="H271" s="81"/>
      <c r="I271" s="81"/>
      <c r="J271" s="81"/>
    </row>
    <row r="272" ht="15.6" spans="1:10">
      <c r="A272" s="24"/>
      <c r="B272" s="3"/>
      <c r="C272" s="3"/>
      <c r="D272" s="3"/>
      <c r="E272" s="3" t="s">
        <v>504</v>
      </c>
      <c r="F272" s="3" t="s">
        <v>310</v>
      </c>
      <c r="G272" s="3"/>
      <c r="H272" s="81"/>
      <c r="I272" s="81"/>
      <c r="J272" s="81"/>
    </row>
    <row r="273" ht="15.6" spans="1:10">
      <c r="A273" s="24"/>
      <c r="B273" s="3"/>
      <c r="C273" s="3">
        <v>2021253119</v>
      </c>
      <c r="D273" s="3" t="s">
        <v>506</v>
      </c>
      <c r="E273" s="3" t="s">
        <v>507</v>
      </c>
      <c r="F273" s="3" t="s">
        <v>285</v>
      </c>
      <c r="G273" s="3">
        <v>2</v>
      </c>
      <c r="H273" s="81"/>
      <c r="I273" s="81"/>
      <c r="J273" s="81"/>
    </row>
    <row r="274" ht="15.6" spans="1:10">
      <c r="A274" s="24"/>
      <c r="B274" s="3" t="s">
        <v>231</v>
      </c>
      <c r="C274" s="3">
        <v>2021253317</v>
      </c>
      <c r="D274" s="3" t="s">
        <v>508</v>
      </c>
      <c r="E274" s="3" t="s">
        <v>509</v>
      </c>
      <c r="F274" s="3" t="s">
        <v>288</v>
      </c>
      <c r="G274" s="3">
        <v>6</v>
      </c>
      <c r="H274" s="81"/>
      <c r="I274" s="81"/>
      <c r="J274" s="81"/>
    </row>
    <row r="275" ht="15.6" spans="1:10">
      <c r="A275" s="24"/>
      <c r="B275" s="3"/>
      <c r="C275" s="3"/>
      <c r="D275" s="3"/>
      <c r="E275" s="3" t="s">
        <v>510</v>
      </c>
      <c r="F275" s="3" t="s">
        <v>288</v>
      </c>
      <c r="G275" s="3"/>
      <c r="H275" s="81"/>
      <c r="I275" s="81"/>
      <c r="J275" s="81"/>
    </row>
    <row r="276" ht="15.6" spans="1:10">
      <c r="A276" s="24"/>
      <c r="B276" s="3"/>
      <c r="C276" s="3"/>
      <c r="D276" s="3"/>
      <c r="E276" s="3" t="s">
        <v>511</v>
      </c>
      <c r="F276" s="3" t="s">
        <v>288</v>
      </c>
      <c r="G276" s="3"/>
      <c r="H276" s="81"/>
      <c r="I276" s="81"/>
      <c r="J276" s="81"/>
    </row>
    <row r="277" ht="15.6" spans="1:10">
      <c r="A277" s="24"/>
      <c r="B277" s="3" t="s">
        <v>232</v>
      </c>
      <c r="C277" s="3">
        <v>2021253425</v>
      </c>
      <c r="D277" s="3" t="s">
        <v>512</v>
      </c>
      <c r="E277" s="3" t="s">
        <v>513</v>
      </c>
      <c r="F277" s="3" t="s">
        <v>310</v>
      </c>
      <c r="G277" s="3">
        <v>2</v>
      </c>
      <c r="H277" s="81"/>
      <c r="I277" s="81"/>
      <c r="J277" s="81"/>
    </row>
    <row r="278" ht="15.6" spans="1:10">
      <c r="A278" s="24"/>
      <c r="B278" s="3"/>
      <c r="C278" s="3">
        <v>2021253421</v>
      </c>
      <c r="D278" s="3" t="s">
        <v>514</v>
      </c>
      <c r="E278" s="3" t="s">
        <v>501</v>
      </c>
      <c r="F278" s="3" t="s">
        <v>306</v>
      </c>
      <c r="G278" s="3">
        <v>6</v>
      </c>
      <c r="H278" s="81"/>
      <c r="I278" s="81"/>
      <c r="J278" s="81"/>
    </row>
    <row r="279" ht="15.6" spans="1:10">
      <c r="A279" s="24"/>
      <c r="B279" s="3"/>
      <c r="C279" s="3"/>
      <c r="D279" s="3"/>
      <c r="E279" s="3" t="s">
        <v>515</v>
      </c>
      <c r="F279" s="3" t="s">
        <v>288</v>
      </c>
      <c r="G279" s="3"/>
      <c r="H279" s="81"/>
      <c r="I279" s="81"/>
      <c r="J279" s="81"/>
    </row>
    <row r="280" ht="15.6" spans="1:10">
      <c r="A280" s="24"/>
      <c r="B280" s="3"/>
      <c r="C280" s="3"/>
      <c r="D280" s="3"/>
      <c r="E280" s="3" t="s">
        <v>516</v>
      </c>
      <c r="F280" s="3" t="s">
        <v>288</v>
      </c>
      <c r="G280" s="3"/>
      <c r="H280" s="81"/>
      <c r="I280" s="81"/>
      <c r="J280" s="81"/>
    </row>
    <row r="281" ht="15.6" spans="1:10">
      <c r="A281" s="24"/>
      <c r="B281" s="3"/>
      <c r="C281" s="3">
        <v>2021253425</v>
      </c>
      <c r="D281" s="3" t="s">
        <v>517</v>
      </c>
      <c r="E281" s="3" t="s">
        <v>513</v>
      </c>
      <c r="F281" s="3" t="s">
        <v>310</v>
      </c>
      <c r="G281" s="3">
        <v>2</v>
      </c>
      <c r="H281" s="81"/>
      <c r="I281" s="81"/>
      <c r="J281" s="81"/>
    </row>
    <row r="282" ht="15.6" spans="1:10">
      <c r="A282" s="24"/>
      <c r="B282" s="3" t="s">
        <v>234</v>
      </c>
      <c r="C282" s="3">
        <v>2022243134</v>
      </c>
      <c r="D282" s="3" t="s">
        <v>518</v>
      </c>
      <c r="E282" s="3" t="s">
        <v>346</v>
      </c>
      <c r="F282" s="3" t="s">
        <v>347</v>
      </c>
      <c r="G282" s="3">
        <v>3</v>
      </c>
      <c r="H282" s="81"/>
      <c r="I282" s="81"/>
      <c r="J282" s="81"/>
    </row>
    <row r="283" ht="15.6" spans="1:10">
      <c r="A283" s="24"/>
      <c r="B283" s="3" t="s">
        <v>235</v>
      </c>
      <c r="C283" s="3">
        <v>2022243232</v>
      </c>
      <c r="D283" s="3" t="s">
        <v>519</v>
      </c>
      <c r="E283" s="3" t="s">
        <v>520</v>
      </c>
      <c r="F283" s="3" t="s">
        <v>288</v>
      </c>
      <c r="G283" s="3">
        <v>7</v>
      </c>
      <c r="H283" s="81"/>
      <c r="I283" s="81"/>
      <c r="J283" s="81"/>
    </row>
    <row r="284" ht="15.6" spans="1:10">
      <c r="A284" s="24"/>
      <c r="B284" s="3"/>
      <c r="C284" s="3"/>
      <c r="D284" s="3"/>
      <c r="E284" s="3" t="s">
        <v>521</v>
      </c>
      <c r="F284" s="3" t="s">
        <v>288</v>
      </c>
      <c r="G284" s="3"/>
      <c r="H284" s="81"/>
      <c r="I284" s="81"/>
      <c r="J284" s="81"/>
    </row>
    <row r="285" ht="15.6" spans="1:10">
      <c r="A285" s="24"/>
      <c r="B285" s="3"/>
      <c r="C285" s="3"/>
      <c r="D285" s="3"/>
      <c r="E285" s="3" t="s">
        <v>346</v>
      </c>
      <c r="F285" s="3" t="s">
        <v>332</v>
      </c>
      <c r="G285" s="3"/>
      <c r="H285" s="81"/>
      <c r="I285" s="81"/>
      <c r="J285" s="81"/>
    </row>
    <row r="286" ht="15.6" spans="1:10">
      <c r="A286" s="24"/>
      <c r="B286" s="3"/>
      <c r="C286" s="3">
        <v>2022243230</v>
      </c>
      <c r="D286" s="3" t="s">
        <v>522</v>
      </c>
      <c r="E286" s="3" t="s">
        <v>482</v>
      </c>
      <c r="F286" s="3" t="s">
        <v>295</v>
      </c>
      <c r="G286" s="3">
        <v>4</v>
      </c>
      <c r="H286" s="81"/>
      <c r="I286" s="81"/>
      <c r="J286" s="81"/>
    </row>
    <row r="287" ht="15.6" spans="1:10">
      <c r="A287" s="24"/>
      <c r="B287" s="3"/>
      <c r="C287" s="3"/>
      <c r="D287" s="3"/>
      <c r="E287" s="3" t="s">
        <v>523</v>
      </c>
      <c r="F287" s="3" t="s">
        <v>295</v>
      </c>
      <c r="G287" s="3"/>
      <c r="H287" s="81"/>
      <c r="I287" s="81"/>
      <c r="J287" s="81"/>
    </row>
    <row r="288" ht="15.6" spans="1:10">
      <c r="A288" s="24"/>
      <c r="B288" s="3" t="s">
        <v>236</v>
      </c>
      <c r="C288" s="3">
        <v>2022243309</v>
      </c>
      <c r="D288" s="3" t="s">
        <v>524</v>
      </c>
      <c r="E288" s="3" t="s">
        <v>525</v>
      </c>
      <c r="F288" s="3" t="s">
        <v>306</v>
      </c>
      <c r="G288" s="3">
        <v>2</v>
      </c>
      <c r="H288" s="81"/>
      <c r="I288" s="81"/>
      <c r="J288" s="81"/>
    </row>
    <row r="289" ht="15.6" spans="1:10">
      <c r="A289" s="24"/>
      <c r="B289" s="3"/>
      <c r="C289" s="3">
        <v>2022243308</v>
      </c>
      <c r="D289" s="3" t="s">
        <v>526</v>
      </c>
      <c r="E289" s="3" t="s">
        <v>527</v>
      </c>
      <c r="F289" s="3" t="s">
        <v>356</v>
      </c>
      <c r="G289" s="3">
        <v>3</v>
      </c>
      <c r="H289" s="81"/>
      <c r="I289" s="81"/>
      <c r="J289" s="81"/>
    </row>
    <row r="290" ht="15.6" spans="1:10">
      <c r="A290" s="24"/>
      <c r="B290" s="3"/>
      <c r="C290" s="3">
        <v>2022243320</v>
      </c>
      <c r="D290" s="3" t="s">
        <v>528</v>
      </c>
      <c r="E290" s="3" t="s">
        <v>529</v>
      </c>
      <c r="F290" s="3" t="s">
        <v>310</v>
      </c>
      <c r="G290" s="3">
        <v>6</v>
      </c>
      <c r="H290" s="81"/>
      <c r="I290" s="81"/>
      <c r="J290" s="81"/>
    </row>
    <row r="291" ht="15.6" spans="1:10">
      <c r="A291" s="24"/>
      <c r="B291" s="3"/>
      <c r="C291" s="3"/>
      <c r="D291" s="3"/>
      <c r="E291" s="3" t="s">
        <v>530</v>
      </c>
      <c r="F291" s="3" t="s">
        <v>310</v>
      </c>
      <c r="G291" s="3"/>
      <c r="H291" s="81"/>
      <c r="I291" s="81"/>
      <c r="J291" s="81"/>
    </row>
    <row r="292" ht="15.6" spans="1:10">
      <c r="A292" s="24"/>
      <c r="B292" s="3"/>
      <c r="C292" s="3"/>
      <c r="D292" s="3"/>
      <c r="E292" s="3" t="s">
        <v>523</v>
      </c>
      <c r="F292" s="3" t="s">
        <v>310</v>
      </c>
      <c r="G292" s="3"/>
      <c r="H292" s="81"/>
      <c r="I292" s="81"/>
      <c r="J292" s="81"/>
    </row>
    <row r="293" ht="15.6" spans="1:10">
      <c r="A293" s="24"/>
      <c r="B293" s="3"/>
      <c r="C293" s="3">
        <v>2022243322</v>
      </c>
      <c r="D293" s="3" t="s">
        <v>531</v>
      </c>
      <c r="E293" s="3" t="s">
        <v>523</v>
      </c>
      <c r="F293" s="3" t="s">
        <v>310</v>
      </c>
      <c r="G293" s="3">
        <v>2</v>
      </c>
      <c r="H293" s="81"/>
      <c r="I293" s="81"/>
      <c r="J293" s="81"/>
    </row>
    <row r="294" ht="15.6" spans="1:10">
      <c r="A294" s="24"/>
      <c r="B294" s="3"/>
      <c r="C294" s="3">
        <v>2022243324</v>
      </c>
      <c r="D294" s="3" t="s">
        <v>532</v>
      </c>
      <c r="E294" s="3" t="s">
        <v>527</v>
      </c>
      <c r="F294" s="3" t="s">
        <v>356</v>
      </c>
      <c r="G294" s="3">
        <v>3</v>
      </c>
      <c r="H294" s="81"/>
      <c r="I294" s="81"/>
      <c r="J294" s="81"/>
    </row>
    <row r="295" ht="15.6" spans="1:10">
      <c r="A295" s="24"/>
      <c r="B295" s="3" t="s">
        <v>237</v>
      </c>
      <c r="C295" s="3">
        <v>2022243415</v>
      </c>
      <c r="D295" s="3" t="s">
        <v>533</v>
      </c>
      <c r="E295" s="3" t="s">
        <v>534</v>
      </c>
      <c r="F295" s="3" t="s">
        <v>306</v>
      </c>
      <c r="G295" s="3">
        <v>7</v>
      </c>
      <c r="H295" s="81"/>
      <c r="I295" s="81"/>
      <c r="J295" s="81"/>
    </row>
    <row r="296" ht="15.6" spans="1:10">
      <c r="A296" s="24"/>
      <c r="B296" s="3"/>
      <c r="C296" s="3"/>
      <c r="D296" s="3"/>
      <c r="E296" s="3" t="s">
        <v>346</v>
      </c>
      <c r="F296" s="3" t="s">
        <v>347</v>
      </c>
      <c r="G296" s="3"/>
      <c r="H296" s="81"/>
      <c r="I296" s="81"/>
      <c r="J296" s="81"/>
    </row>
    <row r="297" ht="15.6" spans="1:10">
      <c r="A297" s="24"/>
      <c r="B297" s="3"/>
      <c r="C297" s="3"/>
      <c r="D297" s="3"/>
      <c r="E297" s="3" t="s">
        <v>525</v>
      </c>
      <c r="F297" s="3" t="s">
        <v>306</v>
      </c>
      <c r="G297" s="3"/>
      <c r="H297" s="81"/>
      <c r="I297" s="81"/>
      <c r="J297" s="81"/>
    </row>
    <row r="298" ht="15.6" spans="1:10">
      <c r="A298" s="24"/>
      <c r="B298" s="3"/>
      <c r="C298" s="3">
        <v>2022243407</v>
      </c>
      <c r="D298" s="3" t="s">
        <v>535</v>
      </c>
      <c r="E298" s="3" t="s">
        <v>482</v>
      </c>
      <c r="F298" s="3" t="s">
        <v>285</v>
      </c>
      <c r="G298" s="3">
        <v>2</v>
      </c>
      <c r="H298" s="81"/>
      <c r="I298" s="81"/>
      <c r="J298" s="81"/>
    </row>
    <row r="299" ht="15.6" spans="1:10">
      <c r="A299" s="24"/>
      <c r="B299" s="3"/>
      <c r="C299" s="3"/>
      <c r="D299" s="3"/>
      <c r="E299" s="3" t="s">
        <v>536</v>
      </c>
      <c r="F299" s="3" t="s">
        <v>356</v>
      </c>
      <c r="G299" s="24">
        <v>3</v>
      </c>
      <c r="H299" s="81"/>
      <c r="I299" s="81"/>
      <c r="J299" s="81"/>
    </row>
    <row r="300" ht="15.6" spans="1:10">
      <c r="A300" s="24"/>
      <c r="B300" s="3" t="s">
        <v>238</v>
      </c>
      <c r="C300" s="3">
        <v>2022243519</v>
      </c>
      <c r="D300" s="3" t="s">
        <v>537</v>
      </c>
      <c r="E300" s="3" t="s">
        <v>538</v>
      </c>
      <c r="F300" s="3" t="s">
        <v>306</v>
      </c>
      <c r="G300" s="3">
        <v>4</v>
      </c>
      <c r="H300" s="81"/>
      <c r="I300" s="81"/>
      <c r="J300" s="81"/>
    </row>
    <row r="301" ht="15.6" spans="1:10">
      <c r="A301" s="24"/>
      <c r="B301" s="3"/>
      <c r="C301" s="3"/>
      <c r="D301" s="3"/>
      <c r="E301" s="3" t="s">
        <v>520</v>
      </c>
      <c r="F301" s="3" t="s">
        <v>306</v>
      </c>
      <c r="G301" s="3"/>
      <c r="H301" s="81"/>
      <c r="I301" s="81"/>
      <c r="J301" s="81"/>
    </row>
    <row r="302" ht="15.6" spans="1:10">
      <c r="A302" s="24"/>
      <c r="B302" s="3" t="s">
        <v>239</v>
      </c>
      <c r="C302" s="3">
        <v>2022243635</v>
      </c>
      <c r="D302" s="3" t="s">
        <v>539</v>
      </c>
      <c r="E302" s="3" t="s">
        <v>540</v>
      </c>
      <c r="F302" s="3" t="s">
        <v>306</v>
      </c>
      <c r="G302" s="3">
        <v>6</v>
      </c>
      <c r="H302" s="81"/>
      <c r="I302" s="81"/>
      <c r="J302" s="81"/>
    </row>
    <row r="303" ht="15.6" spans="1:10">
      <c r="A303" s="24"/>
      <c r="B303" s="3"/>
      <c r="C303" s="3"/>
      <c r="D303" s="3"/>
      <c r="E303" s="3" t="s">
        <v>520</v>
      </c>
      <c r="F303" s="3" t="s">
        <v>306</v>
      </c>
      <c r="G303" s="3"/>
      <c r="H303" s="81"/>
      <c r="I303" s="81"/>
      <c r="J303" s="81"/>
    </row>
    <row r="304" ht="15.6" spans="1:10">
      <c r="A304" s="24"/>
      <c r="B304" s="3"/>
      <c r="C304" s="3"/>
      <c r="D304" s="3"/>
      <c r="E304" s="3" t="s">
        <v>527</v>
      </c>
      <c r="F304" s="3" t="s">
        <v>306</v>
      </c>
      <c r="G304" s="3"/>
      <c r="H304" s="81"/>
      <c r="I304" s="81"/>
      <c r="J304" s="81"/>
    </row>
    <row r="305" ht="15.6" spans="1:10">
      <c r="A305" s="24"/>
      <c r="B305" s="3" t="s">
        <v>241</v>
      </c>
      <c r="C305" s="3">
        <v>2022253106</v>
      </c>
      <c r="D305" s="3" t="s">
        <v>541</v>
      </c>
      <c r="E305" s="3" t="s">
        <v>542</v>
      </c>
      <c r="F305" s="3" t="s">
        <v>306</v>
      </c>
      <c r="G305" s="3">
        <v>4</v>
      </c>
      <c r="H305" s="81"/>
      <c r="I305" s="81"/>
      <c r="J305" s="81"/>
    </row>
    <row r="306" ht="15.6" spans="1:10">
      <c r="A306" s="24"/>
      <c r="B306" s="3"/>
      <c r="C306" s="3"/>
      <c r="D306" s="3"/>
      <c r="E306" s="3" t="s">
        <v>543</v>
      </c>
      <c r="F306" s="3" t="s">
        <v>306</v>
      </c>
      <c r="G306" s="3"/>
      <c r="H306" s="81"/>
      <c r="I306" s="81"/>
      <c r="J306" s="81"/>
    </row>
    <row r="307" ht="15.6" spans="1:10">
      <c r="A307" s="24"/>
      <c r="B307" s="3"/>
      <c r="C307" s="3">
        <v>2022253109</v>
      </c>
      <c r="D307" s="3" t="s">
        <v>544</v>
      </c>
      <c r="E307" s="3" t="s">
        <v>545</v>
      </c>
      <c r="F307" s="3" t="s">
        <v>297</v>
      </c>
      <c r="G307" s="3">
        <v>3</v>
      </c>
      <c r="H307" s="81"/>
      <c r="I307" s="81"/>
      <c r="J307" s="81"/>
    </row>
    <row r="308" ht="15.6" spans="1:10">
      <c r="A308" s="24"/>
      <c r="B308" s="3" t="s">
        <v>242</v>
      </c>
      <c r="C308" s="3">
        <v>2022253214</v>
      </c>
      <c r="D308" s="3" t="s">
        <v>546</v>
      </c>
      <c r="E308" s="3" t="s">
        <v>520</v>
      </c>
      <c r="F308" s="3" t="s">
        <v>306</v>
      </c>
      <c r="G308" s="3">
        <v>11</v>
      </c>
      <c r="H308" s="81"/>
      <c r="I308" s="81"/>
      <c r="J308" s="81"/>
    </row>
    <row r="309" ht="15.6" spans="1:10">
      <c r="A309" s="24"/>
      <c r="B309" s="3"/>
      <c r="C309" s="3"/>
      <c r="D309" s="3"/>
      <c r="E309" s="3" t="s">
        <v>547</v>
      </c>
      <c r="F309" s="3" t="s">
        <v>306</v>
      </c>
      <c r="G309" s="3"/>
      <c r="H309" s="81"/>
      <c r="I309" s="81"/>
      <c r="J309" s="81"/>
    </row>
    <row r="310" ht="15.6" spans="1:10">
      <c r="A310" s="24"/>
      <c r="B310" s="3"/>
      <c r="C310" s="3"/>
      <c r="D310" s="3"/>
      <c r="E310" s="3" t="s">
        <v>542</v>
      </c>
      <c r="F310" s="3" t="s">
        <v>306</v>
      </c>
      <c r="G310" s="3"/>
      <c r="H310" s="81"/>
      <c r="I310" s="81"/>
      <c r="J310" s="81"/>
    </row>
    <row r="311" ht="15.6" spans="1:10">
      <c r="A311" s="24"/>
      <c r="B311" s="3"/>
      <c r="C311" s="3"/>
      <c r="D311" s="3"/>
      <c r="E311" s="3" t="s">
        <v>548</v>
      </c>
      <c r="F311" s="3" t="s">
        <v>332</v>
      </c>
      <c r="G311" s="3"/>
      <c r="H311" s="81"/>
      <c r="I311" s="81"/>
      <c r="J311" s="81"/>
    </row>
    <row r="312" ht="15.6" spans="1:10">
      <c r="A312" s="24"/>
      <c r="B312" s="3"/>
      <c r="C312" s="3"/>
      <c r="D312" s="3"/>
      <c r="E312" s="3" t="s">
        <v>527</v>
      </c>
      <c r="F312" s="3" t="s">
        <v>288</v>
      </c>
      <c r="G312" s="3"/>
      <c r="H312" s="81"/>
      <c r="I312" s="81"/>
      <c r="J312" s="81"/>
    </row>
    <row r="313" ht="15.6" spans="1:10">
      <c r="A313" s="24"/>
      <c r="B313" s="3"/>
      <c r="C313" s="3">
        <v>2022253217</v>
      </c>
      <c r="D313" s="3" t="s">
        <v>549</v>
      </c>
      <c r="E313" s="3" t="s">
        <v>548</v>
      </c>
      <c r="F313" s="3" t="s">
        <v>332</v>
      </c>
      <c r="G313" s="3">
        <v>3</v>
      </c>
      <c r="H313" s="81"/>
      <c r="I313" s="81"/>
      <c r="J313" s="81"/>
    </row>
    <row r="314" ht="15.6" spans="1:10">
      <c r="A314" s="24"/>
      <c r="B314" s="3"/>
      <c r="C314" s="3">
        <v>2022253227</v>
      </c>
      <c r="D314" s="3" t="s">
        <v>550</v>
      </c>
      <c r="E314" s="3" t="s">
        <v>548</v>
      </c>
      <c r="F314" s="3" t="s">
        <v>297</v>
      </c>
      <c r="G314" s="3">
        <v>3</v>
      </c>
      <c r="H314" s="81"/>
      <c r="I314" s="81"/>
      <c r="J314" s="81"/>
    </row>
    <row r="315" ht="15.6" spans="1:10">
      <c r="A315" s="24"/>
      <c r="B315" s="3" t="s">
        <v>243</v>
      </c>
      <c r="C315" s="3">
        <v>2022253314</v>
      </c>
      <c r="D315" s="3" t="s">
        <v>551</v>
      </c>
      <c r="E315" s="3" t="s">
        <v>552</v>
      </c>
      <c r="F315" s="3" t="s">
        <v>288</v>
      </c>
      <c r="G315" s="3">
        <v>4</v>
      </c>
      <c r="H315" s="81"/>
      <c r="I315" s="81"/>
      <c r="J315" s="81"/>
    </row>
    <row r="316" ht="15.6" spans="1:10">
      <c r="A316" s="24"/>
      <c r="B316" s="3"/>
      <c r="C316" s="3"/>
      <c r="D316" s="3"/>
      <c r="E316" s="3" t="s">
        <v>548</v>
      </c>
      <c r="F316" s="3" t="s">
        <v>288</v>
      </c>
      <c r="G316" s="3"/>
      <c r="H316" s="81"/>
      <c r="I316" s="81"/>
      <c r="J316" s="81"/>
    </row>
    <row r="317" ht="15.6" spans="1:10">
      <c r="A317" s="24"/>
      <c r="B317" s="3" t="s">
        <v>246</v>
      </c>
      <c r="C317" s="3">
        <v>2023243207</v>
      </c>
      <c r="D317" s="3" t="s">
        <v>553</v>
      </c>
      <c r="E317" s="3" t="s">
        <v>554</v>
      </c>
      <c r="F317" s="3" t="s">
        <v>297</v>
      </c>
      <c r="G317" s="3">
        <v>5</v>
      </c>
      <c r="H317" s="81"/>
      <c r="I317" s="81"/>
      <c r="J317" s="81"/>
    </row>
    <row r="318" ht="15.6" spans="1:10">
      <c r="A318" s="24"/>
      <c r="B318" s="3"/>
      <c r="C318" s="3"/>
      <c r="D318" s="3"/>
      <c r="E318" s="3" t="s">
        <v>555</v>
      </c>
      <c r="F318" s="3" t="s">
        <v>310</v>
      </c>
      <c r="G318" s="3"/>
      <c r="H318" s="81"/>
      <c r="I318" s="81"/>
      <c r="J318" s="81"/>
    </row>
    <row r="319" ht="15.6" spans="1:10">
      <c r="A319" s="24"/>
      <c r="B319" s="3"/>
      <c r="C319" s="3">
        <v>2023243223</v>
      </c>
      <c r="D319" s="3" t="s">
        <v>556</v>
      </c>
      <c r="E319" s="3" t="s">
        <v>554</v>
      </c>
      <c r="F319" s="3" t="s">
        <v>297</v>
      </c>
      <c r="G319" s="3">
        <v>5</v>
      </c>
      <c r="H319" s="81"/>
      <c r="I319" s="81"/>
      <c r="J319" s="81"/>
    </row>
    <row r="320" ht="15.6" spans="1:10">
      <c r="A320" s="24"/>
      <c r="B320" s="3"/>
      <c r="C320" s="3"/>
      <c r="D320" s="3"/>
      <c r="E320" s="3" t="s">
        <v>555</v>
      </c>
      <c r="F320" s="3" t="s">
        <v>310</v>
      </c>
      <c r="G320" s="3"/>
      <c r="H320" s="81"/>
      <c r="I320" s="81"/>
      <c r="J320" s="81"/>
    </row>
    <row r="321" ht="15.6" spans="1:10">
      <c r="A321" s="24"/>
      <c r="B321" s="3"/>
      <c r="C321" s="3">
        <v>2023243208</v>
      </c>
      <c r="D321" s="3" t="s">
        <v>557</v>
      </c>
      <c r="E321" s="3" t="s">
        <v>555</v>
      </c>
      <c r="F321" s="3" t="s">
        <v>310</v>
      </c>
      <c r="G321" s="3">
        <v>2</v>
      </c>
      <c r="H321" s="81"/>
      <c r="I321" s="81"/>
      <c r="J321" s="81"/>
    </row>
    <row r="322" ht="15.6" spans="1:10">
      <c r="A322" s="24"/>
      <c r="B322" s="3" t="s">
        <v>253</v>
      </c>
      <c r="C322" s="3">
        <v>2023244108</v>
      </c>
      <c r="D322" s="3" t="s">
        <v>558</v>
      </c>
      <c r="E322" s="3" t="s">
        <v>529</v>
      </c>
      <c r="F322" s="3" t="s">
        <v>306</v>
      </c>
      <c r="G322" s="3">
        <v>2</v>
      </c>
      <c r="H322" s="81"/>
      <c r="I322" s="81"/>
      <c r="J322" s="81"/>
    </row>
    <row r="323" ht="15.6" spans="1:10">
      <c r="A323" s="24"/>
      <c r="B323" s="3" t="s">
        <v>249</v>
      </c>
      <c r="C323" s="3">
        <v>2023243521</v>
      </c>
      <c r="D323" s="3" t="s">
        <v>559</v>
      </c>
      <c r="E323" s="3" t="s">
        <v>560</v>
      </c>
      <c r="F323" s="3" t="s">
        <v>285</v>
      </c>
      <c r="G323" s="3">
        <v>2</v>
      </c>
      <c r="H323" s="81"/>
      <c r="I323" s="81"/>
      <c r="J323" s="81"/>
    </row>
    <row r="324" ht="15.6" spans="1:10">
      <c r="A324" s="24"/>
      <c r="B324" s="3"/>
      <c r="C324" s="3">
        <v>2023243536</v>
      </c>
      <c r="D324" s="3" t="s">
        <v>561</v>
      </c>
      <c r="E324" s="3" t="s">
        <v>555</v>
      </c>
      <c r="F324" s="3" t="s">
        <v>483</v>
      </c>
      <c r="G324" s="3">
        <v>7</v>
      </c>
      <c r="H324" s="81"/>
      <c r="I324" s="81"/>
      <c r="J324" s="81"/>
    </row>
    <row r="325" ht="15.6" spans="1:10">
      <c r="A325" s="24"/>
      <c r="B325" s="3"/>
      <c r="C325" s="3"/>
      <c r="D325" s="3"/>
      <c r="E325" s="3" t="s">
        <v>562</v>
      </c>
      <c r="F325" s="3" t="s">
        <v>483</v>
      </c>
      <c r="G325" s="3"/>
      <c r="H325" s="81"/>
      <c r="I325" s="81"/>
      <c r="J325" s="81"/>
    </row>
    <row r="326" ht="15.6" spans="1:10">
      <c r="A326" s="24"/>
      <c r="B326" s="3"/>
      <c r="C326" s="3"/>
      <c r="D326" s="3"/>
      <c r="E326" s="3" t="s">
        <v>346</v>
      </c>
      <c r="F326" s="3" t="s">
        <v>297</v>
      </c>
      <c r="G326" s="3"/>
      <c r="H326" s="81"/>
      <c r="I326" s="81"/>
      <c r="J326" s="81"/>
    </row>
    <row r="327" ht="15.6" spans="1:10">
      <c r="A327" s="24"/>
      <c r="B327" s="3" t="s">
        <v>250</v>
      </c>
      <c r="C327" s="3">
        <v>2023243606</v>
      </c>
      <c r="D327" s="3" t="s">
        <v>563</v>
      </c>
      <c r="E327" s="3" t="s">
        <v>564</v>
      </c>
      <c r="F327" s="3" t="s">
        <v>483</v>
      </c>
      <c r="G327" s="3">
        <v>2</v>
      </c>
      <c r="H327" s="81"/>
      <c r="I327" s="81"/>
      <c r="J327" s="81"/>
    </row>
    <row r="328" ht="15.6" spans="1:10">
      <c r="A328" s="24"/>
      <c r="B328" s="3" t="s">
        <v>251</v>
      </c>
      <c r="C328" s="3">
        <v>2023243714</v>
      </c>
      <c r="D328" s="3" t="s">
        <v>565</v>
      </c>
      <c r="E328" s="3" t="s">
        <v>566</v>
      </c>
      <c r="F328" s="3" t="s">
        <v>310</v>
      </c>
      <c r="G328" s="3">
        <v>2</v>
      </c>
      <c r="H328" s="81"/>
      <c r="I328" s="81"/>
      <c r="J328" s="81"/>
    </row>
    <row r="329" ht="15.6" spans="1:10">
      <c r="A329" s="24"/>
      <c r="B329" s="3"/>
      <c r="C329" s="3">
        <v>2023243729</v>
      </c>
      <c r="D329" s="3" t="s">
        <v>567</v>
      </c>
      <c r="E329" s="3" t="s">
        <v>566</v>
      </c>
      <c r="F329" s="3" t="s">
        <v>310</v>
      </c>
      <c r="G329" s="3">
        <v>2</v>
      </c>
      <c r="H329" s="81"/>
      <c r="I329" s="81"/>
      <c r="J329" s="81"/>
    </row>
    <row r="330" ht="15.6" spans="1:10">
      <c r="A330" s="24"/>
      <c r="B330" s="3" t="s">
        <v>252</v>
      </c>
      <c r="C330" s="3">
        <v>2023243716</v>
      </c>
      <c r="D330" s="3" t="s">
        <v>568</v>
      </c>
      <c r="E330" s="3" t="s">
        <v>564</v>
      </c>
      <c r="F330" s="3" t="s">
        <v>285</v>
      </c>
      <c r="G330" s="3">
        <v>2</v>
      </c>
      <c r="H330" s="81"/>
      <c r="I330" s="81"/>
      <c r="J330" s="81"/>
    </row>
    <row r="331" ht="15.6" spans="1:10">
      <c r="A331" s="24"/>
      <c r="B331" s="3"/>
      <c r="C331" s="3">
        <v>2023243720</v>
      </c>
      <c r="D331" s="3" t="s">
        <v>569</v>
      </c>
      <c r="E331" s="3" t="s">
        <v>564</v>
      </c>
      <c r="F331" s="3" t="s">
        <v>285</v>
      </c>
      <c r="G331" s="3">
        <v>2</v>
      </c>
      <c r="H331" s="81"/>
      <c r="I331" s="81"/>
      <c r="J331" s="81"/>
    </row>
    <row r="332" ht="15.6" spans="1:10">
      <c r="A332" s="24"/>
      <c r="B332" s="3" t="s">
        <v>254</v>
      </c>
      <c r="C332" s="3">
        <v>2023253129</v>
      </c>
      <c r="D332" s="3" t="s">
        <v>570</v>
      </c>
      <c r="E332" s="3" t="s">
        <v>571</v>
      </c>
      <c r="F332" s="3" t="s">
        <v>306</v>
      </c>
      <c r="G332" s="3">
        <v>2</v>
      </c>
      <c r="H332" s="81"/>
      <c r="I332" s="81"/>
      <c r="J332" s="81"/>
    </row>
    <row r="333" ht="15.6" spans="1:10">
      <c r="A333" s="24"/>
      <c r="B333" s="3" t="s">
        <v>255</v>
      </c>
      <c r="C333" s="3">
        <v>2023253203</v>
      </c>
      <c r="D333" s="3" t="s">
        <v>572</v>
      </c>
      <c r="E333" s="3" t="s">
        <v>573</v>
      </c>
      <c r="F333" s="3" t="s">
        <v>306</v>
      </c>
      <c r="G333" s="3">
        <v>2</v>
      </c>
      <c r="H333" s="81"/>
      <c r="I333" s="81"/>
      <c r="J333" s="81"/>
    </row>
    <row r="334" ht="15.6" spans="1:10">
      <c r="A334" s="24"/>
      <c r="B334" s="3"/>
      <c r="C334" s="3">
        <v>2023253202</v>
      </c>
      <c r="D334" s="3" t="s">
        <v>574</v>
      </c>
      <c r="E334" s="3" t="s">
        <v>575</v>
      </c>
      <c r="F334" s="3" t="s">
        <v>310</v>
      </c>
      <c r="G334" s="3">
        <v>2</v>
      </c>
      <c r="H334" s="81"/>
      <c r="I334" s="81"/>
      <c r="J334" s="81"/>
    </row>
    <row r="335" ht="15.6" spans="1:10">
      <c r="A335" s="24" t="s">
        <v>7</v>
      </c>
      <c r="B335" s="24" t="s">
        <v>261</v>
      </c>
      <c r="C335" s="24">
        <v>2021263119</v>
      </c>
      <c r="D335" s="24" t="s">
        <v>576</v>
      </c>
      <c r="E335" s="24" t="s">
        <v>577</v>
      </c>
      <c r="F335" s="83" t="s">
        <v>578</v>
      </c>
      <c r="G335" s="3">
        <v>8</v>
      </c>
      <c r="H335" s="81"/>
      <c r="I335" s="81"/>
      <c r="J335" s="81"/>
    </row>
    <row r="336" ht="15.6" spans="1:10">
      <c r="A336" s="24"/>
      <c r="B336" s="3" t="s">
        <v>262</v>
      </c>
      <c r="C336" s="3">
        <v>2021263204</v>
      </c>
      <c r="D336" s="3" t="s">
        <v>579</v>
      </c>
      <c r="E336" s="3" t="s">
        <v>580</v>
      </c>
      <c r="F336" s="3" t="s">
        <v>581</v>
      </c>
      <c r="G336" s="3">
        <v>13</v>
      </c>
      <c r="H336" s="81"/>
      <c r="I336" s="81"/>
      <c r="J336" s="81"/>
    </row>
    <row r="337" ht="15.6" spans="1:10">
      <c r="A337" s="24"/>
      <c r="B337" s="3"/>
      <c r="C337" s="3">
        <v>2021263201</v>
      </c>
      <c r="D337" s="3" t="s">
        <v>582</v>
      </c>
      <c r="E337" s="3" t="s">
        <v>580</v>
      </c>
      <c r="F337" s="3" t="s">
        <v>583</v>
      </c>
      <c r="G337" s="3"/>
      <c r="H337" s="81"/>
      <c r="I337" s="81"/>
      <c r="J337" s="81"/>
    </row>
    <row r="338" ht="15.6" spans="1:10">
      <c r="A338" s="24"/>
      <c r="B338" s="3" t="s">
        <v>263</v>
      </c>
      <c r="C338" s="3">
        <v>2021263340</v>
      </c>
      <c r="D338" s="3" t="s">
        <v>584</v>
      </c>
      <c r="E338" s="3" t="s">
        <v>585</v>
      </c>
      <c r="F338" s="3" t="s">
        <v>578</v>
      </c>
      <c r="G338" s="3">
        <v>16</v>
      </c>
      <c r="H338" s="81"/>
      <c r="I338" s="81"/>
      <c r="J338" s="81"/>
    </row>
    <row r="339" ht="15.6" spans="1:10">
      <c r="A339" s="24"/>
      <c r="B339" s="3"/>
      <c r="C339" s="3">
        <v>2021263124</v>
      </c>
      <c r="D339" s="3" t="s">
        <v>586</v>
      </c>
      <c r="E339" s="3" t="s">
        <v>585</v>
      </c>
      <c r="F339" s="3" t="s">
        <v>578</v>
      </c>
      <c r="G339" s="3"/>
      <c r="H339" s="81"/>
      <c r="I339" s="81"/>
      <c r="J339" s="81"/>
    </row>
    <row r="340" ht="15.6" spans="1:10">
      <c r="A340" s="24"/>
      <c r="B340" s="3" t="s">
        <v>264</v>
      </c>
      <c r="C340" s="3">
        <v>2021263217</v>
      </c>
      <c r="D340" s="3" t="s">
        <v>587</v>
      </c>
      <c r="E340" s="3" t="s">
        <v>585</v>
      </c>
      <c r="F340" s="3" t="s">
        <v>588</v>
      </c>
      <c r="G340" s="3">
        <v>16</v>
      </c>
      <c r="H340" s="81"/>
      <c r="I340" s="81"/>
      <c r="J340" s="81"/>
    </row>
    <row r="341" ht="15.6" spans="1:10">
      <c r="A341" s="24"/>
      <c r="B341" s="3"/>
      <c r="C341" s="3">
        <v>2021263214</v>
      </c>
      <c r="D341" s="3" t="s">
        <v>589</v>
      </c>
      <c r="E341" s="3" t="s">
        <v>585</v>
      </c>
      <c r="F341" s="3" t="s">
        <v>588</v>
      </c>
      <c r="G341" s="3"/>
      <c r="H341" s="81"/>
      <c r="I341" s="81"/>
      <c r="J341" s="81"/>
    </row>
    <row r="342" ht="15.6" spans="1:10">
      <c r="A342" s="24"/>
      <c r="B342" s="3" t="s">
        <v>266</v>
      </c>
      <c r="C342" s="3">
        <v>2022263509</v>
      </c>
      <c r="D342" s="3" t="s">
        <v>590</v>
      </c>
      <c r="E342" s="3" t="s">
        <v>591</v>
      </c>
      <c r="F342" s="23" t="s">
        <v>581</v>
      </c>
      <c r="G342" s="3">
        <v>49</v>
      </c>
      <c r="H342" s="81"/>
      <c r="I342" s="81"/>
      <c r="J342" s="81"/>
    </row>
    <row r="343" ht="15.6" spans="1:10">
      <c r="A343" s="24"/>
      <c r="B343" s="3"/>
      <c r="C343" s="3"/>
      <c r="D343" s="3"/>
      <c r="E343" s="3" t="s">
        <v>592</v>
      </c>
      <c r="F343" s="23" t="s">
        <v>347</v>
      </c>
      <c r="G343" s="3"/>
      <c r="H343" s="81"/>
      <c r="I343" s="81"/>
      <c r="J343" s="81"/>
    </row>
    <row r="344" ht="15.6" spans="1:10">
      <c r="A344" s="24"/>
      <c r="B344" s="3"/>
      <c r="C344" s="3">
        <v>2022263307</v>
      </c>
      <c r="D344" s="3" t="s">
        <v>593</v>
      </c>
      <c r="E344" s="3" t="s">
        <v>591</v>
      </c>
      <c r="F344" s="3" t="s">
        <v>581</v>
      </c>
      <c r="G344" s="3"/>
      <c r="H344" s="81"/>
      <c r="I344" s="81"/>
      <c r="J344" s="81"/>
    </row>
    <row r="345" ht="15.6" spans="1:10">
      <c r="A345" s="24"/>
      <c r="B345" s="3"/>
      <c r="C345" s="3">
        <v>2022263516</v>
      </c>
      <c r="D345" s="3" t="s">
        <v>594</v>
      </c>
      <c r="E345" s="3" t="s">
        <v>592</v>
      </c>
      <c r="F345" s="3" t="s">
        <v>347</v>
      </c>
      <c r="G345" s="3"/>
      <c r="H345" s="81"/>
      <c r="I345" s="81"/>
      <c r="J345" s="81"/>
    </row>
    <row r="346" ht="15.6" spans="1:10">
      <c r="A346" s="24"/>
      <c r="B346" s="3"/>
      <c r="C346" s="3">
        <v>2022263419</v>
      </c>
      <c r="D346" s="3" t="s">
        <v>595</v>
      </c>
      <c r="E346" s="3" t="s">
        <v>591</v>
      </c>
      <c r="F346" s="3" t="s">
        <v>588</v>
      </c>
      <c r="G346" s="3"/>
      <c r="H346" s="81"/>
      <c r="I346" s="81"/>
      <c r="J346" s="81"/>
    </row>
    <row r="347" ht="15.6" spans="1:10">
      <c r="A347" s="24"/>
      <c r="B347" s="3"/>
      <c r="C347" s="3">
        <v>2022263215</v>
      </c>
      <c r="D347" s="3" t="s">
        <v>596</v>
      </c>
      <c r="E347" s="3" t="s">
        <v>591</v>
      </c>
      <c r="F347" s="3" t="s">
        <v>581</v>
      </c>
      <c r="G347" s="3"/>
      <c r="H347" s="81"/>
      <c r="I347" s="81"/>
      <c r="J347" s="81"/>
    </row>
    <row r="348" ht="15.6" spans="1:10">
      <c r="A348" s="24"/>
      <c r="B348" s="3"/>
      <c r="C348" s="3"/>
      <c r="D348" s="3"/>
      <c r="E348" s="3" t="s">
        <v>591</v>
      </c>
      <c r="F348" s="3" t="s">
        <v>588</v>
      </c>
      <c r="G348" s="3"/>
      <c r="H348" s="81"/>
      <c r="I348" s="81"/>
      <c r="J348" s="81"/>
    </row>
    <row r="349" ht="15.6" spans="1:10">
      <c r="A349" s="24"/>
      <c r="B349" s="3"/>
      <c r="C349" s="3"/>
      <c r="D349" s="3"/>
      <c r="E349" s="3" t="s">
        <v>592</v>
      </c>
      <c r="F349" s="3" t="s">
        <v>347</v>
      </c>
      <c r="G349" s="3"/>
      <c r="H349" s="81"/>
      <c r="I349" s="81"/>
      <c r="J349" s="81"/>
    </row>
    <row r="350" ht="15.6" spans="1:10">
      <c r="A350" s="24"/>
      <c r="B350" s="3" t="s">
        <v>273</v>
      </c>
      <c r="C350" s="3">
        <v>2023263218</v>
      </c>
      <c r="D350" s="3" t="s">
        <v>597</v>
      </c>
      <c r="E350" s="3" t="s">
        <v>294</v>
      </c>
      <c r="F350" s="23" t="s">
        <v>306</v>
      </c>
      <c r="G350" s="3">
        <v>26</v>
      </c>
      <c r="H350" s="81"/>
      <c r="I350" s="81"/>
      <c r="J350" s="81"/>
    </row>
    <row r="351" ht="15.6" spans="1:10">
      <c r="A351" s="24"/>
      <c r="B351" s="3"/>
      <c r="C351" s="3"/>
      <c r="D351" s="3"/>
      <c r="E351" s="3" t="s">
        <v>564</v>
      </c>
      <c r="F351" s="23" t="s">
        <v>306</v>
      </c>
      <c r="G351" s="3"/>
      <c r="H351" s="81"/>
      <c r="I351" s="81"/>
      <c r="J351" s="81"/>
    </row>
    <row r="352" ht="15.6" spans="1:10">
      <c r="A352" s="24"/>
      <c r="B352" s="3"/>
      <c r="C352" s="3"/>
      <c r="D352" s="3"/>
      <c r="E352" s="3" t="s">
        <v>598</v>
      </c>
      <c r="F352" s="3" t="s">
        <v>306</v>
      </c>
      <c r="G352" s="3"/>
      <c r="H352" s="81"/>
      <c r="I352" s="81"/>
      <c r="J352" s="81"/>
    </row>
    <row r="353" ht="15.6" spans="1:10">
      <c r="A353" s="24"/>
      <c r="B353" s="3"/>
      <c r="C353" s="3">
        <v>2023263203</v>
      </c>
      <c r="D353" s="3" t="s">
        <v>599</v>
      </c>
      <c r="E353" s="3" t="s">
        <v>600</v>
      </c>
      <c r="F353" s="3" t="s">
        <v>581</v>
      </c>
      <c r="G353" s="3"/>
      <c r="H353" s="81"/>
      <c r="I353" s="81"/>
      <c r="J353" s="81"/>
    </row>
    <row r="354" ht="15.6" spans="1:10">
      <c r="A354" s="24"/>
      <c r="B354" s="3"/>
      <c r="C354" s="3">
        <v>2023263230</v>
      </c>
      <c r="D354" s="3" t="s">
        <v>601</v>
      </c>
      <c r="E354" s="3" t="s">
        <v>554</v>
      </c>
      <c r="F354" s="3" t="s">
        <v>329</v>
      </c>
      <c r="G354" s="3"/>
      <c r="H354" s="81"/>
      <c r="I354" s="81"/>
      <c r="J354" s="81"/>
    </row>
    <row r="355" ht="15.6" spans="1:10">
      <c r="A355" s="24"/>
      <c r="B355" s="3"/>
      <c r="C355" s="3">
        <v>2023263227</v>
      </c>
      <c r="D355" s="3" t="s">
        <v>602</v>
      </c>
      <c r="E355" s="3" t="s">
        <v>554</v>
      </c>
      <c r="F355" s="3" t="s">
        <v>329</v>
      </c>
      <c r="G355" s="3"/>
      <c r="H355" s="81"/>
      <c r="I355" s="81"/>
      <c r="J355" s="81"/>
    </row>
    <row r="356" ht="15.6" spans="1:10">
      <c r="A356" s="24"/>
      <c r="B356" s="3"/>
      <c r="C356" s="3">
        <v>2023263219</v>
      </c>
      <c r="D356" s="3" t="s">
        <v>603</v>
      </c>
      <c r="E356" s="3" t="s">
        <v>554</v>
      </c>
      <c r="F356" s="3" t="s">
        <v>329</v>
      </c>
      <c r="G356" s="3"/>
      <c r="H356" s="81"/>
      <c r="I356" s="81"/>
      <c r="J356" s="81"/>
    </row>
    <row r="357" ht="15.6" spans="1:10">
      <c r="A357" s="24"/>
      <c r="B357" s="3"/>
      <c r="C357" s="3">
        <v>2023263221</v>
      </c>
      <c r="D357" s="3" t="s">
        <v>604</v>
      </c>
      <c r="E357" s="3" t="s">
        <v>554</v>
      </c>
      <c r="F357" s="3" t="s">
        <v>329</v>
      </c>
      <c r="G357" s="3"/>
      <c r="H357" s="81"/>
      <c r="I357" s="81"/>
      <c r="J357" s="81"/>
    </row>
    <row r="358" ht="15.6" spans="1:10">
      <c r="A358" s="24"/>
      <c r="B358" s="3" t="s">
        <v>274</v>
      </c>
      <c r="C358" s="3">
        <v>2023263309</v>
      </c>
      <c r="D358" s="3" t="s">
        <v>605</v>
      </c>
      <c r="E358" s="3" t="s">
        <v>606</v>
      </c>
      <c r="F358" s="3" t="s">
        <v>578</v>
      </c>
      <c r="G358" s="3">
        <v>11</v>
      </c>
      <c r="H358" s="81"/>
      <c r="I358" s="81"/>
      <c r="J358" s="81"/>
    </row>
    <row r="359" ht="15.6" spans="1:10">
      <c r="A359" s="24"/>
      <c r="B359" s="3"/>
      <c r="C359" s="3">
        <v>2023263305</v>
      </c>
      <c r="D359" s="3" t="s">
        <v>607</v>
      </c>
      <c r="E359" s="3" t="s">
        <v>554</v>
      </c>
      <c r="F359" s="3" t="s">
        <v>297</v>
      </c>
      <c r="G359" s="3"/>
      <c r="H359" s="81"/>
      <c r="I359" s="81"/>
      <c r="J359" s="81"/>
    </row>
    <row r="360" ht="15.6" spans="1:10">
      <c r="A360" s="24"/>
      <c r="B360" s="3"/>
      <c r="C360" s="3">
        <v>2023263331</v>
      </c>
      <c r="D360" s="3" t="s">
        <v>608</v>
      </c>
      <c r="E360" s="3" t="s">
        <v>554</v>
      </c>
      <c r="F360" s="3" t="s">
        <v>297</v>
      </c>
      <c r="G360" s="3"/>
      <c r="H360" s="81"/>
      <c r="I360" s="81"/>
      <c r="J360" s="81"/>
    </row>
    <row r="361" ht="15.6" spans="1:10">
      <c r="A361" s="24"/>
      <c r="B361" s="3" t="s">
        <v>275</v>
      </c>
      <c r="C361" s="3">
        <v>2023263413</v>
      </c>
      <c r="D361" s="3" t="s">
        <v>609</v>
      </c>
      <c r="E361" s="3" t="s">
        <v>294</v>
      </c>
      <c r="F361" s="3" t="s">
        <v>306</v>
      </c>
      <c r="G361" s="3">
        <v>7</v>
      </c>
      <c r="H361" s="81"/>
      <c r="I361" s="81"/>
      <c r="J361" s="81"/>
    </row>
    <row r="362" ht="15.6" spans="1:10">
      <c r="A362" s="24"/>
      <c r="B362" s="3"/>
      <c r="C362" s="3"/>
      <c r="D362" s="3"/>
      <c r="E362" s="3" t="s">
        <v>592</v>
      </c>
      <c r="F362" s="3" t="s">
        <v>347</v>
      </c>
      <c r="G362" s="3"/>
      <c r="H362" s="81"/>
      <c r="I362" s="81"/>
      <c r="J362" s="81"/>
    </row>
    <row r="363" ht="15.6" spans="1:10">
      <c r="A363" s="24"/>
      <c r="B363" s="3"/>
      <c r="C363" s="3">
        <v>2023263401</v>
      </c>
      <c r="D363" s="3" t="s">
        <v>610</v>
      </c>
      <c r="E363" s="3" t="s">
        <v>611</v>
      </c>
      <c r="F363" s="3" t="s">
        <v>285</v>
      </c>
      <c r="G363" s="3"/>
      <c r="H363" s="81"/>
      <c r="I363" s="81"/>
      <c r="J363" s="81"/>
    </row>
    <row r="364" ht="15.6" spans="1:10">
      <c r="A364" s="24"/>
      <c r="B364" s="3" t="s">
        <v>276</v>
      </c>
      <c r="C364" s="3">
        <v>2023263528</v>
      </c>
      <c r="D364" s="3" t="s">
        <v>612</v>
      </c>
      <c r="E364" s="3" t="s">
        <v>611</v>
      </c>
      <c r="F364" s="3" t="s">
        <v>310</v>
      </c>
      <c r="G364" s="3">
        <v>5</v>
      </c>
      <c r="H364" s="81"/>
      <c r="I364" s="81"/>
      <c r="J364" s="81"/>
    </row>
    <row r="365" ht="15.6" spans="1:10">
      <c r="A365" s="24"/>
      <c r="B365" s="3"/>
      <c r="C365" s="3">
        <v>2023263531</v>
      </c>
      <c r="D365" s="3" t="s">
        <v>613</v>
      </c>
      <c r="E365" s="3" t="s">
        <v>554</v>
      </c>
      <c r="F365" s="3" t="s">
        <v>297</v>
      </c>
      <c r="G365" s="3"/>
      <c r="H365" s="81"/>
      <c r="I365" s="81"/>
      <c r="J365" s="81"/>
    </row>
    <row r="366" ht="15.6" spans="1:9">
      <c r="A366" s="24"/>
      <c r="B366" s="3" t="s">
        <v>277</v>
      </c>
      <c r="C366" s="3">
        <v>2023263633</v>
      </c>
      <c r="D366" s="3" t="s">
        <v>614</v>
      </c>
      <c r="E366" s="3" t="s">
        <v>592</v>
      </c>
      <c r="F366" s="3" t="s">
        <v>329</v>
      </c>
      <c r="G366" s="3">
        <v>3</v>
      </c>
      <c r="H366" s="81"/>
      <c r="I366" s="81"/>
    </row>
    <row r="367" ht="15.6" spans="1:10">
      <c r="A367" s="20" t="s">
        <v>8</v>
      </c>
      <c r="B367" s="84" t="s">
        <v>278</v>
      </c>
      <c r="C367" s="23" t="s">
        <v>615</v>
      </c>
      <c r="D367" s="3" t="s">
        <v>616</v>
      </c>
      <c r="E367" s="3" t="s">
        <v>617</v>
      </c>
      <c r="F367" s="3" t="s">
        <v>618</v>
      </c>
      <c r="G367" s="3">
        <v>4</v>
      </c>
      <c r="H367" s="81"/>
      <c r="I367" s="81"/>
      <c r="J367" s="81"/>
    </row>
    <row r="368" ht="15.6" spans="1:10">
      <c r="A368" s="20"/>
      <c r="B368" s="84"/>
      <c r="C368" s="23"/>
      <c r="D368" s="3"/>
      <c r="E368" s="3" t="s">
        <v>619</v>
      </c>
      <c r="F368" s="3" t="s">
        <v>620</v>
      </c>
      <c r="G368" s="3"/>
      <c r="H368" s="81"/>
      <c r="I368" s="81"/>
      <c r="J368" s="81"/>
    </row>
    <row r="369" ht="15.6" spans="1:10">
      <c r="A369" s="20"/>
      <c r="B369" s="84"/>
      <c r="C369" s="23" t="s">
        <v>621</v>
      </c>
      <c r="D369" s="3" t="s">
        <v>622</v>
      </c>
      <c r="E369" s="3" t="s">
        <v>346</v>
      </c>
      <c r="F369" s="23" t="s">
        <v>623</v>
      </c>
      <c r="G369" s="3">
        <v>1</v>
      </c>
      <c r="H369" s="81"/>
      <c r="I369" s="81"/>
      <c r="J369" s="81"/>
    </row>
    <row r="370" ht="15.6" spans="1:10">
      <c r="A370" s="20"/>
      <c r="B370" s="84" t="s">
        <v>624</v>
      </c>
      <c r="C370" s="23" t="s">
        <v>625</v>
      </c>
      <c r="D370" s="3" t="s">
        <v>626</v>
      </c>
      <c r="E370" s="3" t="s">
        <v>627</v>
      </c>
      <c r="F370" s="23" t="s">
        <v>628</v>
      </c>
      <c r="G370" s="3">
        <v>2</v>
      </c>
      <c r="H370" s="81"/>
      <c r="I370" s="81"/>
      <c r="J370" s="81"/>
    </row>
    <row r="371" ht="15.6" spans="1:10">
      <c r="A371" s="20"/>
      <c r="B371" s="84"/>
      <c r="C371" s="23" t="s">
        <v>629</v>
      </c>
      <c r="D371" s="3" t="s">
        <v>630</v>
      </c>
      <c r="E371" s="3" t="s">
        <v>627</v>
      </c>
      <c r="F371" s="23" t="s">
        <v>628</v>
      </c>
      <c r="G371" s="3">
        <v>2</v>
      </c>
      <c r="H371" s="81"/>
      <c r="I371" s="81"/>
      <c r="J371" s="81"/>
    </row>
    <row r="372" ht="15.6" spans="1:10">
      <c r="A372" s="20"/>
      <c r="B372" s="84"/>
      <c r="C372" s="23" t="s">
        <v>631</v>
      </c>
      <c r="D372" s="3" t="s">
        <v>632</v>
      </c>
      <c r="E372" s="3" t="s">
        <v>633</v>
      </c>
      <c r="F372" s="23" t="s">
        <v>634</v>
      </c>
      <c r="G372" s="3">
        <v>1</v>
      </c>
      <c r="H372" s="81"/>
      <c r="I372" s="81"/>
      <c r="J372" s="81"/>
    </row>
    <row r="373" ht="15.6" spans="1:10">
      <c r="A373" s="20"/>
      <c r="B373" s="84"/>
      <c r="C373" s="23" t="s">
        <v>635</v>
      </c>
      <c r="D373" s="3" t="s">
        <v>636</v>
      </c>
      <c r="E373" s="3" t="s">
        <v>627</v>
      </c>
      <c r="F373" s="23" t="s">
        <v>628</v>
      </c>
      <c r="G373" s="3">
        <v>2</v>
      </c>
      <c r="H373" s="81"/>
      <c r="I373" s="81"/>
      <c r="J373" s="81"/>
    </row>
    <row r="374" ht="15.6" spans="1:9">
      <c r="A374" s="81"/>
      <c r="B374" s="81"/>
      <c r="C374" s="81"/>
      <c r="D374" s="81"/>
      <c r="E374" s="81"/>
      <c r="F374" s="81"/>
      <c r="G374" s="81"/>
      <c r="H374" s="81"/>
      <c r="I374" s="81"/>
    </row>
    <row r="375" ht="15.6" spans="1:9">
      <c r="A375" s="81"/>
      <c r="B375" s="81"/>
      <c r="C375" s="81"/>
      <c r="D375" s="81"/>
      <c r="E375" s="81"/>
      <c r="F375" s="81"/>
      <c r="G375" s="81"/>
      <c r="H375" s="81"/>
      <c r="I375" s="81"/>
    </row>
    <row r="376" ht="15.6" spans="1:10">
      <c r="A376" s="81"/>
      <c r="B376" s="81"/>
      <c r="C376" s="81"/>
      <c r="D376" s="81"/>
      <c r="E376" s="81"/>
      <c r="F376" s="81"/>
      <c r="G376" s="81"/>
      <c r="H376" s="81"/>
      <c r="I376" s="81"/>
      <c r="J376" s="81"/>
    </row>
    <row r="377" ht="15.6" spans="1:10">
      <c r="A377" s="81"/>
      <c r="B377" s="81"/>
      <c r="C377" s="81"/>
      <c r="D377" s="81"/>
      <c r="E377" s="81"/>
      <c r="F377" s="81"/>
      <c r="G377" s="81"/>
      <c r="H377" s="81"/>
      <c r="I377" s="81"/>
      <c r="J377" s="81"/>
    </row>
  </sheetData>
  <mergeCells count="307">
    <mergeCell ref="A1:G1"/>
    <mergeCell ref="A3:A29"/>
    <mergeCell ref="A30:A155"/>
    <mergeCell ref="A156:A233"/>
    <mergeCell ref="A234:A334"/>
    <mergeCell ref="A335:A366"/>
    <mergeCell ref="A367:A373"/>
    <mergeCell ref="B4:B14"/>
    <mergeCell ref="B15:B16"/>
    <mergeCell ref="B17:B18"/>
    <mergeCell ref="B19:B21"/>
    <mergeCell ref="B22:B29"/>
    <mergeCell ref="B30:B39"/>
    <mergeCell ref="B40:B44"/>
    <mergeCell ref="B45:B46"/>
    <mergeCell ref="B47:B48"/>
    <mergeCell ref="B49:B54"/>
    <mergeCell ref="B55:B71"/>
    <mergeCell ref="B73:B80"/>
    <mergeCell ref="B82:B85"/>
    <mergeCell ref="B86:B91"/>
    <mergeCell ref="B92:B94"/>
    <mergeCell ref="B95:B105"/>
    <mergeCell ref="B106:B116"/>
    <mergeCell ref="B117:B118"/>
    <mergeCell ref="B119:B125"/>
    <mergeCell ref="B126:B130"/>
    <mergeCell ref="B131:B132"/>
    <mergeCell ref="B133:B141"/>
    <mergeCell ref="B142:B144"/>
    <mergeCell ref="B145:B148"/>
    <mergeCell ref="B149:B155"/>
    <mergeCell ref="B156:B165"/>
    <mergeCell ref="B166:B168"/>
    <mergeCell ref="B169:B174"/>
    <mergeCell ref="B175:B177"/>
    <mergeCell ref="B178:B197"/>
    <mergeCell ref="B198:B224"/>
    <mergeCell ref="B225:B231"/>
    <mergeCell ref="B234:B241"/>
    <mergeCell ref="B242:B260"/>
    <mergeCell ref="B261:B263"/>
    <mergeCell ref="B264:B267"/>
    <mergeCell ref="B269:B273"/>
    <mergeCell ref="B274:B276"/>
    <mergeCell ref="B277:B281"/>
    <mergeCell ref="B283:B287"/>
    <mergeCell ref="B288:B294"/>
    <mergeCell ref="B295:B299"/>
    <mergeCell ref="B300:B301"/>
    <mergeCell ref="B302:B304"/>
    <mergeCell ref="B305:B307"/>
    <mergeCell ref="B308:B314"/>
    <mergeCell ref="B315:B316"/>
    <mergeCell ref="B317:B321"/>
    <mergeCell ref="B323:B326"/>
    <mergeCell ref="B328:B329"/>
    <mergeCell ref="B330:B331"/>
    <mergeCell ref="B333:B334"/>
    <mergeCell ref="B336:B337"/>
    <mergeCell ref="B338:B339"/>
    <mergeCell ref="B340:B341"/>
    <mergeCell ref="B342:B349"/>
    <mergeCell ref="B350:B357"/>
    <mergeCell ref="B358:B360"/>
    <mergeCell ref="B361:B363"/>
    <mergeCell ref="B364:B365"/>
    <mergeCell ref="B367:B369"/>
    <mergeCell ref="B370:B373"/>
    <mergeCell ref="C4:C5"/>
    <mergeCell ref="C6:C7"/>
    <mergeCell ref="C8:C9"/>
    <mergeCell ref="C15:C16"/>
    <mergeCell ref="C17:C18"/>
    <mergeCell ref="C22:C24"/>
    <mergeCell ref="C25:C29"/>
    <mergeCell ref="C30:C37"/>
    <mergeCell ref="C38:C39"/>
    <mergeCell ref="C41:C43"/>
    <mergeCell ref="C45:C46"/>
    <mergeCell ref="C47:C48"/>
    <mergeCell ref="C49:C51"/>
    <mergeCell ref="C52:C54"/>
    <mergeCell ref="C55:C62"/>
    <mergeCell ref="C63:C70"/>
    <mergeCell ref="C73:C76"/>
    <mergeCell ref="C77:C78"/>
    <mergeCell ref="C84:C85"/>
    <mergeCell ref="C87:C89"/>
    <mergeCell ref="C90:C91"/>
    <mergeCell ref="C93:C94"/>
    <mergeCell ref="C95:C99"/>
    <mergeCell ref="C100:C103"/>
    <mergeCell ref="C104:C105"/>
    <mergeCell ref="C106:C116"/>
    <mergeCell ref="C117:C118"/>
    <mergeCell ref="C119:C123"/>
    <mergeCell ref="C126:C130"/>
    <mergeCell ref="C131:C132"/>
    <mergeCell ref="C133:C141"/>
    <mergeCell ref="C145:C148"/>
    <mergeCell ref="C150:C152"/>
    <mergeCell ref="C153:C154"/>
    <mergeCell ref="C156:C157"/>
    <mergeCell ref="C160:C165"/>
    <mergeCell ref="C167:C168"/>
    <mergeCell ref="C169:C170"/>
    <mergeCell ref="C171:C172"/>
    <mergeCell ref="C175:C177"/>
    <mergeCell ref="C178:C188"/>
    <mergeCell ref="C189:C193"/>
    <mergeCell ref="C194:C197"/>
    <mergeCell ref="C198:C199"/>
    <mergeCell ref="C200:C209"/>
    <mergeCell ref="C210:C214"/>
    <mergeCell ref="C215:C217"/>
    <mergeCell ref="C218:C221"/>
    <mergeCell ref="C226:C229"/>
    <mergeCell ref="C230:C231"/>
    <mergeCell ref="C234:C236"/>
    <mergeCell ref="C237:C238"/>
    <mergeCell ref="C242:C247"/>
    <mergeCell ref="C248:C253"/>
    <mergeCell ref="C254:C259"/>
    <mergeCell ref="C264:C265"/>
    <mergeCell ref="C269:C270"/>
    <mergeCell ref="C271:C272"/>
    <mergeCell ref="C274:C276"/>
    <mergeCell ref="C278:C280"/>
    <mergeCell ref="C283:C285"/>
    <mergeCell ref="C286:C287"/>
    <mergeCell ref="C290:C292"/>
    <mergeCell ref="C295:C297"/>
    <mergeCell ref="C298:C299"/>
    <mergeCell ref="C300:C301"/>
    <mergeCell ref="C302:C304"/>
    <mergeCell ref="C305:C306"/>
    <mergeCell ref="C308:C312"/>
    <mergeCell ref="C315:C316"/>
    <mergeCell ref="C317:C318"/>
    <mergeCell ref="C319:C320"/>
    <mergeCell ref="C324:C326"/>
    <mergeCell ref="C342:C343"/>
    <mergeCell ref="C347:C349"/>
    <mergeCell ref="C350:C352"/>
    <mergeCell ref="C361:C362"/>
    <mergeCell ref="C367:C368"/>
    <mergeCell ref="D4:D5"/>
    <mergeCell ref="D6:D7"/>
    <mergeCell ref="D8:D9"/>
    <mergeCell ref="D15:D16"/>
    <mergeCell ref="D17:D18"/>
    <mergeCell ref="D22:D24"/>
    <mergeCell ref="D25:D29"/>
    <mergeCell ref="D30:D37"/>
    <mergeCell ref="D38:D39"/>
    <mergeCell ref="D41:D43"/>
    <mergeCell ref="D45:D46"/>
    <mergeCell ref="D47:D48"/>
    <mergeCell ref="D49:D51"/>
    <mergeCell ref="D52:D54"/>
    <mergeCell ref="D55:D62"/>
    <mergeCell ref="D63:D70"/>
    <mergeCell ref="D73:D76"/>
    <mergeCell ref="D77:D78"/>
    <mergeCell ref="D84:D85"/>
    <mergeCell ref="D87:D89"/>
    <mergeCell ref="D90:D91"/>
    <mergeCell ref="D93:D94"/>
    <mergeCell ref="D95:D99"/>
    <mergeCell ref="D100:D103"/>
    <mergeCell ref="D104:D105"/>
    <mergeCell ref="D106:D116"/>
    <mergeCell ref="D117:D118"/>
    <mergeCell ref="D119:D123"/>
    <mergeCell ref="D126:D130"/>
    <mergeCell ref="D131:D132"/>
    <mergeCell ref="D133:D141"/>
    <mergeCell ref="D145:D148"/>
    <mergeCell ref="D150:D152"/>
    <mergeCell ref="D153:D154"/>
    <mergeCell ref="D156:D157"/>
    <mergeCell ref="D160:D165"/>
    <mergeCell ref="D167:D168"/>
    <mergeCell ref="D169:D170"/>
    <mergeCell ref="D171:D172"/>
    <mergeCell ref="D175:D177"/>
    <mergeCell ref="D178:D188"/>
    <mergeCell ref="D189:D193"/>
    <mergeCell ref="D194:D197"/>
    <mergeCell ref="D198:D199"/>
    <mergeCell ref="D200:D209"/>
    <mergeCell ref="D210:D214"/>
    <mergeCell ref="D215:D217"/>
    <mergeCell ref="D218:D221"/>
    <mergeCell ref="D226:D229"/>
    <mergeCell ref="D230:D231"/>
    <mergeCell ref="D234:D236"/>
    <mergeCell ref="D237:D238"/>
    <mergeCell ref="D242:D247"/>
    <mergeCell ref="D248:D253"/>
    <mergeCell ref="D254:D259"/>
    <mergeCell ref="D264:D265"/>
    <mergeCell ref="D269:D270"/>
    <mergeCell ref="D271:D272"/>
    <mergeCell ref="D274:D276"/>
    <mergeCell ref="D278:D280"/>
    <mergeCell ref="D283:D285"/>
    <mergeCell ref="D286:D287"/>
    <mergeCell ref="D290:D292"/>
    <mergeCell ref="D295:D297"/>
    <mergeCell ref="D298:D299"/>
    <mergeCell ref="D300:D301"/>
    <mergeCell ref="D302:D304"/>
    <mergeCell ref="D305:D306"/>
    <mergeCell ref="D308:D312"/>
    <mergeCell ref="D315:D316"/>
    <mergeCell ref="D317:D318"/>
    <mergeCell ref="D319:D320"/>
    <mergeCell ref="D324:D326"/>
    <mergeCell ref="D342:D343"/>
    <mergeCell ref="D347:D349"/>
    <mergeCell ref="D350:D352"/>
    <mergeCell ref="D361:D362"/>
    <mergeCell ref="D367:D368"/>
    <mergeCell ref="E47:E48"/>
    <mergeCell ref="F47:F48"/>
    <mergeCell ref="G4:G5"/>
    <mergeCell ref="G6:G7"/>
    <mergeCell ref="G8:G9"/>
    <mergeCell ref="G15:G16"/>
    <mergeCell ref="G17:G18"/>
    <mergeCell ref="G22:G24"/>
    <mergeCell ref="G25:G29"/>
    <mergeCell ref="G30:G37"/>
    <mergeCell ref="G38:G39"/>
    <mergeCell ref="G41:G43"/>
    <mergeCell ref="G45:G46"/>
    <mergeCell ref="G47:G48"/>
    <mergeCell ref="G49:G51"/>
    <mergeCell ref="G52:G54"/>
    <mergeCell ref="G55:G63"/>
    <mergeCell ref="G64:G70"/>
    <mergeCell ref="G73:G76"/>
    <mergeCell ref="G77:G78"/>
    <mergeCell ref="G84:G85"/>
    <mergeCell ref="G87:G89"/>
    <mergeCell ref="G93:G94"/>
    <mergeCell ref="G95:G99"/>
    <mergeCell ref="G100:G103"/>
    <mergeCell ref="G104:G105"/>
    <mergeCell ref="G106:G116"/>
    <mergeCell ref="G117:G118"/>
    <mergeCell ref="G119:G123"/>
    <mergeCell ref="G126:G130"/>
    <mergeCell ref="G131:G132"/>
    <mergeCell ref="G133:G141"/>
    <mergeCell ref="G145:G148"/>
    <mergeCell ref="G150:G152"/>
    <mergeCell ref="G153:G154"/>
    <mergeCell ref="G156:G157"/>
    <mergeCell ref="G160:G165"/>
    <mergeCell ref="G167:G168"/>
    <mergeCell ref="G169:G170"/>
    <mergeCell ref="G171:G172"/>
    <mergeCell ref="G175:G177"/>
    <mergeCell ref="G178:G188"/>
    <mergeCell ref="G189:G193"/>
    <mergeCell ref="G194:G197"/>
    <mergeCell ref="G198:G199"/>
    <mergeCell ref="G200:G209"/>
    <mergeCell ref="G210:G214"/>
    <mergeCell ref="G215:G217"/>
    <mergeCell ref="G218:G221"/>
    <mergeCell ref="G226:G229"/>
    <mergeCell ref="G230:G231"/>
    <mergeCell ref="G234:G236"/>
    <mergeCell ref="G237:G238"/>
    <mergeCell ref="G242:G247"/>
    <mergeCell ref="G248:G253"/>
    <mergeCell ref="G254:G259"/>
    <mergeCell ref="G264:G265"/>
    <mergeCell ref="G269:G270"/>
    <mergeCell ref="G271:G272"/>
    <mergeCell ref="G274:G276"/>
    <mergeCell ref="G278:G280"/>
    <mergeCell ref="G283:G285"/>
    <mergeCell ref="G286:G287"/>
    <mergeCell ref="G290:G292"/>
    <mergeCell ref="G295:G297"/>
    <mergeCell ref="G300:G301"/>
    <mergeCell ref="G302:G304"/>
    <mergeCell ref="G305:G306"/>
    <mergeCell ref="G308:G312"/>
    <mergeCell ref="G315:G316"/>
    <mergeCell ref="G317:G318"/>
    <mergeCell ref="G319:G320"/>
    <mergeCell ref="G324:G326"/>
    <mergeCell ref="G336:G337"/>
    <mergeCell ref="G338:G339"/>
    <mergeCell ref="G340:G341"/>
    <mergeCell ref="G342:G349"/>
    <mergeCell ref="G350:G357"/>
    <mergeCell ref="G358:G360"/>
    <mergeCell ref="G361:G363"/>
    <mergeCell ref="G364:G365"/>
    <mergeCell ref="G367:G368"/>
  </mergeCells>
  <dataValidations count="1">
    <dataValidation type="list" allowBlank="1" showErrorMessage="1" sqref="B53:B54" errorStyle="warning">
      <formula1>"20222844,20222843,20222842,20222841,20222837,20222836,20222835,20222834,20222833,20222832,20222831,20222732,20222731,20212843,20212842,20212841,20212832,20212831,20212731,20202833,20202832,20202831,20202731,20192833,20192832,20192831,20192731"</formula1>
    </dataValidation>
  </dataValidations>
  <pageMargins left="0.7" right="0.7" top="0.75" bottom="0.75" header="0.3" footer="0.3"/>
  <headerFooter/>
  <ignoredErrors>
    <ignoredError sqref="C367:C373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25"/>
  <sheetViews>
    <sheetView topLeftCell="A203" workbookViewId="0">
      <selection activeCell="H30" sqref="H30"/>
    </sheetView>
  </sheetViews>
  <sheetFormatPr defaultColWidth="9" defaultRowHeight="13.8"/>
  <cols>
    <col min="1" max="1" width="18.25" customWidth="1"/>
    <col min="2" max="2" width="7" customWidth="1"/>
    <col min="3" max="3" width="18.25" customWidth="1"/>
    <col min="4" max="4" width="12.6666666666667" customWidth="1"/>
    <col min="5" max="5" width="15.6666666666667" customWidth="1"/>
    <col min="6" max="6" width="9.75" customWidth="1"/>
    <col min="7" max="7" width="15.6666666666667" customWidth="1"/>
    <col min="8" max="8" width="12.1111111111111" customWidth="1"/>
  </cols>
  <sheetData>
    <row r="1" ht="22.2" spans="1:8">
      <c r="A1" s="59" t="s">
        <v>637</v>
      </c>
      <c r="B1" s="59"/>
      <c r="C1" s="64"/>
      <c r="D1" s="64"/>
      <c r="E1" s="64"/>
      <c r="F1" s="64"/>
      <c r="G1" s="64"/>
      <c r="H1" s="64"/>
    </row>
    <row r="2" ht="20.4" spans="1:8">
      <c r="A2" s="61" t="s">
        <v>23</v>
      </c>
      <c r="B2" s="61" t="s">
        <v>33</v>
      </c>
      <c r="C2" s="61" t="s">
        <v>24</v>
      </c>
      <c r="D2" s="61" t="s">
        <v>638</v>
      </c>
      <c r="E2" s="61" t="s">
        <v>35</v>
      </c>
      <c r="F2" s="65" t="s">
        <v>639</v>
      </c>
      <c r="G2" s="61" t="s">
        <v>640</v>
      </c>
      <c r="H2" s="61" t="s">
        <v>30</v>
      </c>
    </row>
    <row r="3" ht="17.4" spans="1:9">
      <c r="A3" s="20" t="s">
        <v>2</v>
      </c>
      <c r="B3" s="20">
        <v>1</v>
      </c>
      <c r="C3" s="20" t="s">
        <v>38</v>
      </c>
      <c r="D3" s="20">
        <v>0</v>
      </c>
      <c r="E3" s="20">
        <v>32</v>
      </c>
      <c r="F3" s="66">
        <f t="shared" ref="F3:F34" si="0">D3/E3</f>
        <v>0</v>
      </c>
      <c r="G3" s="20">
        <f>RANK(F3,$F$3:$F$34)</f>
        <v>4</v>
      </c>
      <c r="H3" s="20"/>
      <c r="I3" s="71"/>
    </row>
    <row r="4" ht="17.4" spans="1:9">
      <c r="A4" s="20"/>
      <c r="B4" s="20">
        <v>2</v>
      </c>
      <c r="C4" s="20" t="s">
        <v>39</v>
      </c>
      <c r="D4" s="20">
        <v>0</v>
      </c>
      <c r="E4" s="20">
        <v>32</v>
      </c>
      <c r="F4" s="66">
        <f t="shared" si="0"/>
        <v>0</v>
      </c>
      <c r="G4" s="20">
        <f t="shared" ref="G4:G34" si="1">RANK(F4,$F$3:$F$34)</f>
        <v>4</v>
      </c>
      <c r="H4" s="20"/>
      <c r="I4" s="71"/>
    </row>
    <row r="5" ht="17.4" spans="1:9">
      <c r="A5" s="20"/>
      <c r="B5" s="20">
        <v>3</v>
      </c>
      <c r="C5" s="20" t="s">
        <v>40</v>
      </c>
      <c r="D5" s="20">
        <v>0</v>
      </c>
      <c r="E5" s="20">
        <v>34</v>
      </c>
      <c r="F5" s="66">
        <f t="shared" si="0"/>
        <v>0</v>
      </c>
      <c r="G5" s="20">
        <f t="shared" si="1"/>
        <v>4</v>
      </c>
      <c r="H5" s="20"/>
      <c r="I5" s="71"/>
    </row>
    <row r="6" ht="17.4" spans="1:9">
      <c r="A6" s="20"/>
      <c r="B6" s="20">
        <v>4</v>
      </c>
      <c r="C6" s="20" t="s">
        <v>41</v>
      </c>
      <c r="D6" s="20">
        <v>0</v>
      </c>
      <c r="E6" s="20">
        <v>30</v>
      </c>
      <c r="F6" s="66">
        <f t="shared" si="0"/>
        <v>0</v>
      </c>
      <c r="G6" s="20">
        <f t="shared" si="1"/>
        <v>4</v>
      </c>
      <c r="H6" s="20"/>
      <c r="I6" s="71"/>
    </row>
    <row r="7" ht="17.4" spans="1:9">
      <c r="A7" s="20"/>
      <c r="B7" s="20">
        <v>5</v>
      </c>
      <c r="C7" s="20" t="s">
        <v>42</v>
      </c>
      <c r="D7" s="20">
        <v>0</v>
      </c>
      <c r="E7" s="20">
        <v>35</v>
      </c>
      <c r="F7" s="66">
        <f t="shared" si="0"/>
        <v>0</v>
      </c>
      <c r="G7" s="20">
        <f t="shared" si="1"/>
        <v>4</v>
      </c>
      <c r="H7" s="20"/>
      <c r="I7" s="71"/>
    </row>
    <row r="8" ht="17.4" spans="1:9">
      <c r="A8" s="20"/>
      <c r="B8" s="20">
        <v>6</v>
      </c>
      <c r="C8" s="20" t="s">
        <v>43</v>
      </c>
      <c r="D8" s="20">
        <v>0</v>
      </c>
      <c r="E8" s="20">
        <v>43</v>
      </c>
      <c r="F8" s="66">
        <f t="shared" si="0"/>
        <v>0</v>
      </c>
      <c r="G8" s="20">
        <f t="shared" si="1"/>
        <v>4</v>
      </c>
      <c r="H8" s="20"/>
      <c r="I8" s="71"/>
    </row>
    <row r="9" ht="17.4" spans="1:9">
      <c r="A9" s="20"/>
      <c r="B9" s="20">
        <v>7</v>
      </c>
      <c r="C9" s="20" t="s">
        <v>44</v>
      </c>
      <c r="D9" s="20">
        <v>0</v>
      </c>
      <c r="E9" s="20">
        <v>42</v>
      </c>
      <c r="F9" s="66">
        <f t="shared" si="0"/>
        <v>0</v>
      </c>
      <c r="G9" s="20">
        <f t="shared" si="1"/>
        <v>4</v>
      </c>
      <c r="H9" s="20"/>
      <c r="I9" s="71"/>
    </row>
    <row r="10" ht="17.4" spans="1:9">
      <c r="A10" s="20"/>
      <c r="B10" s="20">
        <v>8</v>
      </c>
      <c r="C10" s="20" t="s">
        <v>45</v>
      </c>
      <c r="D10" s="20">
        <v>0</v>
      </c>
      <c r="E10" s="20">
        <v>45</v>
      </c>
      <c r="F10" s="66">
        <f t="shared" si="0"/>
        <v>0</v>
      </c>
      <c r="G10" s="20">
        <f t="shared" si="1"/>
        <v>4</v>
      </c>
      <c r="H10" s="20"/>
      <c r="I10" s="71"/>
    </row>
    <row r="11" ht="17.4" spans="1:9">
      <c r="A11" s="20"/>
      <c r="B11" s="20">
        <v>9</v>
      </c>
      <c r="C11" s="20" t="s">
        <v>46</v>
      </c>
      <c r="D11" s="20">
        <v>0</v>
      </c>
      <c r="E11" s="20">
        <v>45</v>
      </c>
      <c r="F11" s="66">
        <f t="shared" si="0"/>
        <v>0</v>
      </c>
      <c r="G11" s="20">
        <f t="shared" si="1"/>
        <v>4</v>
      </c>
      <c r="H11" s="20"/>
      <c r="I11" s="71"/>
    </row>
    <row r="12" ht="17.4" spans="1:9">
      <c r="A12" s="20"/>
      <c r="B12" s="20">
        <v>10</v>
      </c>
      <c r="C12" s="20" t="s">
        <v>47</v>
      </c>
      <c r="D12" s="20">
        <v>0</v>
      </c>
      <c r="E12" s="20">
        <v>39</v>
      </c>
      <c r="F12" s="66">
        <f t="shared" si="0"/>
        <v>0</v>
      </c>
      <c r="G12" s="20">
        <f t="shared" si="1"/>
        <v>4</v>
      </c>
      <c r="H12" s="20"/>
      <c r="I12" s="71"/>
    </row>
    <row r="13" ht="17.4" spans="1:9">
      <c r="A13" s="20"/>
      <c r="B13" s="20">
        <v>11</v>
      </c>
      <c r="C13" s="20" t="s">
        <v>48</v>
      </c>
      <c r="D13" s="20">
        <v>0</v>
      </c>
      <c r="E13" s="20">
        <v>39</v>
      </c>
      <c r="F13" s="66">
        <f t="shared" si="0"/>
        <v>0</v>
      </c>
      <c r="G13" s="20">
        <f t="shared" si="1"/>
        <v>4</v>
      </c>
      <c r="H13" s="20"/>
      <c r="I13" s="71"/>
    </row>
    <row r="14" ht="17.4" spans="1:9">
      <c r="A14" s="20"/>
      <c r="B14" s="20">
        <v>12</v>
      </c>
      <c r="C14" s="20" t="s">
        <v>49</v>
      </c>
      <c r="D14" s="20">
        <v>0</v>
      </c>
      <c r="E14" s="20">
        <v>40</v>
      </c>
      <c r="F14" s="66">
        <f t="shared" si="0"/>
        <v>0</v>
      </c>
      <c r="G14" s="20">
        <f t="shared" si="1"/>
        <v>4</v>
      </c>
      <c r="H14" s="20"/>
      <c r="I14" s="71"/>
    </row>
    <row r="15" ht="17.4" spans="1:9">
      <c r="A15" s="20"/>
      <c r="B15" s="20">
        <v>13</v>
      </c>
      <c r="C15" s="20" t="s">
        <v>50</v>
      </c>
      <c r="D15" s="20">
        <v>0</v>
      </c>
      <c r="E15" s="20">
        <v>42</v>
      </c>
      <c r="F15" s="66">
        <f t="shared" si="0"/>
        <v>0</v>
      </c>
      <c r="G15" s="20">
        <f t="shared" si="1"/>
        <v>4</v>
      </c>
      <c r="H15" s="20"/>
      <c r="I15" s="71"/>
    </row>
    <row r="16" ht="17.4" spans="1:9">
      <c r="A16" s="20"/>
      <c r="B16" s="20">
        <v>14</v>
      </c>
      <c r="C16" s="20" t="s">
        <v>51</v>
      </c>
      <c r="D16" s="20">
        <v>0</v>
      </c>
      <c r="E16" s="20">
        <v>40</v>
      </c>
      <c r="F16" s="66">
        <f t="shared" si="0"/>
        <v>0</v>
      </c>
      <c r="G16" s="20">
        <f t="shared" si="1"/>
        <v>4</v>
      </c>
      <c r="H16" s="20"/>
      <c r="I16" s="71"/>
    </row>
    <row r="17" ht="17.4" spans="1:9">
      <c r="A17" s="20"/>
      <c r="B17" s="67">
        <v>15</v>
      </c>
      <c r="C17" s="67" t="s">
        <v>52</v>
      </c>
      <c r="D17" s="67">
        <v>0</v>
      </c>
      <c r="E17" s="67">
        <v>43</v>
      </c>
      <c r="F17" s="68">
        <f t="shared" si="0"/>
        <v>0</v>
      </c>
      <c r="G17" s="67">
        <f t="shared" si="1"/>
        <v>4</v>
      </c>
      <c r="H17" s="67"/>
      <c r="I17" s="71"/>
    </row>
    <row r="18" ht="17.4" spans="1:9">
      <c r="A18" s="20"/>
      <c r="B18" s="20">
        <v>16</v>
      </c>
      <c r="C18" s="20" t="s">
        <v>53</v>
      </c>
      <c r="D18" s="20">
        <v>0</v>
      </c>
      <c r="E18" s="20">
        <v>43</v>
      </c>
      <c r="F18" s="66">
        <f t="shared" si="0"/>
        <v>0</v>
      </c>
      <c r="G18" s="20">
        <f t="shared" si="1"/>
        <v>4</v>
      </c>
      <c r="H18" s="20"/>
      <c r="I18" s="71"/>
    </row>
    <row r="19" ht="17.4" spans="1:9">
      <c r="A19" s="20"/>
      <c r="B19" s="20">
        <v>17</v>
      </c>
      <c r="C19" s="20" t="s">
        <v>54</v>
      </c>
      <c r="D19" s="20">
        <v>0</v>
      </c>
      <c r="E19" s="20">
        <v>41</v>
      </c>
      <c r="F19" s="66">
        <f t="shared" si="0"/>
        <v>0</v>
      </c>
      <c r="G19" s="20">
        <f t="shared" si="1"/>
        <v>4</v>
      </c>
      <c r="H19" s="20"/>
      <c r="I19" s="71"/>
    </row>
    <row r="20" ht="17.4" spans="1:9">
      <c r="A20" s="20"/>
      <c r="B20" s="20">
        <v>18</v>
      </c>
      <c r="C20" s="20" t="s">
        <v>55</v>
      </c>
      <c r="D20" s="20">
        <v>0</v>
      </c>
      <c r="E20" s="20">
        <v>44</v>
      </c>
      <c r="F20" s="66">
        <f t="shared" si="0"/>
        <v>0</v>
      </c>
      <c r="G20" s="20">
        <f t="shared" si="1"/>
        <v>4</v>
      </c>
      <c r="H20" s="20"/>
      <c r="I20" s="71"/>
    </row>
    <row r="21" ht="17.4" spans="1:9">
      <c r="A21" s="20"/>
      <c r="B21" s="20">
        <v>19</v>
      </c>
      <c r="C21" s="20" t="s">
        <v>56</v>
      </c>
      <c r="D21" s="20">
        <v>0</v>
      </c>
      <c r="E21" s="20">
        <v>44</v>
      </c>
      <c r="F21" s="66">
        <f t="shared" si="0"/>
        <v>0</v>
      </c>
      <c r="G21" s="20">
        <f t="shared" si="1"/>
        <v>4</v>
      </c>
      <c r="H21" s="20"/>
      <c r="I21" s="71"/>
    </row>
    <row r="22" ht="17.4" spans="1:9">
      <c r="A22" s="20"/>
      <c r="B22" s="20">
        <v>20</v>
      </c>
      <c r="C22" s="20" t="s">
        <v>57</v>
      </c>
      <c r="D22" s="20">
        <v>0</v>
      </c>
      <c r="E22" s="20">
        <v>44</v>
      </c>
      <c r="F22" s="66">
        <f t="shared" si="0"/>
        <v>0</v>
      </c>
      <c r="G22" s="20">
        <f t="shared" si="1"/>
        <v>4</v>
      </c>
      <c r="H22" s="20"/>
      <c r="I22" s="71"/>
    </row>
    <row r="23" ht="17.4" spans="1:9">
      <c r="A23" s="20"/>
      <c r="B23" s="69">
        <v>21</v>
      </c>
      <c r="C23" s="69" t="s">
        <v>58</v>
      </c>
      <c r="D23" s="69">
        <v>16</v>
      </c>
      <c r="E23" s="69">
        <v>43</v>
      </c>
      <c r="F23" s="70">
        <f t="shared" si="0"/>
        <v>0.372093023255814</v>
      </c>
      <c r="G23" s="69">
        <f t="shared" si="1"/>
        <v>1</v>
      </c>
      <c r="H23" s="69" t="s">
        <v>641</v>
      </c>
      <c r="I23" s="71"/>
    </row>
    <row r="24" ht="17.4" spans="1:9">
      <c r="A24" s="20"/>
      <c r="B24" s="20">
        <v>22</v>
      </c>
      <c r="C24" s="20" t="s">
        <v>59</v>
      </c>
      <c r="D24" s="20">
        <v>0</v>
      </c>
      <c r="E24" s="20">
        <v>42</v>
      </c>
      <c r="F24" s="66">
        <f t="shared" si="0"/>
        <v>0</v>
      </c>
      <c r="G24" s="20">
        <f t="shared" si="1"/>
        <v>4</v>
      </c>
      <c r="H24" s="20"/>
      <c r="I24" s="71"/>
    </row>
    <row r="25" ht="17.4" spans="1:9">
      <c r="A25" s="20"/>
      <c r="B25" s="20">
        <v>23</v>
      </c>
      <c r="C25" s="20" t="s">
        <v>60</v>
      </c>
      <c r="D25" s="20">
        <v>0</v>
      </c>
      <c r="E25" s="20">
        <v>43</v>
      </c>
      <c r="F25" s="66">
        <f t="shared" si="0"/>
        <v>0</v>
      </c>
      <c r="G25" s="20">
        <f t="shared" si="1"/>
        <v>4</v>
      </c>
      <c r="H25" s="20"/>
      <c r="I25" s="71"/>
    </row>
    <row r="26" ht="17.4" spans="1:9">
      <c r="A26" s="20"/>
      <c r="B26" s="20">
        <v>24</v>
      </c>
      <c r="C26" s="20" t="s">
        <v>61</v>
      </c>
      <c r="D26" s="20">
        <v>0</v>
      </c>
      <c r="E26" s="20">
        <v>42</v>
      </c>
      <c r="F26" s="66">
        <f t="shared" si="0"/>
        <v>0</v>
      </c>
      <c r="G26" s="20">
        <f t="shared" si="1"/>
        <v>4</v>
      </c>
      <c r="H26" s="20"/>
      <c r="I26" s="71"/>
    </row>
    <row r="27" ht="17.4" spans="1:9">
      <c r="A27" s="20"/>
      <c r="B27" s="20">
        <v>25</v>
      </c>
      <c r="C27" s="20" t="s">
        <v>62</v>
      </c>
      <c r="D27" s="20">
        <v>0</v>
      </c>
      <c r="E27" s="20">
        <v>45</v>
      </c>
      <c r="F27" s="66">
        <f t="shared" si="0"/>
        <v>0</v>
      </c>
      <c r="G27" s="20">
        <f t="shared" si="1"/>
        <v>4</v>
      </c>
      <c r="H27" s="20"/>
      <c r="I27" s="71"/>
    </row>
    <row r="28" ht="17.4" spans="1:9">
      <c r="A28" s="20"/>
      <c r="B28" s="20">
        <v>26</v>
      </c>
      <c r="C28" s="20" t="s">
        <v>63</v>
      </c>
      <c r="D28" s="20">
        <v>0</v>
      </c>
      <c r="E28" s="20">
        <v>43</v>
      </c>
      <c r="F28" s="66">
        <f t="shared" si="0"/>
        <v>0</v>
      </c>
      <c r="G28" s="20">
        <f t="shared" si="1"/>
        <v>4</v>
      </c>
      <c r="H28" s="20"/>
      <c r="I28" s="71"/>
    </row>
    <row r="29" ht="17.4" spans="1:9">
      <c r="A29" s="20"/>
      <c r="B29" s="20">
        <v>27</v>
      </c>
      <c r="C29" s="20" t="s">
        <v>64</v>
      </c>
      <c r="D29" s="20">
        <v>2</v>
      </c>
      <c r="E29" s="20">
        <v>42</v>
      </c>
      <c r="F29" s="66">
        <f t="shared" si="0"/>
        <v>0.0476190476190476</v>
      </c>
      <c r="G29" s="20">
        <f t="shared" si="1"/>
        <v>2</v>
      </c>
      <c r="H29" s="20"/>
      <c r="I29" s="71"/>
    </row>
    <row r="30" ht="17.4" spans="1:9">
      <c r="A30" s="20"/>
      <c r="B30" s="69">
        <v>28</v>
      </c>
      <c r="C30" s="69" t="s">
        <v>65</v>
      </c>
      <c r="D30" s="69">
        <v>1</v>
      </c>
      <c r="E30" s="69">
        <v>40</v>
      </c>
      <c r="F30" s="70">
        <f t="shared" si="0"/>
        <v>0.025</v>
      </c>
      <c r="G30" s="69">
        <f t="shared" si="1"/>
        <v>3</v>
      </c>
      <c r="H30" s="69" t="s">
        <v>641</v>
      </c>
      <c r="I30" s="71"/>
    </row>
    <row r="31" ht="17.4" spans="1:9">
      <c r="A31" s="20"/>
      <c r="B31" s="20">
        <v>29</v>
      </c>
      <c r="C31" s="20" t="s">
        <v>66</v>
      </c>
      <c r="D31" s="20">
        <v>0</v>
      </c>
      <c r="E31" s="20">
        <v>42</v>
      </c>
      <c r="F31" s="66">
        <f t="shared" si="0"/>
        <v>0</v>
      </c>
      <c r="G31" s="20">
        <f t="shared" si="1"/>
        <v>4</v>
      </c>
      <c r="H31" s="20"/>
      <c r="I31" s="71"/>
    </row>
    <row r="32" ht="17.4" spans="1:9">
      <c r="A32" s="20"/>
      <c r="B32" s="20">
        <v>30</v>
      </c>
      <c r="C32" s="20" t="s">
        <v>67</v>
      </c>
      <c r="D32" s="20">
        <v>0</v>
      </c>
      <c r="E32" s="20">
        <v>42</v>
      </c>
      <c r="F32" s="66">
        <f t="shared" si="0"/>
        <v>0</v>
      </c>
      <c r="G32" s="20">
        <f t="shared" si="1"/>
        <v>4</v>
      </c>
      <c r="H32" s="20"/>
      <c r="I32" s="71"/>
    </row>
    <row r="33" ht="17.4" spans="1:9">
      <c r="A33" s="20"/>
      <c r="B33" s="20">
        <v>31</v>
      </c>
      <c r="C33" s="20" t="s">
        <v>68</v>
      </c>
      <c r="D33" s="20">
        <v>0</v>
      </c>
      <c r="E33" s="20">
        <v>41</v>
      </c>
      <c r="F33" s="66">
        <f t="shared" si="0"/>
        <v>0</v>
      </c>
      <c r="G33" s="20">
        <f t="shared" si="1"/>
        <v>4</v>
      </c>
      <c r="H33" s="20"/>
      <c r="I33" s="71"/>
    </row>
    <row r="34" ht="17.4" spans="1:9">
      <c r="A34" s="20"/>
      <c r="B34" s="20">
        <v>32</v>
      </c>
      <c r="C34" s="20" t="s">
        <v>69</v>
      </c>
      <c r="D34" s="20">
        <v>0</v>
      </c>
      <c r="E34" s="20">
        <v>43</v>
      </c>
      <c r="F34" s="66">
        <f t="shared" si="0"/>
        <v>0</v>
      </c>
      <c r="G34" s="20">
        <f t="shared" si="1"/>
        <v>4</v>
      </c>
      <c r="H34" s="20"/>
      <c r="I34" s="71"/>
    </row>
    <row r="35" ht="17.4" spans="1:9">
      <c r="A35" s="20" t="s">
        <v>3</v>
      </c>
      <c r="B35" s="20">
        <v>1</v>
      </c>
      <c r="C35" s="20" t="s">
        <v>70</v>
      </c>
      <c r="D35" s="20">
        <v>0</v>
      </c>
      <c r="E35" s="20" t="s">
        <v>71</v>
      </c>
      <c r="F35" s="66">
        <f t="shared" ref="F35:F54" si="2">D35/E35</f>
        <v>0</v>
      </c>
      <c r="G35" s="20"/>
      <c r="H35" s="20" t="s">
        <v>72</v>
      </c>
      <c r="I35" s="71"/>
    </row>
    <row r="36" ht="17.4" spans="1:9">
      <c r="A36" s="20"/>
      <c r="B36" s="20">
        <v>2</v>
      </c>
      <c r="C36" s="20" t="s">
        <v>73</v>
      </c>
      <c r="D36" s="20">
        <v>0</v>
      </c>
      <c r="E36" s="20" t="s">
        <v>74</v>
      </c>
      <c r="F36" s="66">
        <f t="shared" si="2"/>
        <v>0</v>
      </c>
      <c r="G36" s="20"/>
      <c r="H36" s="20" t="s">
        <v>72</v>
      </c>
      <c r="I36" s="71"/>
    </row>
    <row r="37" ht="17.4" spans="1:9">
      <c r="A37" s="20"/>
      <c r="B37" s="20">
        <v>3</v>
      </c>
      <c r="C37" s="20" t="s">
        <v>75</v>
      </c>
      <c r="D37" s="20">
        <v>0</v>
      </c>
      <c r="E37" s="20" t="s">
        <v>76</v>
      </c>
      <c r="F37" s="66">
        <f t="shared" si="2"/>
        <v>0</v>
      </c>
      <c r="G37" s="20"/>
      <c r="H37" s="20" t="s">
        <v>72</v>
      </c>
      <c r="I37" s="71"/>
    </row>
    <row r="38" ht="17.4" spans="1:9">
      <c r="A38" s="20"/>
      <c r="B38" s="20">
        <v>4</v>
      </c>
      <c r="C38" s="20" t="s">
        <v>77</v>
      </c>
      <c r="D38" s="20">
        <v>0</v>
      </c>
      <c r="E38" s="20" t="s">
        <v>78</v>
      </c>
      <c r="F38" s="66">
        <f t="shared" si="2"/>
        <v>0</v>
      </c>
      <c r="G38" s="20"/>
      <c r="H38" s="20" t="s">
        <v>72</v>
      </c>
      <c r="I38" s="71"/>
    </row>
    <row r="39" ht="17.4" spans="1:9">
      <c r="A39" s="20"/>
      <c r="B39" s="20">
        <v>5</v>
      </c>
      <c r="C39" s="20" t="s">
        <v>79</v>
      </c>
      <c r="D39" s="20">
        <v>0</v>
      </c>
      <c r="E39" s="20" t="s">
        <v>80</v>
      </c>
      <c r="F39" s="66">
        <f t="shared" si="2"/>
        <v>0</v>
      </c>
      <c r="G39" s="20">
        <f t="shared" ref="G39:G50" si="3">RANK(F39,$F$35:$F$70)</f>
        <v>2</v>
      </c>
      <c r="H39" s="20"/>
      <c r="I39" s="71"/>
    </row>
    <row r="40" ht="17.4" spans="1:9">
      <c r="A40" s="20"/>
      <c r="B40" s="20">
        <v>6</v>
      </c>
      <c r="C40" s="20" t="s">
        <v>81</v>
      </c>
      <c r="D40" s="20">
        <v>0</v>
      </c>
      <c r="E40" s="20" t="s">
        <v>74</v>
      </c>
      <c r="F40" s="66">
        <f t="shared" si="2"/>
        <v>0</v>
      </c>
      <c r="G40" s="20">
        <f t="shared" si="3"/>
        <v>2</v>
      </c>
      <c r="H40" s="20"/>
      <c r="I40" s="71"/>
    </row>
    <row r="41" ht="17.4" spans="1:9">
      <c r="A41" s="20"/>
      <c r="B41" s="20">
        <v>7</v>
      </c>
      <c r="C41" s="20" t="s">
        <v>82</v>
      </c>
      <c r="D41" s="20">
        <v>0</v>
      </c>
      <c r="E41" s="20" t="s">
        <v>83</v>
      </c>
      <c r="F41" s="66">
        <f t="shared" si="2"/>
        <v>0</v>
      </c>
      <c r="G41" s="20">
        <f t="shared" si="3"/>
        <v>2</v>
      </c>
      <c r="H41" s="20"/>
      <c r="I41" s="71"/>
    </row>
    <row r="42" ht="17.4" spans="1:9">
      <c r="A42" s="20"/>
      <c r="B42" s="20">
        <v>8</v>
      </c>
      <c r="C42" s="20" t="s">
        <v>84</v>
      </c>
      <c r="D42" s="20">
        <v>0</v>
      </c>
      <c r="E42" s="20" t="s">
        <v>83</v>
      </c>
      <c r="F42" s="66">
        <f t="shared" si="2"/>
        <v>0</v>
      </c>
      <c r="G42" s="20">
        <f t="shared" si="3"/>
        <v>2</v>
      </c>
      <c r="H42" s="20"/>
      <c r="I42" s="71"/>
    </row>
    <row r="43" ht="17.4" spans="1:9">
      <c r="A43" s="20"/>
      <c r="B43" s="20">
        <v>9</v>
      </c>
      <c r="C43" s="20" t="s">
        <v>85</v>
      </c>
      <c r="D43" s="20">
        <v>0</v>
      </c>
      <c r="E43" s="20" t="s">
        <v>86</v>
      </c>
      <c r="F43" s="66">
        <f t="shared" si="2"/>
        <v>0</v>
      </c>
      <c r="G43" s="20">
        <f t="shared" si="3"/>
        <v>2</v>
      </c>
      <c r="H43" s="20"/>
      <c r="I43" s="71"/>
    </row>
    <row r="44" ht="17.4" spans="1:9">
      <c r="A44" s="20"/>
      <c r="B44" s="20">
        <v>10</v>
      </c>
      <c r="C44" s="20" t="s">
        <v>87</v>
      </c>
      <c r="D44" s="20">
        <v>0</v>
      </c>
      <c r="E44" s="20" t="s">
        <v>88</v>
      </c>
      <c r="F44" s="66">
        <f t="shared" si="2"/>
        <v>0</v>
      </c>
      <c r="G44" s="20">
        <f t="shared" si="3"/>
        <v>2</v>
      </c>
      <c r="H44" s="20"/>
      <c r="I44" s="71"/>
    </row>
    <row r="45" ht="17.4" spans="1:9">
      <c r="A45" s="20"/>
      <c r="B45" s="20">
        <v>11</v>
      </c>
      <c r="C45" s="20" t="s">
        <v>89</v>
      </c>
      <c r="D45" s="20">
        <v>0</v>
      </c>
      <c r="E45" s="20" t="s">
        <v>90</v>
      </c>
      <c r="F45" s="66">
        <f t="shared" si="2"/>
        <v>0</v>
      </c>
      <c r="G45" s="20">
        <f t="shared" si="3"/>
        <v>2</v>
      </c>
      <c r="H45" s="20"/>
      <c r="I45" s="71"/>
    </row>
    <row r="46" ht="17.4" spans="1:9">
      <c r="A46" s="20"/>
      <c r="B46" s="20">
        <v>12</v>
      </c>
      <c r="C46" s="20" t="s">
        <v>91</v>
      </c>
      <c r="D46" s="20">
        <v>0</v>
      </c>
      <c r="E46" s="20" t="s">
        <v>92</v>
      </c>
      <c r="F46" s="66">
        <f t="shared" si="2"/>
        <v>0</v>
      </c>
      <c r="G46" s="20">
        <f t="shared" si="3"/>
        <v>2</v>
      </c>
      <c r="H46" s="20"/>
      <c r="I46" s="71"/>
    </row>
    <row r="47" ht="17.4" spans="1:9">
      <c r="A47" s="20"/>
      <c r="B47" s="20">
        <v>13</v>
      </c>
      <c r="C47" s="20" t="s">
        <v>93</v>
      </c>
      <c r="D47" s="20">
        <v>0</v>
      </c>
      <c r="E47" s="20" t="s">
        <v>92</v>
      </c>
      <c r="F47" s="66">
        <f t="shared" si="2"/>
        <v>0</v>
      </c>
      <c r="G47" s="20">
        <f t="shared" si="3"/>
        <v>2</v>
      </c>
      <c r="H47" s="20"/>
      <c r="I47" s="71"/>
    </row>
    <row r="48" ht="17.4" spans="1:9">
      <c r="A48" s="20"/>
      <c r="B48" s="20">
        <v>14</v>
      </c>
      <c r="C48" s="20" t="s">
        <v>94</v>
      </c>
      <c r="D48" s="20">
        <v>0</v>
      </c>
      <c r="E48" s="20" t="s">
        <v>92</v>
      </c>
      <c r="F48" s="66">
        <f t="shared" si="2"/>
        <v>0</v>
      </c>
      <c r="G48" s="20">
        <f t="shared" si="3"/>
        <v>2</v>
      </c>
      <c r="H48" s="20"/>
      <c r="I48" s="71"/>
    </row>
    <row r="49" ht="17.4" spans="1:9">
      <c r="A49" s="20"/>
      <c r="B49" s="20">
        <v>15</v>
      </c>
      <c r="C49" s="20" t="s">
        <v>95</v>
      </c>
      <c r="D49" s="20">
        <v>0</v>
      </c>
      <c r="E49" s="20" t="s">
        <v>83</v>
      </c>
      <c r="F49" s="66">
        <f t="shared" si="2"/>
        <v>0</v>
      </c>
      <c r="G49" s="20">
        <f t="shared" si="3"/>
        <v>2</v>
      </c>
      <c r="H49" s="20"/>
      <c r="I49" s="71"/>
    </row>
    <row r="50" ht="17.4" spans="1:9">
      <c r="A50" s="20"/>
      <c r="B50" s="69">
        <v>16</v>
      </c>
      <c r="C50" s="69" t="s">
        <v>96</v>
      </c>
      <c r="D50" s="69">
        <v>1</v>
      </c>
      <c r="E50" s="69" t="s">
        <v>83</v>
      </c>
      <c r="F50" s="70">
        <f t="shared" si="2"/>
        <v>0.025</v>
      </c>
      <c r="G50" s="69">
        <f t="shared" si="3"/>
        <v>1</v>
      </c>
      <c r="H50" s="69" t="s">
        <v>641</v>
      </c>
      <c r="I50" s="71"/>
    </row>
    <row r="51" ht="17.4" spans="1:9">
      <c r="A51" s="20"/>
      <c r="B51" s="20">
        <v>17</v>
      </c>
      <c r="C51" s="20" t="s">
        <v>97</v>
      </c>
      <c r="D51" s="20">
        <v>0</v>
      </c>
      <c r="E51" s="20" t="s">
        <v>98</v>
      </c>
      <c r="F51" s="66">
        <f t="shared" si="2"/>
        <v>0</v>
      </c>
      <c r="G51" s="20"/>
      <c r="H51" s="20" t="s">
        <v>72</v>
      </c>
      <c r="I51" s="71"/>
    </row>
    <row r="52" ht="17.4" spans="1:9">
      <c r="A52" s="20"/>
      <c r="B52" s="20">
        <v>18</v>
      </c>
      <c r="C52" s="20" t="s">
        <v>99</v>
      </c>
      <c r="D52" s="20">
        <v>0</v>
      </c>
      <c r="E52" s="20" t="s">
        <v>100</v>
      </c>
      <c r="F52" s="66">
        <f t="shared" si="2"/>
        <v>0</v>
      </c>
      <c r="G52" s="20"/>
      <c r="H52" s="20" t="s">
        <v>72</v>
      </c>
      <c r="I52" s="71"/>
    </row>
    <row r="53" ht="17.4" spans="1:9">
      <c r="A53" s="20"/>
      <c r="B53" s="20">
        <v>19</v>
      </c>
      <c r="C53" s="20" t="s">
        <v>101</v>
      </c>
      <c r="D53" s="20">
        <v>0</v>
      </c>
      <c r="E53" s="20" t="s">
        <v>100</v>
      </c>
      <c r="F53" s="66">
        <f t="shared" si="2"/>
        <v>0</v>
      </c>
      <c r="G53" s="20"/>
      <c r="H53" s="20" t="s">
        <v>72</v>
      </c>
      <c r="I53" s="71"/>
    </row>
    <row r="54" ht="17.4" spans="1:9">
      <c r="A54" s="20"/>
      <c r="B54" s="20">
        <v>20</v>
      </c>
      <c r="C54" s="20" t="s">
        <v>102</v>
      </c>
      <c r="D54" s="20">
        <v>0</v>
      </c>
      <c r="E54" s="20" t="s">
        <v>98</v>
      </c>
      <c r="F54" s="66">
        <f t="shared" si="2"/>
        <v>0</v>
      </c>
      <c r="G54" s="20"/>
      <c r="H54" s="20" t="s">
        <v>72</v>
      </c>
      <c r="I54" s="71"/>
    </row>
    <row r="55" ht="17.4" spans="1:9">
      <c r="A55" s="20"/>
      <c r="B55" s="20">
        <v>21</v>
      </c>
      <c r="C55" s="20" t="s">
        <v>103</v>
      </c>
      <c r="D55" s="20">
        <v>0</v>
      </c>
      <c r="E55" s="20">
        <v>43</v>
      </c>
      <c r="F55" s="66">
        <f t="shared" ref="F55:F70" si="4">D55/E55</f>
        <v>0</v>
      </c>
      <c r="G55" s="20">
        <f t="shared" ref="G55:G70" si="5">RANK(F55,$F$35:$F$70)</f>
        <v>2</v>
      </c>
      <c r="H55" s="20"/>
      <c r="I55" s="71"/>
    </row>
    <row r="56" ht="17.4" spans="1:9">
      <c r="A56" s="20"/>
      <c r="B56" s="20">
        <v>22</v>
      </c>
      <c r="C56" s="20" t="s">
        <v>104</v>
      </c>
      <c r="D56" s="20">
        <v>0</v>
      </c>
      <c r="E56" s="20">
        <v>42</v>
      </c>
      <c r="F56" s="66">
        <f t="shared" si="4"/>
        <v>0</v>
      </c>
      <c r="G56" s="20">
        <f t="shared" si="5"/>
        <v>2</v>
      </c>
      <c r="H56" s="20"/>
      <c r="I56" s="71"/>
    </row>
    <row r="57" ht="17.4" spans="1:9">
      <c r="A57" s="20"/>
      <c r="B57" s="20">
        <v>23</v>
      </c>
      <c r="C57" s="20" t="s">
        <v>105</v>
      </c>
      <c r="D57" s="20">
        <v>0</v>
      </c>
      <c r="E57" s="20">
        <v>43</v>
      </c>
      <c r="F57" s="66">
        <f t="shared" si="4"/>
        <v>0</v>
      </c>
      <c r="G57" s="20">
        <f t="shared" si="5"/>
        <v>2</v>
      </c>
      <c r="H57" s="20"/>
      <c r="I57" s="71"/>
    </row>
    <row r="58" ht="17.4" spans="1:9">
      <c r="A58" s="20"/>
      <c r="B58" s="20">
        <v>24</v>
      </c>
      <c r="C58" s="20" t="s">
        <v>106</v>
      </c>
      <c r="D58" s="20">
        <v>0</v>
      </c>
      <c r="E58" s="20">
        <v>42</v>
      </c>
      <c r="F58" s="66">
        <f t="shared" si="4"/>
        <v>0</v>
      </c>
      <c r="G58" s="20">
        <f t="shared" si="5"/>
        <v>2</v>
      </c>
      <c r="H58" s="20"/>
      <c r="I58" s="71"/>
    </row>
    <row r="59" ht="17.4" spans="1:9">
      <c r="A59" s="20"/>
      <c r="B59" s="20">
        <v>25</v>
      </c>
      <c r="C59" s="20" t="s">
        <v>107</v>
      </c>
      <c r="D59" s="20">
        <v>0</v>
      </c>
      <c r="E59" s="20">
        <v>45</v>
      </c>
      <c r="F59" s="66">
        <f t="shared" si="4"/>
        <v>0</v>
      </c>
      <c r="G59" s="20">
        <f t="shared" si="5"/>
        <v>2</v>
      </c>
      <c r="H59" s="20"/>
      <c r="I59" s="71"/>
    </row>
    <row r="60" ht="17.4" spans="1:9">
      <c r="A60" s="20"/>
      <c r="B60" s="20">
        <v>26</v>
      </c>
      <c r="C60" s="20" t="s">
        <v>108</v>
      </c>
      <c r="D60" s="20">
        <v>0</v>
      </c>
      <c r="E60" s="20">
        <v>45</v>
      </c>
      <c r="F60" s="66">
        <f t="shared" si="4"/>
        <v>0</v>
      </c>
      <c r="G60" s="20">
        <f t="shared" si="5"/>
        <v>2</v>
      </c>
      <c r="H60" s="20"/>
      <c r="I60" s="71"/>
    </row>
    <row r="61" ht="17.4" spans="1:9">
      <c r="A61" s="20"/>
      <c r="B61" s="20">
        <v>27</v>
      </c>
      <c r="C61" s="20" t="s">
        <v>109</v>
      </c>
      <c r="D61" s="20">
        <v>0</v>
      </c>
      <c r="E61" s="20">
        <v>45</v>
      </c>
      <c r="F61" s="66">
        <f t="shared" si="4"/>
        <v>0</v>
      </c>
      <c r="G61" s="20">
        <f t="shared" si="5"/>
        <v>2</v>
      </c>
      <c r="H61" s="20"/>
      <c r="I61" s="71"/>
    </row>
    <row r="62" ht="17.4" spans="1:9">
      <c r="A62" s="20"/>
      <c r="B62" s="20">
        <v>28</v>
      </c>
      <c r="C62" s="20" t="s">
        <v>110</v>
      </c>
      <c r="D62" s="20">
        <v>0</v>
      </c>
      <c r="E62" s="20">
        <v>43</v>
      </c>
      <c r="F62" s="66">
        <f t="shared" si="4"/>
        <v>0</v>
      </c>
      <c r="G62" s="20">
        <f t="shared" si="5"/>
        <v>2</v>
      </c>
      <c r="H62" s="20"/>
      <c r="I62" s="71"/>
    </row>
    <row r="63" ht="17.4" spans="1:9">
      <c r="A63" s="20"/>
      <c r="B63" s="20">
        <v>29</v>
      </c>
      <c r="C63" s="20" t="s">
        <v>111</v>
      </c>
      <c r="D63" s="20">
        <v>0</v>
      </c>
      <c r="E63" s="20">
        <v>42</v>
      </c>
      <c r="F63" s="66">
        <f t="shared" si="4"/>
        <v>0</v>
      </c>
      <c r="G63" s="20">
        <f t="shared" si="5"/>
        <v>2</v>
      </c>
      <c r="H63" s="20"/>
      <c r="I63" s="71"/>
    </row>
    <row r="64" ht="17.4" spans="1:9">
      <c r="A64" s="20"/>
      <c r="B64" s="20">
        <v>30</v>
      </c>
      <c r="C64" s="20" t="s">
        <v>112</v>
      </c>
      <c r="D64" s="20">
        <v>0</v>
      </c>
      <c r="E64" s="20">
        <v>40</v>
      </c>
      <c r="F64" s="66">
        <f t="shared" si="4"/>
        <v>0</v>
      </c>
      <c r="G64" s="20">
        <f t="shared" si="5"/>
        <v>2</v>
      </c>
      <c r="H64" s="20"/>
      <c r="I64" s="71"/>
    </row>
    <row r="65" ht="17.4" spans="1:9">
      <c r="A65" s="20"/>
      <c r="B65" s="20">
        <v>31</v>
      </c>
      <c r="C65" s="20" t="s">
        <v>113</v>
      </c>
      <c r="D65" s="20">
        <v>0</v>
      </c>
      <c r="E65" s="20">
        <v>39</v>
      </c>
      <c r="F65" s="66">
        <f t="shared" si="4"/>
        <v>0</v>
      </c>
      <c r="G65" s="20">
        <f t="shared" si="5"/>
        <v>2</v>
      </c>
      <c r="H65" s="20"/>
      <c r="I65" s="71"/>
    </row>
    <row r="66" ht="17.4" spans="1:9">
      <c r="A66" s="20"/>
      <c r="B66" s="20">
        <v>32</v>
      </c>
      <c r="C66" s="20" t="s">
        <v>114</v>
      </c>
      <c r="D66" s="20">
        <v>0</v>
      </c>
      <c r="E66" s="20">
        <v>39</v>
      </c>
      <c r="F66" s="66">
        <f t="shared" si="4"/>
        <v>0</v>
      </c>
      <c r="G66" s="20">
        <f t="shared" si="5"/>
        <v>2</v>
      </c>
      <c r="H66" s="20"/>
      <c r="I66" s="71"/>
    </row>
    <row r="67" ht="17.4" spans="1:9">
      <c r="A67" s="20"/>
      <c r="B67" s="20">
        <v>33</v>
      </c>
      <c r="C67" s="20" t="s">
        <v>115</v>
      </c>
      <c r="D67" s="20">
        <v>0</v>
      </c>
      <c r="E67" s="20">
        <v>30</v>
      </c>
      <c r="F67" s="66">
        <f t="shared" si="4"/>
        <v>0</v>
      </c>
      <c r="G67" s="20">
        <f t="shared" si="5"/>
        <v>2</v>
      </c>
      <c r="H67" s="20"/>
      <c r="I67" s="71"/>
    </row>
    <row r="68" ht="17.4" spans="1:9">
      <c r="A68" s="20"/>
      <c r="B68" s="20">
        <v>34</v>
      </c>
      <c r="C68" s="20" t="s">
        <v>116</v>
      </c>
      <c r="D68" s="20">
        <v>0</v>
      </c>
      <c r="E68" s="20">
        <v>30</v>
      </c>
      <c r="F68" s="66">
        <f t="shared" si="4"/>
        <v>0</v>
      </c>
      <c r="G68" s="20">
        <f t="shared" si="5"/>
        <v>2</v>
      </c>
      <c r="H68" s="20"/>
      <c r="I68" s="71"/>
    </row>
    <row r="69" ht="17.4" spans="1:9">
      <c r="A69" s="20"/>
      <c r="B69" s="20">
        <v>35</v>
      </c>
      <c r="C69" s="20" t="s">
        <v>117</v>
      </c>
      <c r="D69" s="20">
        <v>0</v>
      </c>
      <c r="E69" s="20">
        <v>44</v>
      </c>
      <c r="F69" s="66">
        <f t="shared" si="4"/>
        <v>0</v>
      </c>
      <c r="G69" s="20">
        <f t="shared" si="5"/>
        <v>2</v>
      </c>
      <c r="H69" s="20"/>
      <c r="I69" s="71"/>
    </row>
    <row r="70" ht="17.4" spans="1:9">
      <c r="A70" s="20"/>
      <c r="B70" s="20">
        <v>36</v>
      </c>
      <c r="C70" s="20" t="s">
        <v>118</v>
      </c>
      <c r="D70" s="20">
        <v>0</v>
      </c>
      <c r="E70" s="20">
        <v>43</v>
      </c>
      <c r="F70" s="66">
        <f t="shared" si="4"/>
        <v>0</v>
      </c>
      <c r="G70" s="20">
        <f t="shared" si="5"/>
        <v>2</v>
      </c>
      <c r="H70" s="20"/>
      <c r="I70" s="71"/>
    </row>
    <row r="71" ht="17.4" spans="1:9">
      <c r="A71" s="20" t="s">
        <v>4</v>
      </c>
      <c r="B71" s="20">
        <v>1</v>
      </c>
      <c r="C71" s="20" t="s">
        <v>119</v>
      </c>
      <c r="D71" s="20">
        <v>0</v>
      </c>
      <c r="E71" s="20" t="s">
        <v>80</v>
      </c>
      <c r="F71" s="66">
        <f t="shared" ref="F71:F111" si="6">IFERROR(D71/E71,"")</f>
        <v>0</v>
      </c>
      <c r="G71" s="20">
        <f>RANK(F71,$F$71:$F$111)</f>
        <v>4</v>
      </c>
      <c r="H71" s="20"/>
      <c r="I71" s="71"/>
    </row>
    <row r="72" ht="17.4" spans="1:9">
      <c r="A72" s="20"/>
      <c r="B72" s="20">
        <v>2</v>
      </c>
      <c r="C72" s="20" t="s">
        <v>120</v>
      </c>
      <c r="D72" s="20">
        <v>0</v>
      </c>
      <c r="E72" s="20" t="s">
        <v>100</v>
      </c>
      <c r="F72" s="66">
        <f t="shared" si="6"/>
        <v>0</v>
      </c>
      <c r="G72" s="20">
        <f t="shared" ref="G72:G111" si="7">RANK(F72,$F$71:$F$111)</f>
        <v>4</v>
      </c>
      <c r="H72" s="20"/>
      <c r="I72" s="71"/>
    </row>
    <row r="73" ht="17.4" spans="1:9">
      <c r="A73" s="20"/>
      <c r="B73" s="20">
        <v>3</v>
      </c>
      <c r="C73" s="20" t="s">
        <v>121</v>
      </c>
      <c r="D73" s="20">
        <v>0</v>
      </c>
      <c r="E73" s="20" t="s">
        <v>122</v>
      </c>
      <c r="F73" s="66">
        <f t="shared" si="6"/>
        <v>0</v>
      </c>
      <c r="G73" s="20">
        <f t="shared" si="7"/>
        <v>4</v>
      </c>
      <c r="H73" s="20"/>
      <c r="I73" s="71"/>
    </row>
    <row r="74" ht="17.4" spans="1:9">
      <c r="A74" s="20"/>
      <c r="B74" s="20">
        <v>4</v>
      </c>
      <c r="C74" s="20" t="s">
        <v>123</v>
      </c>
      <c r="D74" s="20">
        <v>0</v>
      </c>
      <c r="E74" s="20" t="s">
        <v>78</v>
      </c>
      <c r="F74" s="66">
        <f t="shared" si="6"/>
        <v>0</v>
      </c>
      <c r="G74" s="20">
        <f t="shared" si="7"/>
        <v>4</v>
      </c>
      <c r="H74" s="20"/>
      <c r="I74" s="71"/>
    </row>
    <row r="75" ht="17.4" spans="1:9">
      <c r="A75" s="20"/>
      <c r="B75" s="20">
        <v>5</v>
      </c>
      <c r="C75" s="20" t="s">
        <v>124</v>
      </c>
      <c r="D75" s="20">
        <v>0</v>
      </c>
      <c r="E75" s="20" t="s">
        <v>125</v>
      </c>
      <c r="F75" s="66">
        <f t="shared" si="6"/>
        <v>0</v>
      </c>
      <c r="G75" s="20">
        <f t="shared" si="7"/>
        <v>4</v>
      </c>
      <c r="H75" s="20"/>
      <c r="I75" s="71"/>
    </row>
    <row r="76" ht="17.4" spans="1:9">
      <c r="A76" s="20"/>
      <c r="B76" s="20">
        <v>6</v>
      </c>
      <c r="C76" s="20" t="s">
        <v>126</v>
      </c>
      <c r="D76" s="20">
        <v>0</v>
      </c>
      <c r="E76" s="20" t="s">
        <v>127</v>
      </c>
      <c r="F76" s="66">
        <f t="shared" si="6"/>
        <v>0</v>
      </c>
      <c r="G76" s="20">
        <f t="shared" si="7"/>
        <v>4</v>
      </c>
      <c r="H76" s="20"/>
      <c r="I76" s="71"/>
    </row>
    <row r="77" ht="17.4" spans="1:9">
      <c r="A77" s="20"/>
      <c r="B77" s="20">
        <v>7</v>
      </c>
      <c r="C77" s="20" t="s">
        <v>128</v>
      </c>
      <c r="D77" s="20">
        <v>0</v>
      </c>
      <c r="E77" s="20" t="s">
        <v>129</v>
      </c>
      <c r="F77" s="66">
        <f t="shared" si="6"/>
        <v>0</v>
      </c>
      <c r="G77" s="20">
        <f t="shared" si="7"/>
        <v>4</v>
      </c>
      <c r="H77" s="20"/>
      <c r="I77" s="71"/>
    </row>
    <row r="78" ht="17.4" spans="1:9">
      <c r="A78" s="20"/>
      <c r="B78" s="20">
        <v>8</v>
      </c>
      <c r="C78" s="20" t="s">
        <v>130</v>
      </c>
      <c r="D78" s="20">
        <v>0</v>
      </c>
      <c r="E78" s="20" t="s">
        <v>74</v>
      </c>
      <c r="F78" s="66">
        <f t="shared" si="6"/>
        <v>0</v>
      </c>
      <c r="G78" s="20">
        <f t="shared" si="7"/>
        <v>4</v>
      </c>
      <c r="H78" s="20"/>
      <c r="I78" s="71"/>
    </row>
    <row r="79" ht="17.4" spans="1:9">
      <c r="A79" s="20"/>
      <c r="B79" s="20">
        <v>9</v>
      </c>
      <c r="C79" s="20" t="s">
        <v>131</v>
      </c>
      <c r="D79" s="20">
        <v>0</v>
      </c>
      <c r="E79" s="20" t="s">
        <v>132</v>
      </c>
      <c r="F79" s="66">
        <f t="shared" si="6"/>
        <v>0</v>
      </c>
      <c r="G79" s="20">
        <f t="shared" si="7"/>
        <v>4</v>
      </c>
      <c r="H79" s="20"/>
      <c r="I79" s="71"/>
    </row>
    <row r="80" ht="17.4" spans="1:9">
      <c r="A80" s="20"/>
      <c r="B80" s="20">
        <v>10</v>
      </c>
      <c r="C80" s="20" t="s">
        <v>133</v>
      </c>
      <c r="D80" s="20">
        <v>0</v>
      </c>
      <c r="E80" s="20" t="s">
        <v>127</v>
      </c>
      <c r="F80" s="66">
        <f t="shared" si="6"/>
        <v>0</v>
      </c>
      <c r="G80" s="20">
        <f t="shared" si="7"/>
        <v>4</v>
      </c>
      <c r="H80" s="20"/>
      <c r="I80" s="71"/>
    </row>
    <row r="81" ht="17.4" spans="1:9">
      <c r="A81" s="20"/>
      <c r="B81" s="20">
        <v>11</v>
      </c>
      <c r="C81" s="20" t="s">
        <v>134</v>
      </c>
      <c r="D81" s="20">
        <v>0</v>
      </c>
      <c r="E81" s="20" t="s">
        <v>135</v>
      </c>
      <c r="F81" s="66">
        <f t="shared" si="6"/>
        <v>0</v>
      </c>
      <c r="G81" s="20">
        <f t="shared" si="7"/>
        <v>4</v>
      </c>
      <c r="H81" s="20"/>
      <c r="I81" s="71"/>
    </row>
    <row r="82" ht="17.4" spans="1:9">
      <c r="A82" s="20"/>
      <c r="B82" s="20">
        <v>12</v>
      </c>
      <c r="C82" s="20" t="s">
        <v>136</v>
      </c>
      <c r="D82" s="20">
        <v>0</v>
      </c>
      <c r="E82" s="20" t="s">
        <v>137</v>
      </c>
      <c r="F82" s="66">
        <f t="shared" si="6"/>
        <v>0</v>
      </c>
      <c r="G82" s="20">
        <f t="shared" si="7"/>
        <v>4</v>
      </c>
      <c r="H82" s="20"/>
      <c r="I82" s="71"/>
    </row>
    <row r="83" ht="17.4" spans="1:9">
      <c r="A83" s="20"/>
      <c r="B83" s="20">
        <v>13</v>
      </c>
      <c r="C83" s="20" t="s">
        <v>138</v>
      </c>
      <c r="D83" s="20">
        <v>0</v>
      </c>
      <c r="E83" s="20" t="s">
        <v>137</v>
      </c>
      <c r="F83" s="66">
        <f t="shared" si="6"/>
        <v>0</v>
      </c>
      <c r="G83" s="20">
        <f t="shared" si="7"/>
        <v>4</v>
      </c>
      <c r="H83" s="20"/>
      <c r="I83" s="71"/>
    </row>
    <row r="84" ht="17.4" spans="1:9">
      <c r="A84" s="20"/>
      <c r="B84" s="20">
        <v>14</v>
      </c>
      <c r="C84" s="20" t="s">
        <v>139</v>
      </c>
      <c r="D84" s="20">
        <v>0</v>
      </c>
      <c r="E84" s="20" t="s">
        <v>140</v>
      </c>
      <c r="F84" s="66">
        <f t="shared" si="6"/>
        <v>0</v>
      </c>
      <c r="G84" s="20">
        <f t="shared" si="7"/>
        <v>4</v>
      </c>
      <c r="H84" s="20"/>
      <c r="I84" s="71"/>
    </row>
    <row r="85" ht="17.4" spans="1:9">
      <c r="A85" s="20"/>
      <c r="B85" s="20">
        <v>15</v>
      </c>
      <c r="C85" s="20" t="s">
        <v>141</v>
      </c>
      <c r="D85" s="20">
        <v>0</v>
      </c>
      <c r="E85" s="20" t="s">
        <v>142</v>
      </c>
      <c r="F85" s="66">
        <f t="shared" si="6"/>
        <v>0</v>
      </c>
      <c r="G85" s="20">
        <f t="shared" si="7"/>
        <v>4</v>
      </c>
      <c r="H85" s="20"/>
      <c r="I85" s="71"/>
    </row>
    <row r="86" ht="17.4" spans="1:9">
      <c r="A86" s="20"/>
      <c r="B86" s="20">
        <v>16</v>
      </c>
      <c r="C86" s="20" t="s">
        <v>143</v>
      </c>
      <c r="D86" s="20">
        <v>0</v>
      </c>
      <c r="E86" s="20" t="s">
        <v>100</v>
      </c>
      <c r="F86" s="66">
        <f t="shared" si="6"/>
        <v>0</v>
      </c>
      <c r="G86" s="20">
        <f t="shared" si="7"/>
        <v>4</v>
      </c>
      <c r="H86" s="20"/>
      <c r="I86" s="71"/>
    </row>
    <row r="87" ht="17.4" spans="1:9">
      <c r="A87" s="20"/>
      <c r="B87" s="20">
        <v>17</v>
      </c>
      <c r="C87" s="20" t="s">
        <v>144</v>
      </c>
      <c r="D87" s="20">
        <v>0</v>
      </c>
      <c r="E87" s="20" t="s">
        <v>83</v>
      </c>
      <c r="F87" s="66">
        <f t="shared" si="6"/>
        <v>0</v>
      </c>
      <c r="G87" s="20">
        <f t="shared" si="7"/>
        <v>4</v>
      </c>
      <c r="H87" s="20"/>
      <c r="I87" s="71"/>
    </row>
    <row r="88" ht="17.4" spans="1:9">
      <c r="A88" s="20"/>
      <c r="B88" s="20">
        <v>18</v>
      </c>
      <c r="C88" s="20" t="s">
        <v>145</v>
      </c>
      <c r="D88" s="20">
        <v>0</v>
      </c>
      <c r="E88" s="20" t="s">
        <v>83</v>
      </c>
      <c r="F88" s="66">
        <f t="shared" si="6"/>
        <v>0</v>
      </c>
      <c r="G88" s="20">
        <f t="shared" si="7"/>
        <v>4</v>
      </c>
      <c r="H88" s="20"/>
      <c r="I88" s="71"/>
    </row>
    <row r="89" ht="17.4" spans="1:9">
      <c r="A89" s="20"/>
      <c r="B89" s="20">
        <v>19</v>
      </c>
      <c r="C89" s="20" t="s">
        <v>146</v>
      </c>
      <c r="D89" s="20">
        <v>0</v>
      </c>
      <c r="E89" s="20" t="s">
        <v>88</v>
      </c>
      <c r="F89" s="66">
        <f t="shared" si="6"/>
        <v>0</v>
      </c>
      <c r="G89" s="20">
        <f t="shared" si="7"/>
        <v>4</v>
      </c>
      <c r="H89" s="20"/>
      <c r="I89" s="71"/>
    </row>
    <row r="90" ht="17.4" spans="1:9">
      <c r="A90" s="20"/>
      <c r="B90" s="20">
        <v>20</v>
      </c>
      <c r="C90" s="20" t="s">
        <v>147</v>
      </c>
      <c r="D90" s="20">
        <v>0</v>
      </c>
      <c r="E90" s="20" t="s">
        <v>148</v>
      </c>
      <c r="F90" s="66">
        <f t="shared" si="6"/>
        <v>0</v>
      </c>
      <c r="G90" s="20">
        <f t="shared" si="7"/>
        <v>4</v>
      </c>
      <c r="H90" s="20"/>
      <c r="I90" s="71"/>
    </row>
    <row r="91" ht="17.4" spans="1:9">
      <c r="A91" s="20"/>
      <c r="B91" s="20">
        <v>21</v>
      </c>
      <c r="C91" s="20" t="s">
        <v>149</v>
      </c>
      <c r="D91" s="20">
        <v>0</v>
      </c>
      <c r="E91" s="20" t="s">
        <v>148</v>
      </c>
      <c r="F91" s="66">
        <f t="shared" si="6"/>
        <v>0</v>
      </c>
      <c r="G91" s="20">
        <f t="shared" si="7"/>
        <v>4</v>
      </c>
      <c r="H91" s="20"/>
      <c r="I91" s="71"/>
    </row>
    <row r="92" ht="17.4" spans="1:9">
      <c r="A92" s="20"/>
      <c r="B92" s="20">
        <v>22</v>
      </c>
      <c r="C92" s="20" t="s">
        <v>150</v>
      </c>
      <c r="D92" s="20">
        <v>0</v>
      </c>
      <c r="E92" s="20" t="s">
        <v>137</v>
      </c>
      <c r="F92" s="66">
        <f t="shared" si="6"/>
        <v>0</v>
      </c>
      <c r="G92" s="20">
        <f t="shared" si="7"/>
        <v>4</v>
      </c>
      <c r="H92" s="20"/>
      <c r="I92" s="71"/>
    </row>
    <row r="93" ht="17.4" spans="1:9">
      <c r="A93" s="20"/>
      <c r="B93" s="20">
        <v>23</v>
      </c>
      <c r="C93" s="20" t="s">
        <v>151</v>
      </c>
      <c r="D93" s="20">
        <v>0</v>
      </c>
      <c r="E93" s="20" t="s">
        <v>137</v>
      </c>
      <c r="F93" s="66">
        <f t="shared" si="6"/>
        <v>0</v>
      </c>
      <c r="G93" s="20">
        <f t="shared" si="7"/>
        <v>4</v>
      </c>
      <c r="H93" s="20"/>
      <c r="I93" s="71"/>
    </row>
    <row r="94" ht="17.4" spans="1:9">
      <c r="A94" s="20"/>
      <c r="B94" s="20">
        <v>24</v>
      </c>
      <c r="C94" s="20" t="s">
        <v>152</v>
      </c>
      <c r="D94" s="20">
        <v>0</v>
      </c>
      <c r="E94" s="20" t="s">
        <v>125</v>
      </c>
      <c r="F94" s="66">
        <f t="shared" si="6"/>
        <v>0</v>
      </c>
      <c r="G94" s="20">
        <f t="shared" si="7"/>
        <v>4</v>
      </c>
      <c r="H94" s="20"/>
      <c r="I94" s="71"/>
    </row>
    <row r="95" ht="17.4" spans="1:9">
      <c r="A95" s="20"/>
      <c r="B95" s="69">
        <v>25</v>
      </c>
      <c r="C95" s="69" t="s">
        <v>153</v>
      </c>
      <c r="D95" s="69">
        <v>4</v>
      </c>
      <c r="E95" s="69" t="s">
        <v>142</v>
      </c>
      <c r="F95" s="70">
        <f t="shared" si="6"/>
        <v>0.0975609756097561</v>
      </c>
      <c r="G95" s="69">
        <f t="shared" si="7"/>
        <v>1</v>
      </c>
      <c r="H95" s="69" t="s">
        <v>641</v>
      </c>
      <c r="I95" s="71"/>
    </row>
    <row r="96" ht="17.4" spans="1:9">
      <c r="A96" s="20"/>
      <c r="B96" s="20">
        <v>26</v>
      </c>
      <c r="C96" s="67" t="s">
        <v>154</v>
      </c>
      <c r="D96" s="67">
        <v>0</v>
      </c>
      <c r="E96" s="67" t="s">
        <v>142</v>
      </c>
      <c r="F96" s="68">
        <f t="shared" si="6"/>
        <v>0</v>
      </c>
      <c r="G96" s="67">
        <f t="shared" si="7"/>
        <v>4</v>
      </c>
      <c r="H96" s="67"/>
      <c r="I96" s="71"/>
    </row>
    <row r="97" ht="17.4" spans="1:9">
      <c r="A97" s="20"/>
      <c r="B97" s="69">
        <v>27</v>
      </c>
      <c r="C97" s="69" t="s">
        <v>155</v>
      </c>
      <c r="D97" s="69">
        <v>1</v>
      </c>
      <c r="E97" s="69" t="s">
        <v>90</v>
      </c>
      <c r="F97" s="70">
        <f t="shared" si="6"/>
        <v>0.0232558139534884</v>
      </c>
      <c r="G97" s="69">
        <f t="shared" si="7"/>
        <v>2</v>
      </c>
      <c r="H97" s="69" t="s">
        <v>641</v>
      </c>
      <c r="I97" s="71"/>
    </row>
    <row r="98" ht="17.4" spans="1:9">
      <c r="A98" s="20"/>
      <c r="B98" s="20">
        <v>28</v>
      </c>
      <c r="C98" s="20" t="s">
        <v>156</v>
      </c>
      <c r="D98" s="20">
        <v>0</v>
      </c>
      <c r="E98" s="20" t="s">
        <v>83</v>
      </c>
      <c r="F98" s="66">
        <f t="shared" si="6"/>
        <v>0</v>
      </c>
      <c r="G98" s="20">
        <f t="shared" si="7"/>
        <v>4</v>
      </c>
      <c r="H98" s="20"/>
      <c r="I98" s="71"/>
    </row>
    <row r="99" ht="17.4" spans="1:9">
      <c r="A99" s="20"/>
      <c r="B99" s="20">
        <v>29</v>
      </c>
      <c r="C99" s="20" t="s">
        <v>157</v>
      </c>
      <c r="D99" s="20">
        <v>0</v>
      </c>
      <c r="E99" s="20" t="s">
        <v>92</v>
      </c>
      <c r="F99" s="66">
        <f t="shared" si="6"/>
        <v>0</v>
      </c>
      <c r="G99" s="20">
        <f t="shared" si="7"/>
        <v>4</v>
      </c>
      <c r="H99" s="20"/>
      <c r="I99" s="71"/>
    </row>
    <row r="100" ht="17.4" spans="1:9">
      <c r="A100" s="20"/>
      <c r="B100" s="20">
        <v>30</v>
      </c>
      <c r="C100" s="20" t="s">
        <v>158</v>
      </c>
      <c r="D100" s="20">
        <v>0</v>
      </c>
      <c r="E100" s="20" t="s">
        <v>127</v>
      </c>
      <c r="F100" s="66">
        <f t="shared" si="6"/>
        <v>0</v>
      </c>
      <c r="G100" s="20">
        <f t="shared" si="7"/>
        <v>4</v>
      </c>
      <c r="H100" s="20"/>
      <c r="I100" s="71"/>
    </row>
    <row r="101" ht="17.4" spans="1:9">
      <c r="A101" s="20"/>
      <c r="B101" s="20">
        <v>31</v>
      </c>
      <c r="C101" s="20" t="s">
        <v>159</v>
      </c>
      <c r="D101" s="20">
        <v>0</v>
      </c>
      <c r="E101" s="20" t="s">
        <v>148</v>
      </c>
      <c r="F101" s="66">
        <f t="shared" si="6"/>
        <v>0</v>
      </c>
      <c r="G101" s="20">
        <f t="shared" si="7"/>
        <v>4</v>
      </c>
      <c r="H101" s="20"/>
      <c r="I101" s="71"/>
    </row>
    <row r="102" ht="17.4" spans="1:9">
      <c r="A102" s="20"/>
      <c r="B102" s="20">
        <v>32</v>
      </c>
      <c r="C102" s="20" t="s">
        <v>160</v>
      </c>
      <c r="D102" s="20">
        <v>0</v>
      </c>
      <c r="E102" s="20" t="s">
        <v>148</v>
      </c>
      <c r="F102" s="66">
        <f t="shared" si="6"/>
        <v>0</v>
      </c>
      <c r="G102" s="20">
        <f t="shared" si="7"/>
        <v>4</v>
      </c>
      <c r="H102" s="20"/>
      <c r="I102" s="71"/>
    </row>
    <row r="103" ht="17.4" spans="1:9">
      <c r="A103" s="20"/>
      <c r="B103" s="20">
        <v>33</v>
      </c>
      <c r="C103" s="20" t="s">
        <v>161</v>
      </c>
      <c r="D103" s="20">
        <v>0</v>
      </c>
      <c r="E103" s="20">
        <v>34</v>
      </c>
      <c r="F103" s="66">
        <f t="shared" si="6"/>
        <v>0</v>
      </c>
      <c r="G103" s="20">
        <f t="shared" si="7"/>
        <v>4</v>
      </c>
      <c r="H103" s="20"/>
      <c r="I103" s="71"/>
    </row>
    <row r="104" ht="17.4" spans="1:9">
      <c r="A104" s="20"/>
      <c r="B104" s="20">
        <v>34</v>
      </c>
      <c r="C104" s="20" t="s">
        <v>162</v>
      </c>
      <c r="D104" s="20">
        <v>0</v>
      </c>
      <c r="E104" s="20">
        <v>33</v>
      </c>
      <c r="F104" s="66">
        <f t="shared" si="6"/>
        <v>0</v>
      </c>
      <c r="G104" s="20">
        <f t="shared" si="7"/>
        <v>4</v>
      </c>
      <c r="H104" s="20"/>
      <c r="I104" s="71"/>
    </row>
    <row r="105" ht="17.4" spans="1:9">
      <c r="A105" s="20"/>
      <c r="B105" s="20">
        <v>35</v>
      </c>
      <c r="C105" s="20" t="s">
        <v>163</v>
      </c>
      <c r="D105" s="20">
        <v>0</v>
      </c>
      <c r="E105" s="20">
        <v>45</v>
      </c>
      <c r="F105" s="66">
        <f t="shared" si="6"/>
        <v>0</v>
      </c>
      <c r="G105" s="20">
        <f t="shared" si="7"/>
        <v>4</v>
      </c>
      <c r="H105" s="20"/>
      <c r="I105" s="71"/>
    </row>
    <row r="106" ht="17.4" spans="1:9">
      <c r="A106" s="20"/>
      <c r="B106" s="69">
        <v>36</v>
      </c>
      <c r="C106" s="69" t="s">
        <v>164</v>
      </c>
      <c r="D106" s="69">
        <v>1</v>
      </c>
      <c r="E106" s="69">
        <v>45</v>
      </c>
      <c r="F106" s="70">
        <f t="shared" si="6"/>
        <v>0.0222222222222222</v>
      </c>
      <c r="G106" s="69">
        <f t="shared" si="7"/>
        <v>3</v>
      </c>
      <c r="H106" s="69" t="s">
        <v>641</v>
      </c>
      <c r="I106" s="71"/>
    </row>
    <row r="107" ht="17.4" spans="1:9">
      <c r="A107" s="20"/>
      <c r="B107" s="20">
        <v>37</v>
      </c>
      <c r="C107" s="20" t="s">
        <v>165</v>
      </c>
      <c r="D107" s="20">
        <v>0</v>
      </c>
      <c r="E107" s="20">
        <v>40</v>
      </c>
      <c r="F107" s="66">
        <f t="shared" si="6"/>
        <v>0</v>
      </c>
      <c r="G107" s="20">
        <f t="shared" si="7"/>
        <v>4</v>
      </c>
      <c r="H107" s="20"/>
      <c r="I107" s="71"/>
    </row>
    <row r="108" ht="17.4" spans="1:9">
      <c r="A108" s="20"/>
      <c r="B108" s="20">
        <v>38</v>
      </c>
      <c r="C108" s="20" t="s">
        <v>166</v>
      </c>
      <c r="D108" s="20">
        <v>0</v>
      </c>
      <c r="E108" s="20">
        <v>50</v>
      </c>
      <c r="F108" s="66">
        <f t="shared" si="6"/>
        <v>0</v>
      </c>
      <c r="G108" s="20">
        <f t="shared" si="7"/>
        <v>4</v>
      </c>
      <c r="H108" s="20"/>
      <c r="I108" s="71"/>
    </row>
    <row r="109" ht="17.4" spans="1:9">
      <c r="A109" s="20"/>
      <c r="B109" s="20">
        <v>39</v>
      </c>
      <c r="C109" s="20" t="s">
        <v>167</v>
      </c>
      <c r="D109" s="20">
        <v>0</v>
      </c>
      <c r="E109" s="20">
        <v>45</v>
      </c>
      <c r="F109" s="66">
        <f t="shared" si="6"/>
        <v>0</v>
      </c>
      <c r="G109" s="20">
        <f t="shared" si="7"/>
        <v>4</v>
      </c>
      <c r="H109" s="20"/>
      <c r="I109" s="71"/>
    </row>
    <row r="110" ht="17.4" spans="1:9">
      <c r="A110" s="20"/>
      <c r="B110" s="20">
        <v>40</v>
      </c>
      <c r="C110" s="20" t="s">
        <v>168</v>
      </c>
      <c r="D110" s="20">
        <v>0</v>
      </c>
      <c r="E110" s="20">
        <v>45</v>
      </c>
      <c r="F110" s="66">
        <f t="shared" si="6"/>
        <v>0</v>
      </c>
      <c r="G110" s="20">
        <f t="shared" si="7"/>
        <v>4</v>
      </c>
      <c r="H110" s="20"/>
      <c r="I110" s="71"/>
    </row>
    <row r="111" ht="17.4" spans="1:9">
      <c r="A111" s="20"/>
      <c r="B111" s="20">
        <v>41</v>
      </c>
      <c r="C111" s="20" t="s">
        <v>169</v>
      </c>
      <c r="D111" s="20">
        <v>0</v>
      </c>
      <c r="E111" s="20">
        <v>45</v>
      </c>
      <c r="F111" s="66">
        <f t="shared" si="6"/>
        <v>0</v>
      </c>
      <c r="G111" s="20">
        <f t="shared" si="7"/>
        <v>4</v>
      </c>
      <c r="H111" s="20"/>
      <c r="I111" s="71"/>
    </row>
    <row r="112" ht="17.4" spans="1:9">
      <c r="A112" s="20" t="s">
        <v>5</v>
      </c>
      <c r="B112" s="20">
        <v>1</v>
      </c>
      <c r="C112" s="20" t="s">
        <v>170</v>
      </c>
      <c r="D112" s="20">
        <v>0</v>
      </c>
      <c r="E112" s="20">
        <v>40</v>
      </c>
      <c r="F112" s="72">
        <f t="shared" ref="F112:F154" si="8">D112/E112</f>
        <v>0</v>
      </c>
      <c r="G112" s="20">
        <f>RANK(F112,$F$112:$F$153)</f>
        <v>1</v>
      </c>
      <c r="H112" s="20"/>
      <c r="I112" s="71"/>
    </row>
    <row r="113" ht="17.4" spans="1:9">
      <c r="A113" s="20"/>
      <c r="B113" s="20">
        <v>2</v>
      </c>
      <c r="C113" s="20" t="s">
        <v>171</v>
      </c>
      <c r="D113" s="20">
        <v>0</v>
      </c>
      <c r="E113" s="20">
        <v>38</v>
      </c>
      <c r="F113" s="72">
        <f t="shared" si="8"/>
        <v>0</v>
      </c>
      <c r="G113" s="20">
        <f t="shared" ref="G113:G153" si="9">RANK(F113,$F$112:$F$153)</f>
        <v>1</v>
      </c>
      <c r="H113" s="20"/>
      <c r="I113" s="71"/>
    </row>
    <row r="114" ht="17.4" spans="1:9">
      <c r="A114" s="20"/>
      <c r="B114" s="20">
        <v>3</v>
      </c>
      <c r="C114" s="20" t="s">
        <v>172</v>
      </c>
      <c r="D114" s="20">
        <v>0</v>
      </c>
      <c r="E114" s="20">
        <v>35</v>
      </c>
      <c r="F114" s="72">
        <f t="shared" si="8"/>
        <v>0</v>
      </c>
      <c r="G114" s="20">
        <f t="shared" si="9"/>
        <v>1</v>
      </c>
      <c r="H114" s="20"/>
      <c r="I114" s="71"/>
    </row>
    <row r="115" ht="17.4" spans="1:9">
      <c r="A115" s="20"/>
      <c r="B115" s="20">
        <v>4</v>
      </c>
      <c r="C115" s="20" t="s">
        <v>173</v>
      </c>
      <c r="D115" s="20">
        <v>0</v>
      </c>
      <c r="E115" s="20">
        <v>34</v>
      </c>
      <c r="F115" s="72">
        <f t="shared" si="8"/>
        <v>0</v>
      </c>
      <c r="G115" s="20">
        <f t="shared" si="9"/>
        <v>1</v>
      </c>
      <c r="H115" s="20"/>
      <c r="I115" s="71"/>
    </row>
    <row r="116" ht="17.4" spans="1:9">
      <c r="A116" s="20"/>
      <c r="B116" s="20">
        <v>5</v>
      </c>
      <c r="C116" s="20" t="s">
        <v>174</v>
      </c>
      <c r="D116" s="20">
        <v>0</v>
      </c>
      <c r="E116" s="20">
        <v>55</v>
      </c>
      <c r="F116" s="72">
        <f t="shared" si="8"/>
        <v>0</v>
      </c>
      <c r="G116" s="20">
        <f t="shared" si="9"/>
        <v>1</v>
      </c>
      <c r="H116" s="20"/>
      <c r="I116" s="71"/>
    </row>
    <row r="117" ht="17.4" spans="1:9">
      <c r="A117" s="20"/>
      <c r="B117" s="20">
        <v>6</v>
      </c>
      <c r="C117" s="20" t="s">
        <v>175</v>
      </c>
      <c r="D117" s="20">
        <v>0</v>
      </c>
      <c r="E117" s="20">
        <v>37</v>
      </c>
      <c r="F117" s="72">
        <f t="shared" si="8"/>
        <v>0</v>
      </c>
      <c r="G117" s="20">
        <f t="shared" si="9"/>
        <v>1</v>
      </c>
      <c r="H117" s="20"/>
      <c r="I117" s="71"/>
    </row>
    <row r="118" ht="17.4" spans="1:9">
      <c r="A118" s="20"/>
      <c r="B118" s="20">
        <v>7</v>
      </c>
      <c r="C118" s="20" t="s">
        <v>176</v>
      </c>
      <c r="D118" s="20">
        <v>0</v>
      </c>
      <c r="E118" s="20">
        <v>33</v>
      </c>
      <c r="F118" s="72">
        <f t="shared" si="8"/>
        <v>0</v>
      </c>
      <c r="G118" s="20">
        <f t="shared" si="9"/>
        <v>1</v>
      </c>
      <c r="H118" s="20"/>
      <c r="I118" s="71"/>
    </row>
    <row r="119" ht="17.4" spans="1:9">
      <c r="A119" s="20"/>
      <c r="B119" s="20">
        <v>8</v>
      </c>
      <c r="C119" s="20" t="s">
        <v>177</v>
      </c>
      <c r="D119" s="20">
        <v>0</v>
      </c>
      <c r="E119" s="20">
        <v>30</v>
      </c>
      <c r="F119" s="72">
        <f t="shared" si="8"/>
        <v>0</v>
      </c>
      <c r="G119" s="20">
        <f t="shared" si="9"/>
        <v>1</v>
      </c>
      <c r="H119" s="20"/>
      <c r="I119" s="71"/>
    </row>
    <row r="120" ht="17.4" spans="1:9">
      <c r="A120" s="20"/>
      <c r="B120" s="20">
        <v>9</v>
      </c>
      <c r="C120" s="20" t="s">
        <v>178</v>
      </c>
      <c r="D120" s="20">
        <v>0</v>
      </c>
      <c r="E120" s="20">
        <v>33</v>
      </c>
      <c r="F120" s="72">
        <f t="shared" si="8"/>
        <v>0</v>
      </c>
      <c r="G120" s="20">
        <f t="shared" si="9"/>
        <v>1</v>
      </c>
      <c r="H120" s="20"/>
      <c r="I120" s="71"/>
    </row>
    <row r="121" ht="17.4" spans="1:9">
      <c r="A121" s="20"/>
      <c r="B121" s="20">
        <v>10</v>
      </c>
      <c r="C121" s="20" t="s">
        <v>179</v>
      </c>
      <c r="D121" s="20">
        <v>0</v>
      </c>
      <c r="E121" s="20">
        <v>28</v>
      </c>
      <c r="F121" s="72">
        <f t="shared" si="8"/>
        <v>0</v>
      </c>
      <c r="G121" s="20">
        <f t="shared" si="9"/>
        <v>1</v>
      </c>
      <c r="H121" s="20"/>
      <c r="I121" s="71"/>
    </row>
    <row r="122" ht="17.4" spans="1:9">
      <c r="A122" s="20"/>
      <c r="B122" s="20">
        <v>11</v>
      </c>
      <c r="C122" s="20" t="s">
        <v>180</v>
      </c>
      <c r="D122" s="20">
        <v>0</v>
      </c>
      <c r="E122" s="73">
        <v>31</v>
      </c>
      <c r="F122" s="72">
        <f t="shared" si="8"/>
        <v>0</v>
      </c>
      <c r="G122" s="20">
        <f t="shared" si="9"/>
        <v>1</v>
      </c>
      <c r="H122" s="20"/>
      <c r="I122" s="71"/>
    </row>
    <row r="123" ht="17.4" spans="1:9">
      <c r="A123" s="20"/>
      <c r="B123" s="20">
        <v>12</v>
      </c>
      <c r="C123" s="20" t="s">
        <v>181</v>
      </c>
      <c r="D123" s="20">
        <v>0</v>
      </c>
      <c r="E123" s="73">
        <v>36</v>
      </c>
      <c r="F123" s="72">
        <f t="shared" si="8"/>
        <v>0</v>
      </c>
      <c r="G123" s="20">
        <f t="shared" si="9"/>
        <v>1</v>
      </c>
      <c r="H123" s="20"/>
      <c r="I123" s="71"/>
    </row>
    <row r="124" ht="17.4" spans="1:9">
      <c r="A124" s="20"/>
      <c r="B124" s="20">
        <v>13</v>
      </c>
      <c r="C124" s="20" t="s">
        <v>182</v>
      </c>
      <c r="D124" s="20">
        <v>0</v>
      </c>
      <c r="E124" s="73">
        <v>35</v>
      </c>
      <c r="F124" s="72">
        <f t="shared" si="8"/>
        <v>0</v>
      </c>
      <c r="G124" s="20">
        <f t="shared" si="9"/>
        <v>1</v>
      </c>
      <c r="H124" s="20"/>
      <c r="I124" s="71"/>
    </row>
    <row r="125" ht="17.4" spans="1:9">
      <c r="A125" s="20"/>
      <c r="B125" s="20">
        <v>14</v>
      </c>
      <c r="C125" s="20" t="s">
        <v>183</v>
      </c>
      <c r="D125" s="20">
        <v>0</v>
      </c>
      <c r="E125" s="73">
        <v>37</v>
      </c>
      <c r="F125" s="72">
        <f t="shared" si="8"/>
        <v>0</v>
      </c>
      <c r="G125" s="20">
        <f t="shared" si="9"/>
        <v>1</v>
      </c>
      <c r="H125" s="20"/>
      <c r="I125" s="71"/>
    </row>
    <row r="126" ht="17.4" spans="1:9">
      <c r="A126" s="20"/>
      <c r="B126" s="20">
        <v>15</v>
      </c>
      <c r="C126" s="20" t="s">
        <v>184</v>
      </c>
      <c r="D126" s="20">
        <v>0</v>
      </c>
      <c r="E126" s="20">
        <v>36</v>
      </c>
      <c r="F126" s="72">
        <f t="shared" si="8"/>
        <v>0</v>
      </c>
      <c r="G126" s="20">
        <f t="shared" si="9"/>
        <v>1</v>
      </c>
      <c r="H126" s="20"/>
      <c r="I126" s="71"/>
    </row>
    <row r="127" ht="17.4" spans="1:9">
      <c r="A127" s="20"/>
      <c r="B127" s="20">
        <v>16</v>
      </c>
      <c r="C127" s="20" t="s">
        <v>185</v>
      </c>
      <c r="D127" s="20">
        <v>0</v>
      </c>
      <c r="E127" s="20">
        <v>29</v>
      </c>
      <c r="F127" s="72">
        <f t="shared" si="8"/>
        <v>0</v>
      </c>
      <c r="G127" s="20">
        <f t="shared" si="9"/>
        <v>1</v>
      </c>
      <c r="H127" s="20"/>
      <c r="I127" s="71"/>
    </row>
    <row r="128" ht="17.4" spans="1:9">
      <c r="A128" s="20"/>
      <c r="B128" s="20">
        <v>17</v>
      </c>
      <c r="C128" s="20" t="s">
        <v>186</v>
      </c>
      <c r="D128" s="20">
        <v>0</v>
      </c>
      <c r="E128" s="20">
        <v>35</v>
      </c>
      <c r="F128" s="72">
        <f t="shared" si="8"/>
        <v>0</v>
      </c>
      <c r="G128" s="20">
        <f t="shared" si="9"/>
        <v>1</v>
      </c>
      <c r="H128" s="20"/>
      <c r="I128" s="71"/>
    </row>
    <row r="129" ht="17.4" spans="1:9">
      <c r="A129" s="20"/>
      <c r="B129" s="20">
        <v>18</v>
      </c>
      <c r="C129" s="20" t="s">
        <v>187</v>
      </c>
      <c r="D129" s="20">
        <v>0</v>
      </c>
      <c r="E129" s="20">
        <v>10</v>
      </c>
      <c r="F129" s="72">
        <f t="shared" si="8"/>
        <v>0</v>
      </c>
      <c r="G129" s="20">
        <f t="shared" si="9"/>
        <v>1</v>
      </c>
      <c r="H129" s="20"/>
      <c r="I129" s="71"/>
    </row>
    <row r="130" ht="17.4" spans="1:9">
      <c r="A130" s="20"/>
      <c r="B130" s="20">
        <v>19</v>
      </c>
      <c r="C130" s="20" t="s">
        <v>188</v>
      </c>
      <c r="D130" s="20">
        <v>0</v>
      </c>
      <c r="E130" s="20">
        <v>10</v>
      </c>
      <c r="F130" s="72">
        <f t="shared" si="8"/>
        <v>0</v>
      </c>
      <c r="G130" s="20">
        <f t="shared" si="9"/>
        <v>1</v>
      </c>
      <c r="H130" s="20"/>
      <c r="I130" s="71"/>
    </row>
    <row r="131" ht="17.4" spans="1:9">
      <c r="A131" s="20"/>
      <c r="B131" s="20">
        <v>20</v>
      </c>
      <c r="C131" s="20" t="s">
        <v>189</v>
      </c>
      <c r="D131" s="20">
        <v>0</v>
      </c>
      <c r="E131" s="20">
        <v>9</v>
      </c>
      <c r="F131" s="72">
        <f t="shared" si="8"/>
        <v>0</v>
      </c>
      <c r="G131" s="20">
        <f t="shared" si="9"/>
        <v>1</v>
      </c>
      <c r="H131" s="20"/>
      <c r="I131" s="71"/>
    </row>
    <row r="132" ht="17.4" spans="1:9">
      <c r="A132" s="20"/>
      <c r="B132" s="20">
        <v>21</v>
      </c>
      <c r="C132" s="20" t="s">
        <v>190</v>
      </c>
      <c r="D132" s="20">
        <v>0</v>
      </c>
      <c r="E132" s="20">
        <v>41</v>
      </c>
      <c r="F132" s="72">
        <f t="shared" si="8"/>
        <v>0</v>
      </c>
      <c r="G132" s="20">
        <f t="shared" si="9"/>
        <v>1</v>
      </c>
      <c r="H132" s="20"/>
      <c r="I132" s="71"/>
    </row>
    <row r="133" ht="17.4" spans="1:9">
      <c r="A133" s="20"/>
      <c r="B133" s="20">
        <v>22</v>
      </c>
      <c r="C133" s="20" t="s">
        <v>191</v>
      </c>
      <c r="D133" s="20">
        <v>0</v>
      </c>
      <c r="E133" s="20">
        <v>38</v>
      </c>
      <c r="F133" s="72">
        <f t="shared" si="8"/>
        <v>0</v>
      </c>
      <c r="G133" s="20">
        <f t="shared" si="9"/>
        <v>1</v>
      </c>
      <c r="H133" s="20"/>
      <c r="I133" s="71"/>
    </row>
    <row r="134" ht="17.4" spans="1:9">
      <c r="A134" s="20"/>
      <c r="B134" s="20">
        <v>23</v>
      </c>
      <c r="C134" s="20" t="s">
        <v>192</v>
      </c>
      <c r="D134" s="20">
        <v>0</v>
      </c>
      <c r="E134" s="20">
        <v>29</v>
      </c>
      <c r="F134" s="72">
        <f t="shared" si="8"/>
        <v>0</v>
      </c>
      <c r="G134" s="20">
        <f t="shared" si="9"/>
        <v>1</v>
      </c>
      <c r="H134" s="20"/>
      <c r="I134" s="71"/>
    </row>
    <row r="135" ht="17.4" spans="1:9">
      <c r="A135" s="20"/>
      <c r="B135" s="20">
        <v>24</v>
      </c>
      <c r="C135" s="20" t="s">
        <v>193</v>
      </c>
      <c r="D135" s="20">
        <v>0</v>
      </c>
      <c r="E135" s="20">
        <v>37</v>
      </c>
      <c r="F135" s="72">
        <f t="shared" si="8"/>
        <v>0</v>
      </c>
      <c r="G135" s="20">
        <f t="shared" si="9"/>
        <v>1</v>
      </c>
      <c r="H135" s="20"/>
      <c r="I135" s="71"/>
    </row>
    <row r="136" ht="17.4" spans="1:9">
      <c r="A136" s="20"/>
      <c r="B136" s="20">
        <v>25</v>
      </c>
      <c r="C136" s="20" t="s">
        <v>194</v>
      </c>
      <c r="D136" s="20">
        <v>0</v>
      </c>
      <c r="E136" s="20">
        <v>36</v>
      </c>
      <c r="F136" s="72">
        <f t="shared" si="8"/>
        <v>0</v>
      </c>
      <c r="G136" s="20">
        <f t="shared" si="9"/>
        <v>1</v>
      </c>
      <c r="H136" s="20"/>
      <c r="I136" s="71"/>
    </row>
    <row r="137" ht="17.4" spans="1:9">
      <c r="A137" s="20"/>
      <c r="B137" s="20">
        <v>26</v>
      </c>
      <c r="C137" s="20" t="s">
        <v>195</v>
      </c>
      <c r="D137" s="20">
        <v>0</v>
      </c>
      <c r="E137" s="20">
        <v>29</v>
      </c>
      <c r="F137" s="72">
        <f t="shared" si="8"/>
        <v>0</v>
      </c>
      <c r="G137" s="20">
        <f t="shared" si="9"/>
        <v>1</v>
      </c>
      <c r="H137" s="20"/>
      <c r="I137" s="71"/>
    </row>
    <row r="138" ht="17.4" spans="1:9">
      <c r="A138" s="20"/>
      <c r="B138" s="20">
        <v>27</v>
      </c>
      <c r="C138" s="20" t="s">
        <v>196</v>
      </c>
      <c r="D138" s="20">
        <v>0</v>
      </c>
      <c r="E138" s="20">
        <v>34</v>
      </c>
      <c r="F138" s="72">
        <f t="shared" si="8"/>
        <v>0</v>
      </c>
      <c r="G138" s="20">
        <f t="shared" si="9"/>
        <v>1</v>
      </c>
      <c r="H138" s="20"/>
      <c r="I138" s="71"/>
    </row>
    <row r="139" ht="17.4" spans="1:9">
      <c r="A139" s="20"/>
      <c r="B139" s="20">
        <v>28</v>
      </c>
      <c r="C139" s="20" t="s">
        <v>197</v>
      </c>
      <c r="D139" s="20">
        <v>0</v>
      </c>
      <c r="E139" s="20">
        <v>42</v>
      </c>
      <c r="F139" s="72">
        <f t="shared" si="8"/>
        <v>0</v>
      </c>
      <c r="G139" s="20">
        <f t="shared" si="9"/>
        <v>1</v>
      </c>
      <c r="H139" s="20"/>
      <c r="I139" s="71"/>
    </row>
    <row r="140" ht="17.4" spans="1:9">
      <c r="A140" s="20"/>
      <c r="B140" s="20">
        <v>29</v>
      </c>
      <c r="C140" s="20" t="s">
        <v>198</v>
      </c>
      <c r="D140" s="20">
        <v>0</v>
      </c>
      <c r="E140" s="20">
        <v>42</v>
      </c>
      <c r="F140" s="72">
        <f t="shared" si="8"/>
        <v>0</v>
      </c>
      <c r="G140" s="20">
        <f t="shared" si="9"/>
        <v>1</v>
      </c>
      <c r="H140" s="20"/>
      <c r="I140" s="71"/>
    </row>
    <row r="141" ht="17.4" spans="1:9">
      <c r="A141" s="20"/>
      <c r="B141" s="20">
        <v>30</v>
      </c>
      <c r="C141" s="20" t="s">
        <v>199</v>
      </c>
      <c r="D141" s="20">
        <v>0</v>
      </c>
      <c r="E141" s="20">
        <v>45</v>
      </c>
      <c r="F141" s="72">
        <f t="shared" si="8"/>
        <v>0</v>
      </c>
      <c r="G141" s="20">
        <f t="shared" si="9"/>
        <v>1</v>
      </c>
      <c r="H141" s="20"/>
      <c r="I141" s="71"/>
    </row>
    <row r="142" ht="17.4" spans="1:9">
      <c r="A142" s="20"/>
      <c r="B142" s="20">
        <v>31</v>
      </c>
      <c r="C142" s="20" t="s">
        <v>200</v>
      </c>
      <c r="D142" s="20">
        <v>0</v>
      </c>
      <c r="E142" s="20">
        <v>44</v>
      </c>
      <c r="F142" s="72">
        <f t="shared" si="8"/>
        <v>0</v>
      </c>
      <c r="G142" s="20">
        <f t="shared" si="9"/>
        <v>1</v>
      </c>
      <c r="H142" s="20"/>
      <c r="I142" s="71"/>
    </row>
    <row r="143" ht="17.4" spans="1:9">
      <c r="A143" s="20"/>
      <c r="B143" s="20">
        <v>32</v>
      </c>
      <c r="C143" s="20" t="s">
        <v>201</v>
      </c>
      <c r="D143" s="20">
        <v>0</v>
      </c>
      <c r="E143" s="20">
        <v>13</v>
      </c>
      <c r="F143" s="72">
        <f t="shared" si="8"/>
        <v>0</v>
      </c>
      <c r="G143" s="20">
        <f t="shared" si="9"/>
        <v>1</v>
      </c>
      <c r="H143" s="20"/>
      <c r="I143" s="71"/>
    </row>
    <row r="144" ht="17.4" spans="1:9">
      <c r="A144" s="20"/>
      <c r="B144" s="20">
        <v>33</v>
      </c>
      <c r="C144" s="20" t="s">
        <v>202</v>
      </c>
      <c r="D144" s="20">
        <v>0</v>
      </c>
      <c r="E144" s="20">
        <v>9</v>
      </c>
      <c r="F144" s="72">
        <f t="shared" si="8"/>
        <v>0</v>
      </c>
      <c r="G144" s="20">
        <f t="shared" si="9"/>
        <v>1</v>
      </c>
      <c r="H144" s="20"/>
      <c r="I144" s="71"/>
    </row>
    <row r="145" ht="17.4" spans="1:9">
      <c r="A145" s="20"/>
      <c r="B145" s="20">
        <v>34</v>
      </c>
      <c r="C145" s="20" t="s">
        <v>203</v>
      </c>
      <c r="D145" s="20">
        <v>0</v>
      </c>
      <c r="E145" s="20">
        <v>40</v>
      </c>
      <c r="F145" s="72">
        <f t="shared" si="8"/>
        <v>0</v>
      </c>
      <c r="G145" s="20">
        <f t="shared" si="9"/>
        <v>1</v>
      </c>
      <c r="H145" s="20"/>
      <c r="I145" s="71"/>
    </row>
    <row r="146" ht="17.4" spans="1:9">
      <c r="A146" s="20"/>
      <c r="B146" s="20">
        <v>35</v>
      </c>
      <c r="C146" s="20" t="s">
        <v>204</v>
      </c>
      <c r="D146" s="20">
        <v>0</v>
      </c>
      <c r="E146" s="20">
        <v>40</v>
      </c>
      <c r="F146" s="72">
        <f t="shared" si="8"/>
        <v>0</v>
      </c>
      <c r="G146" s="20">
        <f t="shared" si="9"/>
        <v>1</v>
      </c>
      <c r="H146" s="20"/>
      <c r="I146" s="71"/>
    </row>
    <row r="147" ht="17.4" spans="1:9">
      <c r="A147" s="20"/>
      <c r="B147" s="20">
        <v>36</v>
      </c>
      <c r="C147" s="20" t="s">
        <v>205</v>
      </c>
      <c r="D147" s="20">
        <v>0</v>
      </c>
      <c r="E147" s="20">
        <v>40</v>
      </c>
      <c r="F147" s="72">
        <f t="shared" si="8"/>
        <v>0</v>
      </c>
      <c r="G147" s="20">
        <f t="shared" si="9"/>
        <v>1</v>
      </c>
      <c r="H147" s="20"/>
      <c r="I147" s="71"/>
    </row>
    <row r="148" ht="17.4" spans="1:9">
      <c r="A148" s="20"/>
      <c r="B148" s="20">
        <v>37</v>
      </c>
      <c r="C148" s="20" t="s">
        <v>206</v>
      </c>
      <c r="D148" s="20">
        <v>0</v>
      </c>
      <c r="E148" s="20">
        <v>40</v>
      </c>
      <c r="F148" s="72">
        <f t="shared" si="8"/>
        <v>0</v>
      </c>
      <c r="G148" s="20">
        <f t="shared" si="9"/>
        <v>1</v>
      </c>
      <c r="H148" s="20"/>
      <c r="I148" s="71"/>
    </row>
    <row r="149" ht="17.4" spans="1:9">
      <c r="A149" s="20"/>
      <c r="B149" s="20">
        <v>38</v>
      </c>
      <c r="C149" s="20" t="s">
        <v>207</v>
      </c>
      <c r="D149" s="20">
        <v>0</v>
      </c>
      <c r="E149" s="20">
        <v>40</v>
      </c>
      <c r="F149" s="72">
        <f t="shared" si="8"/>
        <v>0</v>
      </c>
      <c r="G149" s="20">
        <f t="shared" si="9"/>
        <v>1</v>
      </c>
      <c r="H149" s="20"/>
      <c r="I149" s="71"/>
    </row>
    <row r="150" ht="17.4" spans="1:9">
      <c r="A150" s="20"/>
      <c r="B150" s="20">
        <v>39</v>
      </c>
      <c r="C150" s="20" t="s">
        <v>208</v>
      </c>
      <c r="D150" s="20">
        <v>0</v>
      </c>
      <c r="E150" s="20">
        <v>45</v>
      </c>
      <c r="F150" s="72">
        <f t="shared" si="8"/>
        <v>0</v>
      </c>
      <c r="G150" s="20">
        <f t="shared" si="9"/>
        <v>1</v>
      </c>
      <c r="H150" s="20"/>
      <c r="I150" s="71"/>
    </row>
    <row r="151" ht="17.4" spans="1:9">
      <c r="A151" s="20"/>
      <c r="B151" s="20">
        <v>40</v>
      </c>
      <c r="C151" s="20" t="s">
        <v>209</v>
      </c>
      <c r="D151" s="20">
        <v>0</v>
      </c>
      <c r="E151" s="20">
        <v>51</v>
      </c>
      <c r="F151" s="72">
        <f t="shared" si="8"/>
        <v>0</v>
      </c>
      <c r="G151" s="20">
        <f t="shared" si="9"/>
        <v>1</v>
      </c>
      <c r="H151" s="20"/>
      <c r="I151" s="71"/>
    </row>
    <row r="152" ht="17.4" spans="1:9">
      <c r="A152" s="20"/>
      <c r="B152" s="20">
        <v>41</v>
      </c>
      <c r="C152" s="20" t="s">
        <v>210</v>
      </c>
      <c r="D152" s="20">
        <v>0</v>
      </c>
      <c r="E152" s="20">
        <v>51</v>
      </c>
      <c r="F152" s="72">
        <f t="shared" si="8"/>
        <v>0</v>
      </c>
      <c r="G152" s="20">
        <f t="shared" si="9"/>
        <v>1</v>
      </c>
      <c r="H152" s="20"/>
      <c r="I152" s="71"/>
    </row>
    <row r="153" ht="17.4" spans="1:9">
      <c r="A153" s="20"/>
      <c r="B153" s="20">
        <v>42</v>
      </c>
      <c r="C153" s="20" t="s">
        <v>211</v>
      </c>
      <c r="D153" s="20">
        <v>0</v>
      </c>
      <c r="E153" s="20">
        <v>35</v>
      </c>
      <c r="F153" s="72">
        <f t="shared" si="8"/>
        <v>0</v>
      </c>
      <c r="G153" s="20">
        <f t="shared" si="9"/>
        <v>1</v>
      </c>
      <c r="H153" s="20"/>
      <c r="I153" s="71"/>
    </row>
    <row r="154" ht="17.4" spans="1:9">
      <c r="A154" s="20" t="s">
        <v>6</v>
      </c>
      <c r="B154" s="20">
        <v>1</v>
      </c>
      <c r="C154" s="74" t="s">
        <v>212</v>
      </c>
      <c r="D154" s="20">
        <v>0</v>
      </c>
      <c r="E154" s="20">
        <v>41</v>
      </c>
      <c r="F154" s="66">
        <f t="shared" si="8"/>
        <v>0</v>
      </c>
      <c r="G154" s="20">
        <f>RANK(F154,$F$154:$F$198)</f>
        <v>1</v>
      </c>
      <c r="H154" s="20"/>
      <c r="I154" s="71"/>
    </row>
    <row r="155" ht="17.4" spans="1:9">
      <c r="A155" s="20"/>
      <c r="B155" s="20">
        <v>2</v>
      </c>
      <c r="C155" s="74" t="s">
        <v>213</v>
      </c>
      <c r="D155" s="20">
        <v>0</v>
      </c>
      <c r="E155" s="20">
        <v>42</v>
      </c>
      <c r="F155" s="66">
        <f t="shared" ref="F155:F198" si="10">D155/E155</f>
        <v>0</v>
      </c>
      <c r="G155" s="20">
        <f t="shared" ref="G155:G198" si="11">RANK(F155,$F$154:$F$198)</f>
        <v>1</v>
      </c>
      <c r="H155" s="20"/>
      <c r="I155" s="71"/>
    </row>
    <row r="156" ht="17.4" spans="1:9">
      <c r="A156" s="20"/>
      <c r="B156" s="20">
        <v>3</v>
      </c>
      <c r="C156" s="74" t="s">
        <v>214</v>
      </c>
      <c r="D156" s="20">
        <v>0</v>
      </c>
      <c r="E156" s="20">
        <v>40</v>
      </c>
      <c r="F156" s="66">
        <f t="shared" si="10"/>
        <v>0</v>
      </c>
      <c r="G156" s="20">
        <f t="shared" si="11"/>
        <v>1</v>
      </c>
      <c r="H156" s="20"/>
      <c r="I156" s="71"/>
    </row>
    <row r="157" ht="17.4" spans="1:9">
      <c r="A157" s="20"/>
      <c r="B157" s="20">
        <v>4</v>
      </c>
      <c r="C157" s="74" t="s">
        <v>215</v>
      </c>
      <c r="D157" s="20">
        <v>0</v>
      </c>
      <c r="E157" s="20">
        <v>39</v>
      </c>
      <c r="F157" s="66">
        <f t="shared" si="10"/>
        <v>0</v>
      </c>
      <c r="G157" s="20">
        <f t="shared" si="11"/>
        <v>1</v>
      </c>
      <c r="H157" s="20"/>
      <c r="I157" s="71"/>
    </row>
    <row r="158" ht="17.4" spans="1:9">
      <c r="A158" s="20"/>
      <c r="B158" s="20">
        <v>5</v>
      </c>
      <c r="C158" s="74" t="s">
        <v>216</v>
      </c>
      <c r="D158" s="20">
        <v>0</v>
      </c>
      <c r="E158" s="20">
        <v>43</v>
      </c>
      <c r="F158" s="66">
        <f t="shared" si="10"/>
        <v>0</v>
      </c>
      <c r="G158" s="20">
        <f t="shared" si="11"/>
        <v>1</v>
      </c>
      <c r="H158" s="20"/>
      <c r="I158" s="71"/>
    </row>
    <row r="159" ht="17.4" spans="1:9">
      <c r="A159" s="20"/>
      <c r="B159" s="20">
        <v>6</v>
      </c>
      <c r="C159" s="74" t="s">
        <v>217</v>
      </c>
      <c r="D159" s="20">
        <v>0</v>
      </c>
      <c r="E159" s="20">
        <v>50</v>
      </c>
      <c r="F159" s="66">
        <f t="shared" si="10"/>
        <v>0</v>
      </c>
      <c r="G159" s="20">
        <f t="shared" si="11"/>
        <v>1</v>
      </c>
      <c r="H159" s="20"/>
      <c r="I159" s="71"/>
    </row>
    <row r="160" ht="17.4" spans="1:9">
      <c r="A160" s="20"/>
      <c r="B160" s="20">
        <v>7</v>
      </c>
      <c r="C160" s="74" t="s">
        <v>218</v>
      </c>
      <c r="D160" s="20">
        <v>0</v>
      </c>
      <c r="E160" s="20">
        <v>39</v>
      </c>
      <c r="F160" s="66">
        <f t="shared" si="10"/>
        <v>0</v>
      </c>
      <c r="G160" s="20">
        <f t="shared" si="11"/>
        <v>1</v>
      </c>
      <c r="H160" s="20"/>
      <c r="I160" s="71"/>
    </row>
    <row r="161" ht="17.4" spans="1:9">
      <c r="A161" s="20"/>
      <c r="B161" s="20">
        <v>8</v>
      </c>
      <c r="C161" s="74" t="s">
        <v>219</v>
      </c>
      <c r="D161" s="20">
        <v>0</v>
      </c>
      <c r="E161" s="20">
        <v>34</v>
      </c>
      <c r="F161" s="66">
        <f t="shared" si="10"/>
        <v>0</v>
      </c>
      <c r="G161" s="20">
        <f t="shared" si="11"/>
        <v>1</v>
      </c>
      <c r="H161" s="20"/>
      <c r="I161" s="71"/>
    </row>
    <row r="162" ht="17.4" spans="1:9">
      <c r="A162" s="20"/>
      <c r="B162" s="20">
        <v>9</v>
      </c>
      <c r="C162" s="74" t="s">
        <v>220</v>
      </c>
      <c r="D162" s="20">
        <v>0</v>
      </c>
      <c r="E162" s="20">
        <v>40</v>
      </c>
      <c r="F162" s="66">
        <f t="shared" si="10"/>
        <v>0</v>
      </c>
      <c r="G162" s="20">
        <f t="shared" si="11"/>
        <v>1</v>
      </c>
      <c r="H162" s="20"/>
      <c r="I162" s="71"/>
    </row>
    <row r="163" ht="17.4" spans="1:9">
      <c r="A163" s="20"/>
      <c r="B163" s="20">
        <v>10</v>
      </c>
      <c r="C163" s="74" t="s">
        <v>221</v>
      </c>
      <c r="D163" s="20">
        <v>0</v>
      </c>
      <c r="E163" s="20">
        <v>36</v>
      </c>
      <c r="F163" s="66">
        <f t="shared" si="10"/>
        <v>0</v>
      </c>
      <c r="G163" s="20">
        <f t="shared" si="11"/>
        <v>1</v>
      </c>
      <c r="H163" s="20"/>
      <c r="I163" s="71"/>
    </row>
    <row r="164" ht="17.4" spans="1:9">
      <c r="A164" s="20"/>
      <c r="B164" s="20">
        <v>11</v>
      </c>
      <c r="C164" s="74" t="s">
        <v>222</v>
      </c>
      <c r="D164" s="20">
        <v>0</v>
      </c>
      <c r="E164" s="20">
        <v>27</v>
      </c>
      <c r="F164" s="66">
        <f t="shared" si="10"/>
        <v>0</v>
      </c>
      <c r="G164" s="20">
        <f t="shared" si="11"/>
        <v>1</v>
      </c>
      <c r="H164" s="20"/>
      <c r="I164" s="71"/>
    </row>
    <row r="165" ht="17.4" spans="1:9">
      <c r="A165" s="20"/>
      <c r="B165" s="20">
        <v>12</v>
      </c>
      <c r="C165" s="74" t="s">
        <v>223</v>
      </c>
      <c r="D165" s="20">
        <v>0</v>
      </c>
      <c r="E165" s="20">
        <v>26</v>
      </c>
      <c r="F165" s="66">
        <f t="shared" si="10"/>
        <v>0</v>
      </c>
      <c r="G165" s="20">
        <f t="shared" si="11"/>
        <v>1</v>
      </c>
      <c r="H165" s="20"/>
      <c r="I165" s="71"/>
    </row>
    <row r="166" ht="17.4" spans="1:9">
      <c r="A166" s="20"/>
      <c r="B166" s="20">
        <v>13</v>
      </c>
      <c r="C166" s="74" t="s">
        <v>224</v>
      </c>
      <c r="D166" s="20">
        <v>0</v>
      </c>
      <c r="E166" s="20">
        <v>50</v>
      </c>
      <c r="F166" s="66">
        <f t="shared" si="10"/>
        <v>0</v>
      </c>
      <c r="G166" s="20">
        <f t="shared" si="11"/>
        <v>1</v>
      </c>
      <c r="H166" s="20"/>
      <c r="I166" s="71"/>
    </row>
    <row r="167" ht="17.4" spans="1:9">
      <c r="A167" s="20"/>
      <c r="B167" s="20">
        <v>14</v>
      </c>
      <c r="C167" s="74" t="s">
        <v>225</v>
      </c>
      <c r="D167" s="20">
        <v>0</v>
      </c>
      <c r="E167" s="20">
        <v>50</v>
      </c>
      <c r="F167" s="66">
        <f t="shared" si="10"/>
        <v>0</v>
      </c>
      <c r="G167" s="20">
        <f t="shared" si="11"/>
        <v>1</v>
      </c>
      <c r="H167" s="20"/>
      <c r="I167" s="71"/>
    </row>
    <row r="168" ht="17.4" spans="1:9">
      <c r="A168" s="20"/>
      <c r="B168" s="20">
        <v>15</v>
      </c>
      <c r="C168" s="74" t="s">
        <v>226</v>
      </c>
      <c r="D168" s="20">
        <v>0</v>
      </c>
      <c r="E168" s="20">
        <v>49</v>
      </c>
      <c r="F168" s="66">
        <f t="shared" si="10"/>
        <v>0</v>
      </c>
      <c r="G168" s="20">
        <f t="shared" si="11"/>
        <v>1</v>
      </c>
      <c r="H168" s="20"/>
      <c r="I168" s="71"/>
    </row>
    <row r="169" ht="17.4" spans="1:9">
      <c r="A169" s="20"/>
      <c r="B169" s="20">
        <v>16</v>
      </c>
      <c r="C169" s="74" t="s">
        <v>227</v>
      </c>
      <c r="D169" s="20">
        <v>0</v>
      </c>
      <c r="E169" s="20">
        <v>49</v>
      </c>
      <c r="F169" s="66">
        <f t="shared" si="10"/>
        <v>0</v>
      </c>
      <c r="G169" s="20">
        <f t="shared" si="11"/>
        <v>1</v>
      </c>
      <c r="H169" s="20"/>
      <c r="I169" s="71"/>
    </row>
    <row r="170" ht="17.4" spans="1:9">
      <c r="A170" s="20"/>
      <c r="B170" s="20">
        <v>17</v>
      </c>
      <c r="C170" s="74" t="s">
        <v>228</v>
      </c>
      <c r="D170" s="20">
        <v>0</v>
      </c>
      <c r="E170" s="20">
        <v>49</v>
      </c>
      <c r="F170" s="66">
        <f t="shared" si="10"/>
        <v>0</v>
      </c>
      <c r="G170" s="20">
        <f t="shared" si="11"/>
        <v>1</v>
      </c>
      <c r="H170" s="20"/>
      <c r="I170" s="71"/>
    </row>
    <row r="171" ht="17.4" spans="1:9">
      <c r="A171" s="20"/>
      <c r="B171" s="20">
        <v>18</v>
      </c>
      <c r="C171" s="74" t="s">
        <v>229</v>
      </c>
      <c r="D171" s="20">
        <v>0</v>
      </c>
      <c r="E171" s="20">
        <v>33</v>
      </c>
      <c r="F171" s="66">
        <f t="shared" si="10"/>
        <v>0</v>
      </c>
      <c r="G171" s="20">
        <f t="shared" si="11"/>
        <v>1</v>
      </c>
      <c r="H171" s="20"/>
      <c r="I171" s="71"/>
    </row>
    <row r="172" ht="17.4" spans="1:9">
      <c r="A172" s="20"/>
      <c r="B172" s="20">
        <v>19</v>
      </c>
      <c r="C172" s="74" t="s">
        <v>230</v>
      </c>
      <c r="D172" s="20">
        <v>0</v>
      </c>
      <c r="E172" s="20">
        <v>35</v>
      </c>
      <c r="F172" s="66">
        <f t="shared" si="10"/>
        <v>0</v>
      </c>
      <c r="G172" s="20">
        <f t="shared" si="11"/>
        <v>1</v>
      </c>
      <c r="H172" s="20"/>
      <c r="I172" s="71"/>
    </row>
    <row r="173" ht="17.4" spans="1:9">
      <c r="A173" s="20"/>
      <c r="B173" s="20">
        <v>20</v>
      </c>
      <c r="C173" s="74" t="s">
        <v>231</v>
      </c>
      <c r="D173" s="20">
        <v>0</v>
      </c>
      <c r="E173" s="20">
        <v>30</v>
      </c>
      <c r="F173" s="66">
        <f t="shared" si="10"/>
        <v>0</v>
      </c>
      <c r="G173" s="20">
        <f t="shared" si="11"/>
        <v>1</v>
      </c>
      <c r="H173" s="20"/>
      <c r="I173" s="71"/>
    </row>
    <row r="174" ht="17.4" spans="1:9">
      <c r="A174" s="20"/>
      <c r="B174" s="20">
        <v>21</v>
      </c>
      <c r="C174" s="74" t="s">
        <v>232</v>
      </c>
      <c r="D174" s="20">
        <v>0</v>
      </c>
      <c r="E174" s="20">
        <v>39</v>
      </c>
      <c r="F174" s="66">
        <f t="shared" si="10"/>
        <v>0</v>
      </c>
      <c r="G174" s="20">
        <f t="shared" si="11"/>
        <v>1</v>
      </c>
      <c r="H174" s="20"/>
      <c r="I174" s="71"/>
    </row>
    <row r="175" ht="17.4" spans="1:9">
      <c r="A175" s="20"/>
      <c r="B175" s="20">
        <v>22</v>
      </c>
      <c r="C175" s="74" t="s">
        <v>233</v>
      </c>
      <c r="D175" s="20">
        <v>0</v>
      </c>
      <c r="E175" s="20">
        <v>27</v>
      </c>
      <c r="F175" s="66">
        <f t="shared" si="10"/>
        <v>0</v>
      </c>
      <c r="G175" s="20">
        <f t="shared" si="11"/>
        <v>1</v>
      </c>
      <c r="H175" s="20"/>
      <c r="I175" s="71"/>
    </row>
    <row r="176" ht="17.4" spans="1:9">
      <c r="A176" s="20"/>
      <c r="B176" s="20">
        <v>23</v>
      </c>
      <c r="C176" s="74" t="s">
        <v>234</v>
      </c>
      <c r="D176" s="20">
        <v>0</v>
      </c>
      <c r="E176" s="20">
        <v>34</v>
      </c>
      <c r="F176" s="66">
        <f t="shared" si="10"/>
        <v>0</v>
      </c>
      <c r="G176" s="20">
        <f t="shared" si="11"/>
        <v>1</v>
      </c>
      <c r="H176" s="20"/>
      <c r="I176" s="71"/>
    </row>
    <row r="177" ht="17.4" spans="1:9">
      <c r="A177" s="20"/>
      <c r="B177" s="20">
        <v>24</v>
      </c>
      <c r="C177" s="74" t="s">
        <v>235</v>
      </c>
      <c r="D177" s="20">
        <v>0</v>
      </c>
      <c r="E177" s="20">
        <v>34</v>
      </c>
      <c r="F177" s="66">
        <f t="shared" si="10"/>
        <v>0</v>
      </c>
      <c r="G177" s="20">
        <f t="shared" si="11"/>
        <v>1</v>
      </c>
      <c r="H177" s="20"/>
      <c r="I177" s="71"/>
    </row>
    <row r="178" ht="17.4" spans="1:9">
      <c r="A178" s="20"/>
      <c r="B178" s="20">
        <v>25</v>
      </c>
      <c r="C178" s="74" t="s">
        <v>236</v>
      </c>
      <c r="D178" s="20">
        <v>0</v>
      </c>
      <c r="E178" s="20">
        <v>34</v>
      </c>
      <c r="F178" s="66">
        <f t="shared" si="10"/>
        <v>0</v>
      </c>
      <c r="G178" s="20">
        <f t="shared" si="11"/>
        <v>1</v>
      </c>
      <c r="H178" s="20"/>
      <c r="I178" s="71"/>
    </row>
    <row r="179" ht="17.4" spans="1:9">
      <c r="A179" s="20"/>
      <c r="B179" s="20">
        <v>26</v>
      </c>
      <c r="C179" s="75" t="s">
        <v>237</v>
      </c>
      <c r="D179" s="67">
        <v>0</v>
      </c>
      <c r="E179" s="67">
        <v>33</v>
      </c>
      <c r="F179" s="68">
        <f t="shared" si="10"/>
        <v>0</v>
      </c>
      <c r="G179" s="67">
        <f t="shared" si="11"/>
        <v>1</v>
      </c>
      <c r="H179" s="67"/>
      <c r="I179" s="71"/>
    </row>
    <row r="180" ht="17.4" spans="1:9">
      <c r="A180" s="20"/>
      <c r="B180" s="20">
        <v>27</v>
      </c>
      <c r="C180" s="74" t="s">
        <v>238</v>
      </c>
      <c r="D180" s="20">
        <v>0</v>
      </c>
      <c r="E180" s="20">
        <v>45</v>
      </c>
      <c r="F180" s="66">
        <f t="shared" si="10"/>
        <v>0</v>
      </c>
      <c r="G180" s="20">
        <f t="shared" si="11"/>
        <v>1</v>
      </c>
      <c r="H180" s="20"/>
      <c r="I180" s="71"/>
    </row>
    <row r="181" ht="17.4" spans="1:9">
      <c r="A181" s="20"/>
      <c r="B181" s="20">
        <v>28</v>
      </c>
      <c r="C181" s="74" t="s">
        <v>239</v>
      </c>
      <c r="D181" s="20">
        <v>0</v>
      </c>
      <c r="E181" s="20">
        <v>45</v>
      </c>
      <c r="F181" s="66">
        <f t="shared" si="10"/>
        <v>0</v>
      </c>
      <c r="G181" s="20">
        <f t="shared" si="11"/>
        <v>1</v>
      </c>
      <c r="H181" s="20"/>
      <c r="I181" s="71"/>
    </row>
    <row r="182" ht="17.4" spans="1:9">
      <c r="A182" s="20"/>
      <c r="B182" s="20">
        <v>29</v>
      </c>
      <c r="C182" s="74" t="s">
        <v>240</v>
      </c>
      <c r="D182" s="20">
        <v>0</v>
      </c>
      <c r="E182" s="20">
        <v>50</v>
      </c>
      <c r="F182" s="66">
        <f t="shared" si="10"/>
        <v>0</v>
      </c>
      <c r="G182" s="20">
        <f t="shared" si="11"/>
        <v>1</v>
      </c>
      <c r="H182" s="20"/>
      <c r="I182" s="71"/>
    </row>
    <row r="183" ht="17.4" spans="1:9">
      <c r="A183" s="20"/>
      <c r="B183" s="20">
        <v>30</v>
      </c>
      <c r="C183" s="74" t="s">
        <v>241</v>
      </c>
      <c r="D183" s="20">
        <v>0</v>
      </c>
      <c r="E183" s="20">
        <v>35</v>
      </c>
      <c r="F183" s="66">
        <f t="shared" si="10"/>
        <v>0</v>
      </c>
      <c r="G183" s="20">
        <f t="shared" si="11"/>
        <v>1</v>
      </c>
      <c r="H183" s="20"/>
      <c r="I183" s="71"/>
    </row>
    <row r="184" ht="17.4" spans="1:9">
      <c r="A184" s="20"/>
      <c r="B184" s="20">
        <v>31</v>
      </c>
      <c r="C184" s="74" t="s">
        <v>242</v>
      </c>
      <c r="D184" s="20">
        <v>0</v>
      </c>
      <c r="E184" s="20">
        <v>35</v>
      </c>
      <c r="F184" s="66">
        <f t="shared" si="10"/>
        <v>0</v>
      </c>
      <c r="G184" s="20">
        <f t="shared" si="11"/>
        <v>1</v>
      </c>
      <c r="H184" s="20"/>
      <c r="I184" s="71"/>
    </row>
    <row r="185" ht="17.4" spans="1:9">
      <c r="A185" s="20"/>
      <c r="B185" s="20">
        <v>32</v>
      </c>
      <c r="C185" s="74" t="s">
        <v>243</v>
      </c>
      <c r="D185" s="20">
        <v>0</v>
      </c>
      <c r="E185" s="20">
        <v>35</v>
      </c>
      <c r="F185" s="66">
        <f t="shared" si="10"/>
        <v>0</v>
      </c>
      <c r="G185" s="20">
        <f t="shared" si="11"/>
        <v>1</v>
      </c>
      <c r="H185" s="20"/>
      <c r="I185" s="71"/>
    </row>
    <row r="186" ht="17.4" spans="1:9">
      <c r="A186" s="20"/>
      <c r="B186" s="20">
        <v>33</v>
      </c>
      <c r="C186" s="74" t="s">
        <v>244</v>
      </c>
      <c r="D186" s="20">
        <v>0</v>
      </c>
      <c r="E186" s="20">
        <v>38</v>
      </c>
      <c r="F186" s="66">
        <f t="shared" si="10"/>
        <v>0</v>
      </c>
      <c r="G186" s="20">
        <f t="shared" si="11"/>
        <v>1</v>
      </c>
      <c r="H186" s="20"/>
      <c r="I186" s="71"/>
    </row>
    <row r="187" ht="17.4" spans="1:9">
      <c r="A187" s="20"/>
      <c r="B187" s="20">
        <v>34</v>
      </c>
      <c r="C187" s="74" t="s">
        <v>245</v>
      </c>
      <c r="D187" s="20">
        <v>0</v>
      </c>
      <c r="E187" s="20">
        <v>30</v>
      </c>
      <c r="F187" s="66">
        <f t="shared" si="10"/>
        <v>0</v>
      </c>
      <c r="G187" s="20">
        <f t="shared" si="11"/>
        <v>1</v>
      </c>
      <c r="H187" s="20"/>
      <c r="I187" s="71"/>
    </row>
    <row r="188" ht="17.4" spans="1:9">
      <c r="A188" s="20"/>
      <c r="B188" s="20">
        <v>35</v>
      </c>
      <c r="C188" s="74" t="s">
        <v>246</v>
      </c>
      <c r="D188" s="20">
        <v>0</v>
      </c>
      <c r="E188" s="20">
        <v>30</v>
      </c>
      <c r="F188" s="66">
        <f t="shared" si="10"/>
        <v>0</v>
      </c>
      <c r="G188" s="20">
        <f t="shared" si="11"/>
        <v>1</v>
      </c>
      <c r="H188" s="20"/>
      <c r="I188" s="71"/>
    </row>
    <row r="189" ht="17.4" spans="1:9">
      <c r="A189" s="20"/>
      <c r="B189" s="20">
        <v>36</v>
      </c>
      <c r="C189" s="74" t="s">
        <v>247</v>
      </c>
      <c r="D189" s="20">
        <v>0</v>
      </c>
      <c r="E189" s="20">
        <v>30</v>
      </c>
      <c r="F189" s="66">
        <f t="shared" si="10"/>
        <v>0</v>
      </c>
      <c r="G189" s="20">
        <f t="shared" si="11"/>
        <v>1</v>
      </c>
      <c r="H189" s="20"/>
      <c r="I189" s="71"/>
    </row>
    <row r="190" ht="17.4" spans="1:9">
      <c r="A190" s="20"/>
      <c r="B190" s="20">
        <v>37</v>
      </c>
      <c r="C190" s="74" t="s">
        <v>248</v>
      </c>
      <c r="D190" s="20">
        <v>0</v>
      </c>
      <c r="E190" s="20">
        <v>30</v>
      </c>
      <c r="F190" s="66">
        <f t="shared" si="10"/>
        <v>0</v>
      </c>
      <c r="G190" s="20">
        <f t="shared" si="11"/>
        <v>1</v>
      </c>
      <c r="H190" s="20"/>
      <c r="I190" s="71"/>
    </row>
    <row r="191" ht="17.4" spans="1:9">
      <c r="A191" s="20"/>
      <c r="B191" s="20">
        <v>38</v>
      </c>
      <c r="C191" s="74" t="s">
        <v>249</v>
      </c>
      <c r="D191" s="20">
        <v>0</v>
      </c>
      <c r="E191" s="20">
        <v>30</v>
      </c>
      <c r="F191" s="66">
        <f t="shared" si="10"/>
        <v>0</v>
      </c>
      <c r="G191" s="20">
        <f t="shared" si="11"/>
        <v>1</v>
      </c>
      <c r="H191" s="20"/>
      <c r="I191" s="71"/>
    </row>
    <row r="192" ht="17.4" spans="1:9">
      <c r="A192" s="20"/>
      <c r="B192" s="20">
        <v>39</v>
      </c>
      <c r="C192" s="74" t="s">
        <v>250</v>
      </c>
      <c r="D192" s="20">
        <v>0</v>
      </c>
      <c r="E192" s="20">
        <v>30</v>
      </c>
      <c r="F192" s="66">
        <f t="shared" si="10"/>
        <v>0</v>
      </c>
      <c r="G192" s="20">
        <f t="shared" si="11"/>
        <v>1</v>
      </c>
      <c r="H192" s="20"/>
      <c r="I192" s="71"/>
    </row>
    <row r="193" ht="17.4" spans="1:9">
      <c r="A193" s="20"/>
      <c r="B193" s="20">
        <v>40</v>
      </c>
      <c r="C193" s="74" t="s">
        <v>251</v>
      </c>
      <c r="D193" s="20">
        <v>0</v>
      </c>
      <c r="E193" s="20">
        <v>30</v>
      </c>
      <c r="F193" s="66">
        <f t="shared" si="10"/>
        <v>0</v>
      </c>
      <c r="G193" s="20">
        <f t="shared" si="11"/>
        <v>1</v>
      </c>
      <c r="H193" s="20"/>
      <c r="I193" s="71"/>
    </row>
    <row r="194" ht="17.4" spans="1:9">
      <c r="A194" s="20"/>
      <c r="B194" s="20">
        <v>41</v>
      </c>
      <c r="C194" s="74" t="s">
        <v>252</v>
      </c>
      <c r="D194" s="20">
        <v>0</v>
      </c>
      <c r="E194" s="20">
        <v>30</v>
      </c>
      <c r="F194" s="66">
        <f t="shared" si="10"/>
        <v>0</v>
      </c>
      <c r="G194" s="20">
        <f t="shared" si="11"/>
        <v>1</v>
      </c>
      <c r="H194" s="20"/>
      <c r="I194" s="71"/>
    </row>
    <row r="195" ht="17.4" spans="1:9">
      <c r="A195" s="20"/>
      <c r="B195" s="20">
        <v>42</v>
      </c>
      <c r="C195" s="20" t="s">
        <v>253</v>
      </c>
      <c r="D195" s="20">
        <v>0</v>
      </c>
      <c r="E195" s="20">
        <v>42</v>
      </c>
      <c r="F195" s="66">
        <f t="shared" si="10"/>
        <v>0</v>
      </c>
      <c r="G195" s="20">
        <f t="shared" si="11"/>
        <v>1</v>
      </c>
      <c r="H195" s="20"/>
      <c r="I195" s="71"/>
    </row>
    <row r="196" ht="17.4" spans="1:9">
      <c r="A196" s="20"/>
      <c r="B196" s="20">
        <v>43</v>
      </c>
      <c r="C196" s="74" t="s">
        <v>254</v>
      </c>
      <c r="D196" s="20">
        <v>0</v>
      </c>
      <c r="E196" s="20">
        <v>42</v>
      </c>
      <c r="F196" s="66">
        <f t="shared" si="10"/>
        <v>0</v>
      </c>
      <c r="G196" s="20">
        <f t="shared" si="11"/>
        <v>1</v>
      </c>
      <c r="H196" s="20"/>
      <c r="I196" s="71"/>
    </row>
    <row r="197" ht="17.4" spans="1:9">
      <c r="A197" s="20"/>
      <c r="B197" s="20">
        <v>44</v>
      </c>
      <c r="C197" s="74" t="s">
        <v>255</v>
      </c>
      <c r="D197" s="20">
        <v>0</v>
      </c>
      <c r="E197" s="20">
        <v>30</v>
      </c>
      <c r="F197" s="66">
        <f t="shared" si="10"/>
        <v>0</v>
      </c>
      <c r="G197" s="20">
        <f t="shared" si="11"/>
        <v>1</v>
      </c>
      <c r="H197" s="20"/>
      <c r="I197" s="71"/>
    </row>
    <row r="198" ht="17.4" spans="1:9">
      <c r="A198" s="20"/>
      <c r="B198" s="20">
        <v>45</v>
      </c>
      <c r="C198" s="74" t="s">
        <v>256</v>
      </c>
      <c r="D198" s="20">
        <v>0</v>
      </c>
      <c r="E198" s="20">
        <v>30</v>
      </c>
      <c r="F198" s="66">
        <f t="shared" si="10"/>
        <v>0</v>
      </c>
      <c r="G198" s="20">
        <f t="shared" si="11"/>
        <v>1</v>
      </c>
      <c r="H198" s="20"/>
      <c r="I198" s="71"/>
    </row>
    <row r="199" ht="17.4" spans="1:9">
      <c r="A199" s="20" t="s">
        <v>7</v>
      </c>
      <c r="B199" s="20">
        <v>1</v>
      </c>
      <c r="C199" s="74" t="s">
        <v>257</v>
      </c>
      <c r="D199" s="20">
        <v>0</v>
      </c>
      <c r="E199" s="74">
        <v>47</v>
      </c>
      <c r="F199" s="66">
        <f t="shared" ref="F199:F221" si="12">D199/E199</f>
        <v>0</v>
      </c>
      <c r="G199" s="20">
        <f t="shared" ref="G199:G219" si="13">RANK(F199,$F$199:$F$219)</f>
        <v>1</v>
      </c>
      <c r="H199" s="20"/>
      <c r="I199" s="71"/>
    </row>
    <row r="200" ht="17.4" spans="1:9">
      <c r="A200" s="20"/>
      <c r="B200" s="20">
        <v>2</v>
      </c>
      <c r="C200" s="74" t="s">
        <v>258</v>
      </c>
      <c r="D200" s="20">
        <v>0</v>
      </c>
      <c r="E200" s="74">
        <v>45</v>
      </c>
      <c r="F200" s="66">
        <f t="shared" si="12"/>
        <v>0</v>
      </c>
      <c r="G200" s="20">
        <f t="shared" si="13"/>
        <v>1</v>
      </c>
      <c r="H200" s="20"/>
      <c r="I200" s="71"/>
    </row>
    <row r="201" ht="17.4" spans="1:9">
      <c r="A201" s="20"/>
      <c r="B201" s="20">
        <v>3</v>
      </c>
      <c r="C201" s="74" t="s">
        <v>259</v>
      </c>
      <c r="D201" s="20">
        <v>0</v>
      </c>
      <c r="E201" s="74">
        <v>34</v>
      </c>
      <c r="F201" s="66">
        <f t="shared" si="12"/>
        <v>0</v>
      </c>
      <c r="G201" s="20">
        <f t="shared" si="13"/>
        <v>1</v>
      </c>
      <c r="H201" s="20"/>
      <c r="I201" s="71"/>
    </row>
    <row r="202" ht="17.4" spans="1:9">
      <c r="A202" s="20"/>
      <c r="B202" s="20">
        <v>4</v>
      </c>
      <c r="C202" s="74" t="s">
        <v>260</v>
      </c>
      <c r="D202" s="20">
        <v>0</v>
      </c>
      <c r="E202" s="74">
        <v>31</v>
      </c>
      <c r="F202" s="66">
        <f t="shared" si="12"/>
        <v>0</v>
      </c>
      <c r="G202" s="20">
        <f t="shared" si="13"/>
        <v>1</v>
      </c>
      <c r="H202" s="20"/>
      <c r="I202" s="71"/>
    </row>
    <row r="203" ht="17.4" spans="1:9">
      <c r="A203" s="20"/>
      <c r="B203" s="20">
        <v>5</v>
      </c>
      <c r="C203" s="74" t="s">
        <v>261</v>
      </c>
      <c r="D203" s="20">
        <v>0</v>
      </c>
      <c r="E203" s="74">
        <v>40</v>
      </c>
      <c r="F203" s="66">
        <f t="shared" si="12"/>
        <v>0</v>
      </c>
      <c r="G203" s="20">
        <f t="shared" si="13"/>
        <v>1</v>
      </c>
      <c r="H203" s="20"/>
      <c r="I203" s="71"/>
    </row>
    <row r="204" ht="17.4" spans="1:9">
      <c r="A204" s="20"/>
      <c r="B204" s="20">
        <v>6</v>
      </c>
      <c r="C204" s="74" t="s">
        <v>262</v>
      </c>
      <c r="D204" s="20">
        <v>0</v>
      </c>
      <c r="E204" s="74">
        <v>41</v>
      </c>
      <c r="F204" s="66">
        <f t="shared" si="12"/>
        <v>0</v>
      </c>
      <c r="G204" s="20">
        <f t="shared" si="13"/>
        <v>1</v>
      </c>
      <c r="H204" s="20"/>
      <c r="I204" s="71"/>
    </row>
    <row r="205" ht="17.4" spans="1:9">
      <c r="A205" s="20"/>
      <c r="B205" s="20">
        <v>7</v>
      </c>
      <c r="C205" s="74" t="s">
        <v>263</v>
      </c>
      <c r="D205" s="20">
        <v>0</v>
      </c>
      <c r="E205" s="74">
        <v>41</v>
      </c>
      <c r="F205" s="66">
        <f t="shared" si="12"/>
        <v>0</v>
      </c>
      <c r="G205" s="20">
        <f t="shared" si="13"/>
        <v>1</v>
      </c>
      <c r="H205" s="20"/>
      <c r="I205" s="71"/>
    </row>
    <row r="206" ht="17.4" spans="1:9">
      <c r="A206" s="20"/>
      <c r="B206" s="20">
        <v>8</v>
      </c>
      <c r="C206" s="74" t="s">
        <v>264</v>
      </c>
      <c r="D206" s="20">
        <v>0</v>
      </c>
      <c r="E206" s="74">
        <v>39</v>
      </c>
      <c r="F206" s="66">
        <f t="shared" si="12"/>
        <v>0</v>
      </c>
      <c r="G206" s="20">
        <f t="shared" si="13"/>
        <v>1</v>
      </c>
      <c r="H206" s="20"/>
      <c r="I206" s="71"/>
    </row>
    <row r="207" ht="17.4" spans="1:9">
      <c r="A207" s="20"/>
      <c r="B207" s="20">
        <v>9</v>
      </c>
      <c r="C207" s="74" t="s">
        <v>265</v>
      </c>
      <c r="D207" s="20">
        <v>0</v>
      </c>
      <c r="E207" s="74">
        <v>36</v>
      </c>
      <c r="F207" s="66">
        <f t="shared" si="12"/>
        <v>0</v>
      </c>
      <c r="G207" s="20">
        <f t="shared" si="13"/>
        <v>1</v>
      </c>
      <c r="H207" s="20"/>
      <c r="I207" s="71"/>
    </row>
    <row r="208" ht="17.4" spans="1:9">
      <c r="A208" s="20"/>
      <c r="B208" s="20">
        <v>10</v>
      </c>
      <c r="C208" s="74" t="s">
        <v>266</v>
      </c>
      <c r="D208" s="20">
        <v>0</v>
      </c>
      <c r="E208" s="74">
        <v>36</v>
      </c>
      <c r="F208" s="66">
        <f t="shared" si="12"/>
        <v>0</v>
      </c>
      <c r="G208" s="20">
        <f t="shared" si="13"/>
        <v>1</v>
      </c>
      <c r="H208" s="20"/>
      <c r="I208" s="71"/>
    </row>
    <row r="209" ht="17.4" spans="1:9">
      <c r="A209" s="20"/>
      <c r="B209" s="20">
        <v>11</v>
      </c>
      <c r="C209" s="74" t="s">
        <v>267</v>
      </c>
      <c r="D209" s="20">
        <v>0</v>
      </c>
      <c r="E209" s="74">
        <v>36</v>
      </c>
      <c r="F209" s="66">
        <f t="shared" si="12"/>
        <v>0</v>
      </c>
      <c r="G209" s="20">
        <f t="shared" si="13"/>
        <v>1</v>
      </c>
      <c r="H209" s="20"/>
      <c r="I209" s="71"/>
    </row>
    <row r="210" ht="17.4" spans="1:9">
      <c r="A210" s="20"/>
      <c r="B210" s="20">
        <v>12</v>
      </c>
      <c r="C210" s="74" t="s">
        <v>268</v>
      </c>
      <c r="D210" s="20">
        <v>0</v>
      </c>
      <c r="E210" s="74">
        <v>36</v>
      </c>
      <c r="F210" s="66">
        <f t="shared" si="12"/>
        <v>0</v>
      </c>
      <c r="G210" s="20">
        <f t="shared" si="13"/>
        <v>1</v>
      </c>
      <c r="H210" s="20"/>
      <c r="I210" s="71"/>
    </row>
    <row r="211" ht="17.4" spans="1:9">
      <c r="A211" s="20"/>
      <c r="B211" s="20">
        <v>13</v>
      </c>
      <c r="C211" s="74" t="s">
        <v>269</v>
      </c>
      <c r="D211" s="20">
        <v>0</v>
      </c>
      <c r="E211" s="74">
        <v>35</v>
      </c>
      <c r="F211" s="66">
        <f t="shared" si="12"/>
        <v>0</v>
      </c>
      <c r="G211" s="20">
        <f t="shared" si="13"/>
        <v>1</v>
      </c>
      <c r="H211" s="20"/>
      <c r="I211" s="71"/>
    </row>
    <row r="212" ht="17.4" spans="1:9">
      <c r="A212" s="20"/>
      <c r="B212" s="20">
        <v>14</v>
      </c>
      <c r="C212" s="74" t="s">
        <v>270</v>
      </c>
      <c r="D212" s="20">
        <v>0</v>
      </c>
      <c r="E212" s="74">
        <v>44</v>
      </c>
      <c r="F212" s="66">
        <f t="shared" si="12"/>
        <v>0</v>
      </c>
      <c r="G212" s="20">
        <f t="shared" si="13"/>
        <v>1</v>
      </c>
      <c r="H212" s="20"/>
      <c r="I212" s="71"/>
    </row>
    <row r="213" ht="17.4" spans="1:9">
      <c r="A213" s="20"/>
      <c r="B213" s="20">
        <v>15</v>
      </c>
      <c r="C213" s="74" t="s">
        <v>271</v>
      </c>
      <c r="D213" s="20">
        <v>0</v>
      </c>
      <c r="E213" s="74">
        <v>37</v>
      </c>
      <c r="F213" s="66">
        <f t="shared" si="12"/>
        <v>0</v>
      </c>
      <c r="G213" s="20">
        <f t="shared" si="13"/>
        <v>1</v>
      </c>
      <c r="H213" s="20"/>
      <c r="I213" s="71"/>
    </row>
    <row r="214" ht="17.4" spans="1:9">
      <c r="A214" s="20"/>
      <c r="B214" s="20">
        <v>16</v>
      </c>
      <c r="C214" s="74" t="s">
        <v>272</v>
      </c>
      <c r="D214" s="20">
        <v>0</v>
      </c>
      <c r="E214" s="74">
        <v>32</v>
      </c>
      <c r="F214" s="66">
        <f t="shared" si="12"/>
        <v>0</v>
      </c>
      <c r="G214" s="20">
        <f t="shared" si="13"/>
        <v>1</v>
      </c>
      <c r="H214" s="20"/>
      <c r="I214" s="71"/>
    </row>
    <row r="215" ht="17.4" spans="1:9">
      <c r="A215" s="20"/>
      <c r="B215" s="20">
        <v>17</v>
      </c>
      <c r="C215" s="74" t="s">
        <v>273</v>
      </c>
      <c r="D215" s="20">
        <v>0</v>
      </c>
      <c r="E215" s="74">
        <v>32</v>
      </c>
      <c r="F215" s="66">
        <f t="shared" si="12"/>
        <v>0</v>
      </c>
      <c r="G215" s="20">
        <f t="shared" si="13"/>
        <v>1</v>
      </c>
      <c r="H215" s="20"/>
      <c r="I215" s="71"/>
    </row>
    <row r="216" ht="17.4" spans="1:9">
      <c r="A216" s="20"/>
      <c r="B216" s="20">
        <v>18</v>
      </c>
      <c r="C216" s="74" t="s">
        <v>274</v>
      </c>
      <c r="D216" s="20">
        <v>0</v>
      </c>
      <c r="E216" s="74">
        <v>33</v>
      </c>
      <c r="F216" s="66">
        <f t="shared" si="12"/>
        <v>0</v>
      </c>
      <c r="G216" s="20">
        <f t="shared" si="13"/>
        <v>1</v>
      </c>
      <c r="H216" s="20"/>
      <c r="I216" s="71"/>
    </row>
    <row r="217" ht="17.4" spans="1:9">
      <c r="A217" s="20"/>
      <c r="B217" s="20">
        <v>19</v>
      </c>
      <c r="C217" s="74" t="s">
        <v>275</v>
      </c>
      <c r="D217" s="20">
        <v>0</v>
      </c>
      <c r="E217" s="74">
        <v>33</v>
      </c>
      <c r="F217" s="66">
        <f t="shared" si="12"/>
        <v>0</v>
      </c>
      <c r="G217" s="20">
        <f t="shared" si="13"/>
        <v>1</v>
      </c>
      <c r="H217" s="20"/>
      <c r="I217" s="71"/>
    </row>
    <row r="218" ht="17.4" spans="1:9">
      <c r="A218" s="20"/>
      <c r="B218" s="20">
        <v>20</v>
      </c>
      <c r="C218" s="74" t="s">
        <v>276</v>
      </c>
      <c r="D218" s="20">
        <v>0</v>
      </c>
      <c r="E218" s="74">
        <v>33</v>
      </c>
      <c r="F218" s="66">
        <f t="shared" si="12"/>
        <v>0</v>
      </c>
      <c r="G218" s="20">
        <f t="shared" si="13"/>
        <v>1</v>
      </c>
      <c r="H218" s="20"/>
      <c r="I218" s="71"/>
    </row>
    <row r="219" ht="17.4" spans="1:9">
      <c r="A219" s="20"/>
      <c r="B219" s="20">
        <v>21</v>
      </c>
      <c r="C219" s="75" t="s">
        <v>277</v>
      </c>
      <c r="D219" s="67">
        <v>0</v>
      </c>
      <c r="E219" s="75">
        <v>34</v>
      </c>
      <c r="F219" s="68">
        <f t="shared" si="12"/>
        <v>0</v>
      </c>
      <c r="G219" s="67">
        <f t="shared" si="13"/>
        <v>1</v>
      </c>
      <c r="H219" s="67"/>
      <c r="I219" s="71"/>
    </row>
    <row r="220" ht="17.4" spans="1:9">
      <c r="A220" s="20" t="s">
        <v>8</v>
      </c>
      <c r="B220" s="20">
        <v>1</v>
      </c>
      <c r="C220" s="20" t="s">
        <v>278</v>
      </c>
      <c r="D220" s="20">
        <v>0</v>
      </c>
      <c r="E220" s="20">
        <v>46</v>
      </c>
      <c r="F220" s="72">
        <f t="shared" si="12"/>
        <v>0</v>
      </c>
      <c r="G220" s="20">
        <f>RANK(F220,$F$220:$F$221)</f>
        <v>1</v>
      </c>
      <c r="H220" s="20"/>
      <c r="I220" s="71"/>
    </row>
    <row r="221" ht="17.4" spans="1:9">
      <c r="A221" s="20"/>
      <c r="B221" s="20">
        <v>2</v>
      </c>
      <c r="C221" s="20" t="s">
        <v>279</v>
      </c>
      <c r="D221" s="20">
        <v>0</v>
      </c>
      <c r="E221" s="20">
        <v>45</v>
      </c>
      <c r="F221" s="72">
        <f t="shared" si="12"/>
        <v>0</v>
      </c>
      <c r="G221" s="20">
        <f>RANK(F221,$F$220:$F$221)</f>
        <v>1</v>
      </c>
      <c r="H221" s="20"/>
      <c r="I221" s="71"/>
    </row>
    <row r="222" ht="17.4" spans="1:9">
      <c r="A222" s="71"/>
      <c r="B222" s="71"/>
      <c r="C222" s="71"/>
      <c r="D222" s="71"/>
      <c r="E222" s="71"/>
      <c r="F222" s="71"/>
      <c r="G222" s="71"/>
      <c r="H222" s="71"/>
      <c r="I222" s="71"/>
    </row>
    <row r="223" ht="17.4" spans="1:9">
      <c r="A223" s="71"/>
      <c r="B223" s="71"/>
      <c r="C223" s="71"/>
      <c r="D223" s="71"/>
      <c r="E223" s="71"/>
      <c r="F223" s="71"/>
      <c r="G223" s="71"/>
      <c r="H223" s="71"/>
      <c r="I223" s="71"/>
    </row>
    <row r="224" ht="17.4" spans="1:9">
      <c r="A224" s="71"/>
      <c r="B224" s="71"/>
      <c r="C224" s="71"/>
      <c r="D224" s="71"/>
      <c r="E224" s="71"/>
      <c r="F224" s="71"/>
      <c r="G224" s="71"/>
      <c r="H224" s="71"/>
      <c r="I224" s="71"/>
    </row>
    <row r="225" ht="17.4" spans="1:9">
      <c r="A225" s="71"/>
      <c r="B225" s="71"/>
      <c r="C225" s="71"/>
      <c r="D225" s="71"/>
      <c r="E225" s="71"/>
      <c r="F225" s="71"/>
      <c r="G225" s="71"/>
      <c r="H225" s="71"/>
      <c r="I225" s="71"/>
    </row>
  </sheetData>
  <mergeCells count="8">
    <mergeCell ref="A1:H1"/>
    <mergeCell ref="A3:A34"/>
    <mergeCell ref="A35:A70"/>
    <mergeCell ref="A71:A111"/>
    <mergeCell ref="A112:A153"/>
    <mergeCell ref="A154:A198"/>
    <mergeCell ref="A199:A219"/>
    <mergeCell ref="A220:A221"/>
  </mergeCells>
  <pageMargins left="0.7" right="0.7" top="0.75" bottom="0.75" header="0.3" footer="0.3"/>
  <headerFooter/>
  <ignoredErrors>
    <ignoredError sqref="E35:E54 E71:E92 E93:E102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8"/>
  <sheetViews>
    <sheetView workbookViewId="0">
      <selection activeCell="H16" sqref="H16"/>
    </sheetView>
  </sheetViews>
  <sheetFormatPr defaultColWidth="9" defaultRowHeight="13.8"/>
  <cols>
    <col min="1" max="1" width="13.4166666666667" customWidth="1"/>
    <col min="2" max="2" width="15.5833333333333" customWidth="1"/>
    <col min="3" max="3" width="12.3333333333333" customWidth="1"/>
    <col min="4" max="4" width="23.1111111111111" customWidth="1"/>
    <col min="5" max="5" width="7.16666666666667" customWidth="1"/>
    <col min="6" max="6" width="24.5" customWidth="1"/>
    <col min="7" max="9" width="12.6666666666667" customWidth="1"/>
    <col min="10" max="10" width="7" customWidth="1"/>
  </cols>
  <sheetData>
    <row r="1" ht="22.2" spans="1:10">
      <c r="A1" s="59" t="s">
        <v>642</v>
      </c>
      <c r="B1" s="60"/>
      <c r="C1" s="60"/>
      <c r="D1" s="60"/>
      <c r="E1" s="60"/>
      <c r="F1" s="60"/>
      <c r="G1" s="60"/>
      <c r="H1" s="60"/>
      <c r="I1" s="60"/>
      <c r="J1" s="60"/>
    </row>
    <row r="2" ht="20.4" spans="1:10">
      <c r="A2" s="61" t="s">
        <v>23</v>
      </c>
      <c r="B2" s="61" t="s">
        <v>24</v>
      </c>
      <c r="C2" s="61" t="s">
        <v>25</v>
      </c>
      <c r="D2" s="61" t="s">
        <v>27</v>
      </c>
      <c r="E2" s="61" t="s">
        <v>26</v>
      </c>
      <c r="F2" s="62" t="s">
        <v>643</v>
      </c>
      <c r="G2" s="61" t="s">
        <v>282</v>
      </c>
      <c r="H2" s="61" t="s">
        <v>644</v>
      </c>
      <c r="I2" s="61" t="s">
        <v>645</v>
      </c>
      <c r="J2" s="61" t="s">
        <v>30</v>
      </c>
    </row>
    <row r="3" ht="17.4" spans="1:11">
      <c r="A3" s="3" t="s">
        <v>2</v>
      </c>
      <c r="B3" s="3" t="s">
        <v>58</v>
      </c>
      <c r="C3" s="3">
        <v>2023363135</v>
      </c>
      <c r="D3" s="3" t="s">
        <v>646</v>
      </c>
      <c r="E3" s="3" t="s">
        <v>647</v>
      </c>
      <c r="F3" s="3" t="s">
        <v>332</v>
      </c>
      <c r="G3" s="3">
        <v>3</v>
      </c>
      <c r="H3" s="3" t="s">
        <v>641</v>
      </c>
      <c r="I3" s="3" t="s">
        <v>648</v>
      </c>
      <c r="J3" s="3"/>
      <c r="K3" s="4"/>
    </row>
    <row r="4" ht="17.4" spans="1:11">
      <c r="A4" s="3"/>
      <c r="B4" s="3"/>
      <c r="C4" s="3">
        <v>2023363111</v>
      </c>
      <c r="D4" s="3" t="s">
        <v>289</v>
      </c>
      <c r="E4" s="3" t="s">
        <v>649</v>
      </c>
      <c r="F4" s="3" t="s">
        <v>356</v>
      </c>
      <c r="G4" s="3">
        <v>3</v>
      </c>
      <c r="H4" s="3" t="s">
        <v>641</v>
      </c>
      <c r="I4" s="3" t="s">
        <v>648</v>
      </c>
      <c r="J4" s="3"/>
      <c r="K4" s="4"/>
    </row>
    <row r="5" ht="17.4" spans="1:11">
      <c r="A5" s="3"/>
      <c r="B5" s="3"/>
      <c r="C5" s="3">
        <v>2023363112</v>
      </c>
      <c r="D5" s="3" t="s">
        <v>289</v>
      </c>
      <c r="E5" s="3" t="s">
        <v>650</v>
      </c>
      <c r="F5" s="3" t="s">
        <v>329</v>
      </c>
      <c r="G5" s="3">
        <v>3</v>
      </c>
      <c r="H5" s="3" t="s">
        <v>641</v>
      </c>
      <c r="I5" s="3" t="s">
        <v>648</v>
      </c>
      <c r="J5" s="3"/>
      <c r="K5" s="4"/>
    </row>
    <row r="6" ht="17.4" spans="1:11">
      <c r="A6" s="3"/>
      <c r="B6" s="3"/>
      <c r="C6" s="3">
        <v>2023363114</v>
      </c>
      <c r="D6" s="3" t="s">
        <v>289</v>
      </c>
      <c r="E6" s="3" t="s">
        <v>651</v>
      </c>
      <c r="F6" s="3" t="s">
        <v>297</v>
      </c>
      <c r="G6" s="3">
        <v>3</v>
      </c>
      <c r="H6" s="3" t="s">
        <v>641</v>
      </c>
      <c r="I6" s="3" t="s">
        <v>648</v>
      </c>
      <c r="J6" s="3"/>
      <c r="K6" s="4"/>
    </row>
    <row r="7" ht="17.4" spans="1:11">
      <c r="A7" s="3"/>
      <c r="B7" s="3"/>
      <c r="C7" s="3">
        <v>2023363115</v>
      </c>
      <c r="D7" s="3" t="s">
        <v>289</v>
      </c>
      <c r="E7" s="3" t="s">
        <v>652</v>
      </c>
      <c r="F7" s="3" t="s">
        <v>299</v>
      </c>
      <c r="G7" s="3">
        <v>3</v>
      </c>
      <c r="H7" s="3" t="s">
        <v>641</v>
      </c>
      <c r="I7" s="3" t="s">
        <v>648</v>
      </c>
      <c r="J7" s="3"/>
      <c r="K7" s="4"/>
    </row>
    <row r="8" ht="17.4" spans="1:11">
      <c r="A8" s="3"/>
      <c r="B8" s="3"/>
      <c r="C8" s="3">
        <v>2023363116</v>
      </c>
      <c r="D8" s="3" t="s">
        <v>289</v>
      </c>
      <c r="E8" s="3" t="s">
        <v>653</v>
      </c>
      <c r="F8" s="3" t="s">
        <v>301</v>
      </c>
      <c r="G8" s="3">
        <v>3</v>
      </c>
      <c r="H8" s="3" t="s">
        <v>641</v>
      </c>
      <c r="I8" s="3" t="s">
        <v>648</v>
      </c>
      <c r="J8" s="3"/>
      <c r="K8" s="4"/>
    </row>
    <row r="9" ht="17.4" spans="1:11">
      <c r="A9" s="3"/>
      <c r="B9" s="3"/>
      <c r="C9" s="3">
        <v>2023363122</v>
      </c>
      <c r="D9" s="3" t="s">
        <v>289</v>
      </c>
      <c r="E9" s="3" t="s">
        <v>654</v>
      </c>
      <c r="F9" s="3" t="s">
        <v>303</v>
      </c>
      <c r="G9" s="3">
        <v>3</v>
      </c>
      <c r="H9" s="3" t="s">
        <v>641</v>
      </c>
      <c r="I9" s="3" t="s">
        <v>648</v>
      </c>
      <c r="J9" s="3"/>
      <c r="K9" s="4"/>
    </row>
    <row r="10" ht="17.4" spans="1:11">
      <c r="A10" s="3"/>
      <c r="B10" s="3"/>
      <c r="C10" s="3">
        <v>2023363124</v>
      </c>
      <c r="D10" s="3" t="s">
        <v>289</v>
      </c>
      <c r="E10" s="3" t="s">
        <v>655</v>
      </c>
      <c r="F10" s="3" t="s">
        <v>656</v>
      </c>
      <c r="G10" s="3">
        <v>3</v>
      </c>
      <c r="H10" s="3" t="s">
        <v>641</v>
      </c>
      <c r="I10" s="3" t="s">
        <v>648</v>
      </c>
      <c r="J10" s="3"/>
      <c r="K10" s="4"/>
    </row>
    <row r="11" ht="17.4" spans="1:11">
      <c r="A11" s="3"/>
      <c r="B11" s="3"/>
      <c r="C11" s="3">
        <v>2023363127</v>
      </c>
      <c r="D11" s="3" t="s">
        <v>289</v>
      </c>
      <c r="E11" s="3" t="s">
        <v>657</v>
      </c>
      <c r="F11" s="3" t="s">
        <v>658</v>
      </c>
      <c r="G11" s="3">
        <v>3</v>
      </c>
      <c r="H11" s="3" t="s">
        <v>641</v>
      </c>
      <c r="I11" s="3" t="s">
        <v>648</v>
      </c>
      <c r="J11" s="3"/>
      <c r="K11" s="4"/>
    </row>
    <row r="12" ht="17.4" spans="1:11">
      <c r="A12" s="3"/>
      <c r="B12" s="3"/>
      <c r="C12" s="3">
        <v>2023363133</v>
      </c>
      <c r="D12" s="3" t="s">
        <v>289</v>
      </c>
      <c r="E12" s="3" t="s">
        <v>659</v>
      </c>
      <c r="F12" s="3" t="s">
        <v>660</v>
      </c>
      <c r="G12" s="3">
        <v>3</v>
      </c>
      <c r="H12" s="3" t="s">
        <v>641</v>
      </c>
      <c r="I12" s="3" t="s">
        <v>648</v>
      </c>
      <c r="J12" s="3"/>
      <c r="K12" s="4"/>
    </row>
    <row r="13" ht="17.4" spans="1:11">
      <c r="A13" s="3"/>
      <c r="B13" s="3"/>
      <c r="C13" s="3">
        <v>2023363136</v>
      </c>
      <c r="D13" s="3" t="s">
        <v>289</v>
      </c>
      <c r="E13" s="3" t="s">
        <v>661</v>
      </c>
      <c r="F13" s="3" t="s">
        <v>662</v>
      </c>
      <c r="G13" s="3">
        <v>3</v>
      </c>
      <c r="H13" s="3" t="s">
        <v>641</v>
      </c>
      <c r="I13" s="3" t="s">
        <v>648</v>
      </c>
      <c r="J13" s="3"/>
      <c r="K13" s="4"/>
    </row>
    <row r="14" ht="17.4" spans="1:11">
      <c r="A14" s="3"/>
      <c r="B14" s="3"/>
      <c r="C14" s="3">
        <v>2023363137</v>
      </c>
      <c r="D14" s="3" t="s">
        <v>289</v>
      </c>
      <c r="E14" s="3" t="s">
        <v>663</v>
      </c>
      <c r="F14" s="3" t="s">
        <v>664</v>
      </c>
      <c r="G14" s="3">
        <v>3</v>
      </c>
      <c r="H14" s="3" t="s">
        <v>641</v>
      </c>
      <c r="I14" s="3" t="s">
        <v>648</v>
      </c>
      <c r="J14" s="3"/>
      <c r="K14" s="4"/>
    </row>
    <row r="15" ht="17.4" spans="1:11">
      <c r="A15" s="3"/>
      <c r="B15" s="3"/>
      <c r="C15" s="3">
        <v>2023363138</v>
      </c>
      <c r="D15" s="3" t="s">
        <v>289</v>
      </c>
      <c r="E15" s="3" t="s">
        <v>665</v>
      </c>
      <c r="F15" s="3" t="s">
        <v>666</v>
      </c>
      <c r="G15" s="3">
        <v>3</v>
      </c>
      <c r="H15" s="3" t="s">
        <v>641</v>
      </c>
      <c r="I15" s="3" t="s">
        <v>648</v>
      </c>
      <c r="J15" s="3"/>
      <c r="K15" s="4"/>
    </row>
    <row r="16" ht="17.4" spans="1:11">
      <c r="A16" s="3"/>
      <c r="B16" s="3"/>
      <c r="C16" s="3">
        <v>2023363141</v>
      </c>
      <c r="D16" s="3" t="s">
        <v>289</v>
      </c>
      <c r="E16" s="3" t="s">
        <v>667</v>
      </c>
      <c r="F16" s="3" t="s">
        <v>668</v>
      </c>
      <c r="G16" s="3">
        <v>3</v>
      </c>
      <c r="H16" s="3" t="s">
        <v>641</v>
      </c>
      <c r="I16" s="3" t="s">
        <v>648</v>
      </c>
      <c r="J16" s="3"/>
      <c r="K16" s="4"/>
    </row>
    <row r="17" ht="17.4" spans="1:11">
      <c r="A17" s="3"/>
      <c r="B17" s="3"/>
      <c r="C17" s="3">
        <v>2023363142</v>
      </c>
      <c r="D17" s="3" t="s">
        <v>289</v>
      </c>
      <c r="E17" s="3" t="s">
        <v>283</v>
      </c>
      <c r="F17" s="3" t="s">
        <v>669</v>
      </c>
      <c r="G17" s="3">
        <v>3</v>
      </c>
      <c r="H17" s="3" t="s">
        <v>641</v>
      </c>
      <c r="I17" s="3" t="s">
        <v>648</v>
      </c>
      <c r="J17" s="3"/>
      <c r="K17" s="4"/>
    </row>
    <row r="18" ht="17.4" spans="1:11">
      <c r="A18" s="3"/>
      <c r="B18" s="3"/>
      <c r="C18" s="3">
        <v>2023363143</v>
      </c>
      <c r="D18" s="3" t="s">
        <v>289</v>
      </c>
      <c r="E18" s="3" t="s">
        <v>670</v>
      </c>
      <c r="F18" s="3" t="s">
        <v>671</v>
      </c>
      <c r="G18" s="3">
        <v>3</v>
      </c>
      <c r="H18" s="3" t="s">
        <v>641</v>
      </c>
      <c r="I18" s="3" t="s">
        <v>648</v>
      </c>
      <c r="J18" s="3"/>
      <c r="K18" s="4"/>
    </row>
    <row r="19" ht="17.4" spans="1:11">
      <c r="A19" s="3"/>
      <c r="B19" s="3" t="s">
        <v>64</v>
      </c>
      <c r="C19" s="3">
        <v>2023363726</v>
      </c>
      <c r="D19" s="3" t="s">
        <v>294</v>
      </c>
      <c r="E19" s="3" t="s">
        <v>672</v>
      </c>
      <c r="F19" s="3" t="s">
        <v>295</v>
      </c>
      <c r="G19" s="3">
        <v>4</v>
      </c>
      <c r="H19" s="3" t="s">
        <v>641</v>
      </c>
      <c r="I19" s="3" t="s">
        <v>648</v>
      </c>
      <c r="J19" s="3"/>
      <c r="K19" s="4"/>
    </row>
    <row r="20" ht="17.4" spans="1:11">
      <c r="A20" s="3"/>
      <c r="B20" s="3"/>
      <c r="C20" s="3"/>
      <c r="D20" s="3" t="s">
        <v>646</v>
      </c>
      <c r="E20" s="3"/>
      <c r="F20" s="3" t="s">
        <v>329</v>
      </c>
      <c r="G20" s="3"/>
      <c r="H20" s="3" t="s">
        <v>641</v>
      </c>
      <c r="I20" s="3" t="s">
        <v>648</v>
      </c>
      <c r="J20" s="3"/>
      <c r="K20" s="4"/>
    </row>
    <row r="21" ht="17.4" spans="1:11">
      <c r="A21" s="3"/>
      <c r="B21" s="3" t="s">
        <v>65</v>
      </c>
      <c r="C21" s="3">
        <v>2023363832</v>
      </c>
      <c r="D21" s="3" t="s">
        <v>646</v>
      </c>
      <c r="E21" s="3" t="s">
        <v>673</v>
      </c>
      <c r="F21" s="3" t="s">
        <v>285</v>
      </c>
      <c r="G21" s="3">
        <v>2</v>
      </c>
      <c r="H21" s="3" t="s">
        <v>641</v>
      </c>
      <c r="I21" s="3" t="s">
        <v>648</v>
      </c>
      <c r="J21" s="3"/>
      <c r="K21" s="4"/>
    </row>
    <row r="22" ht="15.6" spans="1:10">
      <c r="A22" s="3" t="s">
        <v>3</v>
      </c>
      <c r="B22" s="3" t="s">
        <v>96</v>
      </c>
      <c r="C22" s="3">
        <v>2022283730</v>
      </c>
      <c r="D22" s="3" t="s">
        <v>352</v>
      </c>
      <c r="E22" s="3" t="s">
        <v>674</v>
      </c>
      <c r="F22" s="3" t="s">
        <v>675</v>
      </c>
      <c r="G22" s="63">
        <v>2</v>
      </c>
      <c r="H22" s="3" t="s">
        <v>641</v>
      </c>
      <c r="I22" s="3" t="s">
        <v>648</v>
      </c>
      <c r="J22" s="3"/>
    </row>
    <row r="23" ht="15.6" spans="1:10">
      <c r="A23" s="3" t="s">
        <v>4</v>
      </c>
      <c r="B23" s="3" t="s">
        <v>164</v>
      </c>
      <c r="C23" s="3">
        <v>2023293233</v>
      </c>
      <c r="D23" s="3" t="s">
        <v>676</v>
      </c>
      <c r="E23" s="3" t="s">
        <v>677</v>
      </c>
      <c r="F23" s="3" t="s">
        <v>306</v>
      </c>
      <c r="G23" s="3">
        <v>2</v>
      </c>
      <c r="H23" s="3" t="s">
        <v>641</v>
      </c>
      <c r="I23" s="3" t="s">
        <v>678</v>
      </c>
      <c r="J23" s="3"/>
    </row>
    <row r="24" ht="15.6" spans="1:10">
      <c r="A24" s="3"/>
      <c r="B24" s="3" t="s">
        <v>155</v>
      </c>
      <c r="C24" s="3">
        <v>202229326</v>
      </c>
      <c r="D24" s="3" t="s">
        <v>679</v>
      </c>
      <c r="E24" s="3" t="s">
        <v>680</v>
      </c>
      <c r="F24" s="3" t="s">
        <v>306</v>
      </c>
      <c r="G24" s="3">
        <v>2</v>
      </c>
      <c r="H24" s="3" t="s">
        <v>681</v>
      </c>
      <c r="I24" s="3" t="s">
        <v>678</v>
      </c>
      <c r="J24" s="3"/>
    </row>
    <row r="25" ht="15.6" spans="1:10">
      <c r="A25" s="3"/>
      <c r="B25" s="3" t="s">
        <v>153</v>
      </c>
      <c r="C25" s="3">
        <v>2022293211</v>
      </c>
      <c r="D25" s="3" t="s">
        <v>682</v>
      </c>
      <c r="E25" s="3" t="s">
        <v>683</v>
      </c>
      <c r="F25" s="3" t="s">
        <v>288</v>
      </c>
      <c r="G25" s="3">
        <v>4</v>
      </c>
      <c r="H25" s="3" t="s">
        <v>641</v>
      </c>
      <c r="I25" s="3" t="s">
        <v>678</v>
      </c>
      <c r="J25" s="3"/>
    </row>
    <row r="26" ht="15.6" spans="1:10">
      <c r="A26" s="3"/>
      <c r="B26" s="3"/>
      <c r="C26" s="3"/>
      <c r="D26" s="3" t="s">
        <v>431</v>
      </c>
      <c r="E26" s="3"/>
      <c r="F26" s="3" t="s">
        <v>295</v>
      </c>
      <c r="G26" s="3"/>
      <c r="H26" s="3" t="s">
        <v>641</v>
      </c>
      <c r="I26" s="3" t="s">
        <v>678</v>
      </c>
      <c r="J26" s="3"/>
    </row>
    <row r="27" ht="15.6" spans="1:10">
      <c r="A27" s="3"/>
      <c r="B27" s="3"/>
      <c r="C27" s="3">
        <v>2022293217</v>
      </c>
      <c r="D27" s="3" t="s">
        <v>472</v>
      </c>
      <c r="E27" s="3" t="s">
        <v>684</v>
      </c>
      <c r="F27" s="3" t="s">
        <v>310</v>
      </c>
      <c r="G27" s="3">
        <v>2</v>
      </c>
      <c r="H27" s="3" t="s">
        <v>641</v>
      </c>
      <c r="I27" s="3" t="s">
        <v>678</v>
      </c>
      <c r="J27" s="3"/>
    </row>
    <row r="28" ht="15.6" spans="1:10">
      <c r="A28" s="3"/>
      <c r="B28" s="3"/>
      <c r="C28" s="3">
        <v>20222293239</v>
      </c>
      <c r="D28" s="3" t="s">
        <v>472</v>
      </c>
      <c r="E28" s="3" t="s">
        <v>685</v>
      </c>
      <c r="F28" s="3" t="s">
        <v>310</v>
      </c>
      <c r="G28" s="3">
        <v>2</v>
      </c>
      <c r="H28" s="3" t="s">
        <v>641</v>
      </c>
      <c r="I28" s="3" t="s">
        <v>678</v>
      </c>
      <c r="J28" s="3"/>
    </row>
  </sheetData>
  <mergeCells count="12">
    <mergeCell ref="A1:J1"/>
    <mergeCell ref="A3:A21"/>
    <mergeCell ref="A23:A28"/>
    <mergeCell ref="B3:B18"/>
    <mergeCell ref="B19:B20"/>
    <mergeCell ref="B25:B28"/>
    <mergeCell ref="C19:C20"/>
    <mergeCell ref="C25:C26"/>
    <mergeCell ref="E19:E20"/>
    <mergeCell ref="E25:E26"/>
    <mergeCell ref="G19:G20"/>
    <mergeCell ref="G25:G26"/>
  </mergeCells>
  <pageMargins left="0.7" right="0.7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51"/>
  <sheetViews>
    <sheetView topLeftCell="A29" workbookViewId="0">
      <selection activeCell="P9" sqref="P9"/>
    </sheetView>
  </sheetViews>
  <sheetFormatPr defaultColWidth="9" defaultRowHeight="13.8"/>
  <cols>
    <col min="1" max="1" width="15.5833333333333" customWidth="1"/>
    <col min="2" max="2" width="5.5" customWidth="1"/>
    <col min="3" max="3" width="15.5833333333333" customWidth="1"/>
    <col min="4" max="13" width="7.58333333333333" customWidth="1"/>
    <col min="14" max="14" width="7.16666666666667" customWidth="1"/>
    <col min="15" max="16" width="7.58333333333333" customWidth="1"/>
    <col min="17" max="17" width="63.1111111111111" customWidth="1"/>
    <col min="18" max="18" width="54.1666666666667" customWidth="1"/>
  </cols>
  <sheetData>
    <row r="1" ht="22.2" spans="1:18">
      <c r="A1" s="28" t="s">
        <v>686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58"/>
    </row>
    <row r="2" ht="46.8" spans="1:18">
      <c r="A2" s="30" t="s">
        <v>23</v>
      </c>
      <c r="B2" s="30" t="s">
        <v>33</v>
      </c>
      <c r="C2" s="30" t="s">
        <v>24</v>
      </c>
      <c r="D2" s="31" t="s">
        <v>687</v>
      </c>
      <c r="E2" s="31" t="s">
        <v>688</v>
      </c>
      <c r="F2" s="31" t="s">
        <v>689</v>
      </c>
      <c r="G2" s="31" t="s">
        <v>690</v>
      </c>
      <c r="H2" s="31" t="s">
        <v>691</v>
      </c>
      <c r="I2" s="31" t="s">
        <v>692</v>
      </c>
      <c r="J2" s="31" t="s">
        <v>693</v>
      </c>
      <c r="K2" s="31" t="s">
        <v>694</v>
      </c>
      <c r="L2" s="31" t="s">
        <v>695</v>
      </c>
      <c r="M2" s="31" t="s">
        <v>696</v>
      </c>
      <c r="N2" s="31" t="s">
        <v>697</v>
      </c>
      <c r="O2" s="51" t="s">
        <v>698</v>
      </c>
      <c r="P2" s="31" t="s">
        <v>699</v>
      </c>
      <c r="Q2" s="30" t="s">
        <v>30</v>
      </c>
      <c r="R2" s="32" t="s">
        <v>700</v>
      </c>
    </row>
    <row r="3" ht="17.4" spans="1:19">
      <c r="A3" s="15" t="s">
        <v>2</v>
      </c>
      <c r="B3" s="3">
        <v>1</v>
      </c>
      <c r="C3" s="32" t="s">
        <v>58</v>
      </c>
      <c r="D3" s="33">
        <v>3.6</v>
      </c>
      <c r="E3" s="33">
        <v>5</v>
      </c>
      <c r="F3" s="33">
        <v>4.4</v>
      </c>
      <c r="G3" s="33">
        <v>5</v>
      </c>
      <c r="H3" s="33">
        <v>5</v>
      </c>
      <c r="I3" s="33">
        <v>5</v>
      </c>
      <c r="J3" s="33">
        <v>4</v>
      </c>
      <c r="K3" s="33">
        <v>5</v>
      </c>
      <c r="L3" s="33">
        <v>4.6</v>
      </c>
      <c r="M3" s="33">
        <v>5</v>
      </c>
      <c r="N3" s="52">
        <f t="shared" ref="N3:N51" si="0">SUM(D3:M3)</f>
        <v>46.6</v>
      </c>
      <c r="O3" s="52">
        <f t="shared" ref="O3:O14" si="1">AVERAGE(D3:M3)</f>
        <v>4.66</v>
      </c>
      <c r="P3" s="53">
        <f>RANK(O3,$O$3:$O$10)</f>
        <v>4</v>
      </c>
      <c r="Q3" s="33"/>
      <c r="R3" s="33" t="s">
        <v>701</v>
      </c>
      <c r="S3" s="4"/>
    </row>
    <row r="4" ht="17.4" spans="1:19">
      <c r="A4" s="34"/>
      <c r="B4" s="3">
        <v>2</v>
      </c>
      <c r="C4" s="32" t="s">
        <v>59</v>
      </c>
      <c r="D4" s="33">
        <v>5</v>
      </c>
      <c r="E4" s="33">
        <v>5</v>
      </c>
      <c r="F4" s="33">
        <v>5</v>
      </c>
      <c r="G4" s="33">
        <v>5</v>
      </c>
      <c r="H4" s="33">
        <v>5</v>
      </c>
      <c r="I4" s="33">
        <v>4.6</v>
      </c>
      <c r="J4" s="33">
        <v>5</v>
      </c>
      <c r="K4" s="33">
        <v>1</v>
      </c>
      <c r="L4" s="33">
        <v>5</v>
      </c>
      <c r="M4" s="33">
        <v>5</v>
      </c>
      <c r="N4" s="52">
        <f t="shared" si="0"/>
        <v>45.6</v>
      </c>
      <c r="O4" s="52">
        <f t="shared" si="1"/>
        <v>4.56</v>
      </c>
      <c r="P4" s="53">
        <f t="shared" ref="P4:P9" si="2">RANK(O4,$O$3:$O$10)</f>
        <v>7</v>
      </c>
      <c r="Q4" s="33"/>
      <c r="R4" s="33" t="s">
        <v>702</v>
      </c>
      <c r="S4" s="4"/>
    </row>
    <row r="5" ht="17.4" spans="1:19">
      <c r="A5" s="34"/>
      <c r="B5" s="3">
        <v>3</v>
      </c>
      <c r="C5" s="32" t="s">
        <v>60</v>
      </c>
      <c r="D5" s="33">
        <v>2.6</v>
      </c>
      <c r="E5" s="33">
        <v>5</v>
      </c>
      <c r="F5" s="33">
        <v>5</v>
      </c>
      <c r="G5" s="33">
        <v>5</v>
      </c>
      <c r="H5" s="33">
        <v>3.8</v>
      </c>
      <c r="I5" s="33">
        <v>5</v>
      </c>
      <c r="J5" s="33">
        <v>5</v>
      </c>
      <c r="K5" s="33">
        <v>5</v>
      </c>
      <c r="L5" s="33">
        <v>4.8</v>
      </c>
      <c r="M5" s="33">
        <v>5</v>
      </c>
      <c r="N5" s="52">
        <f t="shared" si="0"/>
        <v>46.2</v>
      </c>
      <c r="O5" s="52">
        <f t="shared" si="1"/>
        <v>4.62</v>
      </c>
      <c r="P5" s="53">
        <f t="shared" si="2"/>
        <v>5</v>
      </c>
      <c r="Q5" s="33"/>
      <c r="R5" s="33" t="s">
        <v>703</v>
      </c>
      <c r="S5" s="4"/>
    </row>
    <row r="6" ht="17.4" spans="1:19">
      <c r="A6" s="34"/>
      <c r="B6" s="3">
        <v>4</v>
      </c>
      <c r="C6" s="32" t="s">
        <v>61</v>
      </c>
      <c r="D6" s="33">
        <v>4.4</v>
      </c>
      <c r="E6" s="33">
        <v>4</v>
      </c>
      <c r="F6" s="33">
        <v>4.2</v>
      </c>
      <c r="G6" s="33">
        <v>4</v>
      </c>
      <c r="H6" s="33">
        <v>4.8</v>
      </c>
      <c r="I6" s="33">
        <v>5</v>
      </c>
      <c r="J6" s="33">
        <v>4.8</v>
      </c>
      <c r="K6" s="33">
        <v>5</v>
      </c>
      <c r="L6" s="33">
        <v>4.6</v>
      </c>
      <c r="M6" s="33">
        <v>5</v>
      </c>
      <c r="N6" s="52">
        <f t="shared" si="0"/>
        <v>45.8</v>
      </c>
      <c r="O6" s="52">
        <f t="shared" si="1"/>
        <v>4.58</v>
      </c>
      <c r="P6" s="53">
        <f t="shared" si="2"/>
        <v>6</v>
      </c>
      <c r="Q6" s="33"/>
      <c r="R6" s="33" t="s">
        <v>704</v>
      </c>
      <c r="S6" s="4"/>
    </row>
    <row r="7" ht="17.4" spans="1:19">
      <c r="A7" s="34"/>
      <c r="B7" s="3">
        <v>5</v>
      </c>
      <c r="C7" s="32" t="s">
        <v>62</v>
      </c>
      <c r="D7" s="33">
        <v>3.8</v>
      </c>
      <c r="E7" s="33">
        <v>5</v>
      </c>
      <c r="F7" s="33">
        <v>4</v>
      </c>
      <c r="G7" s="33">
        <v>5</v>
      </c>
      <c r="H7" s="33">
        <v>3.4</v>
      </c>
      <c r="I7" s="33">
        <v>5</v>
      </c>
      <c r="J7" s="33">
        <v>2</v>
      </c>
      <c r="K7" s="33">
        <v>3</v>
      </c>
      <c r="L7" s="33">
        <v>5</v>
      </c>
      <c r="M7" s="33">
        <v>5</v>
      </c>
      <c r="N7" s="52">
        <f t="shared" si="0"/>
        <v>41.2</v>
      </c>
      <c r="O7" s="52">
        <f t="shared" si="1"/>
        <v>4.12</v>
      </c>
      <c r="P7" s="53">
        <f t="shared" si="2"/>
        <v>8</v>
      </c>
      <c r="Q7" s="33"/>
      <c r="R7" s="33" t="s">
        <v>701</v>
      </c>
      <c r="S7" s="4"/>
    </row>
    <row r="8" ht="17.4" spans="1:19">
      <c r="A8" s="34"/>
      <c r="B8" s="3">
        <v>6</v>
      </c>
      <c r="C8" s="32" t="s">
        <v>63</v>
      </c>
      <c r="D8" s="33">
        <v>4.2</v>
      </c>
      <c r="E8" s="33">
        <v>5</v>
      </c>
      <c r="F8" s="33">
        <v>4</v>
      </c>
      <c r="G8" s="33">
        <v>5</v>
      </c>
      <c r="H8" s="33">
        <v>4.4</v>
      </c>
      <c r="I8" s="33">
        <v>5</v>
      </c>
      <c r="J8" s="33">
        <v>4.8</v>
      </c>
      <c r="K8" s="33">
        <v>5</v>
      </c>
      <c r="L8" s="33">
        <v>5</v>
      </c>
      <c r="M8" s="33">
        <v>5</v>
      </c>
      <c r="N8" s="52">
        <f t="shared" si="0"/>
        <v>47.4</v>
      </c>
      <c r="O8" s="52">
        <f t="shared" si="1"/>
        <v>4.74</v>
      </c>
      <c r="P8" s="53">
        <f t="shared" si="2"/>
        <v>3</v>
      </c>
      <c r="Q8" s="33"/>
      <c r="R8" s="33" t="s">
        <v>701</v>
      </c>
      <c r="S8" s="4"/>
    </row>
    <row r="9" ht="17.4" spans="1:19">
      <c r="A9" s="34"/>
      <c r="B9" s="3">
        <v>7</v>
      </c>
      <c r="C9" s="32" t="s">
        <v>64</v>
      </c>
      <c r="D9" s="33" t="s">
        <v>705</v>
      </c>
      <c r="E9" s="33" t="s">
        <v>705</v>
      </c>
      <c r="F9" s="33">
        <v>4.8</v>
      </c>
      <c r="G9" s="33">
        <v>5</v>
      </c>
      <c r="H9" s="33">
        <v>4.4</v>
      </c>
      <c r="I9" s="33">
        <v>5</v>
      </c>
      <c r="J9" s="33">
        <v>5</v>
      </c>
      <c r="K9" s="33">
        <v>5</v>
      </c>
      <c r="L9" s="33">
        <v>5</v>
      </c>
      <c r="M9" s="33">
        <v>5</v>
      </c>
      <c r="N9" s="52">
        <f t="shared" si="0"/>
        <v>39.2</v>
      </c>
      <c r="O9" s="52">
        <f t="shared" si="1"/>
        <v>4.9</v>
      </c>
      <c r="P9" s="53">
        <f t="shared" si="2"/>
        <v>1</v>
      </c>
      <c r="Q9" s="33"/>
      <c r="R9" s="33" t="s">
        <v>701</v>
      </c>
      <c r="S9" s="4"/>
    </row>
    <row r="10" ht="17.4" spans="1:19">
      <c r="A10" s="35"/>
      <c r="B10" s="3">
        <v>8</v>
      </c>
      <c r="C10" s="32" t="s">
        <v>65</v>
      </c>
      <c r="D10" s="33" t="s">
        <v>705</v>
      </c>
      <c r="E10" s="33" t="s">
        <v>705</v>
      </c>
      <c r="F10" s="3">
        <v>5</v>
      </c>
      <c r="G10" s="3">
        <v>5</v>
      </c>
      <c r="H10" s="3">
        <v>4.8</v>
      </c>
      <c r="I10" s="3">
        <v>5</v>
      </c>
      <c r="J10" s="3">
        <v>4.8</v>
      </c>
      <c r="K10" s="3">
        <v>5</v>
      </c>
      <c r="L10" s="3">
        <v>4.6</v>
      </c>
      <c r="M10" s="3">
        <v>5</v>
      </c>
      <c r="N10" s="52">
        <f t="shared" si="0"/>
        <v>39.2</v>
      </c>
      <c r="O10" s="52">
        <f t="shared" si="1"/>
        <v>4.9</v>
      </c>
      <c r="P10" s="53">
        <f t="shared" ref="P3:P13" si="3">RANK(O10,$O$11:$O$19)</f>
        <v>6</v>
      </c>
      <c r="Q10" s="3"/>
      <c r="R10" s="33" t="s">
        <v>701</v>
      </c>
      <c r="S10" s="4"/>
    </row>
    <row r="11" ht="17.4" spans="1:19">
      <c r="A11" s="36" t="s">
        <v>3</v>
      </c>
      <c r="B11" s="3">
        <v>1</v>
      </c>
      <c r="C11" s="37" t="s">
        <v>103</v>
      </c>
      <c r="D11" s="38">
        <v>5</v>
      </c>
      <c r="E11" s="38">
        <v>5</v>
      </c>
      <c r="F11" s="38">
        <v>4.8</v>
      </c>
      <c r="G11" s="38">
        <v>5</v>
      </c>
      <c r="H11" s="38">
        <v>5</v>
      </c>
      <c r="I11" s="38">
        <v>5</v>
      </c>
      <c r="J11" s="38">
        <v>4.6</v>
      </c>
      <c r="K11" s="38">
        <v>5</v>
      </c>
      <c r="L11" s="32">
        <v>4.2</v>
      </c>
      <c r="M11" s="32">
        <v>5</v>
      </c>
      <c r="N11" s="52">
        <f t="shared" si="0"/>
        <v>48.6</v>
      </c>
      <c r="O11" s="52">
        <f t="shared" si="1"/>
        <v>4.86</v>
      </c>
      <c r="P11" s="53">
        <f t="shared" si="3"/>
        <v>9</v>
      </c>
      <c r="Q11" s="53"/>
      <c r="R11" s="33" t="s">
        <v>706</v>
      </c>
      <c r="S11" s="4"/>
    </row>
    <row r="12" ht="17.4" spans="1:19">
      <c r="A12" s="36"/>
      <c r="B12" s="3">
        <v>2</v>
      </c>
      <c r="C12" s="37" t="s">
        <v>104</v>
      </c>
      <c r="D12" s="38" t="s">
        <v>705</v>
      </c>
      <c r="E12" s="38" t="s">
        <v>705</v>
      </c>
      <c r="F12" s="38">
        <v>4.8</v>
      </c>
      <c r="G12" s="38">
        <v>5</v>
      </c>
      <c r="H12" s="38">
        <v>4.8</v>
      </c>
      <c r="I12" s="38">
        <v>5</v>
      </c>
      <c r="J12" s="38">
        <v>5</v>
      </c>
      <c r="K12" s="38">
        <v>5</v>
      </c>
      <c r="L12" s="32">
        <v>5</v>
      </c>
      <c r="M12" s="32">
        <v>5</v>
      </c>
      <c r="N12" s="52">
        <f t="shared" si="0"/>
        <v>39.6</v>
      </c>
      <c r="O12" s="52">
        <f t="shared" si="1"/>
        <v>4.95</v>
      </c>
      <c r="P12" s="53">
        <f t="shared" si="3"/>
        <v>4</v>
      </c>
      <c r="Q12" s="53"/>
      <c r="R12" s="33" t="s">
        <v>707</v>
      </c>
      <c r="S12" s="4"/>
    </row>
    <row r="13" ht="17.4" spans="1:19">
      <c r="A13" s="36"/>
      <c r="B13" s="3">
        <v>3</v>
      </c>
      <c r="C13" s="37" t="s">
        <v>105</v>
      </c>
      <c r="D13" s="38">
        <v>4.4</v>
      </c>
      <c r="E13" s="38">
        <v>5</v>
      </c>
      <c r="F13" s="38" t="s">
        <v>705</v>
      </c>
      <c r="G13" s="38" t="s">
        <v>705</v>
      </c>
      <c r="H13" s="38">
        <v>4.8</v>
      </c>
      <c r="I13" s="38">
        <v>5</v>
      </c>
      <c r="J13" s="38">
        <v>5</v>
      </c>
      <c r="K13" s="38">
        <v>5</v>
      </c>
      <c r="L13" s="32">
        <v>5</v>
      </c>
      <c r="M13" s="32">
        <v>5</v>
      </c>
      <c r="N13" s="52">
        <f t="shared" si="0"/>
        <v>39.2</v>
      </c>
      <c r="O13" s="52">
        <f t="shared" si="1"/>
        <v>4.9</v>
      </c>
      <c r="P13" s="53">
        <f t="shared" si="3"/>
        <v>6</v>
      </c>
      <c r="Q13" s="53"/>
      <c r="R13" s="33" t="s">
        <v>708</v>
      </c>
      <c r="S13" s="4"/>
    </row>
    <row r="14" ht="17.4" spans="1:19">
      <c r="A14" s="36"/>
      <c r="B14" s="3">
        <v>4</v>
      </c>
      <c r="C14" s="37" t="s">
        <v>106</v>
      </c>
      <c r="D14" s="38">
        <v>5</v>
      </c>
      <c r="E14" s="38">
        <v>5</v>
      </c>
      <c r="F14" s="38">
        <v>4.6</v>
      </c>
      <c r="G14" s="38">
        <v>5</v>
      </c>
      <c r="H14" s="38">
        <v>5</v>
      </c>
      <c r="I14" s="38">
        <v>5</v>
      </c>
      <c r="J14" s="38">
        <v>5</v>
      </c>
      <c r="K14" s="38">
        <v>5</v>
      </c>
      <c r="L14" s="32">
        <v>5</v>
      </c>
      <c r="M14" s="32">
        <v>5</v>
      </c>
      <c r="N14" s="52">
        <f t="shared" si="0"/>
        <v>49.6</v>
      </c>
      <c r="O14" s="52">
        <f t="shared" si="1"/>
        <v>4.96</v>
      </c>
      <c r="P14" s="53">
        <f t="shared" ref="P11:P19" si="4">RANK(O14,$O$11:$O$19)</f>
        <v>2</v>
      </c>
      <c r="Q14" s="53"/>
      <c r="R14" s="33"/>
      <c r="S14" s="4"/>
    </row>
    <row r="15" ht="17.4" spans="1:19">
      <c r="A15" s="36"/>
      <c r="B15" s="3">
        <v>5</v>
      </c>
      <c r="C15" s="37" t="s">
        <v>107</v>
      </c>
      <c r="D15" s="38">
        <v>4.8</v>
      </c>
      <c r="E15" s="38">
        <v>5</v>
      </c>
      <c r="F15" s="38">
        <v>4.8</v>
      </c>
      <c r="G15" s="38">
        <v>5</v>
      </c>
      <c r="H15" s="38">
        <v>4.8</v>
      </c>
      <c r="I15" s="38">
        <v>5</v>
      </c>
      <c r="J15" s="32">
        <v>5</v>
      </c>
      <c r="K15" s="32">
        <v>5</v>
      </c>
      <c r="L15" s="32">
        <v>5</v>
      </c>
      <c r="M15" s="32">
        <v>5</v>
      </c>
      <c r="N15" s="52">
        <f t="shared" si="0"/>
        <v>49.4</v>
      </c>
      <c r="O15" s="52">
        <f t="shared" ref="O12:O20" si="5">AVERAGE(D15:M15)</f>
        <v>4.94</v>
      </c>
      <c r="P15" s="53">
        <f t="shared" si="4"/>
        <v>5</v>
      </c>
      <c r="Q15" s="53"/>
      <c r="R15" s="33"/>
      <c r="S15" s="4"/>
    </row>
    <row r="16" ht="17.4" spans="1:19">
      <c r="A16" s="36"/>
      <c r="B16" s="3">
        <v>6</v>
      </c>
      <c r="C16" s="37" t="s">
        <v>108</v>
      </c>
      <c r="D16" s="38" t="s">
        <v>705</v>
      </c>
      <c r="E16" s="38" t="s">
        <v>705</v>
      </c>
      <c r="F16" s="38">
        <v>4.8</v>
      </c>
      <c r="G16" s="38">
        <v>5</v>
      </c>
      <c r="H16" s="38">
        <v>4.8</v>
      </c>
      <c r="I16" s="38">
        <v>5</v>
      </c>
      <c r="J16" s="32">
        <v>4.8</v>
      </c>
      <c r="K16" s="32">
        <v>5</v>
      </c>
      <c r="L16" s="32">
        <v>4.8</v>
      </c>
      <c r="M16" s="32">
        <v>5</v>
      </c>
      <c r="N16" s="52">
        <f t="shared" si="0"/>
        <v>39.2</v>
      </c>
      <c r="O16" s="52">
        <f t="shared" si="5"/>
        <v>4.9</v>
      </c>
      <c r="P16" s="53">
        <f t="shared" si="4"/>
        <v>6</v>
      </c>
      <c r="Q16" s="53"/>
      <c r="R16" s="33"/>
      <c r="S16" s="4"/>
    </row>
    <row r="17" ht="15.6" spans="1:18">
      <c r="A17" s="36"/>
      <c r="B17" s="3">
        <v>7</v>
      </c>
      <c r="C17" s="37" t="s">
        <v>109</v>
      </c>
      <c r="D17" s="38">
        <v>4.8</v>
      </c>
      <c r="E17" s="38">
        <v>5</v>
      </c>
      <c r="F17" s="38">
        <v>5</v>
      </c>
      <c r="G17" s="38">
        <v>5</v>
      </c>
      <c r="H17" s="38">
        <v>5</v>
      </c>
      <c r="I17" s="32">
        <v>5</v>
      </c>
      <c r="J17" s="32">
        <v>5</v>
      </c>
      <c r="K17" s="32">
        <v>5</v>
      </c>
      <c r="L17" s="38">
        <v>4.8</v>
      </c>
      <c r="M17" s="38">
        <v>5</v>
      </c>
      <c r="N17" s="52">
        <f t="shared" si="0"/>
        <v>49.6</v>
      </c>
      <c r="O17" s="52">
        <f t="shared" si="5"/>
        <v>4.96</v>
      </c>
      <c r="P17" s="53">
        <f t="shared" si="4"/>
        <v>3</v>
      </c>
      <c r="Q17" s="53"/>
      <c r="R17" s="32" t="s">
        <v>709</v>
      </c>
    </row>
    <row r="18" ht="15.6" spans="1:18">
      <c r="A18" s="36"/>
      <c r="B18" s="3">
        <v>8</v>
      </c>
      <c r="C18" s="37" t="s">
        <v>110</v>
      </c>
      <c r="D18" s="38" t="s">
        <v>705</v>
      </c>
      <c r="E18" s="38" t="s">
        <v>705</v>
      </c>
      <c r="F18" s="38">
        <v>5</v>
      </c>
      <c r="G18" s="38">
        <v>5</v>
      </c>
      <c r="H18" s="38">
        <v>5</v>
      </c>
      <c r="I18" s="54">
        <v>5</v>
      </c>
      <c r="J18" s="32">
        <v>4.8</v>
      </c>
      <c r="K18" s="32">
        <v>5</v>
      </c>
      <c r="L18" s="32">
        <v>5</v>
      </c>
      <c r="M18" s="32">
        <v>5</v>
      </c>
      <c r="N18" s="52">
        <f t="shared" si="0"/>
        <v>39.8</v>
      </c>
      <c r="O18" s="52">
        <f t="shared" si="5"/>
        <v>4.975</v>
      </c>
      <c r="P18" s="53">
        <f t="shared" si="4"/>
        <v>1</v>
      </c>
      <c r="Q18" s="53" t="s">
        <v>710</v>
      </c>
      <c r="R18" s="32" t="s">
        <v>709</v>
      </c>
    </row>
    <row r="19" ht="15.6" spans="1:18">
      <c r="A19" s="36"/>
      <c r="B19" s="3">
        <v>9</v>
      </c>
      <c r="C19" s="37" t="s">
        <v>111</v>
      </c>
      <c r="D19" s="38" t="s">
        <v>705</v>
      </c>
      <c r="E19" s="38" t="s">
        <v>705</v>
      </c>
      <c r="F19" s="38">
        <v>4.6</v>
      </c>
      <c r="G19" s="38">
        <v>5</v>
      </c>
      <c r="H19" s="38">
        <v>5</v>
      </c>
      <c r="I19" s="38">
        <v>5</v>
      </c>
      <c r="J19" s="38">
        <v>5</v>
      </c>
      <c r="K19" s="38">
        <v>4.8</v>
      </c>
      <c r="L19" s="32">
        <v>5</v>
      </c>
      <c r="M19" s="32">
        <v>4.8</v>
      </c>
      <c r="N19" s="52">
        <f t="shared" ref="N12:N19" si="6">SUM(D19:M19)</f>
        <v>39.2</v>
      </c>
      <c r="O19" s="52">
        <f t="shared" si="5"/>
        <v>4.9</v>
      </c>
      <c r="P19" s="53">
        <f t="shared" si="4"/>
        <v>6</v>
      </c>
      <c r="Q19" s="53"/>
      <c r="R19" s="32"/>
    </row>
    <row r="20" ht="17.4" spans="1:19">
      <c r="A20" s="3" t="s">
        <v>4</v>
      </c>
      <c r="B20" s="3">
        <v>1</v>
      </c>
      <c r="C20" s="33" t="s">
        <v>161</v>
      </c>
      <c r="D20" s="32" t="s">
        <v>705</v>
      </c>
      <c r="E20" s="32" t="s">
        <v>705</v>
      </c>
      <c r="F20" s="32">
        <v>5</v>
      </c>
      <c r="G20" s="32">
        <v>4.8</v>
      </c>
      <c r="H20" s="32">
        <v>5</v>
      </c>
      <c r="I20" s="32">
        <v>5</v>
      </c>
      <c r="J20" s="32" t="s">
        <v>705</v>
      </c>
      <c r="K20" s="32" t="s">
        <v>705</v>
      </c>
      <c r="L20" s="32">
        <v>4.6</v>
      </c>
      <c r="M20" s="32">
        <v>5</v>
      </c>
      <c r="N20" s="52">
        <f t="shared" si="0"/>
        <v>29.4</v>
      </c>
      <c r="O20" s="55">
        <f t="shared" si="5"/>
        <v>4.9</v>
      </c>
      <c r="P20" s="32">
        <f>RANK(O20,$O$20:$O$27)</f>
        <v>8</v>
      </c>
      <c r="Q20" s="32" t="s">
        <v>711</v>
      </c>
      <c r="R20" s="33"/>
      <c r="S20" s="4"/>
    </row>
    <row r="21" ht="17.4" spans="1:19">
      <c r="A21" s="3"/>
      <c r="B21" s="3">
        <v>2</v>
      </c>
      <c r="C21" s="33" t="s">
        <v>162</v>
      </c>
      <c r="D21" s="32" t="s">
        <v>705</v>
      </c>
      <c r="E21" s="32" t="s">
        <v>705</v>
      </c>
      <c r="F21" s="32">
        <v>5</v>
      </c>
      <c r="G21" s="32">
        <v>4.6</v>
      </c>
      <c r="H21" s="32">
        <v>5</v>
      </c>
      <c r="I21" s="32">
        <v>5</v>
      </c>
      <c r="J21" s="32" t="s">
        <v>705</v>
      </c>
      <c r="K21" s="32" t="s">
        <v>705</v>
      </c>
      <c r="L21" s="32">
        <v>4.8</v>
      </c>
      <c r="M21" s="32">
        <v>5</v>
      </c>
      <c r="N21" s="52">
        <f t="shared" si="0"/>
        <v>29.4</v>
      </c>
      <c r="O21" s="55">
        <f t="shared" ref="O21:O27" si="7">AVERAGE(D21:M21)</f>
        <v>4.9</v>
      </c>
      <c r="P21" s="32">
        <f t="shared" ref="P21:P28" si="8">RANK(O21,$O$20:$O$27)</f>
        <v>6</v>
      </c>
      <c r="Q21" s="32" t="s">
        <v>711</v>
      </c>
      <c r="R21" s="33"/>
      <c r="S21" s="4"/>
    </row>
    <row r="22" ht="17.4" spans="1:19">
      <c r="A22" s="3"/>
      <c r="B22" s="3">
        <v>3</v>
      </c>
      <c r="C22" s="33" t="s">
        <v>163</v>
      </c>
      <c r="D22" s="32" t="s">
        <v>705</v>
      </c>
      <c r="E22" s="32" t="s">
        <v>705</v>
      </c>
      <c r="F22" s="32">
        <v>5</v>
      </c>
      <c r="G22" s="32">
        <v>5</v>
      </c>
      <c r="H22" s="32">
        <v>5</v>
      </c>
      <c r="I22" s="32">
        <v>5</v>
      </c>
      <c r="J22" s="32" t="s">
        <v>705</v>
      </c>
      <c r="K22" s="32" t="s">
        <v>705</v>
      </c>
      <c r="L22" s="32">
        <v>5</v>
      </c>
      <c r="M22" s="32">
        <v>5</v>
      </c>
      <c r="N22" s="52">
        <f t="shared" si="0"/>
        <v>30</v>
      </c>
      <c r="O22" s="55">
        <f t="shared" si="7"/>
        <v>5</v>
      </c>
      <c r="P22" s="32">
        <f t="shared" si="8"/>
        <v>1</v>
      </c>
      <c r="Q22" s="32" t="s">
        <v>711</v>
      </c>
      <c r="R22" s="33"/>
      <c r="S22" s="4"/>
    </row>
    <row r="23" ht="17.4" spans="1:19">
      <c r="A23" s="3"/>
      <c r="B23" s="3">
        <v>4</v>
      </c>
      <c r="C23" s="33" t="s">
        <v>164</v>
      </c>
      <c r="D23" s="32" t="s">
        <v>705</v>
      </c>
      <c r="E23" s="32" t="s">
        <v>705</v>
      </c>
      <c r="F23" s="32">
        <v>5</v>
      </c>
      <c r="G23" s="32">
        <v>5</v>
      </c>
      <c r="H23" s="32">
        <v>5</v>
      </c>
      <c r="I23" s="32">
        <v>5</v>
      </c>
      <c r="J23" s="32" t="s">
        <v>705</v>
      </c>
      <c r="K23" s="32" t="s">
        <v>705</v>
      </c>
      <c r="L23" s="32">
        <v>5</v>
      </c>
      <c r="M23" s="32">
        <v>5</v>
      </c>
      <c r="N23" s="52">
        <f t="shared" si="0"/>
        <v>30</v>
      </c>
      <c r="O23" s="55">
        <f t="shared" si="7"/>
        <v>5</v>
      </c>
      <c r="P23" s="32">
        <f t="shared" si="8"/>
        <v>1</v>
      </c>
      <c r="Q23" s="32" t="s">
        <v>711</v>
      </c>
      <c r="R23" s="33"/>
      <c r="S23" s="4"/>
    </row>
    <row r="24" ht="17.4" spans="1:19">
      <c r="A24" s="3"/>
      <c r="B24" s="3">
        <v>5</v>
      </c>
      <c r="C24" s="33" t="s">
        <v>165</v>
      </c>
      <c r="D24" s="32" t="s">
        <v>705</v>
      </c>
      <c r="E24" s="32" t="s">
        <v>705</v>
      </c>
      <c r="F24" s="32">
        <v>5</v>
      </c>
      <c r="G24" s="32">
        <v>4.6</v>
      </c>
      <c r="H24" s="32">
        <v>5</v>
      </c>
      <c r="I24" s="32">
        <v>5</v>
      </c>
      <c r="J24" s="32" t="s">
        <v>705</v>
      </c>
      <c r="K24" s="32" t="s">
        <v>705</v>
      </c>
      <c r="L24" s="32">
        <v>4.8</v>
      </c>
      <c r="M24" s="32">
        <v>5</v>
      </c>
      <c r="N24" s="52">
        <f t="shared" si="0"/>
        <v>29.4</v>
      </c>
      <c r="O24" s="55">
        <f t="shared" si="7"/>
        <v>4.9</v>
      </c>
      <c r="P24" s="32">
        <f t="shared" si="8"/>
        <v>6</v>
      </c>
      <c r="Q24" s="32" t="s">
        <v>711</v>
      </c>
      <c r="R24" s="33"/>
      <c r="S24" s="4"/>
    </row>
    <row r="25" ht="17.4" spans="1:19">
      <c r="A25" s="3"/>
      <c r="B25" s="3">
        <v>6</v>
      </c>
      <c r="C25" s="33" t="s">
        <v>167</v>
      </c>
      <c r="D25" s="32" t="s">
        <v>705</v>
      </c>
      <c r="E25" s="32" t="s">
        <v>705</v>
      </c>
      <c r="F25" s="32">
        <v>5</v>
      </c>
      <c r="G25" s="32">
        <v>5</v>
      </c>
      <c r="H25" s="32">
        <v>5</v>
      </c>
      <c r="I25" s="32">
        <v>5</v>
      </c>
      <c r="J25" s="32" t="s">
        <v>705</v>
      </c>
      <c r="K25" s="32" t="s">
        <v>705</v>
      </c>
      <c r="L25" s="32">
        <v>4.8</v>
      </c>
      <c r="M25" s="32">
        <v>5</v>
      </c>
      <c r="N25" s="52">
        <f t="shared" si="0"/>
        <v>29.8</v>
      </c>
      <c r="O25" s="55">
        <f t="shared" si="7"/>
        <v>4.96666666666667</v>
      </c>
      <c r="P25" s="32">
        <f t="shared" si="8"/>
        <v>5</v>
      </c>
      <c r="Q25" s="32" t="s">
        <v>711</v>
      </c>
      <c r="R25" s="3"/>
      <c r="S25" s="4"/>
    </row>
    <row r="26" ht="17.4" spans="1:19">
      <c r="A26" s="3"/>
      <c r="B26" s="3">
        <v>7</v>
      </c>
      <c r="C26" s="33" t="s">
        <v>168</v>
      </c>
      <c r="D26" s="32" t="s">
        <v>705</v>
      </c>
      <c r="E26" s="32" t="s">
        <v>705</v>
      </c>
      <c r="F26" s="32">
        <v>5</v>
      </c>
      <c r="G26" s="32">
        <v>5</v>
      </c>
      <c r="H26" s="32">
        <v>5</v>
      </c>
      <c r="I26" s="32">
        <v>5</v>
      </c>
      <c r="J26" s="32" t="s">
        <v>705</v>
      </c>
      <c r="K26" s="32" t="s">
        <v>705</v>
      </c>
      <c r="L26" s="32">
        <v>5</v>
      </c>
      <c r="M26" s="32">
        <v>5</v>
      </c>
      <c r="N26" s="52">
        <f t="shared" si="0"/>
        <v>30</v>
      </c>
      <c r="O26" s="55">
        <f t="shared" si="7"/>
        <v>5</v>
      </c>
      <c r="P26" s="32">
        <f t="shared" si="8"/>
        <v>1</v>
      </c>
      <c r="Q26" s="32" t="s">
        <v>711</v>
      </c>
      <c r="R26" s="33"/>
      <c r="S26" s="4"/>
    </row>
    <row r="27" ht="17.4" spans="1:19">
      <c r="A27" s="3"/>
      <c r="B27" s="3">
        <v>8</v>
      </c>
      <c r="C27" s="33" t="s">
        <v>169</v>
      </c>
      <c r="D27" s="32" t="s">
        <v>705</v>
      </c>
      <c r="E27" s="32" t="s">
        <v>705</v>
      </c>
      <c r="F27" s="32">
        <v>5</v>
      </c>
      <c r="G27" s="32">
        <v>5</v>
      </c>
      <c r="H27" s="32">
        <v>5</v>
      </c>
      <c r="I27" s="32">
        <v>5</v>
      </c>
      <c r="J27" s="32" t="s">
        <v>705</v>
      </c>
      <c r="K27" s="32" t="s">
        <v>705</v>
      </c>
      <c r="L27" s="32">
        <v>5</v>
      </c>
      <c r="M27" s="32">
        <v>5</v>
      </c>
      <c r="N27" s="52">
        <f t="shared" si="0"/>
        <v>30</v>
      </c>
      <c r="O27" s="55">
        <f t="shared" si="7"/>
        <v>5</v>
      </c>
      <c r="P27" s="32">
        <f t="shared" si="8"/>
        <v>1</v>
      </c>
      <c r="Q27" s="32" t="s">
        <v>711</v>
      </c>
      <c r="R27" s="33"/>
      <c r="S27" s="4"/>
    </row>
    <row r="28" ht="17.4" spans="1:19">
      <c r="A28" s="39" t="s">
        <v>5</v>
      </c>
      <c r="B28" s="3">
        <v>1</v>
      </c>
      <c r="C28" s="40" t="s">
        <v>203</v>
      </c>
      <c r="D28" s="41">
        <v>5</v>
      </c>
      <c r="E28" s="41">
        <v>5</v>
      </c>
      <c r="F28" s="41">
        <v>5</v>
      </c>
      <c r="G28" s="41">
        <v>5</v>
      </c>
      <c r="H28" s="41">
        <v>5</v>
      </c>
      <c r="I28" s="41">
        <v>5</v>
      </c>
      <c r="J28" s="41">
        <v>5</v>
      </c>
      <c r="K28" s="41">
        <v>5</v>
      </c>
      <c r="L28" s="41">
        <v>5</v>
      </c>
      <c r="M28" s="41">
        <v>5</v>
      </c>
      <c r="N28" s="52">
        <f t="shared" si="0"/>
        <v>50</v>
      </c>
      <c r="O28" s="56">
        <f t="shared" ref="O28:O51" si="9">AVERAGE(F28:M28)</f>
        <v>5</v>
      </c>
      <c r="P28" s="32">
        <f t="shared" si="8"/>
        <v>1</v>
      </c>
      <c r="Q28" s="33"/>
      <c r="R28" s="33"/>
      <c r="S28" s="4"/>
    </row>
    <row r="29" ht="17.4" spans="1:19">
      <c r="A29" s="42"/>
      <c r="B29" s="3">
        <v>2</v>
      </c>
      <c r="C29" s="40" t="s">
        <v>204</v>
      </c>
      <c r="D29" s="41">
        <v>5</v>
      </c>
      <c r="E29" s="41">
        <v>5</v>
      </c>
      <c r="F29" s="41">
        <v>5</v>
      </c>
      <c r="G29" s="41">
        <v>5</v>
      </c>
      <c r="H29" s="41">
        <v>5</v>
      </c>
      <c r="I29" s="41">
        <v>5</v>
      </c>
      <c r="J29" s="41">
        <v>5</v>
      </c>
      <c r="K29" s="41">
        <v>5</v>
      </c>
      <c r="L29" s="41">
        <v>5</v>
      </c>
      <c r="M29" s="41">
        <v>5</v>
      </c>
      <c r="N29" s="52">
        <f t="shared" si="0"/>
        <v>50</v>
      </c>
      <c r="O29" s="56">
        <f t="shared" si="9"/>
        <v>5</v>
      </c>
      <c r="P29" s="33">
        <f>RANK(O28,$O$28:$O$33)</f>
        <v>1</v>
      </c>
      <c r="Q29" s="33"/>
      <c r="R29" s="33"/>
      <c r="S29" s="4"/>
    </row>
    <row r="30" ht="17.4" spans="1:19">
      <c r="A30" s="42"/>
      <c r="B30" s="3">
        <v>3</v>
      </c>
      <c r="C30" s="40" t="s">
        <v>205</v>
      </c>
      <c r="D30" s="41">
        <v>5</v>
      </c>
      <c r="E30" s="41">
        <v>5</v>
      </c>
      <c r="F30" s="41">
        <v>5</v>
      </c>
      <c r="G30" s="41">
        <v>5</v>
      </c>
      <c r="H30" s="41">
        <v>5</v>
      </c>
      <c r="I30" s="41">
        <v>5</v>
      </c>
      <c r="J30" s="41">
        <v>5</v>
      </c>
      <c r="K30" s="41">
        <v>5</v>
      </c>
      <c r="L30" s="41">
        <v>5</v>
      </c>
      <c r="M30" s="41">
        <v>5</v>
      </c>
      <c r="N30" s="52">
        <f t="shared" si="0"/>
        <v>50</v>
      </c>
      <c r="O30" s="56">
        <f t="shared" si="9"/>
        <v>5</v>
      </c>
      <c r="P30" s="33">
        <f t="shared" ref="P30:P33" si="10">RANK(O29,$O$28:$O$33)</f>
        <v>1</v>
      </c>
      <c r="Q30" s="33"/>
      <c r="R30" s="33"/>
      <c r="S30" s="4"/>
    </row>
    <row r="31" ht="17.4" spans="1:19">
      <c r="A31" s="42"/>
      <c r="B31" s="3">
        <v>4</v>
      </c>
      <c r="C31" s="40" t="s">
        <v>206</v>
      </c>
      <c r="D31" s="41">
        <v>5</v>
      </c>
      <c r="E31" s="41">
        <v>5</v>
      </c>
      <c r="F31" s="41">
        <v>5</v>
      </c>
      <c r="G31" s="41">
        <v>5</v>
      </c>
      <c r="H31" s="41">
        <v>5</v>
      </c>
      <c r="I31" s="41">
        <v>5</v>
      </c>
      <c r="J31" s="41">
        <v>5</v>
      </c>
      <c r="K31" s="41">
        <v>5</v>
      </c>
      <c r="L31" s="41">
        <v>5</v>
      </c>
      <c r="M31" s="41">
        <v>5</v>
      </c>
      <c r="N31" s="52">
        <f t="shared" si="0"/>
        <v>50</v>
      </c>
      <c r="O31" s="56">
        <f t="shared" si="9"/>
        <v>5</v>
      </c>
      <c r="P31" s="33">
        <f t="shared" si="10"/>
        <v>1</v>
      </c>
      <c r="Q31" s="33"/>
      <c r="R31" s="33" t="s">
        <v>712</v>
      </c>
      <c r="S31" s="4"/>
    </row>
    <row r="32" ht="17.4" spans="1:19">
      <c r="A32" s="42"/>
      <c r="B32" s="3">
        <v>5</v>
      </c>
      <c r="C32" s="40" t="s">
        <v>207</v>
      </c>
      <c r="D32" s="41">
        <v>5</v>
      </c>
      <c r="E32" s="41">
        <v>5</v>
      </c>
      <c r="F32" s="41">
        <v>5</v>
      </c>
      <c r="G32" s="41">
        <v>5</v>
      </c>
      <c r="H32" s="41">
        <v>5</v>
      </c>
      <c r="I32" s="41">
        <v>5</v>
      </c>
      <c r="J32" s="41">
        <v>5</v>
      </c>
      <c r="K32" s="41">
        <v>5</v>
      </c>
      <c r="L32" s="41">
        <v>5</v>
      </c>
      <c r="M32" s="41">
        <v>5</v>
      </c>
      <c r="N32" s="52">
        <f t="shared" si="0"/>
        <v>50</v>
      </c>
      <c r="O32" s="56">
        <f t="shared" si="9"/>
        <v>5</v>
      </c>
      <c r="P32" s="33">
        <f t="shared" si="10"/>
        <v>1</v>
      </c>
      <c r="Q32" s="33"/>
      <c r="R32" s="33" t="s">
        <v>713</v>
      </c>
      <c r="S32" s="4"/>
    </row>
    <row r="33" ht="17.4" spans="1:19">
      <c r="A33" s="42"/>
      <c r="B33" s="3">
        <v>6</v>
      </c>
      <c r="C33" s="40" t="s">
        <v>208</v>
      </c>
      <c r="D33" s="41">
        <v>5</v>
      </c>
      <c r="E33" s="41">
        <v>5</v>
      </c>
      <c r="F33" s="41">
        <v>5</v>
      </c>
      <c r="G33" s="41">
        <v>5</v>
      </c>
      <c r="H33" s="41">
        <v>5</v>
      </c>
      <c r="I33" s="41">
        <v>5</v>
      </c>
      <c r="J33" s="41">
        <v>5</v>
      </c>
      <c r="K33" s="41">
        <v>5</v>
      </c>
      <c r="L33" s="41">
        <v>5</v>
      </c>
      <c r="M33" s="41">
        <v>5</v>
      </c>
      <c r="N33" s="52">
        <f t="shared" si="0"/>
        <v>50</v>
      </c>
      <c r="O33" s="56">
        <f t="shared" si="9"/>
        <v>5</v>
      </c>
      <c r="P33" s="33">
        <f t="shared" si="10"/>
        <v>1</v>
      </c>
      <c r="Q33" s="33"/>
      <c r="R33" s="33"/>
      <c r="S33" s="4"/>
    </row>
    <row r="34" ht="17.4" spans="1:19">
      <c r="A34" s="43" t="s">
        <v>6</v>
      </c>
      <c r="B34" s="3">
        <v>1</v>
      </c>
      <c r="C34" s="44" t="s">
        <v>245</v>
      </c>
      <c r="D34" s="33" t="s">
        <v>705</v>
      </c>
      <c r="E34" s="33" t="s">
        <v>705</v>
      </c>
      <c r="F34" s="33">
        <v>5</v>
      </c>
      <c r="G34" s="33">
        <v>5</v>
      </c>
      <c r="H34" s="33">
        <v>5</v>
      </c>
      <c r="I34" s="33">
        <v>5</v>
      </c>
      <c r="J34" s="33">
        <v>5</v>
      </c>
      <c r="K34" s="33">
        <v>5</v>
      </c>
      <c r="L34" s="33">
        <v>5</v>
      </c>
      <c r="M34" s="33">
        <v>5</v>
      </c>
      <c r="N34" s="52">
        <f t="shared" si="0"/>
        <v>40</v>
      </c>
      <c r="O34" s="56">
        <f t="shared" si="9"/>
        <v>5</v>
      </c>
      <c r="P34" s="33">
        <f>RANK(O34,$O$34:$O$44)</f>
        <v>1</v>
      </c>
      <c r="Q34" s="33" t="s">
        <v>714</v>
      </c>
      <c r="R34" s="33"/>
      <c r="S34" s="4"/>
    </row>
    <row r="35" ht="17.4" spans="1:19">
      <c r="A35" s="45"/>
      <c r="B35" s="3">
        <v>2</v>
      </c>
      <c r="C35" s="44" t="s">
        <v>246</v>
      </c>
      <c r="D35" s="33">
        <v>5</v>
      </c>
      <c r="E35" s="33">
        <v>5</v>
      </c>
      <c r="F35" s="33">
        <v>5</v>
      </c>
      <c r="G35" s="33">
        <v>5</v>
      </c>
      <c r="H35" s="33">
        <v>5</v>
      </c>
      <c r="I35" s="33">
        <v>5</v>
      </c>
      <c r="J35" s="33">
        <v>5</v>
      </c>
      <c r="K35" s="33">
        <v>5</v>
      </c>
      <c r="L35" s="33">
        <v>5</v>
      </c>
      <c r="M35" s="33">
        <v>5</v>
      </c>
      <c r="N35" s="52">
        <f t="shared" si="0"/>
        <v>50</v>
      </c>
      <c r="O35" s="56">
        <f t="shared" si="9"/>
        <v>5</v>
      </c>
      <c r="P35" s="33">
        <f t="shared" ref="P35:P44" si="11">RANK(O35,$O$34:$O$44)</f>
        <v>1</v>
      </c>
      <c r="Q35" s="33" t="s">
        <v>715</v>
      </c>
      <c r="R35" s="33"/>
      <c r="S35" s="4"/>
    </row>
    <row r="36" ht="17.4" spans="1:19">
      <c r="A36" s="45"/>
      <c r="B36" s="3">
        <v>3</v>
      </c>
      <c r="C36" s="44" t="s">
        <v>247</v>
      </c>
      <c r="D36" s="33">
        <v>5</v>
      </c>
      <c r="E36" s="33">
        <v>5</v>
      </c>
      <c r="F36" s="33">
        <v>5</v>
      </c>
      <c r="G36" s="33">
        <v>5</v>
      </c>
      <c r="H36" s="33">
        <v>5</v>
      </c>
      <c r="I36" s="33">
        <v>5</v>
      </c>
      <c r="J36" s="33">
        <v>5</v>
      </c>
      <c r="K36" s="33">
        <v>5</v>
      </c>
      <c r="L36" s="33">
        <v>5</v>
      </c>
      <c r="M36" s="33">
        <v>5</v>
      </c>
      <c r="N36" s="52">
        <f t="shared" si="0"/>
        <v>50</v>
      </c>
      <c r="O36" s="56">
        <f t="shared" si="9"/>
        <v>5</v>
      </c>
      <c r="P36" s="33">
        <f t="shared" si="11"/>
        <v>1</v>
      </c>
      <c r="Q36" s="33"/>
      <c r="R36" s="53"/>
      <c r="S36" s="4"/>
    </row>
    <row r="37" ht="17.4" spans="1:19">
      <c r="A37" s="45"/>
      <c r="B37" s="3">
        <v>4</v>
      </c>
      <c r="C37" s="44" t="s">
        <v>248</v>
      </c>
      <c r="D37" s="33">
        <v>5</v>
      </c>
      <c r="E37" s="33">
        <v>5</v>
      </c>
      <c r="F37" s="33">
        <v>5</v>
      </c>
      <c r="G37" s="33">
        <v>5</v>
      </c>
      <c r="H37" s="33">
        <v>5</v>
      </c>
      <c r="I37" s="33">
        <v>5</v>
      </c>
      <c r="J37" s="33">
        <v>5</v>
      </c>
      <c r="K37" s="33">
        <v>5</v>
      </c>
      <c r="L37" s="33">
        <v>5</v>
      </c>
      <c r="M37" s="33">
        <v>5</v>
      </c>
      <c r="N37" s="52">
        <f t="shared" si="0"/>
        <v>50</v>
      </c>
      <c r="O37" s="56">
        <f t="shared" si="9"/>
        <v>5</v>
      </c>
      <c r="P37" s="33">
        <f t="shared" si="11"/>
        <v>1</v>
      </c>
      <c r="Q37" s="33"/>
      <c r="R37" s="53"/>
      <c r="S37" s="4"/>
    </row>
    <row r="38" ht="17.4" spans="1:19">
      <c r="A38" s="45"/>
      <c r="B38" s="3">
        <v>5</v>
      </c>
      <c r="C38" s="44" t="s">
        <v>249</v>
      </c>
      <c r="D38" s="33">
        <v>5</v>
      </c>
      <c r="E38" s="33">
        <v>5</v>
      </c>
      <c r="F38" s="33">
        <v>5</v>
      </c>
      <c r="G38" s="33">
        <v>5</v>
      </c>
      <c r="H38" s="33">
        <v>5</v>
      </c>
      <c r="I38" s="33">
        <v>5</v>
      </c>
      <c r="J38" s="33">
        <v>5</v>
      </c>
      <c r="K38" s="33">
        <v>5</v>
      </c>
      <c r="L38" s="33">
        <v>5</v>
      </c>
      <c r="M38" s="33">
        <v>5</v>
      </c>
      <c r="N38" s="52">
        <f t="shared" si="0"/>
        <v>50</v>
      </c>
      <c r="O38" s="56">
        <f t="shared" si="9"/>
        <v>5</v>
      </c>
      <c r="P38" s="33">
        <f t="shared" si="11"/>
        <v>1</v>
      </c>
      <c r="Q38" s="33"/>
      <c r="R38" s="53"/>
      <c r="S38" s="4"/>
    </row>
    <row r="39" ht="17.4" spans="1:19">
      <c r="A39" s="45"/>
      <c r="B39" s="3">
        <v>6</v>
      </c>
      <c r="C39" s="44" t="s">
        <v>250</v>
      </c>
      <c r="D39" s="33">
        <v>5</v>
      </c>
      <c r="E39" s="33">
        <v>5</v>
      </c>
      <c r="F39" s="33">
        <v>5</v>
      </c>
      <c r="G39" s="33">
        <v>5</v>
      </c>
      <c r="H39" s="33">
        <v>5</v>
      </c>
      <c r="I39" s="33">
        <v>5</v>
      </c>
      <c r="J39" s="33">
        <v>5</v>
      </c>
      <c r="K39" s="33">
        <v>5</v>
      </c>
      <c r="L39" s="33">
        <v>5</v>
      </c>
      <c r="M39" s="33">
        <v>5</v>
      </c>
      <c r="N39" s="52">
        <f t="shared" si="0"/>
        <v>50</v>
      </c>
      <c r="O39" s="56">
        <f t="shared" si="9"/>
        <v>5</v>
      </c>
      <c r="P39" s="33">
        <f t="shared" si="11"/>
        <v>1</v>
      </c>
      <c r="Q39" s="33"/>
      <c r="R39" s="53"/>
      <c r="S39" s="4"/>
    </row>
    <row r="40" ht="17.4" spans="1:19">
      <c r="A40" s="45"/>
      <c r="B40" s="3">
        <v>7</v>
      </c>
      <c r="C40" s="44" t="s">
        <v>251</v>
      </c>
      <c r="D40" s="33" t="s">
        <v>705</v>
      </c>
      <c r="E40" s="33" t="s">
        <v>705</v>
      </c>
      <c r="F40" s="33" t="s">
        <v>705</v>
      </c>
      <c r="G40" s="33" t="s">
        <v>705</v>
      </c>
      <c r="H40" s="33">
        <v>5</v>
      </c>
      <c r="I40" s="33">
        <v>5</v>
      </c>
      <c r="J40" s="33">
        <v>5</v>
      </c>
      <c r="K40" s="33">
        <v>5</v>
      </c>
      <c r="L40" s="33">
        <v>5</v>
      </c>
      <c r="M40" s="33">
        <v>5</v>
      </c>
      <c r="N40" s="52">
        <f t="shared" si="0"/>
        <v>30</v>
      </c>
      <c r="O40" s="56">
        <f t="shared" si="9"/>
        <v>5</v>
      </c>
      <c r="P40" s="33">
        <f t="shared" si="11"/>
        <v>1</v>
      </c>
      <c r="Q40" s="33" t="s">
        <v>716</v>
      </c>
      <c r="R40" s="53"/>
      <c r="S40" s="4"/>
    </row>
    <row r="41" ht="17.4" spans="1:19">
      <c r="A41" s="45"/>
      <c r="B41" s="3">
        <v>8</v>
      </c>
      <c r="C41" s="44" t="s">
        <v>252</v>
      </c>
      <c r="D41" s="33">
        <v>5</v>
      </c>
      <c r="E41" s="33">
        <v>5</v>
      </c>
      <c r="F41" s="33">
        <v>5</v>
      </c>
      <c r="G41" s="33">
        <v>5</v>
      </c>
      <c r="H41" s="33">
        <v>5</v>
      </c>
      <c r="I41" s="33">
        <v>5</v>
      </c>
      <c r="J41" s="33">
        <v>5</v>
      </c>
      <c r="K41" s="33">
        <v>5</v>
      </c>
      <c r="L41" s="33">
        <v>5</v>
      </c>
      <c r="M41" s="33">
        <v>5</v>
      </c>
      <c r="N41" s="52">
        <f t="shared" si="0"/>
        <v>50</v>
      </c>
      <c r="O41" s="56">
        <f t="shared" si="9"/>
        <v>5</v>
      </c>
      <c r="P41" s="33">
        <f t="shared" si="11"/>
        <v>1</v>
      </c>
      <c r="Q41" s="33" t="s">
        <v>717</v>
      </c>
      <c r="R41" s="53"/>
      <c r="S41" s="4"/>
    </row>
    <row r="42" ht="17.4" spans="1:19">
      <c r="A42" s="45"/>
      <c r="B42" s="3">
        <v>9</v>
      </c>
      <c r="C42" s="44" t="s">
        <v>254</v>
      </c>
      <c r="D42" s="33" t="s">
        <v>705</v>
      </c>
      <c r="E42" s="33" t="s">
        <v>705</v>
      </c>
      <c r="F42" s="33" t="s">
        <v>705</v>
      </c>
      <c r="G42" s="33" t="s">
        <v>705</v>
      </c>
      <c r="H42" s="33">
        <v>5</v>
      </c>
      <c r="I42" s="33">
        <v>5</v>
      </c>
      <c r="J42" s="33">
        <v>5</v>
      </c>
      <c r="K42" s="33">
        <v>5</v>
      </c>
      <c r="L42" s="33">
        <v>5</v>
      </c>
      <c r="M42" s="33">
        <v>5</v>
      </c>
      <c r="N42" s="52">
        <f t="shared" si="0"/>
        <v>30</v>
      </c>
      <c r="O42" s="56">
        <f t="shared" si="9"/>
        <v>5</v>
      </c>
      <c r="P42" s="33">
        <f t="shared" si="11"/>
        <v>1</v>
      </c>
      <c r="Q42" s="33" t="s">
        <v>718</v>
      </c>
      <c r="R42" s="53"/>
      <c r="S42" s="4"/>
    </row>
    <row r="43" ht="17.4" spans="1:19">
      <c r="A43" s="45"/>
      <c r="B43" s="3">
        <v>10</v>
      </c>
      <c r="C43" s="44" t="s">
        <v>255</v>
      </c>
      <c r="D43" s="33">
        <v>5</v>
      </c>
      <c r="E43" s="33">
        <v>5</v>
      </c>
      <c r="F43" s="33">
        <v>5</v>
      </c>
      <c r="G43" s="33">
        <v>5</v>
      </c>
      <c r="H43" s="33">
        <v>5</v>
      </c>
      <c r="I43" s="33">
        <v>5</v>
      </c>
      <c r="J43" s="33">
        <v>5</v>
      </c>
      <c r="K43" s="33">
        <v>5</v>
      </c>
      <c r="L43" s="33">
        <v>5</v>
      </c>
      <c r="M43" s="33">
        <v>5</v>
      </c>
      <c r="N43" s="52">
        <f t="shared" si="0"/>
        <v>50</v>
      </c>
      <c r="O43" s="56">
        <f t="shared" si="9"/>
        <v>5</v>
      </c>
      <c r="P43" s="33">
        <f t="shared" si="11"/>
        <v>1</v>
      </c>
      <c r="Q43" s="33" t="s">
        <v>718</v>
      </c>
      <c r="R43" s="53"/>
      <c r="S43" s="4"/>
    </row>
    <row r="44" ht="17.4" spans="1:19">
      <c r="A44" s="46"/>
      <c r="B44" s="3">
        <v>11</v>
      </c>
      <c r="C44" s="44" t="s">
        <v>256</v>
      </c>
      <c r="D44" s="33">
        <v>5</v>
      </c>
      <c r="E44" s="33">
        <v>5</v>
      </c>
      <c r="F44" s="33">
        <v>5</v>
      </c>
      <c r="G44" s="33">
        <v>5</v>
      </c>
      <c r="H44" s="33">
        <v>5</v>
      </c>
      <c r="I44" s="33">
        <v>5</v>
      </c>
      <c r="J44" s="33">
        <v>5</v>
      </c>
      <c r="K44" s="33">
        <v>5</v>
      </c>
      <c r="L44" s="33">
        <v>5</v>
      </c>
      <c r="M44" s="33">
        <v>5</v>
      </c>
      <c r="N44" s="52">
        <f t="shared" si="0"/>
        <v>50</v>
      </c>
      <c r="O44" s="56">
        <f t="shared" si="9"/>
        <v>5</v>
      </c>
      <c r="P44" s="33">
        <f t="shared" si="11"/>
        <v>1</v>
      </c>
      <c r="Q44" s="33"/>
      <c r="R44" s="53"/>
      <c r="S44" s="4"/>
    </row>
    <row r="45" ht="15.6" spans="1:18">
      <c r="A45" s="47" t="s">
        <v>7</v>
      </c>
      <c r="B45" s="3">
        <v>1</v>
      </c>
      <c r="C45" s="41" t="s">
        <v>272</v>
      </c>
      <c r="D45" s="33">
        <v>5</v>
      </c>
      <c r="E45" s="33">
        <v>5</v>
      </c>
      <c r="F45" s="33">
        <v>5</v>
      </c>
      <c r="G45" s="33">
        <v>5</v>
      </c>
      <c r="H45" s="48">
        <v>5</v>
      </c>
      <c r="I45" s="57">
        <v>1</v>
      </c>
      <c r="J45" s="33">
        <v>5</v>
      </c>
      <c r="K45" s="33">
        <v>5</v>
      </c>
      <c r="L45" s="48">
        <v>5</v>
      </c>
      <c r="M45" s="57">
        <v>1</v>
      </c>
      <c r="N45" s="52">
        <f t="shared" si="0"/>
        <v>42</v>
      </c>
      <c r="O45" s="56">
        <f t="shared" si="9"/>
        <v>4</v>
      </c>
      <c r="P45" s="33">
        <f t="shared" ref="P45:P50" si="12">RANK(O45,$O$45:$O$50)</f>
        <v>4</v>
      </c>
      <c r="Q45" s="33"/>
      <c r="R45" s="32"/>
    </row>
    <row r="46" ht="15.6" spans="1:18">
      <c r="A46" s="49"/>
      <c r="B46" s="3">
        <v>2</v>
      </c>
      <c r="C46" s="41" t="s">
        <v>273</v>
      </c>
      <c r="D46" s="33">
        <v>5</v>
      </c>
      <c r="E46" s="33">
        <v>5</v>
      </c>
      <c r="F46" s="33">
        <v>5</v>
      </c>
      <c r="G46" s="33">
        <v>5</v>
      </c>
      <c r="H46" s="48">
        <v>0</v>
      </c>
      <c r="I46" s="57">
        <v>0</v>
      </c>
      <c r="J46" s="33">
        <v>5</v>
      </c>
      <c r="K46" s="33">
        <v>5</v>
      </c>
      <c r="L46" s="48">
        <v>5</v>
      </c>
      <c r="M46" s="57">
        <v>0</v>
      </c>
      <c r="N46" s="52">
        <f t="shared" si="0"/>
        <v>35</v>
      </c>
      <c r="O46" s="56">
        <f t="shared" si="9"/>
        <v>3.125</v>
      </c>
      <c r="P46" s="33">
        <f t="shared" si="12"/>
        <v>5</v>
      </c>
      <c r="Q46" s="33"/>
      <c r="R46" s="32"/>
    </row>
    <row r="47" ht="15.6" spans="1:18">
      <c r="A47" s="49"/>
      <c r="B47" s="3">
        <v>3</v>
      </c>
      <c r="C47" s="41" t="s">
        <v>274</v>
      </c>
      <c r="D47" s="33">
        <v>5</v>
      </c>
      <c r="E47" s="33">
        <v>5</v>
      </c>
      <c r="F47" s="33">
        <v>5</v>
      </c>
      <c r="G47" s="33">
        <v>5</v>
      </c>
      <c r="H47" s="48">
        <v>5</v>
      </c>
      <c r="I47" s="57">
        <v>0</v>
      </c>
      <c r="J47" s="33">
        <v>0</v>
      </c>
      <c r="K47" s="33">
        <v>0</v>
      </c>
      <c r="L47" s="48">
        <v>0</v>
      </c>
      <c r="M47" s="57">
        <v>0</v>
      </c>
      <c r="N47" s="52">
        <f t="shared" si="0"/>
        <v>25</v>
      </c>
      <c r="O47" s="56">
        <f t="shared" si="9"/>
        <v>1.875</v>
      </c>
      <c r="P47" s="33">
        <f t="shared" si="12"/>
        <v>6</v>
      </c>
      <c r="Q47" s="33" t="s">
        <v>719</v>
      </c>
      <c r="R47" s="32"/>
    </row>
    <row r="48" ht="15.6" spans="1:18">
      <c r="A48" s="49"/>
      <c r="B48" s="3">
        <v>4</v>
      </c>
      <c r="C48" s="41" t="s">
        <v>275</v>
      </c>
      <c r="D48" s="33">
        <v>5</v>
      </c>
      <c r="E48" s="33">
        <v>5</v>
      </c>
      <c r="F48" s="33">
        <v>5</v>
      </c>
      <c r="G48" s="33">
        <v>5</v>
      </c>
      <c r="H48" s="48">
        <v>5</v>
      </c>
      <c r="I48" s="57">
        <v>5</v>
      </c>
      <c r="J48" s="33">
        <v>5</v>
      </c>
      <c r="K48" s="33">
        <v>5</v>
      </c>
      <c r="L48" s="48">
        <v>5</v>
      </c>
      <c r="M48" s="57">
        <v>4</v>
      </c>
      <c r="N48" s="52">
        <f t="shared" si="0"/>
        <v>49</v>
      </c>
      <c r="O48" s="56">
        <f t="shared" si="9"/>
        <v>4.875</v>
      </c>
      <c r="P48" s="33">
        <f t="shared" si="12"/>
        <v>1</v>
      </c>
      <c r="Q48" s="33"/>
      <c r="R48" s="32"/>
    </row>
    <row r="49" ht="15.6" spans="1:18">
      <c r="A49" s="49"/>
      <c r="B49" s="3">
        <v>5</v>
      </c>
      <c r="C49" s="41" t="s">
        <v>276</v>
      </c>
      <c r="D49" s="33">
        <v>0</v>
      </c>
      <c r="E49" s="33">
        <v>0</v>
      </c>
      <c r="F49" s="33">
        <v>5</v>
      </c>
      <c r="G49" s="33">
        <v>5</v>
      </c>
      <c r="H49" s="48">
        <v>5</v>
      </c>
      <c r="I49" s="57">
        <v>2</v>
      </c>
      <c r="J49" s="33">
        <v>5</v>
      </c>
      <c r="K49" s="33">
        <v>5</v>
      </c>
      <c r="L49" s="48">
        <v>5</v>
      </c>
      <c r="M49" s="57">
        <v>2</v>
      </c>
      <c r="N49" s="52">
        <f t="shared" si="0"/>
        <v>34</v>
      </c>
      <c r="O49" s="56">
        <f t="shared" si="9"/>
        <v>4.25</v>
      </c>
      <c r="P49" s="33">
        <f t="shared" si="12"/>
        <v>2</v>
      </c>
      <c r="Q49" s="33"/>
      <c r="R49" s="32"/>
    </row>
    <row r="50" ht="15.6" spans="1:18">
      <c r="A50" s="49"/>
      <c r="B50" s="3">
        <v>6</v>
      </c>
      <c r="C50" s="41" t="s">
        <v>277</v>
      </c>
      <c r="D50" s="33">
        <v>5</v>
      </c>
      <c r="E50" s="33">
        <v>5</v>
      </c>
      <c r="F50" s="33">
        <v>5</v>
      </c>
      <c r="G50" s="33">
        <v>5</v>
      </c>
      <c r="H50" s="48">
        <v>5</v>
      </c>
      <c r="I50" s="57">
        <v>3</v>
      </c>
      <c r="J50" s="33">
        <v>5</v>
      </c>
      <c r="K50" s="33">
        <v>5</v>
      </c>
      <c r="L50" s="48">
        <v>4</v>
      </c>
      <c r="M50" s="57">
        <v>2</v>
      </c>
      <c r="N50" s="52">
        <f t="shared" si="0"/>
        <v>44</v>
      </c>
      <c r="O50" s="56">
        <f t="shared" si="9"/>
        <v>4.25</v>
      </c>
      <c r="P50" s="33">
        <f t="shared" si="12"/>
        <v>2</v>
      </c>
      <c r="Q50" s="33"/>
      <c r="R50" s="33"/>
    </row>
    <row r="51" ht="17.4" spans="1:19">
      <c r="A51" s="50" t="s">
        <v>8</v>
      </c>
      <c r="B51" s="3">
        <v>1</v>
      </c>
      <c r="C51" s="40" t="s">
        <v>279</v>
      </c>
      <c r="D51" s="3">
        <v>5</v>
      </c>
      <c r="E51" s="3">
        <v>5</v>
      </c>
      <c r="F51" s="3">
        <v>5</v>
      </c>
      <c r="G51" s="3">
        <v>5</v>
      </c>
      <c r="H51" s="3">
        <v>5</v>
      </c>
      <c r="I51" s="3">
        <v>4</v>
      </c>
      <c r="J51" s="3">
        <v>5</v>
      </c>
      <c r="K51" s="3">
        <v>5</v>
      </c>
      <c r="L51" s="3">
        <v>4</v>
      </c>
      <c r="M51" s="3">
        <v>4</v>
      </c>
      <c r="N51" s="52">
        <f t="shared" si="0"/>
        <v>47</v>
      </c>
      <c r="O51" s="56">
        <f t="shared" si="9"/>
        <v>4.625</v>
      </c>
      <c r="P51" s="3">
        <f>RANK(O51,$O$51)</f>
        <v>1</v>
      </c>
      <c r="Q51" s="3"/>
      <c r="R51" s="48"/>
      <c r="S51" s="4"/>
    </row>
  </sheetData>
  <mergeCells count="7">
    <mergeCell ref="A1:R1"/>
    <mergeCell ref="A3:A10"/>
    <mergeCell ref="A11:A19"/>
    <mergeCell ref="A20:A27"/>
    <mergeCell ref="A28:A33"/>
    <mergeCell ref="A34:A44"/>
    <mergeCell ref="A45:A50"/>
  </mergeCells>
  <pageMargins left="0.7" right="0.7" top="0.75" bottom="0.75" header="0.3" footer="0.3"/>
  <headerFooter/>
  <ignoredErrors>
    <ignoredError sqref="O29:O49 O28" formulaRange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5"/>
  <sheetViews>
    <sheetView workbookViewId="0">
      <selection activeCell="G12" sqref="G12"/>
    </sheetView>
  </sheetViews>
  <sheetFormatPr defaultColWidth="9" defaultRowHeight="13.8" outlineLevelCol="6"/>
  <cols>
    <col min="1" max="1" width="19.3333333333333" customWidth="1"/>
    <col min="2" max="2" width="21" customWidth="1"/>
    <col min="3" max="3" width="12.5833333333333" customWidth="1"/>
    <col min="4" max="4" width="22.3333333333333" customWidth="1"/>
    <col min="5" max="5" width="18.3333333333333" customWidth="1"/>
    <col min="6" max="6" width="11.0833333333333" customWidth="1"/>
  </cols>
  <sheetData>
    <row r="1" ht="22.2" spans="1:6">
      <c r="A1" s="21" t="s">
        <v>720</v>
      </c>
      <c r="B1" s="21"/>
      <c r="C1" s="21"/>
      <c r="D1" s="21"/>
      <c r="E1" s="21"/>
      <c r="F1" s="21"/>
    </row>
    <row r="2" ht="20.4" spans="1:6">
      <c r="A2" s="2" t="s">
        <v>23</v>
      </c>
      <c r="B2" s="2" t="s">
        <v>721</v>
      </c>
      <c r="C2" s="2" t="s">
        <v>26</v>
      </c>
      <c r="D2" s="22" t="s">
        <v>722</v>
      </c>
      <c r="E2" s="2" t="s">
        <v>282</v>
      </c>
      <c r="F2" s="2" t="s">
        <v>30</v>
      </c>
    </row>
    <row r="3" ht="15" customHeight="1" spans="1:6">
      <c r="A3" s="3" t="s">
        <v>2</v>
      </c>
      <c r="B3" s="3" t="s">
        <v>58</v>
      </c>
      <c r="C3" s="3" t="s">
        <v>652</v>
      </c>
      <c r="D3" s="23" t="s">
        <v>723</v>
      </c>
      <c r="E3" s="3">
        <v>4</v>
      </c>
      <c r="F3" s="3" t="s">
        <v>724</v>
      </c>
    </row>
    <row r="4" ht="15" customHeight="1" spans="1:6">
      <c r="A4" s="3"/>
      <c r="B4" s="3"/>
      <c r="C4" s="3"/>
      <c r="D4" s="3">
        <v>3.28</v>
      </c>
      <c r="E4" s="3"/>
      <c r="F4" s="3" t="s">
        <v>724</v>
      </c>
    </row>
    <row r="5" ht="15" customHeight="1" spans="1:6">
      <c r="A5" s="3"/>
      <c r="B5" s="3" t="s">
        <v>60</v>
      </c>
      <c r="C5" s="3" t="s">
        <v>725</v>
      </c>
      <c r="D5" s="3">
        <v>3.24</v>
      </c>
      <c r="E5" s="3">
        <v>2</v>
      </c>
      <c r="F5" s="3" t="s">
        <v>724</v>
      </c>
    </row>
    <row r="6" ht="15" customHeight="1" spans="1:6">
      <c r="A6" s="3"/>
      <c r="B6" s="3"/>
      <c r="C6" s="3" t="s">
        <v>726</v>
      </c>
      <c r="D6" s="3">
        <v>3.24</v>
      </c>
      <c r="E6" s="3">
        <v>2</v>
      </c>
      <c r="F6" s="3" t="s">
        <v>724</v>
      </c>
    </row>
    <row r="7" ht="15" customHeight="1" spans="1:6">
      <c r="A7" s="3"/>
      <c r="B7" s="3"/>
      <c r="C7" s="3" t="s">
        <v>727</v>
      </c>
      <c r="D7" s="3">
        <v>3.24</v>
      </c>
      <c r="E7" s="3">
        <v>2</v>
      </c>
      <c r="F7" s="3" t="s">
        <v>724</v>
      </c>
    </row>
    <row r="8" ht="15" customHeight="1" spans="1:6">
      <c r="A8" s="3"/>
      <c r="B8" s="3"/>
      <c r="C8" s="3" t="s">
        <v>728</v>
      </c>
      <c r="D8" s="3">
        <v>3.24</v>
      </c>
      <c r="E8" s="3">
        <v>2</v>
      </c>
      <c r="F8" s="3" t="s">
        <v>724</v>
      </c>
    </row>
    <row r="9" ht="15" customHeight="1" spans="1:6">
      <c r="A9" s="3"/>
      <c r="B9" s="3"/>
      <c r="C9" s="3" t="s">
        <v>729</v>
      </c>
      <c r="D9" s="3">
        <v>3.26</v>
      </c>
      <c r="E9" s="3">
        <v>6</v>
      </c>
      <c r="F9" s="3" t="s">
        <v>730</v>
      </c>
    </row>
    <row r="10" ht="15" customHeight="1" spans="1:6">
      <c r="A10" s="3"/>
      <c r="B10" s="3"/>
      <c r="C10" s="3"/>
      <c r="D10" s="3">
        <v>3.28</v>
      </c>
      <c r="E10" s="3"/>
      <c r="F10" s="3" t="s">
        <v>730</v>
      </c>
    </row>
    <row r="11" ht="15" customHeight="1" spans="1:6">
      <c r="A11" s="3"/>
      <c r="B11" s="3"/>
      <c r="C11" s="3"/>
      <c r="D11" s="3">
        <v>3.24</v>
      </c>
      <c r="E11" s="3"/>
      <c r="F11" s="3" t="s">
        <v>724</v>
      </c>
    </row>
    <row r="12" ht="15" customHeight="1" spans="1:6">
      <c r="A12" s="3"/>
      <c r="B12" s="3"/>
      <c r="C12" s="3" t="s">
        <v>731</v>
      </c>
      <c r="D12" s="3">
        <v>3.24</v>
      </c>
      <c r="E12" s="3">
        <v>2</v>
      </c>
      <c r="F12" s="3" t="s">
        <v>724</v>
      </c>
    </row>
    <row r="13" ht="15" customHeight="1" spans="1:6">
      <c r="A13" s="3"/>
      <c r="B13" s="3"/>
      <c r="C13" s="3" t="s">
        <v>732</v>
      </c>
      <c r="D13" s="3">
        <v>3.24</v>
      </c>
      <c r="E13" s="3">
        <v>2</v>
      </c>
      <c r="F13" s="3" t="s">
        <v>724</v>
      </c>
    </row>
    <row r="14" ht="15" customHeight="1" spans="1:6">
      <c r="A14" s="3"/>
      <c r="B14" s="3"/>
      <c r="C14" s="3" t="s">
        <v>733</v>
      </c>
      <c r="D14" s="3">
        <v>3.24</v>
      </c>
      <c r="E14" s="3">
        <v>2</v>
      </c>
      <c r="F14" s="3" t="s">
        <v>724</v>
      </c>
    </row>
    <row r="15" ht="15" customHeight="1" spans="1:6">
      <c r="A15" s="3"/>
      <c r="B15" s="3"/>
      <c r="C15" s="3" t="s">
        <v>734</v>
      </c>
      <c r="D15" s="3">
        <v>3.24</v>
      </c>
      <c r="E15" s="3">
        <v>2</v>
      </c>
      <c r="F15" s="3" t="s">
        <v>724</v>
      </c>
    </row>
    <row r="16" ht="15" customHeight="1" spans="1:6">
      <c r="A16" s="3"/>
      <c r="B16" s="3"/>
      <c r="C16" s="3" t="s">
        <v>735</v>
      </c>
      <c r="D16" s="3">
        <v>3.24</v>
      </c>
      <c r="E16" s="3">
        <v>2</v>
      </c>
      <c r="F16" s="3" t="s">
        <v>724</v>
      </c>
    </row>
    <row r="17" ht="15.6" spans="1:6">
      <c r="A17" s="3"/>
      <c r="B17" s="3"/>
      <c r="C17" s="3" t="s">
        <v>736</v>
      </c>
      <c r="D17" s="3">
        <v>3.24</v>
      </c>
      <c r="E17" s="3">
        <v>2</v>
      </c>
      <c r="F17" s="3" t="s">
        <v>724</v>
      </c>
    </row>
    <row r="18" ht="15.6" spans="1:6">
      <c r="A18" s="3"/>
      <c r="B18" s="3"/>
      <c r="C18" s="3" t="s">
        <v>737</v>
      </c>
      <c r="D18" s="3">
        <v>3.24</v>
      </c>
      <c r="E18" s="3">
        <v>2</v>
      </c>
      <c r="F18" s="3" t="s">
        <v>724</v>
      </c>
    </row>
    <row r="19" ht="15.6" spans="1:6">
      <c r="A19" s="3"/>
      <c r="B19" s="3" t="s">
        <v>61</v>
      </c>
      <c r="C19" s="3" t="s">
        <v>738</v>
      </c>
      <c r="D19" s="3">
        <v>3.24</v>
      </c>
      <c r="E19" s="3">
        <v>2</v>
      </c>
      <c r="F19" s="3" t="s">
        <v>724</v>
      </c>
    </row>
    <row r="20" ht="15.6" spans="1:6">
      <c r="A20" s="3"/>
      <c r="B20" s="3"/>
      <c r="C20" s="3" t="s">
        <v>739</v>
      </c>
      <c r="D20" s="3">
        <v>3.24</v>
      </c>
      <c r="E20" s="3">
        <v>2</v>
      </c>
      <c r="F20" s="3" t="s">
        <v>724</v>
      </c>
    </row>
    <row r="21" ht="15.6" spans="1:6">
      <c r="A21" s="3"/>
      <c r="B21" s="3"/>
      <c r="C21" s="3" t="s">
        <v>740</v>
      </c>
      <c r="D21" s="3">
        <v>3.28</v>
      </c>
      <c r="E21" s="3">
        <v>4</v>
      </c>
      <c r="F21" s="3" t="s">
        <v>730</v>
      </c>
    </row>
    <row r="22" ht="15.6" spans="1:6">
      <c r="A22" s="3"/>
      <c r="B22" s="3"/>
      <c r="C22" s="3"/>
      <c r="D22" s="3">
        <v>3.24</v>
      </c>
      <c r="E22" s="3"/>
      <c r="F22" s="3" t="s">
        <v>724</v>
      </c>
    </row>
    <row r="23" ht="15.6" spans="1:6">
      <c r="A23" s="3"/>
      <c r="B23" s="3"/>
      <c r="C23" s="3" t="s">
        <v>741</v>
      </c>
      <c r="D23" s="3">
        <v>3.25</v>
      </c>
      <c r="E23" s="3">
        <v>2</v>
      </c>
      <c r="F23" s="3" t="s">
        <v>730</v>
      </c>
    </row>
    <row r="24" ht="15.6" spans="1:6">
      <c r="A24" s="3"/>
      <c r="B24" s="3"/>
      <c r="C24" s="3" t="s">
        <v>742</v>
      </c>
      <c r="D24" s="3">
        <v>3.25</v>
      </c>
      <c r="E24" s="3">
        <v>2</v>
      </c>
      <c r="F24" s="3" t="s">
        <v>730</v>
      </c>
    </row>
    <row r="25" ht="15.6" spans="1:6">
      <c r="A25" s="3"/>
      <c r="B25" s="3"/>
      <c r="C25" s="3" t="s">
        <v>743</v>
      </c>
      <c r="D25" s="3">
        <v>3.25</v>
      </c>
      <c r="E25" s="3">
        <v>2</v>
      </c>
      <c r="F25" s="3" t="s">
        <v>724</v>
      </c>
    </row>
    <row r="26" ht="15.6" spans="1:6">
      <c r="A26" s="3"/>
      <c r="B26" s="3"/>
      <c r="C26" s="3" t="s">
        <v>744</v>
      </c>
      <c r="D26" s="3">
        <v>3.28</v>
      </c>
      <c r="E26" s="3">
        <v>4</v>
      </c>
      <c r="F26" s="3" t="s">
        <v>730</v>
      </c>
    </row>
    <row r="27" ht="15.6" spans="1:6">
      <c r="A27" s="3"/>
      <c r="B27" s="3"/>
      <c r="C27" s="3"/>
      <c r="D27" s="3">
        <v>3.25</v>
      </c>
      <c r="E27" s="3"/>
      <c r="F27" s="3" t="s">
        <v>724</v>
      </c>
    </row>
    <row r="28" ht="15.6" spans="1:6">
      <c r="A28" s="3"/>
      <c r="B28" s="3"/>
      <c r="C28" s="3" t="s">
        <v>745</v>
      </c>
      <c r="D28" s="3">
        <v>3.26</v>
      </c>
      <c r="E28" s="3">
        <v>2</v>
      </c>
      <c r="F28" s="3" t="s">
        <v>724</v>
      </c>
    </row>
    <row r="29" ht="15.6" spans="1:6">
      <c r="A29" s="3"/>
      <c r="B29" s="3" t="s">
        <v>62</v>
      </c>
      <c r="C29" s="3" t="s">
        <v>746</v>
      </c>
      <c r="D29" s="3">
        <v>3.24</v>
      </c>
      <c r="E29" s="3">
        <v>2</v>
      </c>
      <c r="F29" s="3" t="s">
        <v>724</v>
      </c>
    </row>
    <row r="30" ht="15.6" spans="1:6">
      <c r="A30" s="3"/>
      <c r="B30" s="3"/>
      <c r="C30" s="3" t="s">
        <v>747</v>
      </c>
      <c r="D30" s="3">
        <v>3.25</v>
      </c>
      <c r="E30" s="3">
        <v>4</v>
      </c>
      <c r="F30" s="3" t="s">
        <v>724</v>
      </c>
    </row>
    <row r="31" ht="15.6" spans="1:6">
      <c r="A31" s="3"/>
      <c r="B31" s="3"/>
      <c r="C31" s="3"/>
      <c r="D31" s="3">
        <v>3.24</v>
      </c>
      <c r="E31" s="3"/>
      <c r="F31" s="3" t="s">
        <v>724</v>
      </c>
    </row>
    <row r="32" ht="15.6" spans="1:6">
      <c r="A32" s="3"/>
      <c r="B32" s="3"/>
      <c r="C32" s="3" t="s">
        <v>748</v>
      </c>
      <c r="D32" s="3">
        <v>3.25</v>
      </c>
      <c r="E32" s="3">
        <v>6</v>
      </c>
      <c r="F32" s="3" t="s">
        <v>724</v>
      </c>
    </row>
    <row r="33" ht="15.6" spans="1:6">
      <c r="A33" s="3"/>
      <c r="B33" s="3"/>
      <c r="C33" s="3"/>
      <c r="D33" s="3">
        <v>3.26</v>
      </c>
      <c r="E33" s="3"/>
      <c r="F33" s="3" t="s">
        <v>724</v>
      </c>
    </row>
    <row r="34" ht="15.6" spans="1:6">
      <c r="A34" s="3"/>
      <c r="B34" s="3"/>
      <c r="C34" s="3"/>
      <c r="D34" s="3">
        <v>3.24</v>
      </c>
      <c r="E34" s="3"/>
      <c r="F34" s="3" t="s">
        <v>724</v>
      </c>
    </row>
    <row r="35" ht="15.6" spans="1:6">
      <c r="A35" s="3"/>
      <c r="B35" s="3"/>
      <c r="C35" s="3" t="s">
        <v>749</v>
      </c>
      <c r="D35" s="3">
        <v>3.25</v>
      </c>
      <c r="E35" s="3">
        <v>6</v>
      </c>
      <c r="F35" s="3" t="s">
        <v>724</v>
      </c>
    </row>
    <row r="36" ht="15.6" spans="1:6">
      <c r="A36" s="3"/>
      <c r="B36" s="3"/>
      <c r="C36" s="3"/>
      <c r="D36" s="3">
        <v>3.26</v>
      </c>
      <c r="E36" s="3"/>
      <c r="F36" s="3" t="s">
        <v>724</v>
      </c>
    </row>
    <row r="37" ht="15.6" spans="1:6">
      <c r="A37" s="3"/>
      <c r="B37" s="3"/>
      <c r="C37" s="3"/>
      <c r="D37" s="3">
        <v>3.24</v>
      </c>
      <c r="E37" s="3"/>
      <c r="F37" s="3" t="s">
        <v>724</v>
      </c>
    </row>
    <row r="38" ht="15.6" spans="1:6">
      <c r="A38" s="3"/>
      <c r="B38" s="3"/>
      <c r="C38" s="3" t="s">
        <v>750</v>
      </c>
      <c r="D38" s="3">
        <v>3.26</v>
      </c>
      <c r="E38" s="3">
        <v>4</v>
      </c>
      <c r="F38" s="3" t="s">
        <v>724</v>
      </c>
    </row>
    <row r="39" ht="15.6" spans="1:6">
      <c r="A39" s="3"/>
      <c r="B39" s="3"/>
      <c r="C39" s="3"/>
      <c r="D39" s="3">
        <v>3.24</v>
      </c>
      <c r="E39" s="3"/>
      <c r="F39" s="3" t="s">
        <v>724</v>
      </c>
    </row>
    <row r="40" ht="15.6" spans="1:6">
      <c r="A40" s="3"/>
      <c r="B40" s="3"/>
      <c r="C40" s="3" t="s">
        <v>751</v>
      </c>
      <c r="D40" s="3">
        <v>3.24</v>
      </c>
      <c r="E40" s="3">
        <v>2</v>
      </c>
      <c r="F40" s="3" t="s">
        <v>724</v>
      </c>
    </row>
    <row r="41" ht="15.6" spans="1:6">
      <c r="A41" s="3"/>
      <c r="B41" s="3"/>
      <c r="C41" s="3" t="s">
        <v>752</v>
      </c>
      <c r="D41" s="3">
        <v>3.26</v>
      </c>
      <c r="E41" s="3">
        <v>4</v>
      </c>
      <c r="F41" s="3" t="s">
        <v>724</v>
      </c>
    </row>
    <row r="42" ht="15.6" spans="1:6">
      <c r="A42" s="3"/>
      <c r="B42" s="3"/>
      <c r="C42" s="3"/>
      <c r="D42" s="3">
        <v>3.25</v>
      </c>
      <c r="E42" s="3"/>
      <c r="F42" s="3" t="s">
        <v>724</v>
      </c>
    </row>
    <row r="43" ht="15.6" spans="1:6">
      <c r="A43" s="3"/>
      <c r="B43" s="3"/>
      <c r="C43" s="3" t="s">
        <v>753</v>
      </c>
      <c r="D43" s="3">
        <v>3.25</v>
      </c>
      <c r="E43" s="3">
        <v>2</v>
      </c>
      <c r="F43" s="3" t="s">
        <v>724</v>
      </c>
    </row>
    <row r="44" ht="15.6" spans="1:6">
      <c r="A44" s="3"/>
      <c r="B44" s="3" t="s">
        <v>63</v>
      </c>
      <c r="C44" s="3" t="s">
        <v>754</v>
      </c>
      <c r="D44" s="3">
        <v>3.24</v>
      </c>
      <c r="E44" s="3">
        <v>6</v>
      </c>
      <c r="F44" s="3" t="s">
        <v>730</v>
      </c>
    </row>
    <row r="45" ht="15.6" spans="1:6">
      <c r="A45" s="3"/>
      <c r="B45" s="3"/>
      <c r="C45" s="3"/>
      <c r="D45" s="3">
        <v>3.26</v>
      </c>
      <c r="E45" s="3"/>
      <c r="F45" s="3" t="s">
        <v>730</v>
      </c>
    </row>
    <row r="46" ht="15.6" spans="1:6">
      <c r="A46" s="3"/>
      <c r="B46" s="3"/>
      <c r="C46" s="3"/>
      <c r="D46" s="3">
        <v>3.25</v>
      </c>
      <c r="E46" s="3"/>
      <c r="F46" s="3" t="s">
        <v>730</v>
      </c>
    </row>
    <row r="47" ht="15.6" spans="1:6">
      <c r="A47" s="3"/>
      <c r="B47" s="3"/>
      <c r="C47" s="3" t="s">
        <v>755</v>
      </c>
      <c r="D47" s="3">
        <v>3.24</v>
      </c>
      <c r="E47" s="3">
        <v>6</v>
      </c>
      <c r="F47" s="3" t="s">
        <v>730</v>
      </c>
    </row>
    <row r="48" ht="15.6" spans="1:6">
      <c r="A48" s="3"/>
      <c r="B48" s="3"/>
      <c r="C48" s="3"/>
      <c r="D48" s="3">
        <v>3.26</v>
      </c>
      <c r="E48" s="3"/>
      <c r="F48" s="3" t="s">
        <v>730</v>
      </c>
    </row>
    <row r="49" ht="15.6" spans="1:6">
      <c r="A49" s="3"/>
      <c r="B49" s="3"/>
      <c r="C49" s="3"/>
      <c r="D49" s="3">
        <v>3.25</v>
      </c>
      <c r="E49" s="3"/>
      <c r="F49" s="3" t="s">
        <v>730</v>
      </c>
    </row>
    <row r="50" ht="15.6" spans="1:6">
      <c r="A50" s="3"/>
      <c r="B50" s="3"/>
      <c r="C50" s="3" t="s">
        <v>756</v>
      </c>
      <c r="D50" s="3">
        <v>3.24</v>
      </c>
      <c r="E50" s="3">
        <v>2</v>
      </c>
      <c r="F50" s="3" t="s">
        <v>724</v>
      </c>
    </row>
    <row r="51" ht="15.6" spans="1:6">
      <c r="A51" s="3"/>
      <c r="B51" s="3"/>
      <c r="C51" s="3" t="s">
        <v>757</v>
      </c>
      <c r="D51" s="3">
        <v>3.24</v>
      </c>
      <c r="E51" s="3">
        <v>4</v>
      </c>
      <c r="F51" s="3" t="s">
        <v>724</v>
      </c>
    </row>
    <row r="52" ht="15.6" spans="1:6">
      <c r="A52" s="3"/>
      <c r="B52" s="3"/>
      <c r="C52" s="3"/>
      <c r="D52" s="3">
        <v>3.25</v>
      </c>
      <c r="E52" s="3"/>
      <c r="F52" s="3" t="s">
        <v>724</v>
      </c>
    </row>
    <row r="53" ht="15.6" spans="1:6">
      <c r="A53" s="3"/>
      <c r="B53" s="3"/>
      <c r="C53" s="3" t="s">
        <v>758</v>
      </c>
      <c r="D53" s="3">
        <v>3.25</v>
      </c>
      <c r="E53" s="3">
        <v>2</v>
      </c>
      <c r="F53" s="3" t="s">
        <v>724</v>
      </c>
    </row>
    <row r="54" ht="15.6" spans="1:6">
      <c r="A54" s="3"/>
      <c r="B54" s="3"/>
      <c r="C54" s="3" t="s">
        <v>759</v>
      </c>
      <c r="D54" s="3">
        <v>3.25</v>
      </c>
      <c r="E54" s="3">
        <v>2</v>
      </c>
      <c r="F54" s="3" t="s">
        <v>724</v>
      </c>
    </row>
    <row r="55" ht="15.6" spans="1:6">
      <c r="A55" s="3"/>
      <c r="B55" s="3"/>
      <c r="C55" s="3" t="s">
        <v>760</v>
      </c>
      <c r="D55" s="3">
        <v>3.26</v>
      </c>
      <c r="E55" s="3">
        <v>4</v>
      </c>
      <c r="F55" s="3" t="s">
        <v>730</v>
      </c>
    </row>
    <row r="56" ht="15.6" spans="1:6">
      <c r="A56" s="3"/>
      <c r="B56" s="3"/>
      <c r="C56" s="3"/>
      <c r="D56" s="3">
        <v>3.27</v>
      </c>
      <c r="E56" s="3"/>
      <c r="F56" s="3" t="s">
        <v>730</v>
      </c>
    </row>
    <row r="57" ht="15.6" spans="1:6">
      <c r="A57" s="3"/>
      <c r="B57" s="3" t="s">
        <v>64</v>
      </c>
      <c r="C57" s="3" t="s">
        <v>761</v>
      </c>
      <c r="D57" s="3">
        <v>3.25</v>
      </c>
      <c r="E57" s="3">
        <v>4</v>
      </c>
      <c r="F57" s="3" t="s">
        <v>730</v>
      </c>
    </row>
    <row r="58" ht="15.6" spans="1:6">
      <c r="A58" s="3"/>
      <c r="B58" s="3"/>
      <c r="C58" s="3"/>
      <c r="D58" s="3">
        <v>3.26</v>
      </c>
      <c r="E58" s="3"/>
      <c r="F58" s="3" t="s">
        <v>730</v>
      </c>
    </row>
    <row r="59" ht="15.6" spans="1:6">
      <c r="A59" s="3"/>
      <c r="B59" s="3"/>
      <c r="C59" s="3" t="s">
        <v>290</v>
      </c>
      <c r="D59" s="3">
        <v>3.26</v>
      </c>
      <c r="E59" s="3">
        <v>2</v>
      </c>
      <c r="F59" s="3" t="s">
        <v>730</v>
      </c>
    </row>
    <row r="60" ht="15.6" spans="1:6">
      <c r="A60" s="3"/>
      <c r="B60" s="3"/>
      <c r="C60" s="3" t="s">
        <v>292</v>
      </c>
      <c r="D60" s="3">
        <v>3.26</v>
      </c>
      <c r="E60" s="3">
        <v>2</v>
      </c>
      <c r="F60" s="3" t="s">
        <v>730</v>
      </c>
    </row>
    <row r="61" ht="15.6" spans="1:6">
      <c r="A61" s="3"/>
      <c r="B61" s="3" t="s">
        <v>65</v>
      </c>
      <c r="C61" s="3" t="s">
        <v>762</v>
      </c>
      <c r="D61" s="3">
        <v>3.26</v>
      </c>
      <c r="E61" s="3">
        <v>2</v>
      </c>
      <c r="F61" s="3" t="s">
        <v>730</v>
      </c>
    </row>
    <row r="62" ht="15.6" spans="1:6">
      <c r="A62" s="3"/>
      <c r="B62" s="3"/>
      <c r="C62" s="3" t="s">
        <v>763</v>
      </c>
      <c r="D62" s="3">
        <v>3.28</v>
      </c>
      <c r="E62" s="3">
        <v>4</v>
      </c>
      <c r="F62" s="3" t="s">
        <v>730</v>
      </c>
    </row>
    <row r="63" ht="15.6" spans="1:6">
      <c r="A63" s="3"/>
      <c r="B63" s="3"/>
      <c r="C63" s="3"/>
      <c r="D63" s="3">
        <v>3.27</v>
      </c>
      <c r="E63" s="3"/>
      <c r="F63" s="3" t="s">
        <v>730</v>
      </c>
    </row>
    <row r="64" ht="15.6" spans="1:6">
      <c r="A64" s="3"/>
      <c r="B64" s="3"/>
      <c r="C64" s="3" t="s">
        <v>764</v>
      </c>
      <c r="D64" s="3">
        <v>3.28</v>
      </c>
      <c r="E64" s="3">
        <v>2</v>
      </c>
      <c r="F64" s="3" t="s">
        <v>724</v>
      </c>
    </row>
    <row r="65" ht="17.4" spans="1:7">
      <c r="A65" s="3" t="s">
        <v>3</v>
      </c>
      <c r="B65" s="5" t="s">
        <v>105</v>
      </c>
      <c r="C65" s="5" t="s">
        <v>374</v>
      </c>
      <c r="D65" s="5">
        <v>3.24</v>
      </c>
      <c r="E65" s="5">
        <v>2</v>
      </c>
      <c r="F65" s="5" t="s">
        <v>724</v>
      </c>
      <c r="G65" s="4"/>
    </row>
    <row r="66" ht="17.4" spans="1:7">
      <c r="A66" s="3"/>
      <c r="B66" s="5"/>
      <c r="C66" s="5" t="s">
        <v>765</v>
      </c>
      <c r="D66" s="5">
        <v>3.24</v>
      </c>
      <c r="E66" s="5">
        <v>2</v>
      </c>
      <c r="F66" s="5" t="s">
        <v>724</v>
      </c>
      <c r="G66" s="4"/>
    </row>
    <row r="67" ht="17.4" spans="1:7">
      <c r="A67" s="3"/>
      <c r="B67" s="5"/>
      <c r="C67" s="5" t="s">
        <v>766</v>
      </c>
      <c r="D67" s="5">
        <v>3.24</v>
      </c>
      <c r="E67" s="5">
        <v>2</v>
      </c>
      <c r="F67" s="5" t="s">
        <v>724</v>
      </c>
      <c r="G67" s="4"/>
    </row>
    <row r="68" ht="17.4" spans="1:7">
      <c r="A68" s="3"/>
      <c r="B68" s="5"/>
      <c r="C68" s="3" t="s">
        <v>372</v>
      </c>
      <c r="D68" s="3">
        <v>3.26</v>
      </c>
      <c r="E68" s="3">
        <v>2</v>
      </c>
      <c r="F68" s="5" t="s">
        <v>724</v>
      </c>
      <c r="G68" s="4"/>
    </row>
    <row r="69" ht="17.4" spans="1:7">
      <c r="A69" s="3"/>
      <c r="B69" s="5" t="s">
        <v>107</v>
      </c>
      <c r="C69" s="5" t="s">
        <v>767</v>
      </c>
      <c r="D69" s="5">
        <v>3.24</v>
      </c>
      <c r="E69" s="5">
        <v>2</v>
      </c>
      <c r="F69" s="5" t="s">
        <v>724</v>
      </c>
      <c r="G69" s="4"/>
    </row>
    <row r="70" ht="17.4" spans="1:7">
      <c r="A70" s="3"/>
      <c r="B70" s="5"/>
      <c r="C70" s="3" t="s">
        <v>768</v>
      </c>
      <c r="D70" s="3">
        <v>3.25</v>
      </c>
      <c r="E70" s="3">
        <v>2</v>
      </c>
      <c r="F70" s="5" t="s">
        <v>730</v>
      </c>
      <c r="G70" s="4"/>
    </row>
    <row r="71" ht="17.4" spans="1:7">
      <c r="A71" s="3"/>
      <c r="B71" s="5" t="s">
        <v>109</v>
      </c>
      <c r="C71" s="5" t="s">
        <v>769</v>
      </c>
      <c r="D71" s="5">
        <v>3.24</v>
      </c>
      <c r="E71" s="5">
        <v>2</v>
      </c>
      <c r="F71" s="5" t="s">
        <v>730</v>
      </c>
      <c r="G71" s="4"/>
    </row>
    <row r="72" ht="17.4" spans="1:7">
      <c r="A72" s="3"/>
      <c r="B72" s="5"/>
      <c r="C72" s="3" t="s">
        <v>389</v>
      </c>
      <c r="D72" s="3">
        <v>3.28</v>
      </c>
      <c r="E72" s="3">
        <v>2</v>
      </c>
      <c r="F72" s="5" t="s">
        <v>730</v>
      </c>
      <c r="G72" s="4"/>
    </row>
    <row r="73" ht="17.4" spans="1:7">
      <c r="A73" s="3"/>
      <c r="B73" s="5" t="s">
        <v>108</v>
      </c>
      <c r="C73" s="5" t="s">
        <v>384</v>
      </c>
      <c r="D73" s="5">
        <v>3.25</v>
      </c>
      <c r="E73" s="5">
        <v>2</v>
      </c>
      <c r="F73" s="5" t="s">
        <v>730</v>
      </c>
      <c r="G73" s="4"/>
    </row>
    <row r="74" ht="17.4" spans="1:7">
      <c r="A74" s="3"/>
      <c r="B74" s="5"/>
      <c r="C74" s="5"/>
      <c r="D74" s="3">
        <v>3.28</v>
      </c>
      <c r="E74" s="3">
        <v>2</v>
      </c>
      <c r="F74" s="5" t="s">
        <v>730</v>
      </c>
      <c r="G74" s="4"/>
    </row>
    <row r="75" ht="17.4" spans="1:7">
      <c r="A75" s="3"/>
      <c r="B75" s="5"/>
      <c r="C75" s="3" t="s">
        <v>387</v>
      </c>
      <c r="D75" s="3">
        <v>3.26</v>
      </c>
      <c r="E75" s="3">
        <v>2</v>
      </c>
      <c r="F75" s="5" t="s">
        <v>730</v>
      </c>
      <c r="G75" s="4"/>
    </row>
    <row r="76" ht="17.4" spans="1:7">
      <c r="A76" s="3"/>
      <c r="B76" s="5"/>
      <c r="C76" s="3" t="s">
        <v>770</v>
      </c>
      <c r="D76" s="3">
        <v>3.27</v>
      </c>
      <c r="E76" s="3">
        <v>2</v>
      </c>
      <c r="F76" s="5" t="s">
        <v>730</v>
      </c>
      <c r="G76" s="4"/>
    </row>
    <row r="77" ht="17.4" spans="1:7">
      <c r="A77" s="3"/>
      <c r="B77" s="5" t="s">
        <v>111</v>
      </c>
      <c r="C77" s="5" t="s">
        <v>771</v>
      </c>
      <c r="D77" s="5">
        <v>3.25</v>
      </c>
      <c r="E77" s="5">
        <v>2</v>
      </c>
      <c r="F77" s="5" t="s">
        <v>730</v>
      </c>
      <c r="G77" s="4"/>
    </row>
    <row r="78" ht="17.4" spans="1:7">
      <c r="A78" s="3"/>
      <c r="B78" s="5"/>
      <c r="C78" s="5" t="s">
        <v>404</v>
      </c>
      <c r="D78" s="5">
        <v>3.25</v>
      </c>
      <c r="E78" s="5">
        <v>2</v>
      </c>
      <c r="F78" s="5" t="s">
        <v>724</v>
      </c>
      <c r="G78" s="4"/>
    </row>
    <row r="79" ht="17.4" spans="1:7">
      <c r="A79" s="3"/>
      <c r="B79" s="5" t="s">
        <v>104</v>
      </c>
      <c r="C79" s="5" t="s">
        <v>363</v>
      </c>
      <c r="D79" s="5">
        <v>3.26</v>
      </c>
      <c r="E79" s="5">
        <v>2</v>
      </c>
      <c r="F79" s="5" t="s">
        <v>730</v>
      </c>
      <c r="G79" s="4"/>
    </row>
    <row r="80" ht="17.4" spans="1:7">
      <c r="A80" s="3"/>
      <c r="B80" s="5" t="s">
        <v>103</v>
      </c>
      <c r="C80" s="5" t="s">
        <v>772</v>
      </c>
      <c r="D80" s="5">
        <v>3.27</v>
      </c>
      <c r="E80" s="5">
        <v>2</v>
      </c>
      <c r="F80" s="5" t="s">
        <v>730</v>
      </c>
      <c r="G80" s="4"/>
    </row>
    <row r="81" ht="17.4" spans="1:7">
      <c r="A81" s="3"/>
      <c r="B81" s="5"/>
      <c r="C81" s="5" t="s">
        <v>773</v>
      </c>
      <c r="D81" s="5">
        <v>3.27</v>
      </c>
      <c r="E81" s="5">
        <v>2</v>
      </c>
      <c r="F81" s="5" t="s">
        <v>730</v>
      </c>
      <c r="G81" s="4"/>
    </row>
    <row r="82" ht="17.4" spans="1:7">
      <c r="A82" s="3"/>
      <c r="B82" s="5"/>
      <c r="C82" s="3" t="s">
        <v>380</v>
      </c>
      <c r="D82" s="3">
        <v>3.28</v>
      </c>
      <c r="E82" s="3">
        <v>2</v>
      </c>
      <c r="F82" s="5" t="s">
        <v>730</v>
      </c>
      <c r="G82" s="4"/>
    </row>
    <row r="83" ht="17.4" spans="1:7">
      <c r="A83" s="3"/>
      <c r="B83" s="5"/>
      <c r="C83" s="5" t="s">
        <v>376</v>
      </c>
      <c r="D83" s="5">
        <v>3.28</v>
      </c>
      <c r="E83" s="5">
        <v>2</v>
      </c>
      <c r="F83" s="5" t="s">
        <v>730</v>
      </c>
      <c r="G83" s="4"/>
    </row>
    <row r="84" ht="17.4" spans="1:7">
      <c r="A84" s="3"/>
      <c r="B84" s="5"/>
      <c r="C84" s="5" t="s">
        <v>377</v>
      </c>
      <c r="D84" s="5">
        <v>3.28</v>
      </c>
      <c r="E84" s="5">
        <v>2</v>
      </c>
      <c r="F84" s="5" t="s">
        <v>730</v>
      </c>
      <c r="G84" s="4"/>
    </row>
    <row r="85" ht="15.6" spans="1:6">
      <c r="A85" s="3"/>
      <c r="B85" s="5"/>
      <c r="C85" s="5" t="s">
        <v>774</v>
      </c>
      <c r="D85" s="5">
        <v>3.28</v>
      </c>
      <c r="E85" s="5">
        <v>2</v>
      </c>
      <c r="F85" s="5" t="s">
        <v>730</v>
      </c>
    </row>
    <row r="86" ht="15.6" spans="1:6">
      <c r="A86" s="3"/>
      <c r="B86" s="5" t="s">
        <v>110</v>
      </c>
      <c r="C86" s="5" t="s">
        <v>775</v>
      </c>
      <c r="D86" s="5">
        <v>3.27</v>
      </c>
      <c r="E86" s="5">
        <v>2</v>
      </c>
      <c r="F86" s="5" t="s">
        <v>724</v>
      </c>
    </row>
    <row r="87" ht="15.6" spans="1:6">
      <c r="A87" s="3" t="s">
        <v>4</v>
      </c>
      <c r="B87" s="3" t="s">
        <v>165</v>
      </c>
      <c r="C87" s="3" t="s">
        <v>435</v>
      </c>
      <c r="D87" s="3">
        <v>3.28</v>
      </c>
      <c r="E87" s="3">
        <v>3</v>
      </c>
      <c r="F87" s="3" t="s">
        <v>730</v>
      </c>
    </row>
    <row r="88" ht="15.6" spans="1:6">
      <c r="A88" s="24" t="s">
        <v>6</v>
      </c>
      <c r="B88" s="3" t="s">
        <v>246</v>
      </c>
      <c r="C88" s="3" t="s">
        <v>776</v>
      </c>
      <c r="D88" s="3">
        <v>3.24</v>
      </c>
      <c r="E88" s="3">
        <v>2</v>
      </c>
      <c r="F88" s="3" t="s">
        <v>730</v>
      </c>
    </row>
    <row r="89" ht="15.6" spans="1:6">
      <c r="A89" s="24"/>
      <c r="B89" s="3" t="s">
        <v>248</v>
      </c>
      <c r="C89" s="3" t="s">
        <v>777</v>
      </c>
      <c r="D89" s="3">
        <v>3.26</v>
      </c>
      <c r="E89" s="3">
        <v>2</v>
      </c>
      <c r="F89" s="3" t="s">
        <v>724</v>
      </c>
    </row>
    <row r="90" ht="15.6" spans="1:6">
      <c r="A90" s="24"/>
      <c r="B90" s="3"/>
      <c r="C90" s="3" t="s">
        <v>778</v>
      </c>
      <c r="D90" s="3">
        <v>3.26</v>
      </c>
      <c r="E90" s="3">
        <v>2</v>
      </c>
      <c r="F90" s="3" t="s">
        <v>724</v>
      </c>
    </row>
    <row r="91" ht="15.6" spans="1:6">
      <c r="A91" s="24"/>
      <c r="B91" s="3"/>
      <c r="C91" s="3" t="s">
        <v>779</v>
      </c>
      <c r="D91" s="3">
        <v>3.27</v>
      </c>
      <c r="E91" s="3">
        <v>4</v>
      </c>
      <c r="F91" s="3" t="s">
        <v>724</v>
      </c>
    </row>
    <row r="92" ht="15.6" spans="1:6">
      <c r="A92" s="24"/>
      <c r="B92" s="3"/>
      <c r="C92" s="3"/>
      <c r="D92" s="3">
        <v>3.28</v>
      </c>
      <c r="E92" s="3"/>
      <c r="F92" s="3" t="s">
        <v>724</v>
      </c>
    </row>
    <row r="93" ht="15.6" spans="1:6">
      <c r="A93" s="24"/>
      <c r="B93" s="3"/>
      <c r="C93" s="3" t="s">
        <v>780</v>
      </c>
      <c r="D93" s="3">
        <v>3.27</v>
      </c>
      <c r="E93" s="3">
        <v>2</v>
      </c>
      <c r="F93" s="3" t="s">
        <v>724</v>
      </c>
    </row>
    <row r="94" ht="15.6" spans="1:6">
      <c r="A94" s="24"/>
      <c r="B94" s="3"/>
      <c r="C94" s="3" t="s">
        <v>781</v>
      </c>
      <c r="D94" s="3">
        <v>3.27</v>
      </c>
      <c r="E94" s="3">
        <v>2</v>
      </c>
      <c r="F94" s="3" t="s">
        <v>724</v>
      </c>
    </row>
    <row r="95" ht="15.6" spans="1:6">
      <c r="A95" s="24"/>
      <c r="B95" s="3"/>
      <c r="C95" s="3" t="s">
        <v>782</v>
      </c>
      <c r="D95" s="3">
        <v>3.27</v>
      </c>
      <c r="E95" s="3">
        <v>4</v>
      </c>
      <c r="F95" s="3" t="s">
        <v>724</v>
      </c>
    </row>
    <row r="96" ht="15.6" spans="1:6">
      <c r="A96" s="24"/>
      <c r="B96" s="3"/>
      <c r="C96" s="3"/>
      <c r="D96" s="3">
        <v>3.28</v>
      </c>
      <c r="E96" s="3"/>
      <c r="F96" s="3" t="s">
        <v>724</v>
      </c>
    </row>
    <row r="97" ht="15.6" spans="1:6">
      <c r="A97" s="24"/>
      <c r="B97" s="3"/>
      <c r="C97" s="3" t="s">
        <v>783</v>
      </c>
      <c r="D97" s="3">
        <v>3.27</v>
      </c>
      <c r="E97" s="3">
        <v>2</v>
      </c>
      <c r="F97" s="3" t="s">
        <v>724</v>
      </c>
    </row>
    <row r="98" ht="15.6" spans="1:6">
      <c r="A98" s="24"/>
      <c r="B98" s="3"/>
      <c r="C98" s="3" t="s">
        <v>784</v>
      </c>
      <c r="D98" s="3">
        <v>3.27</v>
      </c>
      <c r="E98" s="3">
        <v>2</v>
      </c>
      <c r="F98" s="3" t="s">
        <v>724</v>
      </c>
    </row>
    <row r="99" ht="15.6" spans="1:6">
      <c r="A99" s="24"/>
      <c r="B99" s="3"/>
      <c r="C99" s="3" t="s">
        <v>785</v>
      </c>
      <c r="D99" s="3">
        <v>3.27</v>
      </c>
      <c r="E99" s="3">
        <v>2</v>
      </c>
      <c r="F99" s="3" t="s">
        <v>724</v>
      </c>
    </row>
    <row r="100" ht="15.6" spans="1:6">
      <c r="A100" s="24"/>
      <c r="B100" s="3" t="s">
        <v>249</v>
      </c>
      <c r="C100" s="3" t="s">
        <v>786</v>
      </c>
      <c r="D100" s="3">
        <v>3.24</v>
      </c>
      <c r="E100" s="3">
        <v>2</v>
      </c>
      <c r="F100" s="3" t="s">
        <v>724</v>
      </c>
    </row>
    <row r="101" ht="15.6" spans="1:6">
      <c r="A101" s="24"/>
      <c r="B101" s="3"/>
      <c r="C101" s="3" t="s">
        <v>787</v>
      </c>
      <c r="D101" s="3">
        <v>3.24</v>
      </c>
      <c r="E101" s="3">
        <v>2</v>
      </c>
      <c r="F101" s="3" t="s">
        <v>724</v>
      </c>
    </row>
    <row r="102" ht="15.6" spans="1:6">
      <c r="A102" s="24"/>
      <c r="B102" s="3"/>
      <c r="C102" s="3" t="s">
        <v>788</v>
      </c>
      <c r="D102" s="3">
        <v>3.24</v>
      </c>
      <c r="E102" s="3">
        <v>2</v>
      </c>
      <c r="F102" s="3" t="s">
        <v>724</v>
      </c>
    </row>
    <row r="103" ht="15.6" spans="1:6">
      <c r="A103" s="24"/>
      <c r="B103" s="3"/>
      <c r="C103" s="3" t="s">
        <v>789</v>
      </c>
      <c r="D103" s="3">
        <v>3.24</v>
      </c>
      <c r="E103" s="3">
        <v>2</v>
      </c>
      <c r="F103" s="3" t="s">
        <v>724</v>
      </c>
    </row>
    <row r="104" ht="15.6" spans="1:6">
      <c r="A104" s="24"/>
      <c r="B104" s="3"/>
      <c r="C104" s="3" t="s">
        <v>790</v>
      </c>
      <c r="D104" s="3">
        <v>3.24</v>
      </c>
      <c r="E104" s="3">
        <v>2</v>
      </c>
      <c r="F104" s="3" t="s">
        <v>724</v>
      </c>
    </row>
    <row r="105" ht="15.6" spans="1:6">
      <c r="A105" s="24"/>
      <c r="B105" s="3"/>
      <c r="C105" s="3" t="s">
        <v>791</v>
      </c>
      <c r="D105" s="3">
        <v>3.24</v>
      </c>
      <c r="E105" s="3">
        <v>2</v>
      </c>
      <c r="F105" s="3" t="s">
        <v>724</v>
      </c>
    </row>
    <row r="106" ht="15.6" spans="1:6">
      <c r="A106" s="24"/>
      <c r="B106" s="3"/>
      <c r="C106" s="3" t="s">
        <v>792</v>
      </c>
      <c r="D106" s="3">
        <v>3.24</v>
      </c>
      <c r="E106" s="3">
        <v>4</v>
      </c>
      <c r="F106" s="3" t="s">
        <v>724</v>
      </c>
    </row>
    <row r="107" ht="15.6" spans="1:6">
      <c r="A107" s="24"/>
      <c r="B107" s="3"/>
      <c r="C107" s="3"/>
      <c r="D107" s="3">
        <v>3.26</v>
      </c>
      <c r="E107" s="3"/>
      <c r="F107" s="3" t="s">
        <v>724</v>
      </c>
    </row>
    <row r="108" ht="15.6" spans="1:6">
      <c r="A108" s="24"/>
      <c r="B108" s="3"/>
      <c r="C108" s="3" t="s">
        <v>793</v>
      </c>
      <c r="D108" s="3">
        <v>3.24</v>
      </c>
      <c r="E108" s="3">
        <v>2</v>
      </c>
      <c r="F108" s="3" t="s">
        <v>724</v>
      </c>
    </row>
    <row r="109" ht="15.6" spans="1:6">
      <c r="A109" s="24"/>
      <c r="B109" s="3"/>
      <c r="C109" s="3" t="s">
        <v>794</v>
      </c>
      <c r="D109" s="3">
        <v>3.25</v>
      </c>
      <c r="E109" s="3">
        <v>2</v>
      </c>
      <c r="F109" s="3" t="s">
        <v>724</v>
      </c>
    </row>
    <row r="110" ht="15.6" spans="1:6">
      <c r="A110" s="24"/>
      <c r="B110" s="3"/>
      <c r="C110" s="3" t="s">
        <v>795</v>
      </c>
      <c r="D110" s="3">
        <v>3.28</v>
      </c>
      <c r="E110" s="3">
        <v>2</v>
      </c>
      <c r="F110" s="3" t="s">
        <v>724</v>
      </c>
    </row>
    <row r="111" ht="15.6" spans="1:6">
      <c r="A111" s="24"/>
      <c r="B111" s="3"/>
      <c r="C111" s="3" t="s">
        <v>561</v>
      </c>
      <c r="D111" s="3">
        <v>3.28</v>
      </c>
      <c r="E111" s="3">
        <v>2</v>
      </c>
      <c r="F111" s="3" t="s">
        <v>724</v>
      </c>
    </row>
    <row r="112" ht="15.6" spans="1:6">
      <c r="A112" s="24"/>
      <c r="B112" s="3" t="s">
        <v>250</v>
      </c>
      <c r="C112" s="3" t="s">
        <v>796</v>
      </c>
      <c r="D112" s="3">
        <v>3.24</v>
      </c>
      <c r="E112" s="3">
        <v>2</v>
      </c>
      <c r="F112" s="3" t="s">
        <v>724</v>
      </c>
    </row>
    <row r="113" ht="15.6" spans="1:6">
      <c r="A113" s="24"/>
      <c r="B113" s="3" t="s">
        <v>251</v>
      </c>
      <c r="C113" s="3" t="s">
        <v>565</v>
      </c>
      <c r="D113" s="3">
        <v>3.28</v>
      </c>
      <c r="E113" s="3">
        <v>2</v>
      </c>
      <c r="F113" s="3" t="s">
        <v>724</v>
      </c>
    </row>
    <row r="114" ht="15.6" spans="1:6">
      <c r="A114" s="24"/>
      <c r="B114" s="3" t="s">
        <v>255</v>
      </c>
      <c r="C114" s="3" t="s">
        <v>797</v>
      </c>
      <c r="D114" s="3">
        <v>3.26</v>
      </c>
      <c r="E114" s="3">
        <v>2</v>
      </c>
      <c r="F114" s="3" t="s">
        <v>724</v>
      </c>
    </row>
    <row r="115" ht="15.6" spans="1:6">
      <c r="A115" s="24" t="s">
        <v>7</v>
      </c>
      <c r="B115" s="24" t="s">
        <v>272</v>
      </c>
      <c r="C115" s="24" t="s">
        <v>597</v>
      </c>
      <c r="D115" s="25">
        <v>3.25</v>
      </c>
      <c r="E115" s="24">
        <v>2</v>
      </c>
      <c r="F115" s="24" t="s">
        <v>730</v>
      </c>
    </row>
    <row r="116" ht="15.6" spans="1:6">
      <c r="A116" s="24"/>
      <c r="B116" s="24"/>
      <c r="C116" s="24"/>
      <c r="D116" s="25">
        <v>3.26</v>
      </c>
      <c r="E116" s="24">
        <v>2</v>
      </c>
      <c r="F116" s="24" t="s">
        <v>730</v>
      </c>
    </row>
    <row r="117" ht="15.6" spans="1:6">
      <c r="A117" s="24"/>
      <c r="B117" s="24"/>
      <c r="C117" s="24"/>
      <c r="D117" s="26">
        <v>3.27</v>
      </c>
      <c r="E117" s="24">
        <v>2</v>
      </c>
      <c r="F117" s="24" t="s">
        <v>730</v>
      </c>
    </row>
    <row r="118" ht="15.6" spans="1:6">
      <c r="A118" s="24"/>
      <c r="B118" s="24"/>
      <c r="C118" s="24"/>
      <c r="D118" s="24">
        <v>3.28</v>
      </c>
      <c r="E118" s="24">
        <v>2</v>
      </c>
      <c r="F118" s="3" t="s">
        <v>730</v>
      </c>
    </row>
    <row r="119" ht="15.6" spans="1:6">
      <c r="A119" s="24"/>
      <c r="B119" s="24" t="s">
        <v>274</v>
      </c>
      <c r="C119" s="24" t="s">
        <v>605</v>
      </c>
      <c r="D119" s="26">
        <v>3.24</v>
      </c>
      <c r="E119" s="3">
        <v>2</v>
      </c>
      <c r="F119" s="3" t="s">
        <v>724</v>
      </c>
    </row>
    <row r="120" ht="15.6" spans="1:6">
      <c r="A120" s="24"/>
      <c r="B120" s="24" t="s">
        <v>276</v>
      </c>
      <c r="C120" s="3" t="s">
        <v>798</v>
      </c>
      <c r="D120" s="26">
        <v>3.24</v>
      </c>
      <c r="E120" s="3">
        <v>2</v>
      </c>
      <c r="F120" s="3" t="s">
        <v>730</v>
      </c>
    </row>
    <row r="121" ht="15.6" spans="1:6">
      <c r="A121" s="24"/>
      <c r="B121" s="24"/>
      <c r="C121" s="3"/>
      <c r="D121" s="25">
        <v>3.25</v>
      </c>
      <c r="E121" s="24">
        <v>2</v>
      </c>
      <c r="F121" s="3" t="s">
        <v>730</v>
      </c>
    </row>
    <row r="122" ht="15.6" spans="1:6">
      <c r="A122" s="24"/>
      <c r="B122" s="24"/>
      <c r="C122" s="3" t="s">
        <v>799</v>
      </c>
      <c r="D122" s="26">
        <v>3.24</v>
      </c>
      <c r="E122" s="3">
        <v>2</v>
      </c>
      <c r="F122" s="3" t="s">
        <v>730</v>
      </c>
    </row>
    <row r="123" ht="15.6" spans="1:6">
      <c r="A123" s="24"/>
      <c r="B123" s="24"/>
      <c r="C123" s="3" t="s">
        <v>800</v>
      </c>
      <c r="D123" s="3">
        <v>3.24</v>
      </c>
      <c r="E123" s="3">
        <v>2</v>
      </c>
      <c r="F123" s="3" t="s">
        <v>730</v>
      </c>
    </row>
    <row r="124" ht="15.6" spans="1:6">
      <c r="A124" s="24"/>
      <c r="B124" s="24"/>
      <c r="C124" s="3" t="s">
        <v>801</v>
      </c>
      <c r="D124" s="3">
        <v>3.25</v>
      </c>
      <c r="E124" s="3">
        <v>2</v>
      </c>
      <c r="F124" s="3" t="s">
        <v>730</v>
      </c>
    </row>
    <row r="125" ht="15.6" spans="1:6">
      <c r="A125" s="27" t="s">
        <v>802</v>
      </c>
      <c r="B125" s="27" t="s">
        <v>279</v>
      </c>
      <c r="C125" s="27" t="s">
        <v>632</v>
      </c>
      <c r="D125" s="27">
        <v>3.24</v>
      </c>
      <c r="E125" s="27">
        <v>1</v>
      </c>
      <c r="F125" s="27" t="s">
        <v>724</v>
      </c>
    </row>
    <row r="127" ht="17.4" spans="7:7">
      <c r="G127" s="4"/>
    </row>
    <row r="128" ht="17.4" spans="7:7">
      <c r="G128" s="4"/>
    </row>
    <row r="129" ht="17.4" spans="7:7">
      <c r="G129" s="4"/>
    </row>
    <row r="130" ht="17.4" spans="7:7">
      <c r="G130" s="4"/>
    </row>
    <row r="131" ht="17.4" spans="7:7">
      <c r="G131" s="4"/>
    </row>
    <row r="132" ht="17.4" spans="7:7">
      <c r="G132" s="4"/>
    </row>
    <row r="133" ht="17.4" spans="7:7">
      <c r="G133" s="4"/>
    </row>
    <row r="134" ht="17.4" spans="7:7">
      <c r="G134" s="4"/>
    </row>
    <row r="135" ht="17.4" spans="7:7">
      <c r="G135" s="4"/>
    </row>
    <row r="136" ht="17.4" spans="7:7">
      <c r="G136" s="4"/>
    </row>
    <row r="137" ht="17.4" spans="7:7">
      <c r="G137" s="4"/>
    </row>
    <row r="138" ht="17.4" spans="7:7">
      <c r="G138" s="4"/>
    </row>
    <row r="139" ht="17.4" spans="7:7">
      <c r="G139" s="4"/>
    </row>
    <row r="140" ht="17.4" spans="7:7">
      <c r="G140" s="4"/>
    </row>
    <row r="141" ht="17.4" spans="7:7">
      <c r="G141" s="4"/>
    </row>
    <row r="142" ht="17.4" spans="7:7">
      <c r="G142" s="4"/>
    </row>
    <row r="143" ht="17.4" spans="7:7">
      <c r="G143" s="4"/>
    </row>
    <row r="144" ht="17.4" spans="7:7">
      <c r="G144" s="4"/>
    </row>
    <row r="145" ht="17.4" spans="7:7">
      <c r="G145" s="4"/>
    </row>
  </sheetData>
  <mergeCells count="61">
    <mergeCell ref="A1:F1"/>
    <mergeCell ref="A3:A64"/>
    <mergeCell ref="A65:A86"/>
    <mergeCell ref="A88:A114"/>
    <mergeCell ref="A115:A124"/>
    <mergeCell ref="B3:B4"/>
    <mergeCell ref="B5:B18"/>
    <mergeCell ref="B19:B28"/>
    <mergeCell ref="B29:B43"/>
    <mergeCell ref="B44:B56"/>
    <mergeCell ref="B57:B60"/>
    <mergeCell ref="B61:B64"/>
    <mergeCell ref="B65:B68"/>
    <mergeCell ref="B69:B70"/>
    <mergeCell ref="B71:B72"/>
    <mergeCell ref="B73:B76"/>
    <mergeCell ref="B77:B78"/>
    <mergeCell ref="B80:B85"/>
    <mergeCell ref="B89:B99"/>
    <mergeCell ref="B100:B111"/>
    <mergeCell ref="B115:B118"/>
    <mergeCell ref="B120:B124"/>
    <mergeCell ref="C3:C4"/>
    <mergeCell ref="C9:C11"/>
    <mergeCell ref="C21:C22"/>
    <mergeCell ref="C26:C27"/>
    <mergeCell ref="C30:C31"/>
    <mergeCell ref="C32:C34"/>
    <mergeCell ref="C35:C37"/>
    <mergeCell ref="C38:C39"/>
    <mergeCell ref="C41:C42"/>
    <mergeCell ref="C44:C46"/>
    <mergeCell ref="C47:C49"/>
    <mergeCell ref="C51:C52"/>
    <mergeCell ref="C55:C56"/>
    <mergeCell ref="C57:C58"/>
    <mergeCell ref="C62:C63"/>
    <mergeCell ref="C73:C74"/>
    <mergeCell ref="C91:C92"/>
    <mergeCell ref="C95:C96"/>
    <mergeCell ref="C106:C107"/>
    <mergeCell ref="C115:C118"/>
    <mergeCell ref="C120:C121"/>
    <mergeCell ref="E3:E4"/>
    <mergeCell ref="E9:E11"/>
    <mergeCell ref="E21:E22"/>
    <mergeCell ref="E26:E27"/>
    <mergeCell ref="E30:E31"/>
    <mergeCell ref="E32:E34"/>
    <mergeCell ref="E35:E37"/>
    <mergeCell ref="E38:E39"/>
    <mergeCell ref="E41:E42"/>
    <mergeCell ref="E44:E46"/>
    <mergeCell ref="E47:E49"/>
    <mergeCell ref="E51:E52"/>
    <mergeCell ref="E55:E56"/>
    <mergeCell ref="E57:E58"/>
    <mergeCell ref="E62:E63"/>
    <mergeCell ref="E91:E92"/>
    <mergeCell ref="E95:E96"/>
    <mergeCell ref="E106:E107"/>
  </mergeCells>
  <pageMargins left="0.7" right="0.7" top="0.75" bottom="0.75" header="0.3" footer="0.3"/>
  <headerFooter/>
  <ignoredErrors>
    <ignoredError sqref="D3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"/>
  <sheetViews>
    <sheetView workbookViewId="0">
      <selection activeCell="A2" sqref="A$1:F$1048576"/>
    </sheetView>
  </sheetViews>
  <sheetFormatPr defaultColWidth="9" defaultRowHeight="13.8" outlineLevelCol="5"/>
  <cols>
    <col min="1" max="1" width="17.8888888888889" customWidth="1"/>
    <col min="2" max="2" width="12.4444444444444" customWidth="1"/>
    <col min="3" max="3" width="15.5555555555556" customWidth="1"/>
    <col min="4" max="4" width="9.33333333333333" customWidth="1"/>
    <col min="5" max="6" width="8.33333333333333" customWidth="1"/>
  </cols>
  <sheetData>
    <row r="1" ht="22.2" spans="1:6">
      <c r="A1" s="18" t="s">
        <v>803</v>
      </c>
      <c r="B1" s="18"/>
      <c r="C1" s="18"/>
      <c r="D1" s="18"/>
      <c r="E1" s="18"/>
      <c r="F1" s="18"/>
    </row>
    <row r="2" ht="20.4" spans="1:6">
      <c r="A2" s="19" t="s">
        <v>23</v>
      </c>
      <c r="B2" s="19" t="s">
        <v>24</v>
      </c>
      <c r="C2" s="19" t="s">
        <v>26</v>
      </c>
      <c r="D2" s="19" t="s">
        <v>28</v>
      </c>
      <c r="E2" s="19" t="s">
        <v>29</v>
      </c>
      <c r="F2" s="19" t="s">
        <v>30</v>
      </c>
    </row>
    <row r="3" ht="17.4" spans="1:6">
      <c r="A3" s="20" t="s">
        <v>2</v>
      </c>
      <c r="B3" s="20" t="s">
        <v>58</v>
      </c>
      <c r="C3" s="20">
        <v>2023363104</v>
      </c>
      <c r="D3" s="20" t="s">
        <v>804</v>
      </c>
      <c r="E3" s="20" t="s">
        <v>805</v>
      </c>
      <c r="F3" s="20">
        <v>3.24</v>
      </c>
    </row>
    <row r="4" ht="17.4" spans="1:6">
      <c r="A4" s="20"/>
      <c r="B4" s="20"/>
      <c r="C4" s="20">
        <v>2023363134</v>
      </c>
      <c r="D4" s="20" t="s">
        <v>806</v>
      </c>
      <c r="E4" s="20" t="s">
        <v>805</v>
      </c>
      <c r="F4" s="20">
        <v>3.25</v>
      </c>
    </row>
    <row r="5" ht="17.4" spans="1:6">
      <c r="A5" s="20"/>
      <c r="B5" s="20"/>
      <c r="C5" s="20">
        <v>2023363135</v>
      </c>
      <c r="D5" s="20" t="s">
        <v>647</v>
      </c>
      <c r="E5" s="20" t="s">
        <v>805</v>
      </c>
      <c r="F5" s="20">
        <v>3.25</v>
      </c>
    </row>
    <row r="6" ht="17.4" spans="1:6">
      <c r="A6" s="20"/>
      <c r="B6" s="20"/>
      <c r="C6" s="20">
        <v>2023363136</v>
      </c>
      <c r="D6" s="20" t="s">
        <v>661</v>
      </c>
      <c r="E6" s="20" t="s">
        <v>805</v>
      </c>
      <c r="F6" s="20">
        <v>3.25</v>
      </c>
    </row>
    <row r="7" ht="14.4" spans="1:1">
      <c r="A7" s="16"/>
    </row>
    <row r="8" ht="14.4" spans="1:1">
      <c r="A8" s="16"/>
    </row>
    <row r="9" ht="14.4" spans="1:1">
      <c r="A9" s="16"/>
    </row>
    <row r="10" ht="14.4" spans="1:1">
      <c r="A10" s="16"/>
    </row>
    <row r="11" ht="14.4" spans="1:1">
      <c r="A11" s="16"/>
    </row>
  </sheetData>
  <mergeCells count="3">
    <mergeCell ref="A1:F1"/>
    <mergeCell ref="A3:A6"/>
    <mergeCell ref="B3:B6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学院学风反馈表</vt:lpstr>
      <vt:lpstr>日常迟到早退名单</vt:lpstr>
      <vt:lpstr>日常请假率</vt:lpstr>
      <vt:lpstr>日常请假名单</vt:lpstr>
      <vt:lpstr>日常旷课率</vt:lpstr>
      <vt:lpstr>日常旷课名单</vt:lpstr>
      <vt:lpstr>晚自修风气统计表</vt:lpstr>
      <vt:lpstr>晚自习请假名单</vt:lpstr>
      <vt:lpstr>晚自习迟到早退</vt:lpstr>
      <vt:lpstr>晚自习旷课</vt:lpstr>
      <vt:lpstr>统计表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黄江</dc:creator>
  <cp:lastModifiedBy>Aries--H</cp:lastModifiedBy>
  <dcterms:created xsi:type="dcterms:W3CDTF">2015-06-05T18:19:00Z</dcterms:created>
  <dcterms:modified xsi:type="dcterms:W3CDTF">2024-06-28T02:50:07Z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422D2610E4CD41EA9F059603A112491E_12</vt:lpwstr>
  </property>
  <property fmtid="{D5CDD505-2E9C-101B-9397-08002B2CF9AE}" pid="3" name="KSOProductBuildVer">
    <vt:lpwstr>2052-12.1.0.17133</vt:lpwstr>
  </property>
</Properties>
</file>