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3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日常请假名单!$A$2:$I$449</definedName>
    <definedName name="_xlnm._FilterDatabase" localSheetId="10" hidden="1">统计表!$A$2:$E$163</definedName>
  </definedNames>
  <calcPr calcId="144525"/>
</workbook>
</file>

<file path=xl/sharedStrings.xml><?xml version="1.0" encoding="utf-8"?>
<sst xmlns="http://schemas.openxmlformats.org/spreadsheetml/2006/main" count="2161" uniqueCount="668">
  <si>
    <t>湖州学院2022-2023学年第一学期学风建设情况通报（第12周 11月14日-11月20日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</si>
  <si>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</si>
  <si>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</si>
  <si>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</si>
  <si>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</si>
  <si>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</si>
  <si>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</si>
  <si>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</si>
  <si>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</si>
  <si>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</si>
  <si>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</si>
  <si>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</si>
  <si>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</si>
  <si>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</si>
  <si>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</si>
  <si>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</si>
  <si>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</si>
  <si>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</si>
  <si>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</si>
  <si>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</si>
  <si>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未交齐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</si>
  <si>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</si>
  <si>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</si>
  <si>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</si>
  <si>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</si>
  <si>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</si>
  <si>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</si>
  <si>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</si>
  <si>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</si>
  <si>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</si>
  <si>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</si>
  <si>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</si>
  <si>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</si>
  <si>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</si>
  <si>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</si>
  <si>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</si>
  <si>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</si>
  <si>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</si>
  <si>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</si>
  <si>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</si>
  <si>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</si>
  <si>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20213641</t>
  </si>
  <si>
    <t>2021364109</t>
  </si>
  <si>
    <t>机械制造装备设计</t>
  </si>
  <si>
    <t>卢昭铭</t>
  </si>
  <si>
    <t>1（11.16）</t>
  </si>
  <si>
    <t>通报批评</t>
  </si>
  <si>
    <t>无旷课</t>
  </si>
  <si>
    <t>武术与搏击</t>
  </si>
  <si>
    <t>郑哲超</t>
  </si>
  <si>
    <t>2（11.18）</t>
  </si>
  <si>
    <t>上网课</t>
  </si>
  <si>
    <t>林俊浩</t>
  </si>
  <si>
    <t>潘雨忠</t>
  </si>
  <si>
    <t>陈逸佳</t>
  </si>
  <si>
    <t>喻超</t>
  </si>
  <si>
    <t>大学英语</t>
  </si>
  <si>
    <t>严潇煜</t>
  </si>
  <si>
    <t>汪贤烨</t>
  </si>
  <si>
    <t>李晨豪</t>
  </si>
  <si>
    <t>学术论文写作</t>
  </si>
  <si>
    <t>王雪蕾</t>
  </si>
  <si>
    <t>2（11.14）</t>
  </si>
  <si>
    <t>湖州学院日常请假率排名</t>
  </si>
  <si>
    <t>请假人次</t>
  </si>
  <si>
    <t>请假率</t>
  </si>
  <si>
    <t>请假率排名</t>
  </si>
  <si>
    <t>龚芝慧请假在家故假条未交</t>
  </si>
  <si>
    <t>王毅，徐和森，周昱豪，吕鑫鹏，莫宇霖假条老师下周再签</t>
  </si>
  <si>
    <t>湖州学院日常请假统计表</t>
  </si>
  <si>
    <t>请假节数（日期）</t>
  </si>
  <si>
    <t>20223633</t>
  </si>
  <si>
    <t>热米娜·艾尔肯</t>
  </si>
  <si>
    <t>高等数学A</t>
  </si>
  <si>
    <t>2(11.14)</t>
  </si>
  <si>
    <t>C语言程序设计</t>
  </si>
  <si>
    <t>工程图学</t>
  </si>
  <si>
    <t>3(11.15)</t>
  </si>
  <si>
    <t>2(11.15)</t>
  </si>
  <si>
    <t>2(11.16)</t>
  </si>
  <si>
    <t>体育与健康</t>
  </si>
  <si>
    <t>2(11.17)</t>
  </si>
  <si>
    <t>大学生心理健康教育</t>
  </si>
  <si>
    <t>大学生职业发展与就业指导</t>
  </si>
  <si>
    <t>2(11.18)</t>
  </si>
  <si>
    <t>2022363318</t>
  </si>
  <si>
    <t>林至原</t>
  </si>
  <si>
    <t>2022363327</t>
  </si>
  <si>
    <t>高一鸣</t>
  </si>
  <si>
    <t>20223634</t>
  </si>
  <si>
    <t>2022363413</t>
  </si>
  <si>
    <t>赵智勇</t>
  </si>
  <si>
    <t>2022363438</t>
  </si>
  <si>
    <t>谢江辉</t>
  </si>
  <si>
    <t>2022363416</t>
  </si>
  <si>
    <t>臧毅</t>
  </si>
  <si>
    <t>李欣新</t>
  </si>
  <si>
    <t>新能源材料与器件专业导论</t>
  </si>
  <si>
    <t>无机及分析化学实验</t>
  </si>
  <si>
    <t>思想道德与法治</t>
  </si>
  <si>
    <t>无机及分析化学</t>
  </si>
  <si>
    <t>国防教育</t>
  </si>
  <si>
    <t>工程制图CAD</t>
  </si>
  <si>
    <t>刘灿</t>
  </si>
  <si>
    <t>熊明慧</t>
  </si>
  <si>
    <t>20223637</t>
  </si>
  <si>
    <t>2022363730</t>
  </si>
  <si>
    <t>王文博</t>
  </si>
  <si>
    <t>2022363735</t>
  </si>
  <si>
    <t>岳金鑫</t>
  </si>
  <si>
    <t>20223643</t>
  </si>
  <si>
    <t>2022364307</t>
  </si>
  <si>
    <t>钱莹莹</t>
  </si>
  <si>
    <t>陶瓷与耐火材料工艺学</t>
  </si>
  <si>
    <t>2022364315</t>
  </si>
  <si>
    <t>陈硕</t>
  </si>
  <si>
    <t>化工设计</t>
  </si>
  <si>
    <t>20213633</t>
  </si>
  <si>
    <t>2021363310</t>
  </si>
  <si>
    <t>洪依娴</t>
  </si>
  <si>
    <t>毛泽东思想和中国特色社会主义理论</t>
  </si>
  <si>
    <t>2021363306</t>
  </si>
  <si>
    <r>
      <rPr>
        <sz val="16"/>
        <color theme="1"/>
        <rFont val="仿宋_GB2312"/>
        <charset val="134"/>
      </rPr>
      <t>李凉</t>
    </r>
    <r>
      <rPr>
        <sz val="16"/>
        <color theme="1"/>
        <rFont val="宋体"/>
        <charset val="134"/>
      </rPr>
      <t>飔</t>
    </r>
  </si>
  <si>
    <t>python编程</t>
  </si>
  <si>
    <t>2021364116</t>
  </si>
  <si>
    <t>周亚君</t>
  </si>
  <si>
    <t>机械电气控制plc</t>
  </si>
  <si>
    <t>机械测识基础</t>
  </si>
  <si>
    <t>机械设计</t>
  </si>
  <si>
    <t>3(11.16)</t>
  </si>
  <si>
    <t>液化与气化传动</t>
  </si>
  <si>
    <t>3(11.17)</t>
  </si>
  <si>
    <t>2021364101</t>
  </si>
  <si>
    <t>於晴</t>
  </si>
  <si>
    <t>丁玮怡</t>
  </si>
  <si>
    <t>大学生职业生涯规划</t>
  </si>
  <si>
    <t>2（11.15）</t>
  </si>
  <si>
    <t>高等数学</t>
  </si>
  <si>
    <t>2（11.16）</t>
  </si>
  <si>
    <t>高级语言程序设计</t>
  </si>
  <si>
    <t>3（11.16）</t>
  </si>
  <si>
    <t>大学语文</t>
  </si>
  <si>
    <t>2（11.17）</t>
  </si>
  <si>
    <t>3（11.18）</t>
  </si>
  <si>
    <t>陈刘柳</t>
  </si>
  <si>
    <t>李馨悦</t>
  </si>
  <si>
    <t>心理健康</t>
  </si>
  <si>
    <t>职业规划</t>
  </si>
  <si>
    <t>陈国彬</t>
  </si>
  <si>
    <t>冯俊杰</t>
  </si>
  <si>
    <t>崔凯</t>
  </si>
  <si>
    <t>伍耀华</t>
  </si>
  <si>
    <t>金炉杰</t>
  </si>
  <si>
    <t>高级语言程序与设计</t>
  </si>
  <si>
    <t>高级办公自动化</t>
  </si>
  <si>
    <t>3（11.17）</t>
  </si>
  <si>
    <t>大学生职业生涯发展与规划</t>
  </si>
  <si>
    <t>王杰</t>
  </si>
  <si>
    <t>离散数学</t>
  </si>
  <si>
    <t>3（11.15）</t>
  </si>
  <si>
    <t>谢超强</t>
  </si>
  <si>
    <t>叶晓荣</t>
  </si>
  <si>
    <t>数字电路与逻辑设计</t>
  </si>
  <si>
    <t>3（11.14）</t>
  </si>
  <si>
    <t>杨佳颖</t>
  </si>
  <si>
    <t>刘蘅萱</t>
  </si>
  <si>
    <t>职业发展与就业指导</t>
  </si>
  <si>
    <t>吴巧珍</t>
  </si>
  <si>
    <t>王威</t>
  </si>
  <si>
    <t>赵超</t>
  </si>
  <si>
    <t>邬思娅</t>
  </si>
  <si>
    <t>创新创业基础</t>
  </si>
  <si>
    <t>工程光学</t>
  </si>
  <si>
    <t>电子技术基础</t>
  </si>
  <si>
    <t>习近平新时代中国特色社会主义思想概论</t>
  </si>
  <si>
    <t>单片机原理与应用</t>
  </si>
  <si>
    <t>基础物理实验</t>
  </si>
  <si>
    <t>刘子钰</t>
  </si>
  <si>
    <t>黄熙樾</t>
  </si>
  <si>
    <t>莫华满</t>
  </si>
  <si>
    <t>日语课</t>
  </si>
  <si>
    <t>谢文逸</t>
  </si>
  <si>
    <t>小球类（乒乓球）</t>
  </si>
  <si>
    <t>中国近代史纲要</t>
  </si>
  <si>
    <t>轮滑运动</t>
  </si>
  <si>
    <t>户外运动</t>
  </si>
  <si>
    <t>社会体育学</t>
  </si>
  <si>
    <t>体育舞蹈与形体训练</t>
  </si>
  <si>
    <t>体育保健学</t>
  </si>
  <si>
    <t>潘俊天</t>
  </si>
  <si>
    <t>杨宗乐</t>
  </si>
  <si>
    <t>卢俊雄</t>
  </si>
  <si>
    <t>王重文</t>
  </si>
  <si>
    <t>张虎</t>
  </si>
  <si>
    <t>王楮</t>
  </si>
  <si>
    <t>许郑威</t>
  </si>
  <si>
    <t>王家雨</t>
  </si>
  <si>
    <t>陈培扬</t>
  </si>
  <si>
    <t>许林峰</t>
  </si>
  <si>
    <t>张成辉</t>
  </si>
  <si>
    <t>顾佳丽</t>
  </si>
  <si>
    <t>关浩宇</t>
  </si>
  <si>
    <t>体育赛事策划与管理</t>
  </si>
  <si>
    <t>运动营养</t>
  </si>
  <si>
    <t>副项</t>
  </si>
  <si>
    <t>金游游</t>
  </si>
  <si>
    <t>分析化学</t>
  </si>
  <si>
    <t>体育</t>
  </si>
  <si>
    <t>金昱含</t>
  </si>
  <si>
    <t>孟涵</t>
  </si>
  <si>
    <t>人体解剖学</t>
  </si>
  <si>
    <t>4（11.16）</t>
  </si>
  <si>
    <t>梅子珂</t>
  </si>
  <si>
    <t>龚欣茹</t>
  </si>
  <si>
    <t>王阔</t>
  </si>
  <si>
    <t>马克思主义基本原理</t>
  </si>
  <si>
    <t>冯宇楠</t>
  </si>
  <si>
    <t>郑涵</t>
  </si>
  <si>
    <t>徐顺强</t>
  </si>
  <si>
    <t>运动解剖学</t>
  </si>
  <si>
    <t>小球类</t>
  </si>
  <si>
    <t>蔡思雨</t>
  </si>
  <si>
    <t>大学生心理健康</t>
  </si>
  <si>
    <t>田径与体能训练</t>
  </si>
  <si>
    <t>杨帅</t>
  </si>
  <si>
    <t>无机与分析化学实验</t>
  </si>
  <si>
    <t>成正乾</t>
  </si>
  <si>
    <t>胡启烨</t>
  </si>
  <si>
    <t>杨云</t>
  </si>
  <si>
    <t>汤晟</t>
  </si>
  <si>
    <t>崔柔芸</t>
  </si>
  <si>
    <t>化工原理</t>
  </si>
  <si>
    <t>生理病理学</t>
  </si>
  <si>
    <t>大学英语3</t>
  </si>
  <si>
    <t>微生物学</t>
  </si>
  <si>
    <t>有机化学</t>
  </si>
  <si>
    <t>宋研</t>
  </si>
  <si>
    <t>环境生物学</t>
  </si>
  <si>
    <t>赵亦诚</t>
  </si>
  <si>
    <t>锻炼心理学</t>
  </si>
  <si>
    <t>体育统计学</t>
  </si>
  <si>
    <t>周美婷</t>
  </si>
  <si>
    <t>运动处方与实践</t>
  </si>
  <si>
    <t>邵哲睿</t>
  </si>
  <si>
    <t>阮嘉诚</t>
  </si>
  <si>
    <t>叶欣茹</t>
  </si>
  <si>
    <t>外科护理学</t>
  </si>
  <si>
    <t>社区护理学</t>
  </si>
  <si>
    <t>儿科护理学</t>
  </si>
  <si>
    <t>阮梦洁</t>
  </si>
  <si>
    <t>内科护理学</t>
  </si>
  <si>
    <t>缪可立</t>
  </si>
  <si>
    <t>陈旭涛</t>
  </si>
  <si>
    <t>预防医学</t>
  </si>
  <si>
    <t>胡筱婧</t>
  </si>
  <si>
    <t>护理心理学</t>
  </si>
  <si>
    <t>陈子启</t>
  </si>
  <si>
    <t>计量经济学</t>
  </si>
  <si>
    <t>外贸函电</t>
  </si>
  <si>
    <t>发展经济学</t>
  </si>
  <si>
    <t>国际商法</t>
  </si>
  <si>
    <t>李梦玲</t>
  </si>
  <si>
    <t>国贸理论与政策</t>
  </si>
  <si>
    <t>孙佳爱</t>
  </si>
  <si>
    <t>中国近现代史纲要</t>
  </si>
  <si>
    <t>概率论与数理统计</t>
  </si>
  <si>
    <t>国际商务</t>
  </si>
  <si>
    <t>国际贸易理论与政策</t>
  </si>
  <si>
    <t>大学英语（跨文化交际）</t>
  </si>
  <si>
    <t>苏淳</t>
  </si>
  <si>
    <t>概率论</t>
  </si>
  <si>
    <t>沈诺雯</t>
  </si>
  <si>
    <t>网络经济学</t>
  </si>
  <si>
    <t>市场营销学</t>
  </si>
  <si>
    <t>倪佳瑜</t>
  </si>
  <si>
    <t>近代史纲要</t>
  </si>
  <si>
    <t>康鹏伟</t>
  </si>
  <si>
    <t>饶季平</t>
  </si>
  <si>
    <t>国际经济学</t>
  </si>
  <si>
    <t>应鸿颜</t>
  </si>
  <si>
    <t>浙江经济专题</t>
  </si>
  <si>
    <t>朱正东</t>
  </si>
  <si>
    <t>阿丽伊</t>
  </si>
  <si>
    <t>管理学</t>
  </si>
  <si>
    <t>刘若言</t>
  </si>
  <si>
    <t>赵天琦</t>
  </si>
  <si>
    <t>钱诗妍</t>
  </si>
  <si>
    <t>会议口译</t>
  </si>
  <si>
    <t>美国文学</t>
  </si>
  <si>
    <t>廖如萍</t>
  </si>
  <si>
    <t>董碧媛</t>
  </si>
  <si>
    <t>高级日语（3）</t>
  </si>
  <si>
    <t>日本影视文学鉴赏</t>
  </si>
  <si>
    <t>周芷瑶</t>
  </si>
  <si>
    <t>江川子</t>
  </si>
  <si>
    <t>朱郁佳</t>
  </si>
  <si>
    <t>王焱</t>
  </si>
  <si>
    <t>媒介经营管理</t>
  </si>
  <si>
    <t>广告媒体研究</t>
  </si>
  <si>
    <t>平面广告经典例析</t>
  </si>
  <si>
    <t>瞿思洁</t>
  </si>
  <si>
    <t>滕茜</t>
  </si>
  <si>
    <t>汪新蕊</t>
  </si>
  <si>
    <t>王佳钰</t>
  </si>
  <si>
    <t>语言</t>
  </si>
  <si>
    <t>商英翻译</t>
  </si>
  <si>
    <t>高英（1）</t>
  </si>
  <si>
    <t>写作</t>
  </si>
  <si>
    <t>英国文学</t>
  </si>
  <si>
    <t>高英</t>
  </si>
  <si>
    <t>刘良琴</t>
  </si>
  <si>
    <t>商务英语阅读</t>
  </si>
  <si>
    <t>蒋美鹏</t>
  </si>
  <si>
    <t>商英阅读</t>
  </si>
  <si>
    <t>二外（日语）</t>
  </si>
  <si>
    <t>白晶晶</t>
  </si>
  <si>
    <t>英语写作（3）</t>
  </si>
  <si>
    <t>英国文学（1）</t>
  </si>
  <si>
    <t>金佳瑶</t>
  </si>
  <si>
    <t>综合商英（4）</t>
  </si>
  <si>
    <t>陈一凡</t>
  </si>
  <si>
    <t>研究方法与学术写作</t>
  </si>
  <si>
    <t>孙李燕</t>
  </si>
  <si>
    <t>英国文学导论</t>
  </si>
  <si>
    <t>董碧渊</t>
  </si>
  <si>
    <t>跨境电子商务</t>
  </si>
  <si>
    <t>商英写作（2）</t>
  </si>
  <si>
    <t>苏一为</t>
  </si>
  <si>
    <t>高级日语（1）</t>
  </si>
  <si>
    <t>日语概况</t>
  </si>
  <si>
    <t>盛婷</t>
  </si>
  <si>
    <t>金卓尔</t>
  </si>
  <si>
    <r>
      <rPr>
        <sz val="16"/>
        <rFont val="仿宋_GB2312"/>
        <charset val="134"/>
      </rPr>
      <t>王</t>
    </r>
    <r>
      <rPr>
        <sz val="16"/>
        <rFont val="宋体"/>
        <charset val="134"/>
      </rPr>
      <t>瓅</t>
    </r>
  </si>
  <si>
    <t>湖州地方文化概论</t>
  </si>
  <si>
    <t>现代汉语</t>
  </si>
  <si>
    <t>王宇欣</t>
  </si>
  <si>
    <t>古代汉语</t>
  </si>
  <si>
    <t>王雨夏</t>
  </si>
  <si>
    <t>徐瑜优</t>
  </si>
  <si>
    <t>莫晨露</t>
  </si>
  <si>
    <t>中国现当代文学</t>
  </si>
  <si>
    <t>李子怡</t>
  </si>
  <si>
    <t>朱方琪</t>
  </si>
  <si>
    <t>姜雨雯</t>
  </si>
  <si>
    <t>卢丹</t>
  </si>
  <si>
    <t>丁璐</t>
  </si>
  <si>
    <t>汪严格</t>
  </si>
  <si>
    <t>英语演讲与辩论</t>
  </si>
  <si>
    <t>中国文化概要</t>
  </si>
  <si>
    <t>英语写作（1）</t>
  </si>
  <si>
    <t>综合英语（3）</t>
  </si>
  <si>
    <t>综合英语（4）</t>
  </si>
  <si>
    <t>商英视听说</t>
  </si>
  <si>
    <t>阮晨淇</t>
  </si>
  <si>
    <t>何美静</t>
  </si>
  <si>
    <t>综合商英</t>
  </si>
  <si>
    <t>时杨颖</t>
  </si>
  <si>
    <t>王力</t>
  </si>
  <si>
    <t>周少凡</t>
  </si>
  <si>
    <t>日本文化概论</t>
  </si>
  <si>
    <t>周志远</t>
  </si>
  <si>
    <t>二外英语</t>
  </si>
  <si>
    <t>郑心豪</t>
  </si>
  <si>
    <t>邢玉锋</t>
  </si>
  <si>
    <t>颜嘉戍</t>
  </si>
  <si>
    <t>缪克赐</t>
  </si>
  <si>
    <t>黄振宇</t>
  </si>
  <si>
    <t>祖比然·阿东拉</t>
  </si>
  <si>
    <t>现代文学赏析</t>
  </si>
  <si>
    <t>大学计算机</t>
  </si>
  <si>
    <t>演讲与口才</t>
  </si>
  <si>
    <t>刘敏</t>
  </si>
  <si>
    <t>黄娇</t>
  </si>
  <si>
    <t>阿依帕热</t>
  </si>
  <si>
    <t>肖子延</t>
  </si>
  <si>
    <t>计算机基础</t>
  </si>
  <si>
    <t>中国文化概论</t>
  </si>
  <si>
    <t>新闻学概论</t>
  </si>
  <si>
    <t>平面构成</t>
  </si>
  <si>
    <t>江敏</t>
  </si>
  <si>
    <t>周红苗</t>
  </si>
  <si>
    <t>张帅桦</t>
  </si>
  <si>
    <t>伍桐</t>
  </si>
  <si>
    <t>视听语言</t>
  </si>
  <si>
    <t>网络与新媒体概论</t>
  </si>
  <si>
    <t>段琪峰</t>
  </si>
  <si>
    <t>刘晓雨</t>
  </si>
  <si>
    <t>英语语音</t>
  </si>
  <si>
    <t>大学计算机基础</t>
  </si>
  <si>
    <t>综合英语</t>
  </si>
  <si>
    <t>英语听力</t>
  </si>
  <si>
    <t>英语阅读</t>
  </si>
  <si>
    <r>
      <rPr>
        <sz val="16"/>
        <rFont val="仿宋_GB2312"/>
        <charset val="134"/>
      </rPr>
      <t>张雨</t>
    </r>
    <r>
      <rPr>
        <sz val="16"/>
        <rFont val="宋体"/>
        <charset val="134"/>
      </rPr>
      <t>濛</t>
    </r>
  </si>
  <si>
    <t>赵意</t>
  </si>
  <si>
    <t>褚亭含</t>
  </si>
  <si>
    <t>陈懿婷</t>
  </si>
  <si>
    <t>中外设计史</t>
  </si>
  <si>
    <t>钱佳玲</t>
  </si>
  <si>
    <t>陈依然</t>
  </si>
  <si>
    <t>吕冰冰</t>
  </si>
  <si>
    <t>书法与篆刻</t>
  </si>
  <si>
    <t>江雅妮</t>
  </si>
  <si>
    <t>刘子旭</t>
  </si>
  <si>
    <t>程一朗</t>
  </si>
  <si>
    <t>构成设计</t>
  </si>
  <si>
    <t>5（11.17）</t>
  </si>
  <si>
    <t>康逸晗</t>
  </si>
  <si>
    <t>高焕婷</t>
  </si>
  <si>
    <t>室内设计基础</t>
  </si>
  <si>
    <t>8（11.15）</t>
  </si>
  <si>
    <t>龚芝慧</t>
  </si>
  <si>
    <t>广告摄影</t>
  </si>
  <si>
    <t>8（11.14）</t>
  </si>
  <si>
    <t>创新创意基础</t>
  </si>
  <si>
    <t>中国近现代史</t>
  </si>
  <si>
    <t>8（11.17）</t>
  </si>
  <si>
    <t>姚俞琳</t>
  </si>
  <si>
    <t>版式设计</t>
  </si>
  <si>
    <t>8（11.18）</t>
  </si>
  <si>
    <t>罗嘉欣</t>
  </si>
  <si>
    <t>comion</t>
  </si>
  <si>
    <t>8（11.19）</t>
  </si>
  <si>
    <t>楼馨月</t>
  </si>
  <si>
    <t>王毅</t>
  </si>
  <si>
    <t>徐和森</t>
  </si>
  <si>
    <t>周昱豪</t>
  </si>
  <si>
    <t>吕鑫鹏</t>
  </si>
  <si>
    <t>莫宇霖</t>
  </si>
  <si>
    <t>徐峥辉</t>
  </si>
  <si>
    <t>印前与书籍装帧整体设计</t>
  </si>
  <si>
    <t>5（11.14）</t>
  </si>
  <si>
    <t>蔡佳莹</t>
  </si>
  <si>
    <t>7（11.14）</t>
  </si>
  <si>
    <t>7（11.17）</t>
  </si>
  <si>
    <t>湖州学院日常迟到早退统计表</t>
  </si>
  <si>
    <t>类别</t>
  </si>
  <si>
    <t>日期</t>
  </si>
  <si>
    <t>2022363741</t>
  </si>
  <si>
    <t>于丰豪</t>
  </si>
  <si>
    <t>迟到</t>
  </si>
  <si>
    <t>迟到10分钟</t>
  </si>
  <si>
    <t>互换性与技术测量</t>
  </si>
  <si>
    <t>迟到11分钟</t>
  </si>
  <si>
    <t>无迟到早退</t>
  </si>
  <si>
    <t>黄译</t>
  </si>
  <si>
    <t>走错教室</t>
  </si>
  <si>
    <t>刘明康</t>
  </si>
  <si>
    <t>陈鑫伟</t>
  </si>
  <si>
    <t>梁智伦</t>
  </si>
  <si>
    <t>周成弛</t>
  </si>
  <si>
    <t>茅弈骁</t>
  </si>
  <si>
    <t>吴君剑</t>
  </si>
  <si>
    <t>雷楠</t>
  </si>
  <si>
    <t>单宁宁</t>
  </si>
  <si>
    <t>早退</t>
  </si>
  <si>
    <t>全家乐</t>
  </si>
  <si>
    <t>陈佳丽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</si>
  <si>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</si>
  <si>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</si>
  <si>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</si>
  <si>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</si>
  <si>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</si>
  <si>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</si>
  <si>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</si>
  <si>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</si>
  <si>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</si>
  <si>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</si>
  <si>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</si>
  <si>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</si>
  <si>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</si>
  <si>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</si>
  <si>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</si>
  <si>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</si>
  <si>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周四国防教育</t>
  </si>
  <si>
    <t>晚自习较吵</t>
  </si>
  <si>
    <t>周二班会，周四国防教育</t>
  </si>
  <si>
    <t>岳金鑫睡觉</t>
  </si>
  <si>
    <t>2022273127杨溢打游戏</t>
  </si>
  <si>
    <t>周三班会周四国防教育</t>
  </si>
  <si>
    <t>周三国防教育/周四团日</t>
  </si>
  <si>
    <t>周三国防教育/周四班会</t>
  </si>
  <si>
    <t>20222833叶浪浪交备用机</t>
  </si>
  <si>
    <t>周三国防教育/周四心理班会</t>
  </si>
  <si>
    <t>2022283401蔡诗嘉2022283406杨红梅玩手机</t>
  </si>
  <si>
    <t>吵闹</t>
  </si>
  <si>
    <t>周一国防教育课</t>
  </si>
  <si>
    <t>周四1人戴耳机</t>
  </si>
  <si>
    <t>周三陈熠添假条未补</t>
  </si>
  <si>
    <t>周四国防教育课</t>
  </si>
  <si>
    <t>周一1人手机未交</t>
  </si>
  <si>
    <t>周四胡鸿凯假条未补</t>
  </si>
  <si>
    <t>周一国防</t>
  </si>
  <si>
    <t>周一国防，周三补课</t>
  </si>
  <si>
    <t>周一国防，周三班会</t>
  </si>
  <si>
    <t>周三国防，周四补课</t>
  </si>
  <si>
    <t>周三国防</t>
  </si>
  <si>
    <t>周二旷课七人</t>
  </si>
  <si>
    <t>湖州学院晚自修请假统计表</t>
  </si>
  <si>
    <t>班 级</t>
  </si>
  <si>
    <t>请假日期</t>
  </si>
  <si>
    <t>20223631</t>
  </si>
  <si>
    <t>亢永浩</t>
  </si>
  <si>
    <t>王博</t>
  </si>
  <si>
    <t>文世举</t>
  </si>
  <si>
    <t>陶泽凯</t>
  </si>
  <si>
    <t>热孜完古·赛买提</t>
  </si>
  <si>
    <t>庞佳宇</t>
  </si>
  <si>
    <t>黄禹宁</t>
  </si>
  <si>
    <t>20223632</t>
  </si>
  <si>
    <t>苏得隽</t>
  </si>
  <si>
    <t>陈彦琦</t>
  </si>
  <si>
    <t>龙丹</t>
  </si>
  <si>
    <t>张莹</t>
  </si>
  <si>
    <t>王一超</t>
  </si>
  <si>
    <t>刘世于</t>
  </si>
  <si>
    <t>沈中一</t>
  </si>
  <si>
    <t>周涵杰</t>
  </si>
  <si>
    <t>武嘉诚</t>
  </si>
  <si>
    <t>胡云涛</t>
  </si>
  <si>
    <t>冯佳</t>
  </si>
  <si>
    <t>吴昭颖</t>
  </si>
  <si>
    <t>杨永盛</t>
  </si>
  <si>
    <t>杨武林</t>
  </si>
  <si>
    <t>胡菲菲</t>
  </si>
  <si>
    <t>金宇</t>
  </si>
  <si>
    <t>蒋文浩</t>
  </si>
  <si>
    <t>杨炳</t>
  </si>
  <si>
    <t>温秋琳</t>
  </si>
  <si>
    <t>王富赐</t>
  </si>
  <si>
    <t>徐佳威</t>
  </si>
  <si>
    <t>秦术</t>
  </si>
  <si>
    <t>储越</t>
  </si>
  <si>
    <t>周诚臣</t>
  </si>
  <si>
    <t>王艺霖</t>
  </si>
  <si>
    <t>张昕玮</t>
  </si>
  <si>
    <t>谭奇</t>
  </si>
  <si>
    <t>曹佳辉</t>
  </si>
  <si>
    <t>林逸凌</t>
  </si>
  <si>
    <t>钟福亮</t>
  </si>
  <si>
    <t>黎俊林</t>
  </si>
  <si>
    <t>安申琪</t>
  </si>
  <si>
    <r>
      <rPr>
        <sz val="14"/>
        <color indexed="8"/>
        <rFont val="仿宋_GB2312"/>
        <charset val="134"/>
      </rPr>
      <t>周</t>
    </r>
    <r>
      <rPr>
        <sz val="14"/>
        <color indexed="8"/>
        <rFont val="宋体"/>
        <charset val="134"/>
      </rPr>
      <t>镕</t>
    </r>
    <r>
      <rPr>
        <sz val="14"/>
        <color indexed="8"/>
        <rFont val="仿宋_GB2312"/>
        <charset val="134"/>
      </rPr>
      <t>欢</t>
    </r>
  </si>
  <si>
    <t>姚金圻</t>
  </si>
  <si>
    <t>11.15</t>
  </si>
  <si>
    <t>汪佳俊</t>
  </si>
  <si>
    <t>宋璐瑶</t>
  </si>
  <si>
    <t>11.16</t>
  </si>
  <si>
    <t>11.17</t>
  </si>
  <si>
    <t>张航</t>
  </si>
  <si>
    <t>王蕊</t>
  </si>
  <si>
    <t>毛语诗</t>
  </si>
  <si>
    <t>11.13</t>
  </si>
  <si>
    <t>张思丹</t>
  </si>
  <si>
    <t>冯怡宁</t>
  </si>
  <si>
    <t>杜夏薇</t>
  </si>
  <si>
    <t>陈雨桐</t>
  </si>
  <si>
    <t>冯渊</t>
  </si>
  <si>
    <t>屠佳乐</t>
  </si>
  <si>
    <t>陆佳瑶</t>
  </si>
  <si>
    <t>洪锦怡</t>
  </si>
  <si>
    <t>王文初</t>
  </si>
  <si>
    <t>胡雨萱</t>
  </si>
  <si>
    <t>吴晶慧</t>
  </si>
  <si>
    <t>胡文话</t>
  </si>
  <si>
    <t>方晨萱</t>
  </si>
  <si>
    <t>姜仁俊</t>
  </si>
  <si>
    <t>胡欣悦</t>
  </si>
  <si>
    <t>周铭洁</t>
  </si>
  <si>
    <t>谢宛彤</t>
  </si>
  <si>
    <t>潘怡澄</t>
  </si>
  <si>
    <t>蒋丽莎</t>
  </si>
  <si>
    <t>韦蓝期</t>
  </si>
  <si>
    <t>谢扬</t>
  </si>
  <si>
    <t>王佳乐</t>
  </si>
  <si>
    <t>江怡琳</t>
  </si>
  <si>
    <t>章灵俐</t>
  </si>
  <si>
    <t>陈思含</t>
  </si>
  <si>
    <t>高慧婷</t>
  </si>
  <si>
    <t>周赛菲</t>
  </si>
  <si>
    <t>周馨月</t>
  </si>
  <si>
    <t>陈苏丹</t>
  </si>
  <si>
    <t>郑展翼</t>
  </si>
  <si>
    <t>钟乐扬</t>
  </si>
  <si>
    <t>章鑫怡</t>
  </si>
  <si>
    <t>陈家祺</t>
  </si>
  <si>
    <t>李欣宇</t>
  </si>
  <si>
    <t>马译辰</t>
  </si>
  <si>
    <t>冯家慧</t>
  </si>
  <si>
    <t>吴惠萍</t>
  </si>
  <si>
    <t>陈嘉</t>
  </si>
  <si>
    <t>王思宇</t>
  </si>
  <si>
    <t>潘羽铮</t>
  </si>
  <si>
    <t>王心研</t>
  </si>
  <si>
    <t>孙研</t>
  </si>
  <si>
    <t>李舒涵</t>
  </si>
  <si>
    <t>赵菀琳</t>
  </si>
  <si>
    <t>刘华炎</t>
  </si>
  <si>
    <t>符佳颖</t>
  </si>
  <si>
    <t>钱程</t>
  </si>
  <si>
    <t>但颜甲</t>
  </si>
  <si>
    <t>郑庆发</t>
  </si>
  <si>
    <t>金雨欣</t>
  </si>
  <si>
    <t>林昊阳</t>
  </si>
  <si>
    <t>胡梦菲</t>
  </si>
  <si>
    <t>赵晨</t>
  </si>
  <si>
    <t>王静敏</t>
  </si>
  <si>
    <t>陈欣汝</t>
  </si>
  <si>
    <t>王佳慧</t>
  </si>
  <si>
    <t>陈东扬</t>
  </si>
  <si>
    <t>袁十佳</t>
  </si>
  <si>
    <t>詹旭</t>
  </si>
  <si>
    <t>周可</t>
  </si>
  <si>
    <t>喻水麒</t>
  </si>
  <si>
    <t>胡皓宇</t>
  </si>
  <si>
    <t>王一晨</t>
  </si>
  <si>
    <t>凌希</t>
  </si>
  <si>
    <t>王哲生</t>
  </si>
  <si>
    <t>胡羽彤</t>
  </si>
  <si>
    <t>孔昭</t>
  </si>
  <si>
    <t>罗悦心</t>
  </si>
  <si>
    <t>崔琛丰依</t>
  </si>
  <si>
    <t>陈熠添</t>
  </si>
  <si>
    <t>崔琛丰伊</t>
  </si>
  <si>
    <t>卢晓洁</t>
  </si>
  <si>
    <t>刘欣莉</t>
  </si>
  <si>
    <t>熊鑫玮</t>
  </si>
  <si>
    <t>高敏</t>
  </si>
  <si>
    <t>钱俊成</t>
  </si>
  <si>
    <t>施文瑶</t>
  </si>
  <si>
    <t>王思盈</t>
  </si>
  <si>
    <t>吴丽婷</t>
  </si>
  <si>
    <t>袁馨仪</t>
  </si>
  <si>
    <t>陈欣</t>
  </si>
  <si>
    <t>施琳</t>
  </si>
  <si>
    <t>朱海兰</t>
  </si>
  <si>
    <t>赵芝怡</t>
  </si>
  <si>
    <t>杨莹</t>
  </si>
  <si>
    <t>周烨靖</t>
  </si>
  <si>
    <t>郭恺歆</t>
  </si>
  <si>
    <t>孙雨悦</t>
  </si>
  <si>
    <t>孙若瑶</t>
  </si>
  <si>
    <t>胡家宜</t>
  </si>
  <si>
    <t>何静静</t>
  </si>
  <si>
    <t>胡鸿凯</t>
  </si>
  <si>
    <t>蒋欣悦</t>
  </si>
  <si>
    <t>郑扬茜</t>
  </si>
  <si>
    <t>楼蔼萱</t>
  </si>
  <si>
    <t>沈昕嫣</t>
  </si>
  <si>
    <t>郑宇轩</t>
  </si>
  <si>
    <t>王湖滨</t>
  </si>
  <si>
    <t>张左右</t>
  </si>
  <si>
    <t>贺琦</t>
  </si>
  <si>
    <t>叶雨航</t>
  </si>
  <si>
    <t>葛晨星</t>
  </si>
  <si>
    <t>陈诺</t>
  </si>
  <si>
    <t>湖州学院晚自修旷课统计表</t>
  </si>
  <si>
    <t>尹成璐</t>
  </si>
  <si>
    <t>早退60min</t>
  </si>
  <si>
    <t>庄锦栖</t>
  </si>
  <si>
    <t>张静怡</t>
  </si>
  <si>
    <t>黄银佳</t>
  </si>
  <si>
    <t>邱馨怡</t>
  </si>
  <si>
    <t>王天乐</t>
  </si>
  <si>
    <t>湖州学院晚自修迟到早退统计表</t>
  </si>
  <si>
    <t>上交情况</t>
  </si>
  <si>
    <t>齐全</t>
  </si>
  <si>
    <t>未交</t>
  </si>
  <si>
    <t>结课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</si>
</sst>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65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4"/>
      <color indexed="8"/>
      <name val="仿宋_GB2312"/>
      <charset val="134"/>
    </font>
    <font>
      <sz val="1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4"/>
      <color rgb="FF000000"/>
      <name val="仿宋_GB2312"/>
      <charset val="134"/>
    </font>
    <font>
      <b/>
      <sz val="14"/>
      <color indexed="8"/>
      <name val="仿宋_GB2312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6"/>
      <name val="黑体"/>
      <charset val="134"/>
    </font>
    <font>
      <u/>
      <sz val="16"/>
      <color rgb="FF800080"/>
      <name val="仿宋_GB2312"/>
      <charset val="134"/>
    </font>
    <font>
      <u/>
      <sz val="16"/>
      <color rgb="FF7030A0"/>
      <name val="仿宋_GB2312"/>
      <charset val="134"/>
    </font>
    <font>
      <u/>
      <sz val="11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6" fillId="9" borderId="15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18" borderId="16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5" fillId="27" borderId="18" applyNumberFormat="0" applyAlignment="0" applyProtection="0">
      <alignment vertical="center"/>
    </xf>
    <xf numFmtId="0" fontId="57" fillId="27" borderId="15" applyNumberFormat="0" applyAlignment="0" applyProtection="0">
      <alignment vertical="center"/>
    </xf>
    <xf numFmtId="0" fontId="58" fillId="29" borderId="20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9" fillId="0" borderId="0">
      <protection locked="0"/>
    </xf>
    <xf numFmtId="0" fontId="43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1" xfId="49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10" xfId="49" applyFont="1" applyFill="1" applyBorder="1" applyAlignment="1" applyProtection="1">
      <alignment horizontal="center" vertical="center"/>
    </xf>
    <xf numFmtId="0" fontId="9" fillId="0" borderId="11" xfId="49" applyFont="1" applyFill="1" applyBorder="1" applyAlignment="1" applyProtection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176" fontId="10" fillId="0" borderId="1" xfId="49" applyNumberFormat="1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9" fillId="0" borderId="12" xfId="49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49" applyFont="1" applyFill="1" applyBorder="1" applyAlignment="1" applyProtection="1">
      <alignment horizontal="center" vertical="center"/>
    </xf>
    <xf numFmtId="49" fontId="10" fillId="0" borderId="13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1" xfId="49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49" applyFont="1" applyBorder="1" applyAlignment="1" applyProtection="1">
      <alignment vertical="center"/>
    </xf>
    <xf numFmtId="0" fontId="14" fillId="0" borderId="0" xfId="49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49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1" xfId="49" applyFont="1" applyBorder="1" applyAlignment="1" applyProtection="1">
      <alignment horizontal="center" vertical="center"/>
    </xf>
    <xf numFmtId="0" fontId="22" fillId="0" borderId="1" xfId="49" applyFont="1" applyFill="1" applyBorder="1" applyAlignment="1" applyProtection="1">
      <alignment horizontal="center" vertical="center"/>
    </xf>
    <xf numFmtId="0" fontId="23" fillId="0" borderId="1" xfId="49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4" fillId="0" borderId="1" xfId="49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49" applyFont="1" applyFill="1" applyBorder="1" applyAlignment="1" applyProtection="1">
      <alignment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49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8" fillId="0" borderId="3" xfId="49" applyFont="1" applyBorder="1" applyAlignment="1" applyProtection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10" fontId="33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4" fillId="2" borderId="1" xfId="11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0" fontId="39" fillId="0" borderId="1" xfId="10" applyNumberFormat="1" applyFont="1" applyBorder="1" applyAlignment="1">
      <alignment horizont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39" fillId="0" borderId="1" xfId="10" applyFont="1" applyBorder="1" applyAlignment="1">
      <alignment horizontal="center"/>
      <protection locked="0"/>
    </xf>
    <xf numFmtId="10" fontId="39" fillId="0" borderId="1" xfId="11" applyNumberFormat="1" applyFont="1" applyBorder="1" applyAlignment="1" applyProtection="1">
      <alignment horizontal="center" vertic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25" fillId="0" borderId="1" xfId="10" applyFont="1" applyBorder="1" applyAlignment="1" applyProtection="1">
      <alignment horizontal="center" vertical="center"/>
    </xf>
    <xf numFmtId="0" fontId="40" fillId="0" borderId="1" xfId="10" applyFont="1" applyBorder="1" applyAlignment="1">
      <alignment horizontal="center"/>
      <protection locked="0"/>
    </xf>
    <xf numFmtId="0" fontId="24" fillId="0" borderId="1" xfId="10" applyFont="1" applyBorder="1" applyAlignment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41" fillId="0" borderId="0" xfId="10" applyBorder="1">
      <protection locked="0"/>
    </xf>
    <xf numFmtId="10" fontId="39" fillId="0" borderId="0" xfId="10" applyNumberFormat="1" applyFont="1" applyBorder="1" applyAlignment="1">
      <alignment horizontal="center"/>
      <protection locked="0"/>
    </xf>
    <xf numFmtId="0" fontId="39" fillId="0" borderId="0" xfId="10" applyFont="1" applyBorder="1" applyAlignment="1">
      <alignment horizont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5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zoomScale="86" zoomScaleNormal="86" workbookViewId="0">
      <selection activeCell="E9" sqref="E9"/>
    </sheetView>
  </sheetViews>
  <sheetFormatPr defaultColWidth="9" defaultRowHeight="20.25"/>
  <cols>
    <col min="1" max="1" width="39.1083333333333" style="165" customWidth="1"/>
    <col min="2" max="3" width="24.775" style="165" customWidth="1"/>
    <col min="4" max="4" width="26.8916666666667" style="165" customWidth="1"/>
    <col min="5" max="8" width="24.775" style="165" customWidth="1"/>
    <col min="9" max="16384" width="9" style="165"/>
  </cols>
  <sheetData>
    <row r="1" s="163" customFormat="1" ht="21" customHeight="1" spans="1:8">
      <c r="A1" s="166" t="s">
        <v>0</v>
      </c>
      <c r="B1" s="167"/>
      <c r="C1" s="167"/>
      <c r="D1" s="167"/>
      <c r="E1" s="167"/>
      <c r="F1" s="167"/>
      <c r="G1" s="167"/>
      <c r="H1" s="168"/>
    </row>
    <row r="2" s="164" customFormat="1" ht="21" customHeight="1" spans="1:8">
      <c r="A2" s="145" t="s">
        <v>1</v>
      </c>
      <c r="B2" s="145" t="s">
        <v>2</v>
      </c>
      <c r="C2" s="145" t="s">
        <v>3</v>
      </c>
      <c r="D2" s="145" t="s">
        <v>4</v>
      </c>
      <c r="E2" s="145" t="s">
        <v>5</v>
      </c>
      <c r="F2" s="145" t="s">
        <v>6</v>
      </c>
      <c r="G2" s="145" t="s">
        <v>7</v>
      </c>
      <c r="H2" s="145" t="s">
        <v>8</v>
      </c>
    </row>
    <row r="3" s="163" customFormat="1" ht="21" customHeight="1" spans="1:8">
      <c r="A3" s="90" t="s">
        <v>9</v>
      </c>
      <c r="B3" s="169">
        <f>1/1044</f>
        <v>0.000957854406130268</v>
      </c>
      <c r="C3" s="170">
        <v>0</v>
      </c>
      <c r="D3" s="169">
        <f>8/1745</f>
        <v>0.00458452722063037</v>
      </c>
      <c r="E3" s="170">
        <v>0</v>
      </c>
      <c r="F3" s="169">
        <f>1/1707</f>
        <v>0.000585823081429408</v>
      </c>
      <c r="G3" s="170">
        <v>0</v>
      </c>
      <c r="H3" s="90">
        <v>0</v>
      </c>
    </row>
    <row r="4" s="163" customFormat="1" ht="21" customHeight="1" spans="1:8">
      <c r="A4" s="90" t="s">
        <v>10</v>
      </c>
      <c r="B4" s="171">
        <v>1</v>
      </c>
      <c r="C4" s="170">
        <v>0</v>
      </c>
      <c r="D4" s="171">
        <v>8</v>
      </c>
      <c r="E4" s="170">
        <v>0</v>
      </c>
      <c r="F4" s="171">
        <v>1</v>
      </c>
      <c r="G4" s="170">
        <v>0</v>
      </c>
      <c r="H4" s="90">
        <v>0</v>
      </c>
    </row>
    <row r="5" s="163" customFormat="1" ht="21" customHeight="1" spans="1:8">
      <c r="A5" s="90" t="s">
        <v>11</v>
      </c>
      <c r="B5" s="172">
        <f>130/1044</f>
        <v>0.124521072796935</v>
      </c>
      <c r="C5" s="172">
        <f>55/1046</f>
        <v>0.0525812619502868</v>
      </c>
      <c r="D5" s="172">
        <f>135/1745</f>
        <v>0.0773638968481375</v>
      </c>
      <c r="E5" s="172">
        <f>61/1662</f>
        <v>0.0367027677496992</v>
      </c>
      <c r="F5" s="172">
        <f>130/1707</f>
        <v>0.0761570005858231</v>
      </c>
      <c r="G5" s="172">
        <f>20/727</f>
        <v>0.0275103163686382</v>
      </c>
      <c r="H5" s="90">
        <v>0</v>
      </c>
    </row>
    <row r="6" s="163" customFormat="1" ht="21" customHeight="1" spans="1:8">
      <c r="A6" s="90" t="s">
        <v>12</v>
      </c>
      <c r="B6" s="171">
        <v>62</v>
      </c>
      <c r="C6" s="171">
        <v>55</v>
      </c>
      <c r="D6" s="171">
        <v>135</v>
      </c>
      <c r="E6" s="173">
        <v>34</v>
      </c>
      <c r="F6" s="173">
        <v>130</v>
      </c>
      <c r="G6" s="171">
        <v>31</v>
      </c>
      <c r="H6" s="90">
        <v>0</v>
      </c>
    </row>
    <row r="7" s="163" customFormat="1" ht="21" customHeight="1" spans="1:8">
      <c r="A7" s="90" t="s">
        <v>13</v>
      </c>
      <c r="B7" s="171">
        <v>2</v>
      </c>
      <c r="C7" s="170">
        <v>0</v>
      </c>
      <c r="D7" s="171">
        <v>13</v>
      </c>
      <c r="E7" s="90">
        <v>0</v>
      </c>
      <c r="F7" s="170">
        <v>0</v>
      </c>
      <c r="G7" s="90">
        <v>0</v>
      </c>
      <c r="H7" s="90">
        <v>0</v>
      </c>
    </row>
    <row r="8" s="163" customFormat="1" ht="21" customHeight="1" spans="1:8">
      <c r="A8" s="90" t="s">
        <v>14</v>
      </c>
      <c r="B8" s="173" t="s">
        <v>15</v>
      </c>
      <c r="C8" s="173" t="s">
        <v>15</v>
      </c>
      <c r="D8" s="171" t="s">
        <v>15</v>
      </c>
      <c r="E8" s="173" t="s">
        <v>15</v>
      </c>
      <c r="F8" s="173" t="s">
        <v>15</v>
      </c>
      <c r="G8" s="171" t="s">
        <v>15</v>
      </c>
      <c r="H8" s="171" t="s">
        <v>15</v>
      </c>
    </row>
    <row r="9" s="163" customFormat="1" ht="21" customHeight="1" spans="1:8">
      <c r="A9" s="90" t="s">
        <v>16</v>
      </c>
      <c r="B9" s="171">
        <v>53</v>
      </c>
      <c r="C9" s="171">
        <v>21</v>
      </c>
      <c r="D9" s="171">
        <v>6</v>
      </c>
      <c r="E9" s="171">
        <v>121</v>
      </c>
      <c r="F9" s="171">
        <v>54</v>
      </c>
      <c r="G9" s="171">
        <v>11</v>
      </c>
      <c r="H9" s="170">
        <v>0</v>
      </c>
    </row>
    <row r="10" s="163" customFormat="1" ht="21" customHeight="1" spans="1:8">
      <c r="A10" s="90" t="s">
        <v>17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1">
        <v>7</v>
      </c>
      <c r="H10" s="174">
        <v>0</v>
      </c>
    </row>
    <row r="11" s="163" customFormat="1" ht="21" customHeight="1" spans="1:8">
      <c r="A11" s="90" t="s">
        <v>18</v>
      </c>
      <c r="B11" s="174">
        <v>0</v>
      </c>
      <c r="C11" s="174">
        <v>0</v>
      </c>
      <c r="D11" s="170">
        <v>0</v>
      </c>
      <c r="E11" s="170">
        <v>0</v>
      </c>
      <c r="F11" s="174">
        <v>0</v>
      </c>
      <c r="G11" s="170">
        <v>0</v>
      </c>
      <c r="H11" s="174">
        <v>0</v>
      </c>
    </row>
    <row r="12" s="163" customFormat="1" ht="21" customHeight="1" spans="1:8">
      <c r="A12" s="90" t="s">
        <v>19</v>
      </c>
      <c r="B12" s="175" t="s">
        <v>20</v>
      </c>
      <c r="C12" s="90" t="s">
        <v>21</v>
      </c>
      <c r="D12" s="176" t="s">
        <v>21</v>
      </c>
      <c r="E12" s="90" t="s">
        <v>21</v>
      </c>
      <c r="F12" s="90" t="s">
        <v>21</v>
      </c>
      <c r="G12" s="176" t="s">
        <v>21</v>
      </c>
      <c r="H12" s="176" t="s">
        <v>21</v>
      </c>
    </row>
    <row r="13" ht="14.25" spans="1:8">
      <c r="A13" s="177"/>
      <c r="B13" s="177"/>
      <c r="C13" s="177"/>
      <c r="D13" s="177"/>
      <c r="E13" s="177"/>
      <c r="F13" s="177"/>
      <c r="G13" s="177"/>
      <c r="H13" s="177"/>
    </row>
    <row r="15" spans="1:9">
      <c r="A15" s="178"/>
      <c r="E15" s="178"/>
      <c r="F15" s="178"/>
      <c r="G15" s="178"/>
      <c r="H15" s="178"/>
      <c r="I15" s="178"/>
    </row>
    <row r="16" spans="1:9">
      <c r="A16" s="178"/>
      <c r="E16" s="179"/>
      <c r="F16" s="179"/>
      <c r="G16" s="179"/>
      <c r="H16" s="179"/>
      <c r="I16" s="178"/>
    </row>
    <row r="17" spans="1:9">
      <c r="A17" s="178"/>
      <c r="E17" s="180"/>
      <c r="F17" s="180"/>
      <c r="G17" s="180"/>
      <c r="H17" s="180"/>
      <c r="I17" s="178"/>
    </row>
    <row r="18" spans="1:9">
      <c r="A18" s="178"/>
      <c r="E18" s="180"/>
      <c r="F18" s="180"/>
      <c r="G18" s="180"/>
      <c r="H18" s="180"/>
      <c r="I18" s="178"/>
    </row>
    <row r="19" spans="1:9">
      <c r="A19" s="178"/>
      <c r="E19" s="181"/>
      <c r="F19" s="181"/>
      <c r="G19" s="181"/>
      <c r="H19" s="181"/>
      <c r="I19" s="178"/>
    </row>
    <row r="20" spans="1:9">
      <c r="A20" s="178"/>
      <c r="E20" s="182"/>
      <c r="F20" s="182"/>
      <c r="G20" s="182"/>
      <c r="H20" s="182"/>
      <c r="I20" s="178"/>
    </row>
    <row r="21" spans="1:9">
      <c r="A21" s="178"/>
      <c r="E21" s="183"/>
      <c r="F21" s="183"/>
      <c r="G21" s="183"/>
      <c r="H21" s="183"/>
      <c r="I21" s="178"/>
    </row>
    <row r="22" spans="1:9">
      <c r="A22" s="178"/>
      <c r="E22" s="183"/>
      <c r="F22" s="183"/>
      <c r="G22" s="183"/>
      <c r="H22" s="183"/>
      <c r="I22" s="178"/>
    </row>
    <row r="23" spans="1:9">
      <c r="A23" s="178"/>
      <c r="E23" s="182"/>
      <c r="F23" s="182"/>
      <c r="G23" s="182"/>
      <c r="H23" s="182"/>
      <c r="I23" s="178"/>
    </row>
    <row r="24" spans="1:9">
      <c r="A24" s="178"/>
      <c r="E24" s="184"/>
      <c r="F24" s="184"/>
      <c r="G24" s="184"/>
      <c r="H24" s="184"/>
      <c r="I24" s="178"/>
    </row>
    <row r="25" spans="1:9">
      <c r="A25" s="178"/>
      <c r="B25" s="183"/>
      <c r="C25" s="183"/>
      <c r="D25" s="183"/>
      <c r="E25" s="184"/>
      <c r="F25" s="184"/>
      <c r="G25" s="184"/>
      <c r="H25" s="184"/>
      <c r="I25" s="178"/>
    </row>
    <row r="26" spans="1:9">
      <c r="A26" s="178"/>
      <c r="B26" s="183"/>
      <c r="C26" s="182"/>
      <c r="D26" s="182"/>
      <c r="E26" s="182"/>
      <c r="F26" s="182"/>
      <c r="G26" s="182"/>
      <c r="H26" s="182"/>
      <c r="I26" s="178"/>
    </row>
    <row r="27" spans="1:9">
      <c r="A27" s="178"/>
      <c r="B27" s="178"/>
      <c r="C27" s="178"/>
      <c r="D27" s="178"/>
      <c r="E27" s="178"/>
      <c r="F27" s="178"/>
      <c r="G27" s="178"/>
      <c r="H27" s="178"/>
      <c r="I27" s="178"/>
    </row>
    <row r="28" spans="1:9">
      <c r="A28" s="178"/>
      <c r="B28" s="178"/>
      <c r="C28" s="178"/>
      <c r="D28" s="178"/>
      <c r="E28" s="178"/>
      <c r="F28" s="178"/>
      <c r="G28" s="178"/>
      <c r="H28" s="178"/>
      <c r="I28" s="178"/>
    </row>
    <row r="29" spans="1:9">
      <c r="A29" s="178"/>
      <c r="B29" s="178"/>
      <c r="C29" s="178"/>
      <c r="D29" s="178"/>
      <c r="E29" s="178"/>
      <c r="F29" s="178"/>
      <c r="G29" s="178"/>
      <c r="H29" s="178"/>
      <c r="I29" s="178"/>
    </row>
    <row r="30" spans="1:9">
      <c r="A30" s="178"/>
      <c r="B30" s="178"/>
      <c r="C30" s="178"/>
      <c r="D30" s="178"/>
      <c r="E30" s="178"/>
      <c r="F30" s="178"/>
      <c r="G30" s="178"/>
      <c r="H30" s="178"/>
      <c r="I30" s="178"/>
    </row>
    <row r="31" spans="1:9">
      <c r="A31" s="178"/>
      <c r="B31" s="178"/>
      <c r="C31" s="178"/>
      <c r="D31" s="178"/>
      <c r="E31" s="178"/>
      <c r="F31" s="178"/>
      <c r="G31" s="178"/>
      <c r="H31" s="178"/>
      <c r="I31" s="178"/>
    </row>
    <row r="32" spans="1:9">
      <c r="A32" s="178"/>
      <c r="B32" s="178"/>
      <c r="C32" s="178"/>
      <c r="D32" s="178"/>
      <c r="E32" s="178"/>
      <c r="F32" s="178"/>
      <c r="G32" s="178"/>
      <c r="H32" s="178"/>
      <c r="I32" s="178"/>
    </row>
    <row r="33" spans="1:9">
      <c r="A33" s="178"/>
      <c r="B33" s="178"/>
      <c r="C33" s="178"/>
      <c r="D33" s="178"/>
      <c r="E33" s="178"/>
      <c r="F33" s="178"/>
      <c r="G33" s="178"/>
      <c r="H33" s="178"/>
      <c r="I33" s="178"/>
    </row>
    <row r="34" spans="1:9">
      <c r="A34" s="178"/>
      <c r="B34" s="178"/>
      <c r="C34" s="178"/>
      <c r="D34" s="178"/>
      <c r="E34" s="178"/>
      <c r="F34" s="178"/>
      <c r="G34" s="178"/>
      <c r="H34" s="178"/>
      <c r="I34" s="178"/>
    </row>
    <row r="35" spans="1:9">
      <c r="A35" s="178"/>
      <c r="B35" s="178"/>
      <c r="C35" s="178"/>
      <c r="D35" s="178"/>
      <c r="E35" s="178"/>
      <c r="F35" s="178"/>
      <c r="G35" s="178"/>
      <c r="H35" s="178"/>
      <c r="I35" s="178"/>
    </row>
    <row r="36" spans="1:9">
      <c r="A36" s="178"/>
      <c r="B36" s="178"/>
      <c r="C36" s="178"/>
      <c r="D36" s="178"/>
      <c r="E36" s="178"/>
      <c r="F36" s="178"/>
      <c r="G36" s="178"/>
      <c r="H36" s="178"/>
      <c r="I36" s="178"/>
    </row>
    <row r="37" spans="1:9">
      <c r="A37" s="178"/>
      <c r="B37" s="178"/>
      <c r="C37" s="178"/>
      <c r="D37" s="178"/>
      <c r="E37" s="178"/>
      <c r="F37" s="178"/>
      <c r="G37" s="178"/>
      <c r="H37" s="178"/>
      <c r="I37" s="178"/>
    </row>
    <row r="38" spans="1:9">
      <c r="A38" s="178"/>
      <c r="B38" s="178"/>
      <c r="C38" s="178"/>
      <c r="D38" s="178"/>
      <c r="E38" s="178"/>
      <c r="F38" s="178"/>
      <c r="G38" s="178"/>
      <c r="H38" s="178"/>
      <c r="I38" s="178"/>
    </row>
    <row r="39" spans="1:9">
      <c r="A39" s="178"/>
      <c r="B39" s="178"/>
      <c r="C39" s="178"/>
      <c r="D39" s="178"/>
      <c r="E39" s="178"/>
      <c r="F39" s="178"/>
      <c r="G39" s="178"/>
      <c r="H39" s="178"/>
      <c r="I39" s="178"/>
    </row>
    <row r="40" spans="1:9">
      <c r="A40" s="178"/>
      <c r="B40" s="178"/>
      <c r="C40" s="178"/>
      <c r="D40" s="178"/>
      <c r="E40" s="178"/>
      <c r="F40" s="178"/>
      <c r="G40" s="178"/>
      <c r="H40" s="178"/>
      <c r="I40" s="178"/>
    </row>
    <row r="41" spans="1:9">
      <c r="A41" s="178"/>
      <c r="B41" s="178"/>
      <c r="C41" s="178"/>
      <c r="D41" s="178"/>
      <c r="E41" s="178"/>
      <c r="F41" s="178"/>
      <c r="G41" s="178"/>
      <c r="H41" s="178"/>
      <c r="I41" s="178"/>
    </row>
    <row r="42" spans="1:9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>
      <c r="A43" s="178"/>
      <c r="B43" s="178"/>
      <c r="C43" s="178"/>
      <c r="D43" s="178"/>
      <c r="E43" s="178"/>
      <c r="F43" s="178"/>
      <c r="G43" s="178"/>
      <c r="H43" s="178"/>
      <c r="I43" s="178"/>
    </row>
    <row r="44" spans="1:9">
      <c r="A44" s="178"/>
      <c r="B44" s="178"/>
      <c r="C44" s="178"/>
      <c r="D44" s="178"/>
      <c r="E44" s="178"/>
      <c r="F44" s="178"/>
      <c r="G44" s="178"/>
      <c r="H44" s="178"/>
      <c r="I44" s="178"/>
    </row>
    <row r="45" spans="1:9">
      <c r="A45" s="178"/>
      <c r="B45" s="178"/>
      <c r="C45" s="178"/>
      <c r="D45" s="178"/>
      <c r="E45" s="178"/>
      <c r="F45" s="178"/>
      <c r="G45" s="178"/>
      <c r="H45" s="178"/>
      <c r="I45" s="178"/>
    </row>
    <row r="46" spans="1:9">
      <c r="A46" s="178"/>
      <c r="B46" s="178"/>
      <c r="C46" s="178"/>
      <c r="D46" s="178"/>
      <c r="E46" s="178"/>
      <c r="F46" s="178"/>
      <c r="G46" s="178"/>
      <c r="H46" s="178"/>
      <c r="I46" s="178"/>
    </row>
    <row r="47" spans="1:9">
      <c r="A47" s="178"/>
      <c r="B47" s="178"/>
      <c r="C47" s="178"/>
      <c r="D47" s="178"/>
      <c r="E47" s="178"/>
      <c r="F47" s="178"/>
      <c r="G47" s="178"/>
      <c r="H47" s="178"/>
      <c r="I47" s="178"/>
    </row>
    <row r="48" spans="1:9">
      <c r="A48" s="178"/>
      <c r="B48" s="178"/>
      <c r="C48" s="178"/>
      <c r="D48" s="178"/>
      <c r="E48" s="178"/>
      <c r="F48" s="178"/>
      <c r="G48" s="178"/>
      <c r="H48" s="178"/>
      <c r="I48" s="178"/>
    </row>
    <row r="49" spans="1:9">
      <c r="A49" s="178"/>
      <c r="B49" s="178"/>
      <c r="C49" s="178"/>
      <c r="D49" s="178"/>
      <c r="E49" s="178"/>
      <c r="F49" s="178"/>
      <c r="G49" s="178"/>
      <c r="H49" s="178"/>
      <c r="I49" s="178"/>
    </row>
    <row r="50" spans="1:9">
      <c r="A50" s="178"/>
      <c r="B50" s="178"/>
      <c r="C50" s="178"/>
      <c r="D50" s="178"/>
      <c r="E50" s="178"/>
      <c r="F50" s="178"/>
      <c r="G50" s="178"/>
      <c r="H50" s="178"/>
      <c r="I50" s="178"/>
    </row>
    <row r="51" spans="1:9">
      <c r="A51" s="178"/>
      <c r="B51" s="178"/>
      <c r="C51" s="178"/>
      <c r="D51" s="178"/>
      <c r="E51" s="178"/>
      <c r="F51" s="178"/>
      <c r="G51" s="178"/>
      <c r="H51" s="178"/>
      <c r="I51" s="178"/>
    </row>
    <row r="52" spans="1:9">
      <c r="A52" s="178"/>
      <c r="B52" s="178"/>
      <c r="C52" s="178"/>
      <c r="D52" s="178"/>
      <c r="E52" s="178"/>
      <c r="F52" s="178"/>
      <c r="G52" s="178"/>
      <c r="H52" s="178"/>
      <c r="I52" s="178"/>
    </row>
    <row r="53" spans="1:9">
      <c r="A53" s="178"/>
      <c r="B53" s="178"/>
      <c r="C53" s="178"/>
      <c r="D53" s="178"/>
      <c r="E53" s="178"/>
      <c r="F53" s="178"/>
      <c r="G53" s="178"/>
      <c r="H53" s="178"/>
      <c r="I53" s="178"/>
    </row>
    <row r="54" spans="1:9">
      <c r="A54" s="178"/>
      <c r="B54" s="178"/>
      <c r="C54" s="178"/>
      <c r="D54" s="178"/>
      <c r="E54" s="178"/>
      <c r="F54" s="178"/>
      <c r="G54" s="178"/>
      <c r="H54" s="178"/>
      <c r="I54" s="178"/>
    </row>
    <row r="55" spans="1:9">
      <c r="A55" s="178"/>
      <c r="B55" s="178"/>
      <c r="C55" s="178"/>
      <c r="D55" s="178"/>
      <c r="E55" s="178"/>
      <c r="F55" s="178"/>
      <c r="G55" s="178"/>
      <c r="H55" s="178"/>
      <c r="I55" s="178"/>
    </row>
    <row r="56" spans="1:9">
      <c r="A56" s="178"/>
      <c r="B56" s="178"/>
      <c r="C56" s="178"/>
      <c r="D56" s="178"/>
      <c r="E56" s="178"/>
      <c r="F56" s="178"/>
      <c r="G56" s="178"/>
      <c r="H56" s="178"/>
      <c r="I56" s="178"/>
    </row>
    <row r="57" spans="1:9">
      <c r="A57" s="178"/>
      <c r="B57" s="178"/>
      <c r="C57" s="178"/>
      <c r="D57" s="178"/>
      <c r="E57" s="178"/>
      <c r="F57" s="178"/>
      <c r="G57" s="178"/>
      <c r="H57" s="178"/>
      <c r="I57" s="178"/>
    </row>
    <row r="58" spans="1:9">
      <c r="A58" s="178"/>
      <c r="B58" s="178"/>
      <c r="C58" s="178"/>
      <c r="D58" s="178"/>
      <c r="E58" s="178"/>
      <c r="F58" s="178"/>
      <c r="G58" s="178"/>
      <c r="H58" s="178"/>
      <c r="I58" s="178"/>
    </row>
    <row r="59" spans="1:9">
      <c r="A59" s="178"/>
      <c r="B59" s="178"/>
      <c r="C59" s="178"/>
      <c r="D59" s="178"/>
      <c r="E59" s="178"/>
      <c r="F59" s="178"/>
      <c r="G59" s="178"/>
      <c r="H59" s="178"/>
      <c r="I59" s="178"/>
    </row>
    <row r="60" spans="1:9">
      <c r="A60" s="178"/>
      <c r="B60" s="178"/>
      <c r="C60" s="178"/>
      <c r="D60" s="178"/>
      <c r="E60" s="178"/>
      <c r="F60" s="178"/>
      <c r="G60" s="178"/>
      <c r="H60" s="178"/>
      <c r="I60" s="178"/>
    </row>
    <row r="61" spans="1:9">
      <c r="A61" s="178"/>
      <c r="B61" s="178"/>
      <c r="C61" s="178"/>
      <c r="D61" s="178"/>
      <c r="E61" s="178"/>
      <c r="F61" s="178"/>
      <c r="G61" s="178"/>
      <c r="H61" s="178"/>
      <c r="I61" s="178"/>
    </row>
    <row r="62" spans="1:9">
      <c r="A62" s="178"/>
      <c r="B62" s="178"/>
      <c r="C62" s="178"/>
      <c r="D62" s="178"/>
      <c r="E62" s="178"/>
      <c r="F62" s="178"/>
      <c r="G62" s="178"/>
      <c r="H62" s="178"/>
      <c r="I62" s="178"/>
    </row>
    <row r="63" spans="1:9">
      <c r="A63" s="178"/>
      <c r="B63" s="178"/>
      <c r="C63" s="178"/>
      <c r="D63" s="178"/>
      <c r="E63" s="178"/>
      <c r="F63" s="178"/>
      <c r="G63" s="178"/>
      <c r="H63" s="178"/>
      <c r="I63" s="178"/>
    </row>
    <row r="64" spans="1:9">
      <c r="A64" s="178"/>
      <c r="B64" s="178"/>
      <c r="C64" s="178"/>
      <c r="D64" s="178"/>
      <c r="E64" s="178"/>
      <c r="F64" s="178"/>
      <c r="G64" s="178"/>
      <c r="H64" s="178"/>
      <c r="I64" s="178"/>
    </row>
  </sheetData>
  <mergeCells count="1">
    <mergeCell ref="A1:H1"/>
  </mergeCells>
  <hyperlinks>
    <hyperlink ref="E8" location="晚自习风气统计表!A30" display="班级明细"/>
    <hyperlink ref="F8" location="晚自习风气统计表!A36" display="班级明细"/>
    <hyperlink ref="C8" location="晚自习风气统计表!A10" display="班级明细"/>
    <hyperlink ref="B8" location="晚自习风气统计表!A3" display="班级明细"/>
    <hyperlink ref="G8:H8" location="晚自习风气统计表!A40" display="班级明细"/>
    <hyperlink ref="E5" location="日常请假率!A144" display="=61/1662"/>
    <hyperlink ref="F5" location="日常请假率!A168" display="=130/1707"/>
    <hyperlink ref="B5" location="日常请假率!A3" display="=130/1044"/>
    <hyperlink ref="D5" location="日常请假率!A94" display="=135/1745"/>
    <hyperlink ref="G5" location="日常请假率!A192" display="=20/727"/>
    <hyperlink ref="E6" location="日常请假名单!A283" display="34"/>
    <hyperlink ref="F6" location="日常请假名单!A373" display="130"/>
    <hyperlink ref="B6" location="日常请假名单!A3" display="62"/>
    <hyperlink ref="D6" location="日常请假名单!A252" display="135"/>
    <hyperlink ref="G6" location="日常请假名单!A433" display="31"/>
    <hyperlink ref="D8" location="晚自习风气统计表!A26" display="班级明细"/>
    <hyperlink ref="G8" location="晚自习风气统计表!A45" display="班级明细"/>
    <hyperlink ref="H8" location="晚自习风气统计表!A50" display="班级明细"/>
    <hyperlink ref="C5" location="日常请假率!A30" display="=55/1046"/>
    <hyperlink ref="E9" location="晚自习请假!A133" display="121"/>
    <hyperlink ref="F9" location="晚自习请假!A242" display="54"/>
    <hyperlink ref="C9" location="晚自习请假!A56" display="21"/>
    <hyperlink ref="B9" location="晚自习请假!A3" display="53"/>
    <hyperlink ref="G9" location="晚自习请假!A264" display="11"/>
    <hyperlink ref="B7" location="日常迟到早退名单!A3" display="2"/>
    <hyperlink ref="C6" location="日常请假名单!A97" display="55"/>
    <hyperlink ref="F4" location="日常旷课名单!A14" display="1"/>
    <hyperlink ref="F3" location="日常旷课率!A168" display="=1/1707"/>
    <hyperlink ref="D7" location="日常迟到早退名单!A12" display="13"/>
    <hyperlink ref="B3" location="日常旷课率!A3" display="=1/1044"/>
    <hyperlink ref="B4" location="日常旷课名单!A3" display="1"/>
    <hyperlink ref="B12" location="统计表!A3" display="未交齐"/>
    <hyperlink ref="D3" location="日常旷课率!A80" display="=8/1745"/>
    <hyperlink ref="D4" location="日常旷课名单!A7" display="8"/>
    <hyperlink ref="D9" location="晚自习请假!A77" display="6"/>
    <hyperlink ref="G10" location="晚自习旷课!A10" display="7"/>
  </hyperlinks>
  <pageMargins left="0.75" right="0.75" top="1" bottom="1" header="0.5" footer="0.5"/>
  <pageSetup paperSize="9" orientation="portrait"/>
  <headerFooter/>
  <ignoredErrors>
    <ignoredError sqref="B3 E5:G5 B5:D5 F3 D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6" sqref="A16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8.33333333333333" customWidth="1"/>
    <col min="5" max="5" width="9.66666666666667" customWidth="1"/>
    <col min="6" max="6" width="14.1083333333333" customWidth="1"/>
  </cols>
  <sheetData>
    <row r="1" s="14" customFormat="1" ht="22.5" spans="1:6">
      <c r="A1" s="16" t="s">
        <v>663</v>
      </c>
      <c r="B1" s="16"/>
      <c r="C1" s="16"/>
      <c r="D1" s="16"/>
      <c r="E1" s="16"/>
      <c r="F1" s="16"/>
    </row>
    <row r="2" s="15" customFormat="1" ht="20.25" spans="1:10">
      <c r="A2" s="17" t="s">
        <v>23</v>
      </c>
      <c r="B2" s="17" t="s">
        <v>25</v>
      </c>
      <c r="C2" s="17" t="s">
        <v>36</v>
      </c>
      <c r="D2" s="17" t="s">
        <v>435</v>
      </c>
      <c r="E2" s="17" t="s">
        <v>436</v>
      </c>
      <c r="F2" s="17" t="s">
        <v>30</v>
      </c>
      <c r="G2" s="18"/>
      <c r="H2" s="18"/>
      <c r="I2" s="18"/>
      <c r="J2" s="18"/>
    </row>
    <row r="3" s="15" customFormat="1" ht="18.75" spans="1:10">
      <c r="A3" s="7" t="s">
        <v>2</v>
      </c>
      <c r="B3" s="19" t="s">
        <v>443</v>
      </c>
      <c r="C3" s="20"/>
      <c r="D3" s="20"/>
      <c r="E3" s="20"/>
      <c r="F3" s="21"/>
      <c r="G3" s="18"/>
      <c r="H3" s="18"/>
      <c r="I3" s="18"/>
      <c r="J3" s="18"/>
    </row>
    <row r="4" s="15" customFormat="1" ht="18.75" spans="1:10">
      <c r="A4" s="7" t="s">
        <v>3</v>
      </c>
      <c r="B4" s="22"/>
      <c r="C4" s="23"/>
      <c r="D4" s="23"/>
      <c r="E4" s="23"/>
      <c r="F4" s="24"/>
      <c r="G4" s="18"/>
      <c r="H4" s="18"/>
      <c r="I4" s="18"/>
      <c r="J4" s="18"/>
    </row>
    <row r="5" s="15" customFormat="1" ht="18.75" spans="1:10">
      <c r="A5" s="7" t="s">
        <v>4</v>
      </c>
      <c r="B5" s="22"/>
      <c r="C5" s="23"/>
      <c r="D5" s="23"/>
      <c r="E5" s="23"/>
      <c r="F5" s="24"/>
      <c r="G5" s="18"/>
      <c r="H5" s="18"/>
      <c r="I5" s="18"/>
      <c r="J5" s="18"/>
    </row>
    <row r="6" s="15" customFormat="1" ht="18.75" spans="1:10">
      <c r="A6" s="7" t="s">
        <v>5</v>
      </c>
      <c r="B6" s="22"/>
      <c r="C6" s="23"/>
      <c r="D6" s="23"/>
      <c r="E6" s="23"/>
      <c r="F6" s="24"/>
      <c r="G6" s="18"/>
      <c r="H6" s="18"/>
      <c r="I6" s="18"/>
      <c r="J6" s="18"/>
    </row>
    <row r="7" s="15" customFormat="1" ht="18.75" spans="1:10">
      <c r="A7" s="7" t="s">
        <v>6</v>
      </c>
      <c r="B7" s="22"/>
      <c r="C7" s="23"/>
      <c r="D7" s="23"/>
      <c r="E7" s="23"/>
      <c r="F7" s="24"/>
      <c r="G7" s="18"/>
      <c r="H7" s="18"/>
      <c r="I7" s="18"/>
      <c r="J7" s="18"/>
    </row>
    <row r="8" s="1" customFormat="1" ht="18.75" spans="1:9">
      <c r="A8" s="7" t="s">
        <v>7</v>
      </c>
      <c r="B8" s="22"/>
      <c r="C8" s="23"/>
      <c r="D8" s="23"/>
      <c r="E8" s="23"/>
      <c r="F8" s="24"/>
      <c r="G8" s="25"/>
      <c r="H8" s="25"/>
      <c r="I8" s="25"/>
    </row>
    <row r="9" ht="18.75" spans="1:10">
      <c r="A9" s="13" t="s">
        <v>8</v>
      </c>
      <c r="B9" s="26"/>
      <c r="C9" s="27"/>
      <c r="D9" s="27"/>
      <c r="E9" s="27"/>
      <c r="F9" s="28"/>
      <c r="G9" s="29"/>
      <c r="H9" s="29"/>
      <c r="I9" s="29"/>
      <c r="J9" s="29"/>
    </row>
    <row r="10" spans="7:10">
      <c r="G10" s="29"/>
      <c r="H10" s="29"/>
      <c r="I10" s="29"/>
      <c r="J10" s="29"/>
    </row>
    <row r="11" spans="7:10">
      <c r="G11" s="29"/>
      <c r="H11" s="29"/>
      <c r="I11" s="29"/>
      <c r="J11" s="29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topLeftCell="A3" workbookViewId="0">
      <selection activeCell="A3" sqref="A3:A29"/>
    </sheetView>
  </sheetViews>
  <sheetFormatPr defaultColWidth="9" defaultRowHeight="13.5" outlineLevelCol="4"/>
  <cols>
    <col min="1" max="1" width="21.225" customWidth="1"/>
    <col min="2" max="2" width="7.33333333333333" style="3" customWidth="1"/>
    <col min="3" max="3" width="14.8916666666667" customWidth="1"/>
    <col min="4" max="4" width="15.4416666666667" customWidth="1"/>
    <col min="5" max="5" width="15.6666666666667" customWidth="1"/>
  </cols>
  <sheetData>
    <row r="1" s="1" customFormat="1" ht="22.5" spans="1:5">
      <c r="A1" s="4" t="s">
        <v>664</v>
      </c>
      <c r="B1" s="4"/>
      <c r="C1" s="4"/>
      <c r="D1" s="4"/>
      <c r="E1" s="4"/>
    </row>
    <row r="2" s="2" customFormat="1" ht="20.25" spans="1:5">
      <c r="A2" s="5" t="s">
        <v>23</v>
      </c>
      <c r="B2" s="5" t="s">
        <v>24</v>
      </c>
      <c r="C2" s="5" t="s">
        <v>25</v>
      </c>
      <c r="D2" s="5" t="s">
        <v>664</v>
      </c>
      <c r="E2" s="5" t="s">
        <v>30</v>
      </c>
    </row>
    <row r="3" s="2" customFormat="1" ht="18.75" spans="1:5">
      <c r="A3" s="6" t="s">
        <v>2</v>
      </c>
      <c r="B3" s="7">
        <v>1</v>
      </c>
      <c r="C3" s="8">
        <v>20193631</v>
      </c>
      <c r="D3" s="8"/>
      <c r="E3" s="8" t="s">
        <v>31</v>
      </c>
    </row>
    <row r="4" s="2" customFormat="1" ht="18.75" spans="1:5">
      <c r="A4" s="6"/>
      <c r="B4" s="7">
        <v>2</v>
      </c>
      <c r="C4" s="8">
        <v>20193632</v>
      </c>
      <c r="D4" s="8"/>
      <c r="E4" s="8" t="s">
        <v>31</v>
      </c>
    </row>
    <row r="5" s="2" customFormat="1" ht="18.75" spans="1:5">
      <c r="A5" s="6"/>
      <c r="B5" s="7">
        <v>3</v>
      </c>
      <c r="C5" s="8">
        <v>20193633</v>
      </c>
      <c r="D5" s="8"/>
      <c r="E5" s="8" t="s">
        <v>31</v>
      </c>
    </row>
    <row r="6" s="2" customFormat="1" ht="18.75" spans="1:5">
      <c r="A6" s="6"/>
      <c r="B6" s="7">
        <v>4</v>
      </c>
      <c r="C6" s="8">
        <v>20193634</v>
      </c>
      <c r="D6" s="8"/>
      <c r="E6" s="8" t="s">
        <v>31</v>
      </c>
    </row>
    <row r="7" s="2" customFormat="1" ht="18.75" spans="1:5">
      <c r="A7" s="6"/>
      <c r="B7" s="7">
        <v>5</v>
      </c>
      <c r="C7" s="8">
        <v>20193635</v>
      </c>
      <c r="D7" s="8"/>
      <c r="E7" s="8" t="s">
        <v>31</v>
      </c>
    </row>
    <row r="8" s="2" customFormat="1" ht="18.75" spans="1:5">
      <c r="A8" s="6"/>
      <c r="B8" s="7">
        <v>6</v>
      </c>
      <c r="C8" s="8">
        <v>20203631</v>
      </c>
      <c r="D8" s="8" t="s">
        <v>665</v>
      </c>
      <c r="E8" s="8"/>
    </row>
    <row r="9" s="2" customFormat="1" ht="18.75" spans="1:5">
      <c r="A9" s="6"/>
      <c r="B9" s="7">
        <v>7</v>
      </c>
      <c r="C9" s="8">
        <v>20203632</v>
      </c>
      <c r="D9" s="8" t="s">
        <v>665</v>
      </c>
      <c r="E9" s="8"/>
    </row>
    <row r="10" s="2" customFormat="1" ht="18.75" spans="1:5">
      <c r="A10" s="6"/>
      <c r="B10" s="7">
        <v>8</v>
      </c>
      <c r="C10" s="8">
        <v>20203633</v>
      </c>
      <c r="D10" s="8" t="s">
        <v>665</v>
      </c>
      <c r="E10" s="8"/>
    </row>
    <row r="11" s="2" customFormat="1" ht="18.75" spans="1:5">
      <c r="A11" s="6"/>
      <c r="B11" s="7">
        <v>9</v>
      </c>
      <c r="C11" s="8">
        <v>20203634</v>
      </c>
      <c r="D11" s="8" t="s">
        <v>665</v>
      </c>
      <c r="E11" s="8"/>
    </row>
    <row r="12" s="2" customFormat="1" ht="18.75" spans="1:5">
      <c r="A12" s="6"/>
      <c r="B12" s="7">
        <v>10</v>
      </c>
      <c r="C12" s="8">
        <v>20203635</v>
      </c>
      <c r="D12" s="8" t="s">
        <v>665</v>
      </c>
      <c r="E12" s="8"/>
    </row>
    <row r="13" s="2" customFormat="1" ht="18.75" spans="1:5">
      <c r="A13" s="6"/>
      <c r="B13" s="7">
        <v>11</v>
      </c>
      <c r="C13" s="8">
        <v>20213631</v>
      </c>
      <c r="D13" s="8" t="s">
        <v>665</v>
      </c>
      <c r="E13" s="8"/>
    </row>
    <row r="14" s="2" customFormat="1" ht="18.75" spans="1:5">
      <c r="A14" s="6"/>
      <c r="B14" s="7">
        <v>12</v>
      </c>
      <c r="C14" s="8">
        <v>20213632</v>
      </c>
      <c r="D14" s="8" t="s">
        <v>665</v>
      </c>
      <c r="E14" s="8"/>
    </row>
    <row r="15" s="2" customFormat="1" ht="18.75" spans="1:5">
      <c r="A15" s="6"/>
      <c r="B15" s="7">
        <v>13</v>
      </c>
      <c r="C15" s="8">
        <v>20213633</v>
      </c>
      <c r="D15" s="8" t="s">
        <v>665</v>
      </c>
      <c r="E15" s="8"/>
    </row>
    <row r="16" s="2" customFormat="1" ht="18.75" spans="1:5">
      <c r="A16" s="6"/>
      <c r="B16" s="7">
        <v>14</v>
      </c>
      <c r="C16" s="8">
        <v>20213634</v>
      </c>
      <c r="D16" s="8" t="s">
        <v>665</v>
      </c>
      <c r="E16" s="8"/>
    </row>
    <row r="17" s="2" customFormat="1" ht="18.75" spans="1:5">
      <c r="A17" s="6"/>
      <c r="B17" s="7">
        <v>15</v>
      </c>
      <c r="C17" s="8">
        <v>20213635</v>
      </c>
      <c r="D17" s="8" t="s">
        <v>665</v>
      </c>
      <c r="E17" s="8"/>
    </row>
    <row r="18" s="2" customFormat="1" ht="18.75" spans="1:5">
      <c r="A18" s="6"/>
      <c r="B18" s="7">
        <v>16</v>
      </c>
      <c r="C18" s="8">
        <v>20213641</v>
      </c>
      <c r="D18" s="8" t="s">
        <v>665</v>
      </c>
      <c r="E18" s="8"/>
    </row>
    <row r="19" s="2" customFormat="1" ht="18.75" spans="1:5">
      <c r="A19" s="6"/>
      <c r="B19" s="7">
        <v>17</v>
      </c>
      <c r="C19" s="8">
        <v>20213642</v>
      </c>
      <c r="D19" s="8"/>
      <c r="E19" s="8" t="s">
        <v>31</v>
      </c>
    </row>
    <row r="20" s="2" customFormat="1" ht="18.75" spans="1:5">
      <c r="A20" s="6"/>
      <c r="B20" s="9">
        <v>18</v>
      </c>
      <c r="C20" s="10">
        <v>20223631</v>
      </c>
      <c r="D20" s="10" t="s">
        <v>666</v>
      </c>
      <c r="E20" s="10"/>
    </row>
    <row r="21" s="2" customFormat="1" ht="18.75" spans="1:5">
      <c r="A21" s="6"/>
      <c r="B21" s="7">
        <v>19</v>
      </c>
      <c r="C21" s="8">
        <v>20223632</v>
      </c>
      <c r="D21" s="8" t="s">
        <v>665</v>
      </c>
      <c r="E21" s="8"/>
    </row>
    <row r="22" s="2" customFormat="1" ht="18.75" spans="1:5">
      <c r="A22" s="6"/>
      <c r="B22" s="7">
        <v>20</v>
      </c>
      <c r="C22" s="8">
        <v>20223633</v>
      </c>
      <c r="D22" s="8" t="s">
        <v>665</v>
      </c>
      <c r="E22" s="8"/>
    </row>
    <row r="23" s="2" customFormat="1" ht="18.75" spans="1:5">
      <c r="A23" s="6"/>
      <c r="B23" s="7">
        <v>21</v>
      </c>
      <c r="C23" s="8">
        <v>20223634</v>
      </c>
      <c r="D23" s="8" t="s">
        <v>665</v>
      </c>
      <c r="E23" s="8"/>
    </row>
    <row r="24" s="2" customFormat="1" ht="18.75" spans="1:5">
      <c r="A24" s="6"/>
      <c r="B24" s="7">
        <v>22</v>
      </c>
      <c r="C24" s="8">
        <v>20223635</v>
      </c>
      <c r="D24" s="8" t="s">
        <v>665</v>
      </c>
      <c r="E24" s="8"/>
    </row>
    <row r="25" s="2" customFormat="1" ht="18.75" spans="1:5">
      <c r="A25" s="6"/>
      <c r="B25" s="7">
        <v>23</v>
      </c>
      <c r="C25" s="8">
        <v>20223636</v>
      </c>
      <c r="D25" s="8" t="s">
        <v>665</v>
      </c>
      <c r="E25" s="8"/>
    </row>
    <row r="26" s="2" customFormat="1" ht="18.75" spans="1:5">
      <c r="A26" s="6"/>
      <c r="B26" s="7">
        <v>24</v>
      </c>
      <c r="C26" s="8">
        <v>20223637</v>
      </c>
      <c r="D26" s="8" t="s">
        <v>665</v>
      </c>
      <c r="E26" s="8"/>
    </row>
    <row r="27" s="2" customFormat="1" ht="18.75" spans="1:5">
      <c r="A27" s="6"/>
      <c r="B27" s="7">
        <v>25</v>
      </c>
      <c r="C27" s="8">
        <v>20223641</v>
      </c>
      <c r="D27" s="8" t="s">
        <v>665</v>
      </c>
      <c r="E27" s="8"/>
    </row>
    <row r="28" s="2" customFormat="1" ht="18.75" spans="1:5">
      <c r="A28" s="6"/>
      <c r="B28" s="7">
        <v>26</v>
      </c>
      <c r="C28" s="8">
        <v>20223642</v>
      </c>
      <c r="D28" s="8" t="s">
        <v>665</v>
      </c>
      <c r="E28" s="8"/>
    </row>
    <row r="29" s="2" customFormat="1" ht="18.75" spans="1:5">
      <c r="A29" s="6"/>
      <c r="B29" s="7">
        <v>27</v>
      </c>
      <c r="C29" s="8">
        <v>20223643</v>
      </c>
      <c r="D29" s="8" t="s">
        <v>665</v>
      </c>
      <c r="E29" s="8"/>
    </row>
    <row r="30" s="2" customFormat="1" ht="18.75" spans="1:5">
      <c r="A30" s="6" t="s">
        <v>3</v>
      </c>
      <c r="B30" s="7">
        <v>28</v>
      </c>
      <c r="C30" s="7">
        <v>20192731</v>
      </c>
      <c r="D30" s="7"/>
      <c r="E30" s="7" t="s">
        <v>31</v>
      </c>
    </row>
    <row r="31" s="2" customFormat="1" ht="18.75" spans="1:5">
      <c r="A31" s="6"/>
      <c r="B31" s="7">
        <v>29</v>
      </c>
      <c r="C31" s="7">
        <v>20192831</v>
      </c>
      <c r="D31" s="7"/>
      <c r="E31" s="7" t="s">
        <v>31</v>
      </c>
    </row>
    <row r="32" s="2" customFormat="1" ht="18.75" spans="1:5">
      <c r="A32" s="6"/>
      <c r="B32" s="7">
        <v>30</v>
      </c>
      <c r="C32" s="7">
        <v>20192832</v>
      </c>
      <c r="D32" s="7"/>
      <c r="E32" s="7" t="s">
        <v>31</v>
      </c>
    </row>
    <row r="33" s="2" customFormat="1" ht="18.75" spans="1:5">
      <c r="A33" s="6"/>
      <c r="B33" s="7">
        <v>31</v>
      </c>
      <c r="C33" s="7">
        <v>20192833</v>
      </c>
      <c r="D33" s="7"/>
      <c r="E33" s="7" t="s">
        <v>31</v>
      </c>
    </row>
    <row r="34" s="2" customFormat="1" ht="18.75" spans="1:5">
      <c r="A34" s="6"/>
      <c r="B34" s="7">
        <v>32</v>
      </c>
      <c r="C34" s="7">
        <v>20202731</v>
      </c>
      <c r="D34" s="7" t="s">
        <v>665</v>
      </c>
      <c r="E34" s="7"/>
    </row>
    <row r="35" s="2" customFormat="1" ht="18.75" spans="1:5">
      <c r="A35" s="6"/>
      <c r="B35" s="7">
        <v>33</v>
      </c>
      <c r="C35" s="7">
        <v>20202831</v>
      </c>
      <c r="D35" s="7" t="s">
        <v>665</v>
      </c>
      <c r="E35" s="7"/>
    </row>
    <row r="36" s="2" customFormat="1" ht="18.75" spans="1:5">
      <c r="A36" s="6"/>
      <c r="B36" s="7">
        <v>34</v>
      </c>
      <c r="C36" s="7">
        <v>20202832</v>
      </c>
      <c r="D36" s="7" t="s">
        <v>665</v>
      </c>
      <c r="E36" s="7"/>
    </row>
    <row r="37" s="2" customFormat="1" ht="18.75" spans="1:5">
      <c r="A37" s="6"/>
      <c r="B37" s="7">
        <v>35</v>
      </c>
      <c r="C37" s="7">
        <v>20202833</v>
      </c>
      <c r="D37" s="7" t="s">
        <v>665</v>
      </c>
      <c r="E37" s="7"/>
    </row>
    <row r="38" s="2" customFormat="1" ht="18.75" spans="1:5">
      <c r="A38" s="6"/>
      <c r="B38" s="7">
        <v>36</v>
      </c>
      <c r="C38" s="7">
        <v>20212731</v>
      </c>
      <c r="D38" s="7" t="s">
        <v>665</v>
      </c>
      <c r="E38" s="7"/>
    </row>
    <row r="39" s="2" customFormat="1" ht="18.75" spans="1:5">
      <c r="A39" s="6"/>
      <c r="B39" s="7">
        <v>37</v>
      </c>
      <c r="C39" s="7">
        <v>20212831</v>
      </c>
      <c r="D39" s="7" t="s">
        <v>665</v>
      </c>
      <c r="E39" s="7"/>
    </row>
    <row r="40" s="2" customFormat="1" ht="18.75" spans="1:5">
      <c r="A40" s="6"/>
      <c r="B40" s="7">
        <v>38</v>
      </c>
      <c r="C40" s="7">
        <v>20212832</v>
      </c>
      <c r="D40" s="7" t="s">
        <v>665</v>
      </c>
      <c r="E40" s="7"/>
    </row>
    <row r="41" s="2" customFormat="1" ht="18.75" spans="1:5">
      <c r="A41" s="6"/>
      <c r="B41" s="7">
        <v>39</v>
      </c>
      <c r="C41" s="7">
        <v>20212841</v>
      </c>
      <c r="D41" s="7" t="s">
        <v>665</v>
      </c>
      <c r="E41" s="7"/>
    </row>
    <row r="42" s="2" customFormat="1" ht="18.75" spans="1:5">
      <c r="A42" s="6"/>
      <c r="B42" s="7">
        <v>40</v>
      </c>
      <c r="C42" s="7">
        <v>20212842</v>
      </c>
      <c r="D42" s="7" t="s">
        <v>665</v>
      </c>
      <c r="E42" s="7"/>
    </row>
    <row r="43" s="2" customFormat="1" ht="18.75" spans="1:5">
      <c r="A43" s="6"/>
      <c r="B43" s="7">
        <v>41</v>
      </c>
      <c r="C43" s="7">
        <v>20212843</v>
      </c>
      <c r="D43" s="7" t="s">
        <v>665</v>
      </c>
      <c r="E43" s="7"/>
    </row>
    <row r="44" s="2" customFormat="1" ht="18.75" spans="1:5">
      <c r="A44" s="6"/>
      <c r="B44" s="7">
        <v>42</v>
      </c>
      <c r="C44" s="7">
        <v>20222731</v>
      </c>
      <c r="D44" s="7" t="s">
        <v>665</v>
      </c>
      <c r="E44" s="7"/>
    </row>
    <row r="45" s="2" customFormat="1" ht="18.75" spans="1:5">
      <c r="A45" s="6"/>
      <c r="B45" s="7">
        <v>43</v>
      </c>
      <c r="C45" s="7">
        <v>20222732</v>
      </c>
      <c r="D45" s="7" t="s">
        <v>665</v>
      </c>
      <c r="E45" s="7"/>
    </row>
    <row r="46" s="2" customFormat="1" ht="18.75" spans="1:5">
      <c r="A46" s="6"/>
      <c r="B46" s="7">
        <v>44</v>
      </c>
      <c r="C46" s="7">
        <v>20222831</v>
      </c>
      <c r="D46" s="7" t="s">
        <v>665</v>
      </c>
      <c r="E46" s="7"/>
    </row>
    <row r="47" s="2" customFormat="1" ht="18.75" spans="1:5">
      <c r="A47" s="6"/>
      <c r="B47" s="7">
        <v>45</v>
      </c>
      <c r="C47" s="7">
        <v>20222832</v>
      </c>
      <c r="D47" s="7" t="s">
        <v>665</v>
      </c>
      <c r="E47" s="7"/>
    </row>
    <row r="48" s="2" customFormat="1" ht="18.75" spans="1:5">
      <c r="A48" s="6"/>
      <c r="B48" s="7">
        <v>46</v>
      </c>
      <c r="C48" s="7">
        <v>20222833</v>
      </c>
      <c r="D48" s="7" t="s">
        <v>665</v>
      </c>
      <c r="E48" s="7"/>
    </row>
    <row r="49" s="2" customFormat="1" ht="18.75" spans="1:5">
      <c r="A49" s="6"/>
      <c r="B49" s="7">
        <v>47</v>
      </c>
      <c r="C49" s="7">
        <v>20222834</v>
      </c>
      <c r="D49" s="7" t="s">
        <v>665</v>
      </c>
      <c r="E49" s="7"/>
    </row>
    <row r="50" s="2" customFormat="1" ht="18.75" spans="1:5">
      <c r="A50" s="6"/>
      <c r="B50" s="7">
        <v>48</v>
      </c>
      <c r="C50" s="7">
        <v>20222835</v>
      </c>
      <c r="D50" s="7" t="s">
        <v>665</v>
      </c>
      <c r="E50" s="7"/>
    </row>
    <row r="51" s="2" customFormat="1" ht="18.75" spans="1:5">
      <c r="A51" s="6"/>
      <c r="B51" s="7">
        <v>49</v>
      </c>
      <c r="C51" s="7">
        <v>20222836</v>
      </c>
      <c r="D51" s="7" t="s">
        <v>665</v>
      </c>
      <c r="E51" s="7"/>
    </row>
    <row r="52" s="2" customFormat="1" ht="18.75" spans="1:5">
      <c r="A52" s="6"/>
      <c r="B52" s="7">
        <v>50</v>
      </c>
      <c r="C52" s="7">
        <v>20222837</v>
      </c>
      <c r="D52" s="7" t="s">
        <v>665</v>
      </c>
      <c r="E52" s="7"/>
    </row>
    <row r="53" s="2" customFormat="1" ht="18.75" spans="1:5">
      <c r="A53" s="6"/>
      <c r="B53" s="7">
        <v>51</v>
      </c>
      <c r="C53" s="7">
        <v>20222841</v>
      </c>
      <c r="D53" s="7" t="s">
        <v>665</v>
      </c>
      <c r="E53" s="7"/>
    </row>
    <row r="54" s="2" customFormat="1" ht="18.75" spans="1:5">
      <c r="A54" s="6"/>
      <c r="B54" s="7">
        <v>52</v>
      </c>
      <c r="C54" s="7">
        <v>20222842</v>
      </c>
      <c r="D54" s="7" t="s">
        <v>665</v>
      </c>
      <c r="E54" s="7"/>
    </row>
    <row r="55" s="2" customFormat="1" ht="18.75" spans="1:5">
      <c r="A55" s="6"/>
      <c r="B55" s="7">
        <v>53</v>
      </c>
      <c r="C55" s="7">
        <v>20222843</v>
      </c>
      <c r="D55" s="7" t="s">
        <v>665</v>
      </c>
      <c r="E55" s="7"/>
    </row>
    <row r="56" s="2" customFormat="1" ht="18.75" spans="1:5">
      <c r="A56" s="6"/>
      <c r="B56" s="7">
        <v>54</v>
      </c>
      <c r="C56" s="7">
        <v>20222844</v>
      </c>
      <c r="D56" s="7" t="s">
        <v>665</v>
      </c>
      <c r="E56" s="7"/>
    </row>
    <row r="57" s="2" customFormat="1" ht="18.75" spans="1:5">
      <c r="A57" s="6" t="s">
        <v>4</v>
      </c>
      <c r="B57" s="7">
        <v>55</v>
      </c>
      <c r="C57" s="7">
        <v>20192331</v>
      </c>
      <c r="D57" s="8" t="s">
        <v>665</v>
      </c>
      <c r="E57" s="8"/>
    </row>
    <row r="58" s="2" customFormat="1" ht="18.75" spans="1:5">
      <c r="A58" s="6"/>
      <c r="B58" s="7">
        <v>56</v>
      </c>
      <c r="C58" s="7">
        <v>20192332</v>
      </c>
      <c r="D58" s="8" t="s">
        <v>665</v>
      </c>
      <c r="E58" s="8"/>
    </row>
    <row r="59" s="2" customFormat="1" ht="18.75" spans="1:5">
      <c r="A59" s="6"/>
      <c r="B59" s="7">
        <v>57</v>
      </c>
      <c r="C59" s="7">
        <v>20192931</v>
      </c>
      <c r="D59" s="8"/>
      <c r="E59" s="8" t="s">
        <v>31</v>
      </c>
    </row>
    <row r="60" s="2" customFormat="1" ht="18.75" spans="1:5">
      <c r="A60" s="6"/>
      <c r="B60" s="7">
        <v>58</v>
      </c>
      <c r="C60" s="7">
        <v>20192932</v>
      </c>
      <c r="D60" s="8"/>
      <c r="E60" s="8" t="s">
        <v>31</v>
      </c>
    </row>
    <row r="61" s="2" customFormat="1" ht="18.75" spans="1:5">
      <c r="A61" s="6"/>
      <c r="B61" s="7">
        <v>59</v>
      </c>
      <c r="C61" s="7">
        <v>20193031</v>
      </c>
      <c r="D61" s="8"/>
      <c r="E61" s="8" t="s">
        <v>31</v>
      </c>
    </row>
    <row r="62" s="2" customFormat="1" ht="18.75" spans="1:5">
      <c r="A62" s="6"/>
      <c r="B62" s="7">
        <v>60</v>
      </c>
      <c r="C62" s="7">
        <v>20193032</v>
      </c>
      <c r="D62" s="8"/>
      <c r="E62" s="8" t="s">
        <v>31</v>
      </c>
    </row>
    <row r="63" s="2" customFormat="1" ht="18.75" spans="1:5">
      <c r="A63" s="6"/>
      <c r="B63" s="7">
        <v>61</v>
      </c>
      <c r="C63" s="7">
        <v>20193033</v>
      </c>
      <c r="D63" s="8"/>
      <c r="E63" s="8" t="s">
        <v>31</v>
      </c>
    </row>
    <row r="64" s="2" customFormat="1" ht="18.75" spans="1:5">
      <c r="A64" s="6"/>
      <c r="B64" s="7">
        <v>62</v>
      </c>
      <c r="C64" s="7">
        <v>20193034</v>
      </c>
      <c r="D64" s="8"/>
      <c r="E64" s="8" t="s">
        <v>31</v>
      </c>
    </row>
    <row r="65" s="2" customFormat="1" ht="18.75" spans="1:5">
      <c r="A65" s="6"/>
      <c r="B65" s="7">
        <v>63</v>
      </c>
      <c r="C65" s="7">
        <v>20193035</v>
      </c>
      <c r="D65" s="8"/>
      <c r="E65" s="8" t="s">
        <v>31</v>
      </c>
    </row>
    <row r="66" s="2" customFormat="1" ht="18.75" spans="1:5">
      <c r="A66" s="6"/>
      <c r="B66" s="7">
        <v>64</v>
      </c>
      <c r="C66" s="7">
        <v>20193036</v>
      </c>
      <c r="D66" s="8"/>
      <c r="E66" s="8" t="s">
        <v>31</v>
      </c>
    </row>
    <row r="67" s="2" customFormat="1" ht="18.75" spans="1:5">
      <c r="A67" s="6"/>
      <c r="B67" s="7">
        <v>65</v>
      </c>
      <c r="C67" s="7">
        <v>20193037</v>
      </c>
      <c r="D67" s="8"/>
      <c r="E67" s="8" t="s">
        <v>31</v>
      </c>
    </row>
    <row r="68" s="2" customFormat="1" ht="18.75" spans="1:5">
      <c r="A68" s="6"/>
      <c r="B68" s="7">
        <v>66</v>
      </c>
      <c r="C68" s="7">
        <v>20193038</v>
      </c>
      <c r="D68" s="8"/>
      <c r="E68" s="8" t="s">
        <v>31</v>
      </c>
    </row>
    <row r="69" s="2" customFormat="1" ht="18.75" spans="1:5">
      <c r="A69" s="6"/>
      <c r="B69" s="7">
        <v>67</v>
      </c>
      <c r="C69" s="8">
        <v>20202331</v>
      </c>
      <c r="D69" s="8" t="s">
        <v>665</v>
      </c>
      <c r="E69" s="8"/>
    </row>
    <row r="70" s="2" customFormat="1" ht="18.75" spans="1:5">
      <c r="A70" s="6"/>
      <c r="B70" s="7">
        <v>68</v>
      </c>
      <c r="C70" s="8">
        <v>20202332</v>
      </c>
      <c r="D70" s="8" t="s">
        <v>665</v>
      </c>
      <c r="E70" s="8"/>
    </row>
    <row r="71" s="2" customFormat="1" ht="18.75" spans="1:5">
      <c r="A71" s="6"/>
      <c r="B71" s="7">
        <v>69</v>
      </c>
      <c r="C71" s="7">
        <v>20202931</v>
      </c>
      <c r="D71" s="8" t="s">
        <v>665</v>
      </c>
      <c r="E71" s="8"/>
    </row>
    <row r="72" s="2" customFormat="1" ht="18.75" spans="1:5">
      <c r="A72" s="6"/>
      <c r="B72" s="7">
        <v>70</v>
      </c>
      <c r="C72" s="7">
        <v>20202932</v>
      </c>
      <c r="D72" s="8" t="s">
        <v>665</v>
      </c>
      <c r="E72" s="8"/>
    </row>
    <row r="73" s="2" customFormat="1" ht="18.75" spans="1:5">
      <c r="A73" s="6"/>
      <c r="B73" s="7">
        <v>71</v>
      </c>
      <c r="C73" s="7">
        <v>20202933</v>
      </c>
      <c r="D73" s="8" t="s">
        <v>665</v>
      </c>
      <c r="E73" s="8"/>
    </row>
    <row r="74" s="2" customFormat="1" ht="18.75" spans="1:5">
      <c r="A74" s="6"/>
      <c r="B74" s="7">
        <v>72</v>
      </c>
      <c r="C74" s="7">
        <v>20203031</v>
      </c>
      <c r="D74" s="8" t="s">
        <v>665</v>
      </c>
      <c r="E74" s="8"/>
    </row>
    <row r="75" s="2" customFormat="1" ht="18.75" spans="1:5">
      <c r="A75" s="6"/>
      <c r="B75" s="7">
        <v>73</v>
      </c>
      <c r="C75" s="7">
        <v>20203032</v>
      </c>
      <c r="D75" s="8" t="s">
        <v>665</v>
      </c>
      <c r="E75" s="8"/>
    </row>
    <row r="76" s="2" customFormat="1" ht="18.75" spans="1:5">
      <c r="A76" s="6"/>
      <c r="B76" s="7">
        <v>74</v>
      </c>
      <c r="C76" s="7">
        <v>20203033</v>
      </c>
      <c r="D76" s="8" t="s">
        <v>665</v>
      </c>
      <c r="E76" s="8"/>
    </row>
    <row r="77" s="2" customFormat="1" ht="18.75" spans="1:5">
      <c r="A77" s="6"/>
      <c r="B77" s="7">
        <v>75</v>
      </c>
      <c r="C77" s="7">
        <v>20203034</v>
      </c>
      <c r="D77" s="8" t="s">
        <v>665</v>
      </c>
      <c r="E77" s="8"/>
    </row>
    <row r="78" s="2" customFormat="1" ht="18.75" spans="1:5">
      <c r="A78" s="6"/>
      <c r="B78" s="7">
        <v>76</v>
      </c>
      <c r="C78" s="7">
        <v>20203035</v>
      </c>
      <c r="D78" s="8" t="s">
        <v>665</v>
      </c>
      <c r="E78" s="8"/>
    </row>
    <row r="79" s="2" customFormat="1" ht="18.75" spans="1:5">
      <c r="A79" s="6"/>
      <c r="B79" s="7">
        <v>77</v>
      </c>
      <c r="C79" s="7">
        <v>20203036</v>
      </c>
      <c r="D79" s="8" t="s">
        <v>665</v>
      </c>
      <c r="E79" s="8"/>
    </row>
    <row r="80" s="2" customFormat="1" ht="18.75" spans="1:5">
      <c r="A80" s="6"/>
      <c r="B80" s="7">
        <v>78</v>
      </c>
      <c r="C80" s="7">
        <v>20212331</v>
      </c>
      <c r="D80" s="8" t="s">
        <v>665</v>
      </c>
      <c r="E80" s="8"/>
    </row>
    <row r="81" s="2" customFormat="1" ht="18.75" spans="1:5">
      <c r="A81" s="6"/>
      <c r="B81" s="7">
        <v>79</v>
      </c>
      <c r="C81" s="7">
        <v>20212332</v>
      </c>
      <c r="D81" s="8" t="s">
        <v>665</v>
      </c>
      <c r="E81" s="8"/>
    </row>
    <row r="82" s="2" customFormat="1" ht="18.75" spans="1:5">
      <c r="A82" s="6"/>
      <c r="B82" s="7">
        <v>80</v>
      </c>
      <c r="C82" s="7">
        <v>20212333</v>
      </c>
      <c r="D82" s="8" t="s">
        <v>665</v>
      </c>
      <c r="E82" s="8"/>
    </row>
    <row r="83" s="2" customFormat="1" ht="18.75" spans="1:5">
      <c r="A83" s="6"/>
      <c r="B83" s="7">
        <v>81</v>
      </c>
      <c r="C83" s="7">
        <v>20212931</v>
      </c>
      <c r="D83" s="8" t="s">
        <v>665</v>
      </c>
      <c r="E83" s="8"/>
    </row>
    <row r="84" s="2" customFormat="1" ht="18.75" spans="1:5">
      <c r="A84" s="6"/>
      <c r="B84" s="7">
        <v>82</v>
      </c>
      <c r="C84" s="7">
        <v>20212932</v>
      </c>
      <c r="D84" s="8" t="s">
        <v>665</v>
      </c>
      <c r="E84" s="8"/>
    </row>
    <row r="85" s="2" customFormat="1" ht="18.75" spans="1:5">
      <c r="A85" s="6"/>
      <c r="B85" s="7">
        <v>83</v>
      </c>
      <c r="C85" s="7">
        <v>20212933</v>
      </c>
      <c r="D85" s="8" t="s">
        <v>665</v>
      </c>
      <c r="E85" s="8"/>
    </row>
    <row r="86" s="2" customFormat="1" ht="18.75" spans="1:5">
      <c r="A86" s="6"/>
      <c r="B86" s="7">
        <v>84</v>
      </c>
      <c r="C86" s="7">
        <v>20212941</v>
      </c>
      <c r="D86" s="8" t="s">
        <v>665</v>
      </c>
      <c r="E86" s="8"/>
    </row>
    <row r="87" s="2" customFormat="1" ht="18.75" spans="1:5">
      <c r="A87" s="6"/>
      <c r="B87" s="7">
        <v>85</v>
      </c>
      <c r="C87" s="7">
        <v>20213031</v>
      </c>
      <c r="D87" s="8" t="s">
        <v>665</v>
      </c>
      <c r="E87" s="8"/>
    </row>
    <row r="88" s="2" customFormat="1" ht="18.75" spans="1:5">
      <c r="A88" s="6"/>
      <c r="B88" s="7">
        <v>86</v>
      </c>
      <c r="C88" s="7">
        <v>20213032</v>
      </c>
      <c r="D88" s="8" t="s">
        <v>665</v>
      </c>
      <c r="E88" s="8"/>
    </row>
    <row r="89" s="2" customFormat="1" ht="18.75" spans="1:5">
      <c r="A89" s="6"/>
      <c r="B89" s="7">
        <v>87</v>
      </c>
      <c r="C89" s="7">
        <v>20213033</v>
      </c>
      <c r="D89" s="8" t="s">
        <v>665</v>
      </c>
      <c r="E89" s="8"/>
    </row>
    <row r="90" s="2" customFormat="1" ht="18.75" spans="1:5">
      <c r="A90" s="6"/>
      <c r="B90" s="7">
        <v>88</v>
      </c>
      <c r="C90" s="8">
        <v>20222331</v>
      </c>
      <c r="D90" s="8" t="s">
        <v>665</v>
      </c>
      <c r="E90" s="8"/>
    </row>
    <row r="91" s="2" customFormat="1" ht="18.75" spans="1:5">
      <c r="A91" s="6"/>
      <c r="B91" s="7">
        <v>89</v>
      </c>
      <c r="C91" s="8">
        <v>20222332</v>
      </c>
      <c r="D91" s="8" t="s">
        <v>665</v>
      </c>
      <c r="E91" s="8"/>
    </row>
    <row r="92" s="2" customFormat="1" ht="18.75" spans="1:5">
      <c r="A92" s="6"/>
      <c r="B92" s="7">
        <v>90</v>
      </c>
      <c r="C92" s="8">
        <v>20222333</v>
      </c>
      <c r="D92" s="8" t="s">
        <v>665</v>
      </c>
      <c r="E92" s="8"/>
    </row>
    <row r="93" s="2" customFormat="1" ht="18.75" spans="1:5">
      <c r="A93" s="6"/>
      <c r="B93" s="7">
        <v>91</v>
      </c>
      <c r="C93" s="8">
        <v>20222931</v>
      </c>
      <c r="D93" s="8" t="s">
        <v>665</v>
      </c>
      <c r="E93" s="8"/>
    </row>
    <row r="94" s="2" customFormat="1" ht="18.75" spans="1:5">
      <c r="A94" s="6"/>
      <c r="B94" s="7">
        <v>92</v>
      </c>
      <c r="C94" s="8">
        <v>20222932</v>
      </c>
      <c r="D94" s="8" t="s">
        <v>665</v>
      </c>
      <c r="E94" s="8"/>
    </row>
    <row r="95" s="2" customFormat="1" ht="18.75" spans="1:5">
      <c r="A95" s="6"/>
      <c r="B95" s="7">
        <v>93</v>
      </c>
      <c r="C95" s="8">
        <v>20222933</v>
      </c>
      <c r="D95" s="8" t="s">
        <v>665</v>
      </c>
      <c r="E95" s="11"/>
    </row>
    <row r="96" s="2" customFormat="1" ht="18.75" spans="1:5">
      <c r="A96" s="6"/>
      <c r="B96" s="7">
        <v>94</v>
      </c>
      <c r="C96" s="8">
        <v>20222934</v>
      </c>
      <c r="D96" s="8" t="s">
        <v>665</v>
      </c>
      <c r="E96" s="11"/>
    </row>
    <row r="97" s="2" customFormat="1" ht="18.75" spans="1:5">
      <c r="A97" s="6"/>
      <c r="B97" s="7">
        <v>95</v>
      </c>
      <c r="C97" s="8">
        <v>20222941</v>
      </c>
      <c r="D97" s="8" t="s">
        <v>665</v>
      </c>
      <c r="E97" s="11"/>
    </row>
    <row r="98" s="2" customFormat="1" ht="18.75" spans="1:5">
      <c r="A98" s="6"/>
      <c r="B98" s="7">
        <v>96</v>
      </c>
      <c r="C98" s="8">
        <v>20223031</v>
      </c>
      <c r="D98" s="8" t="s">
        <v>665</v>
      </c>
      <c r="E98" s="11"/>
    </row>
    <row r="99" s="2" customFormat="1" ht="18.75" spans="1:5">
      <c r="A99" s="6"/>
      <c r="B99" s="7">
        <v>97</v>
      </c>
      <c r="C99" s="8">
        <v>20223032</v>
      </c>
      <c r="D99" s="8" t="s">
        <v>665</v>
      </c>
      <c r="E99" s="11"/>
    </row>
    <row r="100" s="2" customFormat="1" ht="18.75" spans="1:5">
      <c r="A100" s="6"/>
      <c r="B100" s="7">
        <v>98</v>
      </c>
      <c r="C100" s="8">
        <v>20223033</v>
      </c>
      <c r="D100" s="8" t="s">
        <v>665</v>
      </c>
      <c r="E100" s="11"/>
    </row>
    <row r="101" s="2" customFormat="1" ht="18.75" spans="1:5">
      <c r="A101" s="6" t="s">
        <v>5</v>
      </c>
      <c r="B101" s="7">
        <v>99</v>
      </c>
      <c r="C101" s="7">
        <v>20192131</v>
      </c>
      <c r="D101" s="7"/>
      <c r="E101" s="7" t="s">
        <v>31</v>
      </c>
    </row>
    <row r="102" s="2" customFormat="1" ht="18.75" spans="1:5">
      <c r="A102" s="6"/>
      <c r="B102" s="7">
        <v>100</v>
      </c>
      <c r="C102" s="7">
        <v>20192132</v>
      </c>
      <c r="D102" s="7"/>
      <c r="E102" s="7" t="s">
        <v>31</v>
      </c>
    </row>
    <row r="103" s="2" customFormat="1" ht="18.75" spans="1:5">
      <c r="A103" s="6"/>
      <c r="B103" s="7">
        <v>101</v>
      </c>
      <c r="C103" s="7">
        <v>20192133</v>
      </c>
      <c r="D103" s="7"/>
      <c r="E103" s="7" t="s">
        <v>31</v>
      </c>
    </row>
    <row r="104" s="2" customFormat="1" ht="18.75" spans="1:5">
      <c r="A104" s="6"/>
      <c r="B104" s="7">
        <v>102</v>
      </c>
      <c r="C104" s="7">
        <v>20192134</v>
      </c>
      <c r="D104" s="7"/>
      <c r="E104" s="7" t="s">
        <v>31</v>
      </c>
    </row>
    <row r="105" s="2" customFormat="1" ht="18.75" spans="1:5">
      <c r="A105" s="6"/>
      <c r="B105" s="7">
        <v>103</v>
      </c>
      <c r="C105" s="7">
        <v>20192135</v>
      </c>
      <c r="D105" s="7"/>
      <c r="E105" s="7" t="s">
        <v>31</v>
      </c>
    </row>
    <row r="106" s="2" customFormat="1" ht="18.75" spans="1:5">
      <c r="A106" s="6"/>
      <c r="B106" s="7">
        <v>104</v>
      </c>
      <c r="C106" s="7">
        <v>20192136</v>
      </c>
      <c r="D106" s="7"/>
      <c r="E106" s="7" t="s">
        <v>31</v>
      </c>
    </row>
    <row r="107" s="2" customFormat="1" ht="18.75" spans="1:5">
      <c r="A107" s="6"/>
      <c r="B107" s="7">
        <v>105</v>
      </c>
      <c r="C107" s="7">
        <v>20192137</v>
      </c>
      <c r="D107" s="7"/>
      <c r="E107" s="7" t="s">
        <v>31</v>
      </c>
    </row>
    <row r="108" s="2" customFormat="1" ht="18.75" spans="1:5">
      <c r="A108" s="6"/>
      <c r="B108" s="7">
        <v>106</v>
      </c>
      <c r="C108" s="7">
        <v>20193131</v>
      </c>
      <c r="D108" s="7"/>
      <c r="E108" s="7" t="s">
        <v>31</v>
      </c>
    </row>
    <row r="109" s="2" customFormat="1" ht="18.75" spans="1:5">
      <c r="A109" s="6"/>
      <c r="B109" s="7">
        <v>107</v>
      </c>
      <c r="C109" s="7">
        <v>20193132</v>
      </c>
      <c r="D109" s="7"/>
      <c r="E109" s="7" t="s">
        <v>31</v>
      </c>
    </row>
    <row r="110" s="2" customFormat="1" ht="18.75" spans="1:5">
      <c r="A110" s="6"/>
      <c r="B110" s="7">
        <v>108</v>
      </c>
      <c r="C110" s="7">
        <v>20202131</v>
      </c>
      <c r="D110" s="7" t="s">
        <v>665</v>
      </c>
      <c r="E110" s="7"/>
    </row>
    <row r="111" s="2" customFormat="1" ht="18.75" spans="1:5">
      <c r="A111" s="6"/>
      <c r="B111" s="7">
        <v>109</v>
      </c>
      <c r="C111" s="7">
        <v>20202132</v>
      </c>
      <c r="D111" s="7" t="s">
        <v>665</v>
      </c>
      <c r="E111" s="7"/>
    </row>
    <row r="112" s="2" customFormat="1" ht="18.75" spans="1:5">
      <c r="A112" s="6"/>
      <c r="B112" s="7">
        <v>110</v>
      </c>
      <c r="C112" s="7">
        <v>20202133</v>
      </c>
      <c r="D112" s="7" t="s">
        <v>665</v>
      </c>
      <c r="E112" s="7"/>
    </row>
    <row r="113" s="2" customFormat="1" ht="18.75" spans="1:5">
      <c r="A113" s="6"/>
      <c r="B113" s="7">
        <v>111</v>
      </c>
      <c r="C113" s="7">
        <v>20202134</v>
      </c>
      <c r="D113" s="7" t="s">
        <v>665</v>
      </c>
      <c r="E113" s="7"/>
    </row>
    <row r="114" s="2" customFormat="1" ht="18.75" spans="1:5">
      <c r="A114" s="6"/>
      <c r="B114" s="7">
        <v>112</v>
      </c>
      <c r="C114" s="7">
        <v>20202135</v>
      </c>
      <c r="D114" s="7" t="s">
        <v>665</v>
      </c>
      <c r="E114" s="7"/>
    </row>
    <row r="115" s="2" customFormat="1" ht="18.75" spans="1:5">
      <c r="A115" s="6"/>
      <c r="B115" s="7">
        <v>113</v>
      </c>
      <c r="C115" s="7">
        <v>20202136</v>
      </c>
      <c r="D115" s="7" t="s">
        <v>665</v>
      </c>
      <c r="E115" s="7"/>
    </row>
    <row r="116" s="2" customFormat="1" ht="18.75" spans="1:5">
      <c r="A116" s="6"/>
      <c r="B116" s="7">
        <v>114</v>
      </c>
      <c r="C116" s="7">
        <v>20202137</v>
      </c>
      <c r="D116" s="7" t="s">
        <v>665</v>
      </c>
      <c r="E116" s="7"/>
    </row>
    <row r="117" s="2" customFormat="1" ht="18.75" spans="1:5">
      <c r="A117" s="6"/>
      <c r="B117" s="7">
        <v>115</v>
      </c>
      <c r="C117" s="7">
        <v>20203131</v>
      </c>
      <c r="D117" s="7" t="s">
        <v>665</v>
      </c>
      <c r="E117" s="7"/>
    </row>
    <row r="118" s="2" customFormat="1" ht="18.75" spans="1:5">
      <c r="A118" s="6"/>
      <c r="B118" s="7">
        <v>116</v>
      </c>
      <c r="C118" s="7">
        <v>20203132</v>
      </c>
      <c r="D118" s="7" t="s">
        <v>665</v>
      </c>
      <c r="E118" s="7"/>
    </row>
    <row r="119" s="2" customFormat="1" ht="18.75" spans="1:5">
      <c r="A119" s="6"/>
      <c r="B119" s="7">
        <v>117</v>
      </c>
      <c r="C119" s="7">
        <v>20212131</v>
      </c>
      <c r="D119" s="7" t="s">
        <v>665</v>
      </c>
      <c r="E119" s="7"/>
    </row>
    <row r="120" s="2" customFormat="1" ht="18.75" spans="1:5">
      <c r="A120" s="6"/>
      <c r="B120" s="7">
        <v>118</v>
      </c>
      <c r="C120" s="7">
        <v>20212132</v>
      </c>
      <c r="D120" s="7" t="s">
        <v>665</v>
      </c>
      <c r="E120" s="7"/>
    </row>
    <row r="121" s="2" customFormat="1" ht="18.75" spans="1:5">
      <c r="A121" s="6"/>
      <c r="B121" s="7">
        <v>119</v>
      </c>
      <c r="C121" s="7">
        <v>20212133</v>
      </c>
      <c r="D121" s="7" t="s">
        <v>665</v>
      </c>
      <c r="E121" s="7"/>
    </row>
    <row r="122" s="2" customFormat="1" ht="18.75" spans="1:5">
      <c r="A122" s="6"/>
      <c r="B122" s="7">
        <v>120</v>
      </c>
      <c r="C122" s="7">
        <v>20212134</v>
      </c>
      <c r="D122" s="7" t="s">
        <v>665</v>
      </c>
      <c r="E122" s="7"/>
    </row>
    <row r="123" s="2" customFormat="1" ht="18.75" spans="1:5">
      <c r="A123" s="6"/>
      <c r="B123" s="7">
        <v>121</v>
      </c>
      <c r="C123" s="7">
        <v>20212135</v>
      </c>
      <c r="D123" s="7" t="s">
        <v>665</v>
      </c>
      <c r="E123" s="7"/>
    </row>
    <row r="124" s="2" customFormat="1" ht="18.75" spans="1:5">
      <c r="A124" s="6"/>
      <c r="B124" s="7">
        <v>122</v>
      </c>
      <c r="C124" s="7">
        <v>20212136</v>
      </c>
      <c r="D124" s="7" t="s">
        <v>665</v>
      </c>
      <c r="E124" s="7"/>
    </row>
    <row r="125" s="2" customFormat="1" ht="18.75" spans="1:5">
      <c r="A125" s="6"/>
      <c r="B125" s="7">
        <v>123</v>
      </c>
      <c r="C125" s="7">
        <v>20212137</v>
      </c>
      <c r="D125" s="7" t="s">
        <v>665</v>
      </c>
      <c r="E125" s="7"/>
    </row>
    <row r="126" s="2" customFormat="1" ht="18.75" spans="1:5">
      <c r="A126" s="6"/>
      <c r="B126" s="7">
        <v>124</v>
      </c>
      <c r="C126" s="7">
        <v>20212138</v>
      </c>
      <c r="D126" s="7" t="s">
        <v>665</v>
      </c>
      <c r="E126" s="7"/>
    </row>
    <row r="127" s="2" customFormat="1" ht="18.75" spans="1:5">
      <c r="A127" s="6"/>
      <c r="B127" s="7">
        <v>125</v>
      </c>
      <c r="C127" s="7">
        <v>20212141</v>
      </c>
      <c r="D127" s="7" t="s">
        <v>665</v>
      </c>
      <c r="E127" s="7"/>
    </row>
    <row r="128" s="2" customFormat="1" ht="18.75" spans="1:5">
      <c r="A128" s="6"/>
      <c r="B128" s="7">
        <v>126</v>
      </c>
      <c r="C128" s="7">
        <v>20212142</v>
      </c>
      <c r="D128" s="7" t="s">
        <v>665</v>
      </c>
      <c r="E128" s="7"/>
    </row>
    <row r="129" s="2" customFormat="1" ht="18.75" spans="1:5">
      <c r="A129" s="6"/>
      <c r="B129" s="7">
        <v>127</v>
      </c>
      <c r="C129" s="7">
        <v>20212143</v>
      </c>
      <c r="D129" s="7" t="s">
        <v>665</v>
      </c>
      <c r="E129" s="7"/>
    </row>
    <row r="130" s="2" customFormat="1" ht="18.75" spans="1:5">
      <c r="A130" s="6"/>
      <c r="B130" s="7">
        <v>128</v>
      </c>
      <c r="C130" s="7">
        <v>20212144</v>
      </c>
      <c r="D130" s="7" t="s">
        <v>665</v>
      </c>
      <c r="E130" s="7"/>
    </row>
    <row r="131" s="2" customFormat="1" ht="18.75" spans="1:5">
      <c r="A131" s="6"/>
      <c r="B131" s="7">
        <v>129</v>
      </c>
      <c r="C131" s="7">
        <v>20212145</v>
      </c>
      <c r="D131" s="7" t="s">
        <v>665</v>
      </c>
      <c r="E131" s="7"/>
    </row>
    <row r="132" s="2" customFormat="1" ht="18.75" spans="1:5">
      <c r="A132" s="6"/>
      <c r="B132" s="7">
        <v>130</v>
      </c>
      <c r="C132" s="7">
        <v>20212151</v>
      </c>
      <c r="D132" s="7" t="s">
        <v>665</v>
      </c>
      <c r="E132" s="7"/>
    </row>
    <row r="133" s="2" customFormat="1" ht="18.75" spans="1:5">
      <c r="A133" s="6"/>
      <c r="B133" s="7">
        <v>131</v>
      </c>
      <c r="C133" s="7">
        <v>20212152</v>
      </c>
      <c r="D133" s="7" t="s">
        <v>665</v>
      </c>
      <c r="E133" s="7"/>
    </row>
    <row r="134" s="2" customFormat="1" ht="18.75" spans="1:5">
      <c r="A134" s="6"/>
      <c r="B134" s="7">
        <v>132</v>
      </c>
      <c r="C134" s="7">
        <v>20212154</v>
      </c>
      <c r="D134" s="7" t="s">
        <v>665</v>
      </c>
      <c r="E134" s="7"/>
    </row>
    <row r="135" s="2" customFormat="1" ht="18.75" spans="1:5">
      <c r="A135" s="6"/>
      <c r="B135" s="7">
        <v>133</v>
      </c>
      <c r="C135" s="7">
        <v>20213131</v>
      </c>
      <c r="D135" s="7" t="s">
        <v>665</v>
      </c>
      <c r="E135" s="7"/>
    </row>
    <row r="136" s="2" customFormat="1" ht="18.75" spans="1:5">
      <c r="A136" s="6"/>
      <c r="B136" s="7">
        <v>134</v>
      </c>
      <c r="C136" s="7">
        <v>20222131</v>
      </c>
      <c r="D136" s="7" t="s">
        <v>665</v>
      </c>
      <c r="E136" s="7"/>
    </row>
    <row r="137" s="2" customFormat="1" ht="18.75" spans="1:5">
      <c r="A137" s="6"/>
      <c r="B137" s="7">
        <v>135</v>
      </c>
      <c r="C137" s="7">
        <v>20222132</v>
      </c>
      <c r="D137" s="7" t="s">
        <v>665</v>
      </c>
      <c r="E137" s="7"/>
    </row>
    <row r="138" s="2" customFormat="1" ht="18.75" spans="1:5">
      <c r="A138" s="6"/>
      <c r="B138" s="7">
        <v>136</v>
      </c>
      <c r="C138" s="7">
        <v>20222133</v>
      </c>
      <c r="D138" s="7" t="s">
        <v>665</v>
      </c>
      <c r="E138" s="7"/>
    </row>
    <row r="139" s="2" customFormat="1" ht="18.75" spans="1:5">
      <c r="A139" s="6"/>
      <c r="B139" s="7">
        <v>137</v>
      </c>
      <c r="C139" s="7">
        <v>20222134</v>
      </c>
      <c r="D139" s="7" t="s">
        <v>665</v>
      </c>
      <c r="E139" s="7"/>
    </row>
    <row r="140" s="2" customFormat="1" ht="18.75" spans="1:5">
      <c r="A140" s="6"/>
      <c r="B140" s="7">
        <v>138</v>
      </c>
      <c r="C140" s="7">
        <v>20222135</v>
      </c>
      <c r="D140" s="7" t="s">
        <v>665</v>
      </c>
      <c r="E140" s="7"/>
    </row>
    <row r="141" s="2" customFormat="1" ht="18.75" spans="1:5">
      <c r="A141" s="6"/>
      <c r="B141" s="7">
        <v>139</v>
      </c>
      <c r="C141" s="7">
        <v>20222136</v>
      </c>
      <c r="D141" s="7" t="s">
        <v>665</v>
      </c>
      <c r="E141" s="7"/>
    </row>
    <row r="142" s="2" customFormat="1" ht="18.75" spans="1:5">
      <c r="A142" s="6"/>
      <c r="B142" s="7">
        <v>140</v>
      </c>
      <c r="C142" s="7">
        <v>20222141</v>
      </c>
      <c r="D142" s="7" t="s">
        <v>665</v>
      </c>
      <c r="E142" s="7"/>
    </row>
    <row r="143" s="2" customFormat="1" ht="18.75" spans="1:5">
      <c r="A143" s="6"/>
      <c r="B143" s="7">
        <v>141</v>
      </c>
      <c r="C143" s="7">
        <v>20222142</v>
      </c>
      <c r="D143" s="7" t="s">
        <v>665</v>
      </c>
      <c r="E143" s="7"/>
    </row>
    <row r="144" s="2" customFormat="1" ht="18.75" spans="1:5">
      <c r="A144" s="6"/>
      <c r="B144" s="7">
        <v>142</v>
      </c>
      <c r="C144" s="7">
        <v>20222143</v>
      </c>
      <c r="D144" s="7" t="s">
        <v>665</v>
      </c>
      <c r="E144" s="7"/>
    </row>
    <row r="145" s="2" customFormat="1" ht="18.75" spans="1:5">
      <c r="A145" s="6"/>
      <c r="B145" s="7">
        <v>143</v>
      </c>
      <c r="C145" s="7">
        <v>20222144</v>
      </c>
      <c r="D145" s="7" t="s">
        <v>665</v>
      </c>
      <c r="E145" s="7"/>
    </row>
    <row r="146" s="2" customFormat="1" ht="18.75" spans="1:5">
      <c r="A146" s="6" t="s">
        <v>6</v>
      </c>
      <c r="B146" s="7">
        <v>144</v>
      </c>
      <c r="C146" s="12">
        <v>20192431</v>
      </c>
      <c r="D146" s="7"/>
      <c r="E146" s="7" t="s">
        <v>667</v>
      </c>
    </row>
    <row r="147" s="2" customFormat="1" ht="18.75" spans="1:5">
      <c r="A147" s="6"/>
      <c r="B147" s="7">
        <v>145</v>
      </c>
      <c r="C147" s="12">
        <v>20192432</v>
      </c>
      <c r="D147" s="7"/>
      <c r="E147" s="7" t="s">
        <v>667</v>
      </c>
    </row>
    <row r="148" s="2" customFormat="1" ht="18.75" spans="1:5">
      <c r="A148" s="6"/>
      <c r="B148" s="7">
        <v>146</v>
      </c>
      <c r="C148" s="12">
        <v>20192433</v>
      </c>
      <c r="D148" s="7"/>
      <c r="E148" s="7" t="s">
        <v>667</v>
      </c>
    </row>
    <row r="149" s="2" customFormat="1" ht="18.75" spans="1:5">
      <c r="A149" s="6"/>
      <c r="B149" s="7">
        <v>147</v>
      </c>
      <c r="C149" s="12">
        <v>20192434</v>
      </c>
      <c r="D149" s="7"/>
      <c r="E149" s="7" t="s">
        <v>667</v>
      </c>
    </row>
    <row r="150" s="2" customFormat="1" ht="18.75" spans="1:5">
      <c r="A150" s="6"/>
      <c r="B150" s="7">
        <v>148</v>
      </c>
      <c r="C150" s="12">
        <v>20192435</v>
      </c>
      <c r="D150" s="7"/>
      <c r="E150" s="7" t="s">
        <v>667</v>
      </c>
    </row>
    <row r="151" s="2" customFormat="1" ht="18.75" spans="1:5">
      <c r="A151" s="6"/>
      <c r="B151" s="7">
        <v>149</v>
      </c>
      <c r="C151" s="12">
        <v>20192436</v>
      </c>
      <c r="D151" s="7"/>
      <c r="E151" s="7" t="s">
        <v>667</v>
      </c>
    </row>
    <row r="152" s="2" customFormat="1" ht="18.75" spans="1:5">
      <c r="A152" s="6"/>
      <c r="B152" s="7">
        <v>150</v>
      </c>
      <c r="C152" s="12">
        <v>20192437</v>
      </c>
      <c r="D152" s="7"/>
      <c r="E152" s="7" t="s">
        <v>667</v>
      </c>
    </row>
    <row r="153" s="2" customFormat="1" ht="18.75" spans="1:5">
      <c r="A153" s="6"/>
      <c r="B153" s="7">
        <v>151</v>
      </c>
      <c r="C153" s="12">
        <v>20192531</v>
      </c>
      <c r="D153" s="7" t="s">
        <v>665</v>
      </c>
      <c r="E153" s="7"/>
    </row>
    <row r="154" s="2" customFormat="1" ht="18.75" spans="1:5">
      <c r="A154" s="6"/>
      <c r="B154" s="7">
        <v>152</v>
      </c>
      <c r="C154" s="12">
        <v>20192532</v>
      </c>
      <c r="D154" s="7" t="s">
        <v>665</v>
      </c>
      <c r="E154" s="7"/>
    </row>
    <row r="155" s="2" customFormat="1" ht="18.75" spans="1:5">
      <c r="A155" s="6"/>
      <c r="B155" s="7">
        <v>153</v>
      </c>
      <c r="C155" s="12">
        <v>20192533</v>
      </c>
      <c r="D155" s="7" t="s">
        <v>665</v>
      </c>
      <c r="E155" s="7"/>
    </row>
    <row r="156" s="2" customFormat="1" ht="18.75" spans="1:5">
      <c r="A156" s="6"/>
      <c r="B156" s="7">
        <v>154</v>
      </c>
      <c r="C156" s="12">
        <v>20192534</v>
      </c>
      <c r="D156" s="7" t="s">
        <v>665</v>
      </c>
      <c r="E156" s="7"/>
    </row>
    <row r="157" ht="18.75" spans="1:5">
      <c r="A157" s="6"/>
      <c r="B157" s="7">
        <v>155</v>
      </c>
      <c r="C157" s="12">
        <v>20192535</v>
      </c>
      <c r="D157" s="7" t="s">
        <v>665</v>
      </c>
      <c r="E157" s="7"/>
    </row>
    <row r="158" ht="18.75" spans="1:5">
      <c r="A158" s="6"/>
      <c r="B158" s="7">
        <v>156</v>
      </c>
      <c r="C158" s="12">
        <v>20192536</v>
      </c>
      <c r="D158" s="7" t="s">
        <v>665</v>
      </c>
      <c r="E158" s="7"/>
    </row>
    <row r="159" ht="18.75" spans="1:5">
      <c r="A159" s="6"/>
      <c r="B159" s="7">
        <v>157</v>
      </c>
      <c r="C159" s="12">
        <v>20202430</v>
      </c>
      <c r="D159" s="7" t="s">
        <v>665</v>
      </c>
      <c r="E159" s="7"/>
    </row>
    <row r="160" ht="18.75" spans="1:5">
      <c r="A160" s="6"/>
      <c r="B160" s="7">
        <v>158</v>
      </c>
      <c r="C160" s="12">
        <v>20202431</v>
      </c>
      <c r="D160" s="7" t="s">
        <v>665</v>
      </c>
      <c r="E160" s="7"/>
    </row>
    <row r="161" ht="18.75" spans="1:5">
      <c r="A161" s="6"/>
      <c r="B161" s="7">
        <v>159</v>
      </c>
      <c r="C161" s="12">
        <v>20202432</v>
      </c>
      <c r="D161" s="7" t="s">
        <v>665</v>
      </c>
      <c r="E161" s="7"/>
    </row>
    <row r="162" ht="18.75" spans="1:5">
      <c r="A162" s="6"/>
      <c r="B162" s="7">
        <v>160</v>
      </c>
      <c r="C162" s="12">
        <v>20202433</v>
      </c>
      <c r="D162" s="7" t="s">
        <v>665</v>
      </c>
      <c r="E162" s="7"/>
    </row>
    <row r="163" ht="18.75" spans="1:5">
      <c r="A163" s="6"/>
      <c r="B163" s="7">
        <v>161</v>
      </c>
      <c r="C163" s="12">
        <v>20202434</v>
      </c>
      <c r="D163" s="7" t="s">
        <v>665</v>
      </c>
      <c r="E163" s="7"/>
    </row>
    <row r="164" ht="18.75" spans="1:5">
      <c r="A164" s="6"/>
      <c r="B164" s="7">
        <v>162</v>
      </c>
      <c r="C164" s="12">
        <v>20202435</v>
      </c>
      <c r="D164" s="7" t="s">
        <v>665</v>
      </c>
      <c r="E164" s="7"/>
    </row>
    <row r="165" ht="18.75" spans="1:5">
      <c r="A165" s="6"/>
      <c r="B165" s="7">
        <v>163</v>
      </c>
      <c r="C165" s="12">
        <v>20202531</v>
      </c>
      <c r="D165" s="7" t="s">
        <v>665</v>
      </c>
      <c r="E165" s="7"/>
    </row>
    <row r="166" ht="18.75" spans="1:5">
      <c r="A166" s="6"/>
      <c r="B166" s="7">
        <v>164</v>
      </c>
      <c r="C166" s="12">
        <v>20202532</v>
      </c>
      <c r="D166" s="7" t="s">
        <v>665</v>
      </c>
      <c r="E166" s="7"/>
    </row>
    <row r="167" ht="18.75" spans="1:5">
      <c r="A167" s="6"/>
      <c r="B167" s="7">
        <v>165</v>
      </c>
      <c r="C167" s="12">
        <v>20202533</v>
      </c>
      <c r="D167" s="7" t="s">
        <v>665</v>
      </c>
      <c r="E167" s="7"/>
    </row>
    <row r="168" ht="18.75" spans="1:5">
      <c r="A168" s="6"/>
      <c r="B168" s="7">
        <v>166</v>
      </c>
      <c r="C168" s="12">
        <v>20202534</v>
      </c>
      <c r="D168" s="7" t="s">
        <v>665</v>
      </c>
      <c r="E168" s="7"/>
    </row>
    <row r="169" ht="18.75" spans="1:5">
      <c r="A169" s="6"/>
      <c r="B169" s="7">
        <v>167</v>
      </c>
      <c r="C169" s="12">
        <v>20202535</v>
      </c>
      <c r="D169" s="7" t="s">
        <v>665</v>
      </c>
      <c r="E169" s="7"/>
    </row>
    <row r="170" ht="18.75" spans="1:5">
      <c r="A170" s="6"/>
      <c r="B170" s="7">
        <v>168</v>
      </c>
      <c r="C170" s="12">
        <v>20202536</v>
      </c>
      <c r="D170" s="7" t="s">
        <v>665</v>
      </c>
      <c r="E170" s="7"/>
    </row>
    <row r="171" ht="18.75" spans="1:5">
      <c r="A171" s="6"/>
      <c r="B171" s="7">
        <v>169</v>
      </c>
      <c r="C171" s="12">
        <v>20212431</v>
      </c>
      <c r="D171" s="7" t="s">
        <v>665</v>
      </c>
      <c r="E171" s="7"/>
    </row>
    <row r="172" ht="18.75" spans="1:5">
      <c r="A172" s="6"/>
      <c r="B172" s="7">
        <v>170</v>
      </c>
      <c r="C172" s="12">
        <v>20212432</v>
      </c>
      <c r="D172" s="7" t="s">
        <v>665</v>
      </c>
      <c r="E172" s="7"/>
    </row>
    <row r="173" ht="18.75" spans="1:5">
      <c r="A173" s="6"/>
      <c r="B173" s="7">
        <v>171</v>
      </c>
      <c r="C173" s="12">
        <v>20212433</v>
      </c>
      <c r="D173" s="7" t="s">
        <v>665</v>
      </c>
      <c r="E173" s="7"/>
    </row>
    <row r="174" ht="18.75" spans="1:5">
      <c r="A174" s="6"/>
      <c r="B174" s="7">
        <v>172</v>
      </c>
      <c r="C174" s="12">
        <v>20212434</v>
      </c>
      <c r="D174" s="7" t="s">
        <v>665</v>
      </c>
      <c r="E174" s="7"/>
    </row>
    <row r="175" ht="18.75" spans="1:5">
      <c r="A175" s="6"/>
      <c r="B175" s="7">
        <v>173</v>
      </c>
      <c r="C175" s="12">
        <v>20212435</v>
      </c>
      <c r="D175" s="7" t="s">
        <v>665</v>
      </c>
      <c r="E175" s="7"/>
    </row>
    <row r="176" ht="18.75" spans="1:5">
      <c r="A176" s="6"/>
      <c r="B176" s="7">
        <v>174</v>
      </c>
      <c r="C176" s="12">
        <v>20212531</v>
      </c>
      <c r="D176" s="7" t="s">
        <v>665</v>
      </c>
      <c r="E176" s="7"/>
    </row>
    <row r="177" ht="18.75" spans="1:5">
      <c r="A177" s="6"/>
      <c r="B177" s="7">
        <v>175</v>
      </c>
      <c r="C177" s="12">
        <v>20212532</v>
      </c>
      <c r="D177" s="7" t="s">
        <v>665</v>
      </c>
      <c r="E177" s="7"/>
    </row>
    <row r="178" ht="18.75" spans="1:5">
      <c r="A178" s="6"/>
      <c r="B178" s="7">
        <v>176</v>
      </c>
      <c r="C178" s="12">
        <v>20212533</v>
      </c>
      <c r="D178" s="7" t="s">
        <v>665</v>
      </c>
      <c r="E178" s="7"/>
    </row>
    <row r="179" ht="18.75" spans="1:5">
      <c r="A179" s="6"/>
      <c r="B179" s="7">
        <v>177</v>
      </c>
      <c r="C179" s="12">
        <v>20212534</v>
      </c>
      <c r="D179" s="7" t="s">
        <v>665</v>
      </c>
      <c r="E179" s="7"/>
    </row>
    <row r="180" ht="18.75" spans="1:5">
      <c r="A180" s="6"/>
      <c r="B180" s="7">
        <v>178</v>
      </c>
      <c r="C180" s="12">
        <v>20212535</v>
      </c>
      <c r="D180" s="7" t="s">
        <v>665</v>
      </c>
      <c r="E180" s="7"/>
    </row>
    <row r="181" ht="18.75" spans="1:5">
      <c r="A181" s="6"/>
      <c r="B181" s="7">
        <v>179</v>
      </c>
      <c r="C181" s="12">
        <v>20222431</v>
      </c>
      <c r="D181" s="7" t="s">
        <v>665</v>
      </c>
      <c r="E181" s="7"/>
    </row>
    <row r="182" ht="18.75" spans="1:5">
      <c r="A182" s="6"/>
      <c r="B182" s="7">
        <v>180</v>
      </c>
      <c r="C182" s="12">
        <v>20222432</v>
      </c>
      <c r="D182" s="7" t="s">
        <v>665</v>
      </c>
      <c r="E182" s="7"/>
    </row>
    <row r="183" ht="18.75" spans="1:5">
      <c r="A183" s="6"/>
      <c r="B183" s="7">
        <v>181</v>
      </c>
      <c r="C183" s="12">
        <v>20222433</v>
      </c>
      <c r="D183" s="7" t="s">
        <v>665</v>
      </c>
      <c r="E183" s="7"/>
    </row>
    <row r="184" ht="18.75" spans="1:5">
      <c r="A184" s="6"/>
      <c r="B184" s="7">
        <v>182</v>
      </c>
      <c r="C184" s="12">
        <v>20222434</v>
      </c>
      <c r="D184" s="7" t="s">
        <v>665</v>
      </c>
      <c r="E184" s="7"/>
    </row>
    <row r="185" ht="18.75" spans="1:5">
      <c r="A185" s="6"/>
      <c r="B185" s="7">
        <v>183</v>
      </c>
      <c r="C185" s="12">
        <v>20222435</v>
      </c>
      <c r="D185" s="7" t="s">
        <v>665</v>
      </c>
      <c r="E185" s="7"/>
    </row>
    <row r="186" ht="18.75" spans="1:5">
      <c r="A186" s="6"/>
      <c r="B186" s="7">
        <v>184</v>
      </c>
      <c r="C186" s="12">
        <v>20222436</v>
      </c>
      <c r="D186" s="7" t="s">
        <v>665</v>
      </c>
      <c r="E186" s="7"/>
    </row>
    <row r="187" ht="18.75" spans="1:5">
      <c r="A187" s="6"/>
      <c r="B187" s="7">
        <v>185</v>
      </c>
      <c r="C187" s="12">
        <v>20222441</v>
      </c>
      <c r="D187" s="7" t="s">
        <v>665</v>
      </c>
      <c r="E187" s="7"/>
    </row>
    <row r="188" ht="18.75" spans="1:5">
      <c r="A188" s="6"/>
      <c r="B188" s="7">
        <v>186</v>
      </c>
      <c r="C188" s="12">
        <v>20222531</v>
      </c>
      <c r="D188" s="7" t="s">
        <v>665</v>
      </c>
      <c r="E188" s="7"/>
    </row>
    <row r="189" ht="18.75" spans="1:5">
      <c r="A189" s="6"/>
      <c r="B189" s="7">
        <v>187</v>
      </c>
      <c r="C189" s="12">
        <v>20222532</v>
      </c>
      <c r="D189" s="7" t="s">
        <v>665</v>
      </c>
      <c r="E189" s="7"/>
    </row>
    <row r="190" ht="18.75" spans="1:5">
      <c r="A190" s="6"/>
      <c r="B190" s="7">
        <v>188</v>
      </c>
      <c r="C190" s="12">
        <v>20222533</v>
      </c>
      <c r="D190" s="7" t="s">
        <v>665</v>
      </c>
      <c r="E190" s="7"/>
    </row>
    <row r="191" ht="18.75" spans="1:5">
      <c r="A191" s="6"/>
      <c r="B191" s="7">
        <v>189</v>
      </c>
      <c r="C191" s="12">
        <v>20222541</v>
      </c>
      <c r="D191" s="7" t="s">
        <v>665</v>
      </c>
      <c r="E191" s="7"/>
    </row>
    <row r="192" ht="18.75" spans="1:5">
      <c r="A192" s="6" t="s">
        <v>7</v>
      </c>
      <c r="B192" s="7">
        <v>190</v>
      </c>
      <c r="C192" s="12">
        <v>20192631</v>
      </c>
      <c r="D192" s="7" t="s">
        <v>665</v>
      </c>
      <c r="E192" s="7"/>
    </row>
    <row r="193" ht="18.75" spans="1:5">
      <c r="A193" s="6"/>
      <c r="B193" s="7">
        <v>191</v>
      </c>
      <c r="C193" s="12">
        <v>20192632</v>
      </c>
      <c r="D193" s="7" t="s">
        <v>665</v>
      </c>
      <c r="E193" s="7"/>
    </row>
    <row r="194" ht="18.75" spans="1:5">
      <c r="A194" s="6"/>
      <c r="B194" s="7">
        <v>192</v>
      </c>
      <c r="C194" s="12">
        <v>20192633</v>
      </c>
      <c r="D194" s="7" t="s">
        <v>665</v>
      </c>
      <c r="E194" s="7"/>
    </row>
    <row r="195" ht="18.75" spans="1:5">
      <c r="A195" s="6"/>
      <c r="B195" s="7">
        <v>193</v>
      </c>
      <c r="C195" s="12">
        <v>20192634</v>
      </c>
      <c r="D195" s="7" t="s">
        <v>665</v>
      </c>
      <c r="E195" s="7"/>
    </row>
    <row r="196" ht="18.75" spans="1:5">
      <c r="A196" s="6"/>
      <c r="B196" s="7">
        <v>194</v>
      </c>
      <c r="C196" s="12">
        <v>20202631</v>
      </c>
      <c r="D196" s="7" t="s">
        <v>665</v>
      </c>
      <c r="E196" s="7"/>
    </row>
    <row r="197" ht="18.75" spans="1:5">
      <c r="A197" s="6"/>
      <c r="B197" s="7">
        <v>195</v>
      </c>
      <c r="C197" s="12">
        <v>20202632</v>
      </c>
      <c r="D197" s="7" t="s">
        <v>665</v>
      </c>
      <c r="E197" s="7"/>
    </row>
    <row r="198" ht="18.75" spans="1:5">
      <c r="A198" s="6"/>
      <c r="B198" s="7">
        <v>196</v>
      </c>
      <c r="C198" s="12">
        <v>20202633</v>
      </c>
      <c r="D198" s="7" t="s">
        <v>665</v>
      </c>
      <c r="E198" s="7"/>
    </row>
    <row r="199" ht="18.75" spans="1:5">
      <c r="A199" s="6"/>
      <c r="B199" s="7">
        <v>197</v>
      </c>
      <c r="C199" s="12">
        <v>20202634</v>
      </c>
      <c r="D199" s="7" t="s">
        <v>665</v>
      </c>
      <c r="E199" s="7"/>
    </row>
    <row r="200" ht="18.75" spans="1:5">
      <c r="A200" s="6"/>
      <c r="B200" s="7">
        <v>198</v>
      </c>
      <c r="C200" s="12">
        <v>20212631</v>
      </c>
      <c r="D200" s="7" t="s">
        <v>665</v>
      </c>
      <c r="E200" s="7"/>
    </row>
    <row r="201" ht="18.75" spans="1:5">
      <c r="A201" s="6"/>
      <c r="B201" s="7">
        <v>199</v>
      </c>
      <c r="C201" s="12">
        <v>20212632</v>
      </c>
      <c r="D201" s="7" t="s">
        <v>665</v>
      </c>
      <c r="E201" s="7"/>
    </row>
    <row r="202" ht="18.75" spans="1:5">
      <c r="A202" s="6"/>
      <c r="B202" s="7">
        <v>200</v>
      </c>
      <c r="C202" s="12">
        <v>20212633</v>
      </c>
      <c r="D202" s="7" t="s">
        <v>665</v>
      </c>
      <c r="E202" s="7"/>
    </row>
    <row r="203" ht="18.75" spans="1:5">
      <c r="A203" s="6"/>
      <c r="B203" s="7">
        <v>201</v>
      </c>
      <c r="C203" s="12">
        <v>20212634</v>
      </c>
      <c r="D203" s="7" t="s">
        <v>665</v>
      </c>
      <c r="E203" s="7"/>
    </row>
    <row r="204" ht="18.75" spans="1:5">
      <c r="A204" s="6"/>
      <c r="B204" s="7">
        <v>202</v>
      </c>
      <c r="C204" s="12">
        <v>20222631</v>
      </c>
      <c r="D204" s="7" t="s">
        <v>665</v>
      </c>
      <c r="E204" s="7"/>
    </row>
    <row r="205" ht="18.75" spans="1:5">
      <c r="A205" s="6"/>
      <c r="B205" s="7">
        <v>203</v>
      </c>
      <c r="C205" s="12">
        <v>20222632</v>
      </c>
      <c r="D205" s="7" t="s">
        <v>665</v>
      </c>
      <c r="E205" s="7"/>
    </row>
    <row r="206" ht="18.75" spans="1:5">
      <c r="A206" s="6"/>
      <c r="B206" s="7">
        <v>204</v>
      </c>
      <c r="C206" s="12">
        <v>20222633</v>
      </c>
      <c r="D206" s="7" t="s">
        <v>665</v>
      </c>
      <c r="E206" s="7"/>
    </row>
    <row r="207" ht="18.75" spans="1:5">
      <c r="A207" s="6"/>
      <c r="B207" s="7">
        <v>205</v>
      </c>
      <c r="C207" s="12">
        <v>20222634</v>
      </c>
      <c r="D207" s="7" t="s">
        <v>665</v>
      </c>
      <c r="E207" s="7"/>
    </row>
    <row r="208" ht="18.75" spans="1:5">
      <c r="A208" s="6"/>
      <c r="B208" s="7">
        <v>206</v>
      </c>
      <c r="C208" s="12">
        <v>20222635</v>
      </c>
      <c r="D208" s="7" t="s">
        <v>665</v>
      </c>
      <c r="E208" s="7"/>
    </row>
    <row r="209" ht="18.75" spans="1:5">
      <c r="A209" s="6"/>
      <c r="B209" s="7">
        <v>207</v>
      </c>
      <c r="C209" s="12">
        <v>20222641</v>
      </c>
      <c r="D209" s="7" t="s">
        <v>665</v>
      </c>
      <c r="E209" s="7"/>
    </row>
    <row r="210" ht="18.75" spans="1:5">
      <c r="A210" s="6"/>
      <c r="B210" s="7">
        <v>208</v>
      </c>
      <c r="C210" s="12">
        <v>20222642</v>
      </c>
      <c r="D210" s="7" t="s">
        <v>665</v>
      </c>
      <c r="E210" s="7"/>
    </row>
    <row r="211" ht="18.75" spans="1:5">
      <c r="A211" s="6"/>
      <c r="B211" s="7">
        <v>209</v>
      </c>
      <c r="C211" s="12">
        <v>20222643</v>
      </c>
      <c r="D211" s="7" t="s">
        <v>665</v>
      </c>
      <c r="E211" s="7"/>
    </row>
    <row r="212" ht="18.75" spans="1:5">
      <c r="A212" s="13" t="s">
        <v>8</v>
      </c>
      <c r="B212" s="7">
        <v>210</v>
      </c>
      <c r="C212" s="7">
        <v>20223531</v>
      </c>
      <c r="D212" s="7" t="s">
        <v>665</v>
      </c>
      <c r="E212" s="13"/>
    </row>
  </sheetData>
  <mergeCells count="7">
    <mergeCell ref="A1:E1"/>
    <mergeCell ref="A3:A29"/>
    <mergeCell ref="A30:A56"/>
    <mergeCell ref="A57:A100"/>
    <mergeCell ref="A101:A145"/>
    <mergeCell ref="A146:A191"/>
    <mergeCell ref="A192:A2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189" workbookViewId="0">
      <selection activeCell="B213" sqref="B213"/>
    </sheetView>
  </sheetViews>
  <sheetFormatPr defaultColWidth="9" defaultRowHeight="18.75" outlineLevelCol="7"/>
  <cols>
    <col min="1" max="1" width="21.6666666666667" style="148" customWidth="1"/>
    <col min="2" max="2" width="7.44166666666667" style="148" customWidth="1"/>
    <col min="3" max="3" width="14.775" style="148" customWidth="1"/>
    <col min="4" max="4" width="13.4416666666667" style="148" customWidth="1"/>
    <col min="5" max="5" width="16.5583333333333" style="148" customWidth="1"/>
    <col min="6" max="6" width="10.225" style="148" customWidth="1"/>
    <col min="7" max="7" width="16.5583333333333" style="148" customWidth="1"/>
    <col min="8" max="8" width="13.6666666666667" style="148" customWidth="1"/>
    <col min="9" max="16384" width="9" style="148"/>
  </cols>
  <sheetData>
    <row r="1" spans="1:8">
      <c r="A1" s="149" t="s">
        <v>22</v>
      </c>
      <c r="B1" s="149"/>
      <c r="C1" s="150"/>
      <c r="D1" s="150"/>
      <c r="E1" s="150"/>
      <c r="F1" s="150"/>
      <c r="G1" s="150"/>
      <c r="H1" s="150"/>
    </row>
    <row r="2" s="147" customFormat="1" spans="1:8">
      <c r="A2" s="149" t="s">
        <v>23</v>
      </c>
      <c r="B2" s="149" t="s">
        <v>24</v>
      </c>
      <c r="C2" s="149" t="s">
        <v>25</v>
      </c>
      <c r="D2" s="149" t="s">
        <v>26</v>
      </c>
      <c r="E2" s="149" t="s">
        <v>27</v>
      </c>
      <c r="F2" s="151" t="s">
        <v>28</v>
      </c>
      <c r="G2" s="149" t="s">
        <v>29</v>
      </c>
      <c r="H2" s="149" t="s">
        <v>30</v>
      </c>
    </row>
    <row r="3" s="147" customFormat="1" spans="1:8">
      <c r="A3" s="6" t="s">
        <v>2</v>
      </c>
      <c r="B3" s="6">
        <v>1</v>
      </c>
      <c r="C3" s="6">
        <v>20193631</v>
      </c>
      <c r="D3" s="6"/>
      <c r="E3" s="6">
        <v>30</v>
      </c>
      <c r="F3" s="152">
        <f t="shared" ref="F3:F66" si="0">D3/E3</f>
        <v>0</v>
      </c>
      <c r="G3" s="6"/>
      <c r="H3" s="6" t="s">
        <v>31</v>
      </c>
    </row>
    <row r="4" s="147" customFormat="1" spans="1:8">
      <c r="A4" s="6"/>
      <c r="B4" s="6">
        <v>2</v>
      </c>
      <c r="C4" s="6">
        <v>20193632</v>
      </c>
      <c r="D4" s="6"/>
      <c r="E4" s="6">
        <v>31</v>
      </c>
      <c r="F4" s="152">
        <f t="shared" si="0"/>
        <v>0</v>
      </c>
      <c r="G4" s="6"/>
      <c r="H4" s="6" t="s">
        <v>31</v>
      </c>
    </row>
    <row r="5" s="147" customFormat="1" spans="1:8">
      <c r="A5" s="6"/>
      <c r="B5" s="6">
        <v>3</v>
      </c>
      <c r="C5" s="6">
        <v>20193633</v>
      </c>
      <c r="D5" s="6"/>
      <c r="E5" s="6">
        <v>35</v>
      </c>
      <c r="F5" s="152">
        <f t="shared" si="0"/>
        <v>0</v>
      </c>
      <c r="G5" s="6"/>
      <c r="H5" s="6" t="s">
        <v>31</v>
      </c>
    </row>
    <row r="6" s="147" customFormat="1" spans="1:8">
      <c r="A6" s="6"/>
      <c r="B6" s="6">
        <v>4</v>
      </c>
      <c r="C6" s="6">
        <v>20193634</v>
      </c>
      <c r="D6" s="6"/>
      <c r="E6" s="6">
        <v>36</v>
      </c>
      <c r="F6" s="152">
        <f t="shared" si="0"/>
        <v>0</v>
      </c>
      <c r="G6" s="6"/>
      <c r="H6" s="6" t="s">
        <v>31</v>
      </c>
    </row>
    <row r="7" s="147" customFormat="1" spans="1:8">
      <c r="A7" s="6"/>
      <c r="B7" s="6">
        <v>5</v>
      </c>
      <c r="C7" s="6">
        <v>20193635</v>
      </c>
      <c r="D7" s="6"/>
      <c r="E7" s="6">
        <v>31</v>
      </c>
      <c r="F7" s="152">
        <f t="shared" si="0"/>
        <v>0</v>
      </c>
      <c r="G7" s="6"/>
      <c r="H7" s="6" t="s">
        <v>31</v>
      </c>
    </row>
    <row r="8" s="147" customFormat="1" spans="1:8">
      <c r="A8" s="6"/>
      <c r="B8" s="6">
        <v>6</v>
      </c>
      <c r="C8" s="6">
        <v>20203631</v>
      </c>
      <c r="D8" s="6">
        <v>0</v>
      </c>
      <c r="E8" s="6">
        <v>32</v>
      </c>
      <c r="F8" s="152">
        <f t="shared" si="0"/>
        <v>0</v>
      </c>
      <c r="G8" s="6">
        <f t="shared" ref="G4:G29" si="1">RANK(F8,$F$3:$F$29,1)</f>
        <v>1</v>
      </c>
      <c r="H8" s="6"/>
    </row>
    <row r="9" s="147" customFormat="1" spans="1:8">
      <c r="A9" s="6"/>
      <c r="B9" s="6">
        <v>7</v>
      </c>
      <c r="C9" s="6">
        <v>20203632</v>
      </c>
      <c r="D9" s="6">
        <v>0</v>
      </c>
      <c r="E9" s="6">
        <v>32</v>
      </c>
      <c r="F9" s="152">
        <f t="shared" si="0"/>
        <v>0</v>
      </c>
      <c r="G9" s="6">
        <f t="shared" si="1"/>
        <v>1</v>
      </c>
      <c r="H9" s="6"/>
    </row>
    <row r="10" s="147" customFormat="1" spans="1:8">
      <c r="A10" s="6"/>
      <c r="B10" s="6">
        <v>8</v>
      </c>
      <c r="C10" s="6">
        <v>20203633</v>
      </c>
      <c r="D10" s="6">
        <v>0</v>
      </c>
      <c r="E10" s="6">
        <v>34</v>
      </c>
      <c r="F10" s="152">
        <f t="shared" si="0"/>
        <v>0</v>
      </c>
      <c r="G10" s="6">
        <f t="shared" si="1"/>
        <v>1</v>
      </c>
      <c r="H10" s="6"/>
    </row>
    <row r="11" s="147" customFormat="1" spans="1:8">
      <c r="A11" s="6"/>
      <c r="B11" s="6">
        <v>9</v>
      </c>
      <c r="C11" s="6">
        <v>20203634</v>
      </c>
      <c r="D11" s="6">
        <v>0</v>
      </c>
      <c r="E11" s="6">
        <v>30</v>
      </c>
      <c r="F11" s="152">
        <f t="shared" si="0"/>
        <v>0</v>
      </c>
      <c r="G11" s="6">
        <f t="shared" si="1"/>
        <v>1</v>
      </c>
      <c r="H11" s="6"/>
    </row>
    <row r="12" s="147" customFormat="1" spans="1:8">
      <c r="A12" s="6"/>
      <c r="B12" s="6">
        <v>10</v>
      </c>
      <c r="C12" s="6">
        <v>20203635</v>
      </c>
      <c r="D12" s="6">
        <v>0</v>
      </c>
      <c r="E12" s="6">
        <v>35</v>
      </c>
      <c r="F12" s="152">
        <f t="shared" si="0"/>
        <v>0</v>
      </c>
      <c r="G12" s="6">
        <f t="shared" si="1"/>
        <v>1</v>
      </c>
      <c r="H12" s="6"/>
    </row>
    <row r="13" s="147" customFormat="1" spans="1:8">
      <c r="A13" s="6"/>
      <c r="B13" s="6">
        <v>11</v>
      </c>
      <c r="C13" s="6">
        <v>20213631</v>
      </c>
      <c r="D13" s="6">
        <v>0</v>
      </c>
      <c r="E13" s="6">
        <v>43</v>
      </c>
      <c r="F13" s="152">
        <f t="shared" si="0"/>
        <v>0</v>
      </c>
      <c r="G13" s="6">
        <f t="shared" si="1"/>
        <v>1</v>
      </c>
      <c r="H13" s="6"/>
    </row>
    <row r="14" s="147" customFormat="1" spans="1:8">
      <c r="A14" s="6"/>
      <c r="B14" s="6">
        <v>12</v>
      </c>
      <c r="C14" s="6">
        <v>20213632</v>
      </c>
      <c r="D14" s="6">
        <v>0</v>
      </c>
      <c r="E14" s="6">
        <v>42</v>
      </c>
      <c r="F14" s="152">
        <f t="shared" si="0"/>
        <v>0</v>
      </c>
      <c r="G14" s="6">
        <f t="shared" si="1"/>
        <v>1</v>
      </c>
      <c r="H14" s="6"/>
    </row>
    <row r="15" s="147" customFormat="1" spans="1:8">
      <c r="A15" s="6"/>
      <c r="B15" s="6">
        <v>13</v>
      </c>
      <c r="C15" s="6">
        <v>20213633</v>
      </c>
      <c r="D15" s="6">
        <v>0</v>
      </c>
      <c r="E15" s="6">
        <v>44</v>
      </c>
      <c r="F15" s="152">
        <f t="shared" si="0"/>
        <v>0</v>
      </c>
      <c r="G15" s="6">
        <f t="shared" si="1"/>
        <v>1</v>
      </c>
      <c r="H15" s="6"/>
    </row>
    <row r="16" s="147" customFormat="1" spans="1:8">
      <c r="A16" s="6"/>
      <c r="B16" s="6">
        <v>14</v>
      </c>
      <c r="C16" s="6">
        <v>20213634</v>
      </c>
      <c r="D16" s="6">
        <v>0</v>
      </c>
      <c r="E16" s="6">
        <v>45</v>
      </c>
      <c r="F16" s="152">
        <f t="shared" si="0"/>
        <v>0</v>
      </c>
      <c r="G16" s="6">
        <f t="shared" si="1"/>
        <v>1</v>
      </c>
      <c r="H16" s="6"/>
    </row>
    <row r="17" s="147" customFormat="1" spans="1:8">
      <c r="A17" s="6"/>
      <c r="B17" s="6">
        <v>15</v>
      </c>
      <c r="C17" s="6">
        <v>20213635</v>
      </c>
      <c r="D17" s="6">
        <v>0</v>
      </c>
      <c r="E17" s="6">
        <v>39</v>
      </c>
      <c r="F17" s="152">
        <f t="shared" si="0"/>
        <v>0</v>
      </c>
      <c r="G17" s="6">
        <f t="shared" si="1"/>
        <v>1</v>
      </c>
      <c r="H17" s="6"/>
    </row>
    <row r="18" s="147" customFormat="1" spans="1:8">
      <c r="A18" s="6"/>
      <c r="B18" s="9">
        <v>16</v>
      </c>
      <c r="C18" s="9">
        <v>20213641</v>
      </c>
      <c r="D18" s="9">
        <v>1</v>
      </c>
      <c r="E18" s="9">
        <v>41</v>
      </c>
      <c r="F18" s="153">
        <f t="shared" si="0"/>
        <v>0.024390243902439</v>
      </c>
      <c r="G18" s="9">
        <f t="shared" si="1"/>
        <v>27</v>
      </c>
      <c r="H18" s="9" t="s">
        <v>32</v>
      </c>
    </row>
    <row r="19" s="147" customFormat="1" spans="1:8">
      <c r="A19" s="6"/>
      <c r="B19" s="6">
        <v>17</v>
      </c>
      <c r="C19" s="6">
        <v>20213642</v>
      </c>
      <c r="D19" s="6"/>
      <c r="E19" s="6">
        <v>45</v>
      </c>
      <c r="F19" s="152">
        <f t="shared" si="0"/>
        <v>0</v>
      </c>
      <c r="G19" s="6"/>
      <c r="H19" s="6" t="s">
        <v>31</v>
      </c>
    </row>
    <row r="20" s="147" customFormat="1" spans="1:8">
      <c r="A20" s="6"/>
      <c r="B20" s="6">
        <v>18</v>
      </c>
      <c r="C20" s="154">
        <v>20223631</v>
      </c>
      <c r="D20" s="6">
        <v>0</v>
      </c>
      <c r="E20" s="6">
        <v>40</v>
      </c>
      <c r="F20" s="152">
        <f t="shared" si="0"/>
        <v>0</v>
      </c>
      <c r="G20" s="6">
        <f t="shared" si="1"/>
        <v>1</v>
      </c>
      <c r="H20" s="154"/>
    </row>
    <row r="21" s="147" customFormat="1" spans="1:8">
      <c r="A21" s="6"/>
      <c r="B21" s="6">
        <v>19</v>
      </c>
      <c r="C21" s="154">
        <v>20223632</v>
      </c>
      <c r="D21" s="6">
        <v>0</v>
      </c>
      <c r="E21" s="6">
        <v>40</v>
      </c>
      <c r="F21" s="152">
        <f t="shared" si="0"/>
        <v>0</v>
      </c>
      <c r="G21" s="6">
        <f t="shared" si="1"/>
        <v>1</v>
      </c>
      <c r="H21" s="154"/>
    </row>
    <row r="22" s="147" customFormat="1" spans="1:8">
      <c r="A22" s="6"/>
      <c r="B22" s="6">
        <v>20</v>
      </c>
      <c r="C22" s="154">
        <v>20223633</v>
      </c>
      <c r="D22" s="6">
        <v>0</v>
      </c>
      <c r="E22" s="6">
        <v>42</v>
      </c>
      <c r="F22" s="152">
        <f t="shared" si="0"/>
        <v>0</v>
      </c>
      <c r="G22" s="6">
        <f t="shared" si="1"/>
        <v>1</v>
      </c>
      <c r="H22" s="154"/>
    </row>
    <row r="23" s="147" customFormat="1" spans="1:8">
      <c r="A23" s="6"/>
      <c r="B23" s="6">
        <v>21</v>
      </c>
      <c r="C23" s="154">
        <v>20223634</v>
      </c>
      <c r="D23" s="6">
        <v>0</v>
      </c>
      <c r="E23" s="6">
        <v>41</v>
      </c>
      <c r="F23" s="152">
        <f t="shared" si="0"/>
        <v>0</v>
      </c>
      <c r="G23" s="6">
        <f t="shared" si="1"/>
        <v>1</v>
      </c>
      <c r="H23" s="154"/>
    </row>
    <row r="24" s="147" customFormat="1" spans="1:8">
      <c r="A24" s="6"/>
      <c r="B24" s="6">
        <v>22</v>
      </c>
      <c r="C24" s="154">
        <v>20223635</v>
      </c>
      <c r="D24" s="6">
        <v>0</v>
      </c>
      <c r="E24" s="6">
        <v>43</v>
      </c>
      <c r="F24" s="152">
        <f t="shared" si="0"/>
        <v>0</v>
      </c>
      <c r="G24" s="6">
        <f t="shared" si="1"/>
        <v>1</v>
      </c>
      <c r="H24" s="154"/>
    </row>
    <row r="25" s="147" customFormat="1" spans="1:8">
      <c r="A25" s="6"/>
      <c r="B25" s="6">
        <v>23</v>
      </c>
      <c r="C25" s="154">
        <v>20223636</v>
      </c>
      <c r="D25" s="6">
        <v>0</v>
      </c>
      <c r="E25" s="6">
        <v>43</v>
      </c>
      <c r="F25" s="152">
        <f t="shared" si="0"/>
        <v>0</v>
      </c>
      <c r="G25" s="6">
        <f t="shared" si="1"/>
        <v>1</v>
      </c>
      <c r="H25" s="154"/>
    </row>
    <row r="26" s="147" customFormat="1" spans="1:8">
      <c r="A26" s="6"/>
      <c r="B26" s="6">
        <v>24</v>
      </c>
      <c r="C26" s="154">
        <v>20223637</v>
      </c>
      <c r="D26" s="6">
        <v>0</v>
      </c>
      <c r="E26" s="6">
        <v>41</v>
      </c>
      <c r="F26" s="152">
        <f t="shared" si="0"/>
        <v>0</v>
      </c>
      <c r="G26" s="6">
        <f t="shared" si="1"/>
        <v>1</v>
      </c>
      <c r="H26" s="154"/>
    </row>
    <row r="27" s="147" customFormat="1" spans="1:8">
      <c r="A27" s="6"/>
      <c r="B27" s="6">
        <v>25</v>
      </c>
      <c r="C27" s="154">
        <v>20223641</v>
      </c>
      <c r="D27" s="6">
        <v>0</v>
      </c>
      <c r="E27" s="6">
        <v>43</v>
      </c>
      <c r="F27" s="152">
        <f t="shared" si="0"/>
        <v>0</v>
      </c>
      <c r="G27" s="6">
        <f t="shared" si="1"/>
        <v>1</v>
      </c>
      <c r="H27" s="154"/>
    </row>
    <row r="28" s="147" customFormat="1" spans="1:8">
      <c r="A28" s="6"/>
      <c r="B28" s="6">
        <v>26</v>
      </c>
      <c r="C28" s="154">
        <v>20223642</v>
      </c>
      <c r="D28" s="6">
        <v>0</v>
      </c>
      <c r="E28" s="6">
        <v>43</v>
      </c>
      <c r="F28" s="152">
        <f t="shared" si="0"/>
        <v>0</v>
      </c>
      <c r="G28" s="6">
        <f t="shared" si="1"/>
        <v>1</v>
      </c>
      <c r="H28" s="154"/>
    </row>
    <row r="29" s="147" customFormat="1" spans="1:8">
      <c r="A29" s="6"/>
      <c r="B29" s="6">
        <v>27</v>
      </c>
      <c r="C29" s="154">
        <v>20223643</v>
      </c>
      <c r="D29" s="6">
        <v>0</v>
      </c>
      <c r="E29" s="6">
        <v>43</v>
      </c>
      <c r="F29" s="152">
        <f t="shared" si="0"/>
        <v>0</v>
      </c>
      <c r="G29" s="6">
        <f t="shared" si="1"/>
        <v>1</v>
      </c>
      <c r="H29" s="154"/>
    </row>
    <row r="30" s="147" customFormat="1" spans="1:8">
      <c r="A30" s="6" t="s">
        <v>3</v>
      </c>
      <c r="B30" s="6">
        <v>28</v>
      </c>
      <c r="C30" s="13">
        <v>20192731</v>
      </c>
      <c r="D30" s="13"/>
      <c r="E30" s="13">
        <v>30</v>
      </c>
      <c r="F30" s="155">
        <f t="shared" si="0"/>
        <v>0</v>
      </c>
      <c r="G30" s="6"/>
      <c r="H30" s="13" t="s">
        <v>31</v>
      </c>
    </row>
    <row r="31" s="147" customFormat="1" spans="1:8">
      <c r="A31" s="6"/>
      <c r="B31" s="6">
        <v>29</v>
      </c>
      <c r="C31" s="13">
        <v>20192831</v>
      </c>
      <c r="D31" s="13"/>
      <c r="E31" s="13">
        <v>47</v>
      </c>
      <c r="F31" s="155">
        <f t="shared" si="0"/>
        <v>0</v>
      </c>
      <c r="G31" s="6"/>
      <c r="H31" s="13" t="s">
        <v>31</v>
      </c>
    </row>
    <row r="32" s="147" customFormat="1" spans="1:8">
      <c r="A32" s="6"/>
      <c r="B32" s="6">
        <v>30</v>
      </c>
      <c r="C32" s="13">
        <v>20192832</v>
      </c>
      <c r="D32" s="13"/>
      <c r="E32" s="13">
        <v>29</v>
      </c>
      <c r="F32" s="155">
        <f t="shared" si="0"/>
        <v>0</v>
      </c>
      <c r="G32" s="6"/>
      <c r="H32" s="13" t="s">
        <v>31</v>
      </c>
    </row>
    <row r="33" s="147" customFormat="1" spans="1:8">
      <c r="A33" s="6"/>
      <c r="B33" s="6">
        <v>31</v>
      </c>
      <c r="C33" s="13">
        <v>20192833</v>
      </c>
      <c r="D33" s="13"/>
      <c r="E33" s="13">
        <v>32</v>
      </c>
      <c r="F33" s="155">
        <f t="shared" si="0"/>
        <v>0</v>
      </c>
      <c r="G33" s="6"/>
      <c r="H33" s="13" t="s">
        <v>31</v>
      </c>
    </row>
    <row r="34" s="147" customFormat="1" spans="1:8">
      <c r="A34" s="6"/>
      <c r="B34" s="6">
        <v>32</v>
      </c>
      <c r="C34" s="13">
        <v>20202731</v>
      </c>
      <c r="D34" s="13">
        <v>0</v>
      </c>
      <c r="E34" s="13">
        <v>27</v>
      </c>
      <c r="F34" s="155">
        <f t="shared" si="0"/>
        <v>0</v>
      </c>
      <c r="G34" s="6">
        <f t="shared" ref="G31:G56" si="2">RANK(F34,$F$30:$F$56,1)</f>
        <v>1</v>
      </c>
      <c r="H34" s="13"/>
    </row>
    <row r="35" s="147" customFormat="1" spans="1:8">
      <c r="A35" s="6"/>
      <c r="B35" s="6">
        <v>33</v>
      </c>
      <c r="C35" s="13">
        <v>20202831</v>
      </c>
      <c r="D35" s="13">
        <v>0</v>
      </c>
      <c r="E35" s="13">
        <v>47</v>
      </c>
      <c r="F35" s="155">
        <f t="shared" si="0"/>
        <v>0</v>
      </c>
      <c r="G35" s="6">
        <f t="shared" si="2"/>
        <v>1</v>
      </c>
      <c r="H35" s="13"/>
    </row>
    <row r="36" s="147" customFormat="1" spans="1:8">
      <c r="A36" s="6"/>
      <c r="B36" s="6">
        <v>34</v>
      </c>
      <c r="C36" s="13">
        <v>20202832</v>
      </c>
      <c r="D36" s="13">
        <v>0</v>
      </c>
      <c r="E36" s="13">
        <v>27</v>
      </c>
      <c r="F36" s="155">
        <f t="shared" si="0"/>
        <v>0</v>
      </c>
      <c r="G36" s="6">
        <f t="shared" si="2"/>
        <v>1</v>
      </c>
      <c r="H36" s="13"/>
    </row>
    <row r="37" s="147" customFormat="1" spans="1:8">
      <c r="A37" s="6"/>
      <c r="B37" s="6">
        <v>35</v>
      </c>
      <c r="C37" s="13">
        <v>20202833</v>
      </c>
      <c r="D37" s="13">
        <v>0</v>
      </c>
      <c r="E37" s="13">
        <v>23</v>
      </c>
      <c r="F37" s="155">
        <f t="shared" si="0"/>
        <v>0</v>
      </c>
      <c r="G37" s="6">
        <f t="shared" si="2"/>
        <v>1</v>
      </c>
      <c r="H37" s="13"/>
    </row>
    <row r="38" s="147" customFormat="1" spans="1:8">
      <c r="A38" s="6"/>
      <c r="B38" s="6">
        <v>36</v>
      </c>
      <c r="C38" s="13">
        <v>20212731</v>
      </c>
      <c r="D38" s="13">
        <v>0</v>
      </c>
      <c r="E38" s="13">
        <v>40</v>
      </c>
      <c r="F38" s="155">
        <f t="shared" si="0"/>
        <v>0</v>
      </c>
      <c r="G38" s="6">
        <f t="shared" si="2"/>
        <v>1</v>
      </c>
      <c r="H38" s="13"/>
    </row>
    <row r="39" s="147" customFormat="1" spans="1:8">
      <c r="A39" s="6"/>
      <c r="B39" s="6">
        <v>37</v>
      </c>
      <c r="C39" s="13">
        <v>20212831</v>
      </c>
      <c r="D39" s="13">
        <v>0</v>
      </c>
      <c r="E39" s="13">
        <v>41</v>
      </c>
      <c r="F39" s="155">
        <f t="shared" si="0"/>
        <v>0</v>
      </c>
      <c r="G39" s="6">
        <f t="shared" si="2"/>
        <v>1</v>
      </c>
      <c r="H39" s="13"/>
    </row>
    <row r="40" s="147" customFormat="1" spans="1:8">
      <c r="A40" s="6"/>
      <c r="B40" s="6">
        <v>38</v>
      </c>
      <c r="C40" s="13">
        <v>20212832</v>
      </c>
      <c r="D40" s="13">
        <v>0</v>
      </c>
      <c r="E40" s="13">
        <v>41</v>
      </c>
      <c r="F40" s="155">
        <f t="shared" si="0"/>
        <v>0</v>
      </c>
      <c r="G40" s="6">
        <f t="shared" si="2"/>
        <v>1</v>
      </c>
      <c r="H40" s="13"/>
    </row>
    <row r="41" s="147" customFormat="1" spans="1:8">
      <c r="A41" s="6"/>
      <c r="B41" s="6">
        <v>39</v>
      </c>
      <c r="C41" s="13">
        <v>20212841</v>
      </c>
      <c r="D41" s="13">
        <v>0</v>
      </c>
      <c r="E41" s="13">
        <v>45</v>
      </c>
      <c r="F41" s="155">
        <f t="shared" si="0"/>
        <v>0</v>
      </c>
      <c r="G41" s="6">
        <f t="shared" si="2"/>
        <v>1</v>
      </c>
      <c r="H41" s="13"/>
    </row>
    <row r="42" s="147" customFormat="1" spans="1:8">
      <c r="A42" s="6"/>
      <c r="B42" s="6">
        <v>40</v>
      </c>
      <c r="C42" s="13">
        <v>20212842</v>
      </c>
      <c r="D42" s="13">
        <v>0</v>
      </c>
      <c r="E42" s="13">
        <v>46</v>
      </c>
      <c r="F42" s="155">
        <f t="shared" si="0"/>
        <v>0</v>
      </c>
      <c r="G42" s="6">
        <f t="shared" si="2"/>
        <v>1</v>
      </c>
      <c r="H42" s="13"/>
    </row>
    <row r="43" s="147" customFormat="1" spans="1:8">
      <c r="A43" s="6"/>
      <c r="B43" s="6">
        <v>41</v>
      </c>
      <c r="C43" s="13">
        <v>20212843</v>
      </c>
      <c r="D43" s="13">
        <v>0</v>
      </c>
      <c r="E43" s="13">
        <v>44</v>
      </c>
      <c r="F43" s="155">
        <f t="shared" si="0"/>
        <v>0</v>
      </c>
      <c r="G43" s="6">
        <f t="shared" si="2"/>
        <v>1</v>
      </c>
      <c r="H43" s="13"/>
    </row>
    <row r="44" s="147" customFormat="1" spans="1:8">
      <c r="A44" s="6"/>
      <c r="B44" s="6">
        <v>42</v>
      </c>
      <c r="C44" s="13">
        <v>20222731</v>
      </c>
      <c r="D44" s="13">
        <v>0</v>
      </c>
      <c r="E44" s="13">
        <v>39</v>
      </c>
      <c r="F44" s="155">
        <f t="shared" si="0"/>
        <v>0</v>
      </c>
      <c r="G44" s="6">
        <f t="shared" si="2"/>
        <v>1</v>
      </c>
      <c r="H44" s="13"/>
    </row>
    <row r="45" s="147" customFormat="1" spans="1:8">
      <c r="A45" s="6"/>
      <c r="B45" s="6">
        <v>43</v>
      </c>
      <c r="C45" s="13">
        <v>20222732</v>
      </c>
      <c r="D45" s="13">
        <v>0</v>
      </c>
      <c r="E45" s="13">
        <v>42</v>
      </c>
      <c r="F45" s="155">
        <f t="shared" si="0"/>
        <v>0</v>
      </c>
      <c r="G45" s="6">
        <f t="shared" si="2"/>
        <v>1</v>
      </c>
      <c r="H45" s="13"/>
    </row>
    <row r="46" s="147" customFormat="1" spans="1:8">
      <c r="A46" s="6"/>
      <c r="B46" s="6">
        <v>44</v>
      </c>
      <c r="C46" s="13">
        <v>20222831</v>
      </c>
      <c r="D46" s="13">
        <v>0</v>
      </c>
      <c r="E46" s="13">
        <v>42</v>
      </c>
      <c r="F46" s="155">
        <f t="shared" si="0"/>
        <v>0</v>
      </c>
      <c r="G46" s="6">
        <f t="shared" si="2"/>
        <v>1</v>
      </c>
      <c r="H46" s="13"/>
    </row>
    <row r="47" s="147" customFormat="1" spans="1:8">
      <c r="A47" s="6"/>
      <c r="B47" s="6">
        <v>45</v>
      </c>
      <c r="C47" s="13">
        <v>20222832</v>
      </c>
      <c r="D47" s="13">
        <v>0</v>
      </c>
      <c r="E47" s="13">
        <v>41</v>
      </c>
      <c r="F47" s="155">
        <f t="shared" si="0"/>
        <v>0</v>
      </c>
      <c r="G47" s="6">
        <f t="shared" si="2"/>
        <v>1</v>
      </c>
      <c r="H47" s="13"/>
    </row>
    <row r="48" s="148" customFormat="1" spans="1:8">
      <c r="A48" s="6"/>
      <c r="B48" s="6">
        <v>46</v>
      </c>
      <c r="C48" s="13">
        <v>20222833</v>
      </c>
      <c r="D48" s="13">
        <v>0</v>
      </c>
      <c r="E48" s="13">
        <v>45</v>
      </c>
      <c r="F48" s="155">
        <f t="shared" si="0"/>
        <v>0</v>
      </c>
      <c r="G48" s="6">
        <f t="shared" si="2"/>
        <v>1</v>
      </c>
      <c r="H48" s="13"/>
    </row>
    <row r="49" s="148" customFormat="1" spans="1:8">
      <c r="A49" s="6"/>
      <c r="B49" s="6">
        <v>47</v>
      </c>
      <c r="C49" s="13">
        <v>20222834</v>
      </c>
      <c r="D49" s="13">
        <v>0</v>
      </c>
      <c r="E49" s="13">
        <v>45</v>
      </c>
      <c r="F49" s="155">
        <f t="shared" si="0"/>
        <v>0</v>
      </c>
      <c r="G49" s="6">
        <f t="shared" si="2"/>
        <v>1</v>
      </c>
      <c r="H49" s="13"/>
    </row>
    <row r="50" s="148" customFormat="1" spans="1:8">
      <c r="A50" s="6"/>
      <c r="B50" s="6">
        <v>48</v>
      </c>
      <c r="C50" s="13">
        <v>20222835</v>
      </c>
      <c r="D50" s="13">
        <v>0</v>
      </c>
      <c r="E50" s="13">
        <v>45</v>
      </c>
      <c r="F50" s="155">
        <f t="shared" si="0"/>
        <v>0</v>
      </c>
      <c r="G50" s="6">
        <f t="shared" si="2"/>
        <v>1</v>
      </c>
      <c r="H50" s="13"/>
    </row>
    <row r="51" s="148" customFormat="1" spans="1:8">
      <c r="A51" s="6"/>
      <c r="B51" s="6">
        <v>49</v>
      </c>
      <c r="C51" s="13">
        <v>20222836</v>
      </c>
      <c r="D51" s="13">
        <v>0</v>
      </c>
      <c r="E51" s="13">
        <v>40</v>
      </c>
      <c r="F51" s="155">
        <f t="shared" si="0"/>
        <v>0</v>
      </c>
      <c r="G51" s="6">
        <f t="shared" si="2"/>
        <v>1</v>
      </c>
      <c r="H51" s="13"/>
    </row>
    <row r="52" s="148" customFormat="1" spans="1:8">
      <c r="A52" s="6"/>
      <c r="B52" s="6">
        <v>50</v>
      </c>
      <c r="C52" s="13">
        <v>20222837</v>
      </c>
      <c r="D52" s="13">
        <v>0</v>
      </c>
      <c r="E52" s="13">
        <v>40</v>
      </c>
      <c r="F52" s="155">
        <f t="shared" si="0"/>
        <v>0</v>
      </c>
      <c r="G52" s="6">
        <f t="shared" si="2"/>
        <v>1</v>
      </c>
      <c r="H52" s="13"/>
    </row>
    <row r="53" s="148" customFormat="1" spans="1:8">
      <c r="A53" s="6"/>
      <c r="B53" s="6">
        <v>51</v>
      </c>
      <c r="C53" s="13">
        <v>20222841</v>
      </c>
      <c r="D53" s="13">
        <v>0</v>
      </c>
      <c r="E53" s="13">
        <v>36</v>
      </c>
      <c r="F53" s="155">
        <f t="shared" si="0"/>
        <v>0</v>
      </c>
      <c r="G53" s="6">
        <f t="shared" si="2"/>
        <v>1</v>
      </c>
      <c r="H53" s="13"/>
    </row>
    <row r="54" s="148" customFormat="1" spans="1:8">
      <c r="A54" s="6"/>
      <c r="B54" s="6">
        <v>52</v>
      </c>
      <c r="C54" s="13">
        <v>20222842</v>
      </c>
      <c r="D54" s="13">
        <v>0</v>
      </c>
      <c r="E54" s="13">
        <v>38</v>
      </c>
      <c r="F54" s="155">
        <f t="shared" si="0"/>
        <v>0</v>
      </c>
      <c r="G54" s="6">
        <f t="shared" si="2"/>
        <v>1</v>
      </c>
      <c r="H54" s="13"/>
    </row>
    <row r="55" s="148" customFormat="1" spans="1:8">
      <c r="A55" s="6"/>
      <c r="B55" s="6">
        <v>53</v>
      </c>
      <c r="C55" s="13">
        <v>20222843</v>
      </c>
      <c r="D55" s="13">
        <v>0</v>
      </c>
      <c r="E55" s="13">
        <v>38</v>
      </c>
      <c r="F55" s="155">
        <f t="shared" si="0"/>
        <v>0</v>
      </c>
      <c r="G55" s="6">
        <f t="shared" si="2"/>
        <v>1</v>
      </c>
      <c r="H55" s="13"/>
    </row>
    <row r="56" s="148" customFormat="1" spans="1:8">
      <c r="A56" s="6"/>
      <c r="B56" s="6">
        <v>54</v>
      </c>
      <c r="C56" s="13">
        <v>20222844</v>
      </c>
      <c r="D56" s="13">
        <v>0</v>
      </c>
      <c r="E56" s="13">
        <v>36</v>
      </c>
      <c r="F56" s="155">
        <f t="shared" si="0"/>
        <v>0</v>
      </c>
      <c r="G56" s="6">
        <f t="shared" si="2"/>
        <v>1</v>
      </c>
      <c r="H56" s="13"/>
    </row>
    <row r="57" s="148" customFormat="1" spans="1:8">
      <c r="A57" s="6" t="s">
        <v>4</v>
      </c>
      <c r="B57" s="6">
        <v>55</v>
      </c>
      <c r="C57" s="7">
        <v>20192331</v>
      </c>
      <c r="D57" s="7">
        <v>0</v>
      </c>
      <c r="E57" s="8">
        <v>36</v>
      </c>
      <c r="F57" s="130">
        <f t="shared" si="0"/>
        <v>0</v>
      </c>
      <c r="G57" s="6">
        <f>RANK(F57,$F$57:$F$100,1)</f>
        <v>1</v>
      </c>
      <c r="H57" s="8"/>
    </row>
    <row r="58" s="148" customFormat="1" spans="1:8">
      <c r="A58" s="6"/>
      <c r="B58" s="6">
        <v>56</v>
      </c>
      <c r="C58" s="7">
        <v>20192332</v>
      </c>
      <c r="D58" s="7">
        <v>0</v>
      </c>
      <c r="E58" s="8">
        <v>34</v>
      </c>
      <c r="F58" s="130">
        <f t="shared" si="0"/>
        <v>0</v>
      </c>
      <c r="G58" s="6">
        <f t="shared" ref="G58:G100" si="3">RANK(F58,$F$57:$F$100,1)</f>
        <v>1</v>
      </c>
      <c r="H58" s="8"/>
    </row>
    <row r="59" s="148" customFormat="1" spans="1:8">
      <c r="A59" s="6"/>
      <c r="B59" s="6">
        <v>57</v>
      </c>
      <c r="C59" s="7">
        <v>20192931</v>
      </c>
      <c r="D59" s="7"/>
      <c r="E59" s="8">
        <v>30</v>
      </c>
      <c r="F59" s="130">
        <f t="shared" si="0"/>
        <v>0</v>
      </c>
      <c r="G59" s="6"/>
      <c r="H59" s="8" t="s">
        <v>31</v>
      </c>
    </row>
    <row r="60" s="148" customFormat="1" spans="1:8">
      <c r="A60" s="6"/>
      <c r="B60" s="6">
        <v>58</v>
      </c>
      <c r="C60" s="7">
        <v>20192932</v>
      </c>
      <c r="D60" s="7"/>
      <c r="E60" s="8">
        <v>28</v>
      </c>
      <c r="F60" s="130">
        <f t="shared" si="0"/>
        <v>0</v>
      </c>
      <c r="G60" s="6"/>
      <c r="H60" s="8" t="s">
        <v>31</v>
      </c>
    </row>
    <row r="61" s="148" customFormat="1" spans="1:8">
      <c r="A61" s="6"/>
      <c r="B61" s="6">
        <v>59</v>
      </c>
      <c r="C61" s="7">
        <v>20193031</v>
      </c>
      <c r="D61" s="7"/>
      <c r="E61" s="8">
        <v>45</v>
      </c>
      <c r="F61" s="130">
        <f t="shared" si="0"/>
        <v>0</v>
      </c>
      <c r="G61" s="6"/>
      <c r="H61" s="8" t="s">
        <v>31</v>
      </c>
    </row>
    <row r="62" s="148" customFormat="1" spans="1:8">
      <c r="A62" s="6"/>
      <c r="B62" s="6">
        <v>60</v>
      </c>
      <c r="C62" s="7">
        <v>20193032</v>
      </c>
      <c r="D62" s="7"/>
      <c r="E62" s="8">
        <v>47</v>
      </c>
      <c r="F62" s="130">
        <f t="shared" si="0"/>
        <v>0</v>
      </c>
      <c r="G62" s="6"/>
      <c r="H62" s="8" t="s">
        <v>31</v>
      </c>
    </row>
    <row r="63" s="148" customFormat="1" spans="1:8">
      <c r="A63" s="6"/>
      <c r="B63" s="6">
        <v>61</v>
      </c>
      <c r="C63" s="7">
        <v>20193033</v>
      </c>
      <c r="D63" s="7"/>
      <c r="E63" s="8">
        <v>45</v>
      </c>
      <c r="F63" s="130">
        <f t="shared" si="0"/>
        <v>0</v>
      </c>
      <c r="G63" s="6"/>
      <c r="H63" s="8" t="s">
        <v>31</v>
      </c>
    </row>
    <row r="64" s="148" customFormat="1" spans="1:8">
      <c r="A64" s="6"/>
      <c r="B64" s="6">
        <v>62</v>
      </c>
      <c r="C64" s="7">
        <v>20193034</v>
      </c>
      <c r="D64" s="7"/>
      <c r="E64" s="8">
        <v>42</v>
      </c>
      <c r="F64" s="130">
        <f t="shared" si="0"/>
        <v>0</v>
      </c>
      <c r="G64" s="6"/>
      <c r="H64" s="8" t="s">
        <v>31</v>
      </c>
    </row>
    <row r="65" s="148" customFormat="1" spans="1:8">
      <c r="A65" s="6"/>
      <c r="B65" s="6">
        <v>63</v>
      </c>
      <c r="C65" s="7">
        <v>20193035</v>
      </c>
      <c r="D65" s="7"/>
      <c r="E65" s="8">
        <v>39</v>
      </c>
      <c r="F65" s="130">
        <f t="shared" si="0"/>
        <v>0</v>
      </c>
      <c r="G65" s="6"/>
      <c r="H65" s="8" t="s">
        <v>31</v>
      </c>
    </row>
    <row r="66" s="148" customFormat="1" spans="1:8">
      <c r="A66" s="6"/>
      <c r="B66" s="6">
        <v>64</v>
      </c>
      <c r="C66" s="7">
        <v>20193036</v>
      </c>
      <c r="D66" s="7"/>
      <c r="E66" s="8">
        <v>44</v>
      </c>
      <c r="F66" s="130">
        <f t="shared" si="0"/>
        <v>0</v>
      </c>
      <c r="G66" s="6"/>
      <c r="H66" s="8" t="s">
        <v>31</v>
      </c>
    </row>
    <row r="67" s="148" customFormat="1" spans="1:8">
      <c r="A67" s="6"/>
      <c r="B67" s="6">
        <v>65</v>
      </c>
      <c r="C67" s="7">
        <v>20193037</v>
      </c>
      <c r="D67" s="7"/>
      <c r="E67" s="8">
        <v>41</v>
      </c>
      <c r="F67" s="130">
        <f t="shared" ref="F67:F130" si="4">D67/E67</f>
        <v>0</v>
      </c>
      <c r="G67" s="6"/>
      <c r="H67" s="8" t="s">
        <v>31</v>
      </c>
    </row>
    <row r="68" s="148" customFormat="1" spans="1:8">
      <c r="A68" s="6"/>
      <c r="B68" s="6">
        <v>66</v>
      </c>
      <c r="C68" s="7">
        <v>20193038</v>
      </c>
      <c r="D68" s="7"/>
      <c r="E68" s="8">
        <v>43</v>
      </c>
      <c r="F68" s="130">
        <f t="shared" si="4"/>
        <v>0</v>
      </c>
      <c r="G68" s="6"/>
      <c r="H68" s="8" t="s">
        <v>31</v>
      </c>
    </row>
    <row r="69" s="148" customFormat="1" spans="1:8">
      <c r="A69" s="6"/>
      <c r="B69" s="6">
        <v>67</v>
      </c>
      <c r="C69" s="8">
        <v>20202331</v>
      </c>
      <c r="D69" s="13">
        <v>0</v>
      </c>
      <c r="E69" s="8">
        <v>39</v>
      </c>
      <c r="F69" s="130">
        <f t="shared" si="4"/>
        <v>0</v>
      </c>
      <c r="G69" s="6">
        <f t="shared" si="3"/>
        <v>1</v>
      </c>
      <c r="H69" s="8"/>
    </row>
    <row r="70" s="148" customFormat="1" spans="1:8">
      <c r="A70" s="6"/>
      <c r="B70" s="9">
        <v>68</v>
      </c>
      <c r="C70" s="10">
        <v>20202332</v>
      </c>
      <c r="D70" s="9">
        <v>5</v>
      </c>
      <c r="E70" s="10">
        <v>37</v>
      </c>
      <c r="F70" s="153">
        <f t="shared" si="4"/>
        <v>0.135135135135135</v>
      </c>
      <c r="G70" s="9">
        <f t="shared" si="3"/>
        <v>44</v>
      </c>
      <c r="H70" s="9" t="s">
        <v>32</v>
      </c>
    </row>
    <row r="71" s="148" customFormat="1" spans="1:8">
      <c r="A71" s="6"/>
      <c r="B71" s="6">
        <v>69</v>
      </c>
      <c r="C71" s="7">
        <v>20202931</v>
      </c>
      <c r="D71" s="13">
        <v>0</v>
      </c>
      <c r="E71" s="8">
        <v>31</v>
      </c>
      <c r="F71" s="130">
        <f t="shared" si="4"/>
        <v>0</v>
      </c>
      <c r="G71" s="6">
        <f t="shared" si="3"/>
        <v>1</v>
      </c>
      <c r="H71" s="8"/>
    </row>
    <row r="72" s="148" customFormat="1" spans="1:8">
      <c r="A72" s="6"/>
      <c r="B72" s="6">
        <v>70</v>
      </c>
      <c r="C72" s="7">
        <v>20202932</v>
      </c>
      <c r="D72" s="13">
        <v>0</v>
      </c>
      <c r="E72" s="8">
        <v>23</v>
      </c>
      <c r="F72" s="130">
        <f t="shared" si="4"/>
        <v>0</v>
      </c>
      <c r="G72" s="6">
        <f t="shared" si="3"/>
        <v>1</v>
      </c>
      <c r="H72" s="8"/>
    </row>
    <row r="73" s="148" customFormat="1" spans="1:8">
      <c r="A73" s="6"/>
      <c r="B73" s="6">
        <v>71</v>
      </c>
      <c r="C73" s="7">
        <v>20202933</v>
      </c>
      <c r="D73" s="13">
        <v>0</v>
      </c>
      <c r="E73" s="8">
        <v>29</v>
      </c>
      <c r="F73" s="130">
        <f t="shared" si="4"/>
        <v>0</v>
      </c>
      <c r="G73" s="6">
        <f t="shared" si="3"/>
        <v>1</v>
      </c>
      <c r="H73" s="8"/>
    </row>
    <row r="74" s="148" customFormat="1" spans="1:8">
      <c r="A74" s="6"/>
      <c r="B74" s="6">
        <v>72</v>
      </c>
      <c r="C74" s="7">
        <v>20203031</v>
      </c>
      <c r="D74" s="13">
        <v>0</v>
      </c>
      <c r="E74" s="8">
        <v>51</v>
      </c>
      <c r="F74" s="130">
        <f t="shared" si="4"/>
        <v>0</v>
      </c>
      <c r="G74" s="6">
        <f t="shared" si="3"/>
        <v>1</v>
      </c>
      <c r="H74" s="8"/>
    </row>
    <row r="75" s="148" customFormat="1" spans="1:8">
      <c r="A75" s="6"/>
      <c r="B75" s="6">
        <v>73</v>
      </c>
      <c r="C75" s="7">
        <v>20203032</v>
      </c>
      <c r="D75" s="13">
        <v>0</v>
      </c>
      <c r="E75" s="8">
        <v>52</v>
      </c>
      <c r="F75" s="130">
        <f t="shared" si="4"/>
        <v>0</v>
      </c>
      <c r="G75" s="6">
        <f t="shared" si="3"/>
        <v>1</v>
      </c>
      <c r="H75" s="8"/>
    </row>
    <row r="76" s="148" customFormat="1" spans="1:8">
      <c r="A76" s="6"/>
      <c r="B76" s="6">
        <v>74</v>
      </c>
      <c r="C76" s="7">
        <v>20203033</v>
      </c>
      <c r="D76" s="13">
        <v>0</v>
      </c>
      <c r="E76" s="8">
        <v>47</v>
      </c>
      <c r="F76" s="130">
        <f t="shared" si="4"/>
        <v>0</v>
      </c>
      <c r="G76" s="6">
        <f t="shared" si="3"/>
        <v>1</v>
      </c>
      <c r="H76" s="8"/>
    </row>
    <row r="77" s="148" customFormat="1" spans="1:8">
      <c r="A77" s="6"/>
      <c r="B77" s="6">
        <v>75</v>
      </c>
      <c r="C77" s="7">
        <v>20203034</v>
      </c>
      <c r="D77" s="13">
        <v>0</v>
      </c>
      <c r="E77" s="8">
        <v>48</v>
      </c>
      <c r="F77" s="130">
        <f t="shared" si="4"/>
        <v>0</v>
      </c>
      <c r="G77" s="6">
        <f t="shared" si="3"/>
        <v>1</v>
      </c>
      <c r="H77" s="8"/>
    </row>
    <row r="78" s="148" customFormat="1" spans="1:8">
      <c r="A78" s="6"/>
      <c r="B78" s="6">
        <v>76</v>
      </c>
      <c r="C78" s="7">
        <v>20203035</v>
      </c>
      <c r="D78" s="13">
        <v>0</v>
      </c>
      <c r="E78" s="8">
        <v>51</v>
      </c>
      <c r="F78" s="130">
        <f t="shared" si="4"/>
        <v>0</v>
      </c>
      <c r="G78" s="6">
        <f t="shared" si="3"/>
        <v>1</v>
      </c>
      <c r="H78" s="8"/>
    </row>
    <row r="79" s="148" customFormat="1" spans="1:8">
      <c r="A79" s="6"/>
      <c r="B79" s="6">
        <v>77</v>
      </c>
      <c r="C79" s="7">
        <v>20203036</v>
      </c>
      <c r="D79" s="13">
        <v>0</v>
      </c>
      <c r="E79" s="8">
        <v>50</v>
      </c>
      <c r="F79" s="130">
        <f t="shared" si="4"/>
        <v>0</v>
      </c>
      <c r="G79" s="6">
        <f t="shared" si="3"/>
        <v>1</v>
      </c>
      <c r="H79" s="8"/>
    </row>
    <row r="80" s="148" customFormat="1" spans="1:8">
      <c r="A80" s="6"/>
      <c r="B80" s="6">
        <v>78</v>
      </c>
      <c r="C80" s="7">
        <v>20212331</v>
      </c>
      <c r="D80" s="7">
        <v>0</v>
      </c>
      <c r="E80" s="8">
        <v>32</v>
      </c>
      <c r="F80" s="130">
        <f t="shared" si="4"/>
        <v>0</v>
      </c>
      <c r="G80" s="6">
        <f t="shared" si="3"/>
        <v>1</v>
      </c>
      <c r="H80" s="8"/>
    </row>
    <row r="81" s="148" customFormat="1" spans="1:8">
      <c r="A81" s="6"/>
      <c r="B81" s="6">
        <v>79</v>
      </c>
      <c r="C81" s="7">
        <v>20212332</v>
      </c>
      <c r="D81" s="7">
        <v>0</v>
      </c>
      <c r="E81" s="8">
        <v>32</v>
      </c>
      <c r="F81" s="130">
        <f t="shared" si="4"/>
        <v>0</v>
      </c>
      <c r="G81" s="6">
        <f t="shared" si="3"/>
        <v>1</v>
      </c>
      <c r="H81" s="8"/>
    </row>
    <row r="82" s="148" customFormat="1" spans="1:8">
      <c r="A82" s="6"/>
      <c r="B82" s="6">
        <v>80</v>
      </c>
      <c r="C82" s="7">
        <v>20212333</v>
      </c>
      <c r="D82" s="7">
        <v>0</v>
      </c>
      <c r="E82" s="8">
        <v>30</v>
      </c>
      <c r="F82" s="130">
        <f t="shared" si="4"/>
        <v>0</v>
      </c>
      <c r="G82" s="6">
        <f t="shared" si="3"/>
        <v>1</v>
      </c>
      <c r="H82" s="8"/>
    </row>
    <row r="83" s="148" customFormat="1" spans="1:8">
      <c r="A83" s="6"/>
      <c r="B83" s="6">
        <v>81</v>
      </c>
      <c r="C83" s="7">
        <v>20212931</v>
      </c>
      <c r="D83" s="7">
        <v>0</v>
      </c>
      <c r="E83" s="8">
        <v>41</v>
      </c>
      <c r="F83" s="130">
        <f t="shared" si="4"/>
        <v>0</v>
      </c>
      <c r="G83" s="6">
        <f t="shared" si="3"/>
        <v>1</v>
      </c>
      <c r="H83" s="8"/>
    </row>
    <row r="84" s="148" customFormat="1" spans="1:8">
      <c r="A84" s="6"/>
      <c r="B84" s="6">
        <v>82</v>
      </c>
      <c r="C84" s="7">
        <v>20212932</v>
      </c>
      <c r="D84" s="7">
        <v>0</v>
      </c>
      <c r="E84" s="8">
        <v>38</v>
      </c>
      <c r="F84" s="130">
        <f t="shared" si="4"/>
        <v>0</v>
      </c>
      <c r="G84" s="6">
        <f t="shared" si="3"/>
        <v>1</v>
      </c>
      <c r="H84" s="8"/>
    </row>
    <row r="85" s="148" customFormat="1" spans="1:8">
      <c r="A85" s="6"/>
      <c r="B85" s="6">
        <v>83</v>
      </c>
      <c r="C85" s="7">
        <v>20212933</v>
      </c>
      <c r="D85" s="7">
        <v>0</v>
      </c>
      <c r="E85" s="8">
        <v>40</v>
      </c>
      <c r="F85" s="130">
        <f t="shared" si="4"/>
        <v>0</v>
      </c>
      <c r="G85" s="6">
        <f t="shared" si="3"/>
        <v>1</v>
      </c>
      <c r="H85" s="8"/>
    </row>
    <row r="86" s="148" customFormat="1" spans="1:8">
      <c r="A86" s="6"/>
      <c r="B86" s="6">
        <v>84</v>
      </c>
      <c r="C86" s="7">
        <v>20212941</v>
      </c>
      <c r="D86" s="7">
        <v>0</v>
      </c>
      <c r="E86" s="8">
        <v>40</v>
      </c>
      <c r="F86" s="130">
        <f t="shared" si="4"/>
        <v>0</v>
      </c>
      <c r="G86" s="6">
        <f t="shared" si="3"/>
        <v>1</v>
      </c>
      <c r="H86" s="8"/>
    </row>
    <row r="87" s="148" customFormat="1" spans="1:8">
      <c r="A87" s="6"/>
      <c r="B87" s="6">
        <v>85</v>
      </c>
      <c r="C87" s="7">
        <v>20213031</v>
      </c>
      <c r="D87" s="7">
        <v>0</v>
      </c>
      <c r="E87" s="8">
        <v>44</v>
      </c>
      <c r="F87" s="130">
        <f t="shared" si="4"/>
        <v>0</v>
      </c>
      <c r="G87" s="6">
        <f t="shared" si="3"/>
        <v>1</v>
      </c>
      <c r="H87" s="8"/>
    </row>
    <row r="88" s="148" customFormat="1" spans="1:8">
      <c r="A88" s="6"/>
      <c r="B88" s="6">
        <v>86</v>
      </c>
      <c r="C88" s="7">
        <v>20213032</v>
      </c>
      <c r="D88" s="7">
        <v>0</v>
      </c>
      <c r="E88" s="8">
        <v>35</v>
      </c>
      <c r="F88" s="130">
        <f t="shared" si="4"/>
        <v>0</v>
      </c>
      <c r="G88" s="6">
        <f t="shared" si="3"/>
        <v>1</v>
      </c>
      <c r="H88" s="8"/>
    </row>
    <row r="89" s="148" customFormat="1" spans="1:8">
      <c r="A89" s="6"/>
      <c r="B89" s="6">
        <v>87</v>
      </c>
      <c r="C89" s="7">
        <v>20213033</v>
      </c>
      <c r="D89" s="7">
        <v>0</v>
      </c>
      <c r="E89" s="8">
        <v>35</v>
      </c>
      <c r="F89" s="130">
        <f t="shared" si="4"/>
        <v>0</v>
      </c>
      <c r="G89" s="6">
        <f t="shared" si="3"/>
        <v>1</v>
      </c>
      <c r="H89" s="8"/>
    </row>
    <row r="90" s="148" customFormat="1" spans="1:8">
      <c r="A90" s="6"/>
      <c r="B90" s="6">
        <v>88</v>
      </c>
      <c r="C90" s="8">
        <v>20222331</v>
      </c>
      <c r="D90" s="7">
        <v>0</v>
      </c>
      <c r="E90" s="8">
        <v>30</v>
      </c>
      <c r="F90" s="130">
        <f t="shared" si="4"/>
        <v>0</v>
      </c>
      <c r="G90" s="6">
        <f t="shared" si="3"/>
        <v>1</v>
      </c>
      <c r="H90" s="8"/>
    </row>
    <row r="91" s="148" customFormat="1" spans="1:8">
      <c r="A91" s="6"/>
      <c r="B91" s="6">
        <v>89</v>
      </c>
      <c r="C91" s="8">
        <v>20222332</v>
      </c>
      <c r="D91" s="7">
        <v>0</v>
      </c>
      <c r="E91" s="8">
        <v>30</v>
      </c>
      <c r="F91" s="130">
        <f t="shared" si="4"/>
        <v>0</v>
      </c>
      <c r="G91" s="6">
        <f t="shared" si="3"/>
        <v>1</v>
      </c>
      <c r="H91" s="8"/>
    </row>
    <row r="92" s="148" customFormat="1" spans="1:8">
      <c r="A92" s="6"/>
      <c r="B92" s="9">
        <v>90</v>
      </c>
      <c r="C92" s="10">
        <v>20222333</v>
      </c>
      <c r="D92" s="9">
        <v>3</v>
      </c>
      <c r="E92" s="10">
        <v>29</v>
      </c>
      <c r="F92" s="153">
        <f t="shared" si="4"/>
        <v>0.103448275862069</v>
      </c>
      <c r="G92" s="9">
        <f t="shared" si="3"/>
        <v>43</v>
      </c>
      <c r="H92" s="9" t="s">
        <v>32</v>
      </c>
    </row>
    <row r="93" s="148" customFormat="1" spans="1:8">
      <c r="A93" s="6"/>
      <c r="B93" s="6">
        <v>91</v>
      </c>
      <c r="C93" s="8">
        <v>20222931</v>
      </c>
      <c r="D93" s="7">
        <v>0</v>
      </c>
      <c r="E93" s="8">
        <v>43</v>
      </c>
      <c r="F93" s="130">
        <f t="shared" si="4"/>
        <v>0</v>
      </c>
      <c r="G93" s="6">
        <f t="shared" si="3"/>
        <v>1</v>
      </c>
      <c r="H93" s="8"/>
    </row>
    <row r="94" s="148" customFormat="1" spans="1:8">
      <c r="A94" s="6"/>
      <c r="B94" s="6">
        <v>92</v>
      </c>
      <c r="C94" s="8">
        <v>20222932</v>
      </c>
      <c r="D94" s="7">
        <v>0</v>
      </c>
      <c r="E94" s="8">
        <v>42</v>
      </c>
      <c r="F94" s="130">
        <f t="shared" si="4"/>
        <v>0</v>
      </c>
      <c r="G94" s="6">
        <f t="shared" si="3"/>
        <v>1</v>
      </c>
      <c r="H94" s="8"/>
    </row>
    <row r="95" s="148" customFormat="1" spans="1:8">
      <c r="A95" s="6"/>
      <c r="B95" s="6">
        <v>93</v>
      </c>
      <c r="C95" s="8">
        <v>20222933</v>
      </c>
      <c r="D95" s="7">
        <v>0</v>
      </c>
      <c r="E95" s="8">
        <v>45</v>
      </c>
      <c r="F95" s="130">
        <f t="shared" si="4"/>
        <v>0</v>
      </c>
      <c r="G95" s="6">
        <f t="shared" si="3"/>
        <v>1</v>
      </c>
      <c r="H95" s="11"/>
    </row>
    <row r="96" s="148" customFormat="1" spans="1:8">
      <c r="A96" s="6"/>
      <c r="B96" s="6">
        <v>94</v>
      </c>
      <c r="C96" s="8">
        <v>20222934</v>
      </c>
      <c r="D96" s="7">
        <v>0</v>
      </c>
      <c r="E96" s="8">
        <v>40</v>
      </c>
      <c r="F96" s="130">
        <f t="shared" si="4"/>
        <v>0</v>
      </c>
      <c r="G96" s="6">
        <f t="shared" si="3"/>
        <v>1</v>
      </c>
      <c r="H96" s="11"/>
    </row>
    <row r="97" s="148" customFormat="1" spans="1:8">
      <c r="A97" s="6"/>
      <c r="B97" s="6">
        <v>95</v>
      </c>
      <c r="C97" s="8">
        <v>20222941</v>
      </c>
      <c r="D97" s="7">
        <v>0</v>
      </c>
      <c r="E97" s="8">
        <v>45</v>
      </c>
      <c r="F97" s="130">
        <f t="shared" si="4"/>
        <v>0</v>
      </c>
      <c r="G97" s="6">
        <f t="shared" si="3"/>
        <v>1</v>
      </c>
      <c r="H97" s="11"/>
    </row>
    <row r="98" s="148" customFormat="1" spans="1:8">
      <c r="A98" s="6"/>
      <c r="B98" s="6">
        <v>96</v>
      </c>
      <c r="C98" s="8">
        <v>20223031</v>
      </c>
      <c r="D98" s="7">
        <v>0</v>
      </c>
      <c r="E98" s="8">
        <v>45</v>
      </c>
      <c r="F98" s="130">
        <f t="shared" si="4"/>
        <v>0</v>
      </c>
      <c r="G98" s="6">
        <f t="shared" si="3"/>
        <v>1</v>
      </c>
      <c r="H98" s="11"/>
    </row>
    <row r="99" s="148" customFormat="1" spans="1:8">
      <c r="A99" s="6"/>
      <c r="B99" s="6">
        <v>97</v>
      </c>
      <c r="C99" s="8">
        <v>20223032</v>
      </c>
      <c r="D99" s="7">
        <v>0</v>
      </c>
      <c r="E99" s="8">
        <v>35</v>
      </c>
      <c r="F99" s="130">
        <f t="shared" si="4"/>
        <v>0</v>
      </c>
      <c r="G99" s="6">
        <f t="shared" si="3"/>
        <v>1</v>
      </c>
      <c r="H99" s="11"/>
    </row>
    <row r="100" s="148" customFormat="1" spans="1:8">
      <c r="A100" s="6"/>
      <c r="B100" s="6">
        <v>98</v>
      </c>
      <c r="C100" s="8">
        <v>20223033</v>
      </c>
      <c r="D100" s="7">
        <v>0</v>
      </c>
      <c r="E100" s="8">
        <v>35</v>
      </c>
      <c r="F100" s="130">
        <f t="shared" si="4"/>
        <v>0</v>
      </c>
      <c r="G100" s="6">
        <f t="shared" si="3"/>
        <v>1</v>
      </c>
      <c r="H100" s="11"/>
    </row>
    <row r="101" s="148" customFormat="1" spans="1:8">
      <c r="A101" s="6" t="s">
        <v>5</v>
      </c>
      <c r="B101" s="6">
        <v>99</v>
      </c>
      <c r="C101" s="156">
        <v>20192131</v>
      </c>
      <c r="D101" s="156">
        <v>0</v>
      </c>
      <c r="E101" s="156">
        <v>49</v>
      </c>
      <c r="F101" s="157">
        <f t="shared" si="4"/>
        <v>0</v>
      </c>
      <c r="G101" s="6">
        <f>RANK(F101,$F$101:$F$145,1)</f>
        <v>1</v>
      </c>
      <c r="H101" s="156"/>
    </row>
    <row r="102" s="148" customFormat="1" spans="1:8">
      <c r="A102" s="6"/>
      <c r="B102" s="6">
        <v>100</v>
      </c>
      <c r="C102" s="156">
        <v>20192132</v>
      </c>
      <c r="D102" s="156">
        <v>0</v>
      </c>
      <c r="E102" s="156">
        <v>23</v>
      </c>
      <c r="F102" s="157">
        <f t="shared" si="4"/>
        <v>0</v>
      </c>
      <c r="G102" s="6">
        <f t="shared" ref="G102:G145" si="5">RANK(F102,$F$101:$F$145,1)</f>
        <v>1</v>
      </c>
      <c r="H102" s="156"/>
    </row>
    <row r="103" s="148" customFormat="1" spans="1:8">
      <c r="A103" s="6"/>
      <c r="B103" s="6">
        <v>101</v>
      </c>
      <c r="C103" s="156">
        <v>20192133</v>
      </c>
      <c r="D103" s="156">
        <v>0</v>
      </c>
      <c r="E103" s="156">
        <v>38</v>
      </c>
      <c r="F103" s="157">
        <f t="shared" si="4"/>
        <v>0</v>
      </c>
      <c r="G103" s="6">
        <f t="shared" si="5"/>
        <v>1</v>
      </c>
      <c r="H103" s="156"/>
    </row>
    <row r="104" s="148" customFormat="1" spans="1:8">
      <c r="A104" s="6"/>
      <c r="B104" s="6">
        <v>102</v>
      </c>
      <c r="C104" s="156">
        <v>20192134</v>
      </c>
      <c r="D104" s="156">
        <v>0</v>
      </c>
      <c r="E104" s="156">
        <v>35</v>
      </c>
      <c r="F104" s="157">
        <f t="shared" si="4"/>
        <v>0</v>
      </c>
      <c r="G104" s="6">
        <f t="shared" si="5"/>
        <v>1</v>
      </c>
      <c r="H104" s="156"/>
    </row>
    <row r="105" s="148" customFormat="1" spans="1:8">
      <c r="A105" s="6"/>
      <c r="B105" s="6">
        <v>103</v>
      </c>
      <c r="C105" s="156">
        <v>20192135</v>
      </c>
      <c r="D105" s="156">
        <v>0</v>
      </c>
      <c r="E105" s="156">
        <v>47</v>
      </c>
      <c r="F105" s="157">
        <f t="shared" si="4"/>
        <v>0</v>
      </c>
      <c r="G105" s="6">
        <f t="shared" si="5"/>
        <v>1</v>
      </c>
      <c r="H105" s="156"/>
    </row>
    <row r="106" s="148" customFormat="1" spans="1:8">
      <c r="A106" s="6"/>
      <c r="B106" s="6">
        <v>104</v>
      </c>
      <c r="C106" s="156">
        <v>20192136</v>
      </c>
      <c r="D106" s="156">
        <v>0</v>
      </c>
      <c r="E106" s="156">
        <v>40</v>
      </c>
      <c r="F106" s="157">
        <f t="shared" si="4"/>
        <v>0</v>
      </c>
      <c r="G106" s="6">
        <f t="shared" si="5"/>
        <v>1</v>
      </c>
      <c r="H106" s="156"/>
    </row>
    <row r="107" s="148" customFormat="1" spans="1:8">
      <c r="A107" s="6"/>
      <c r="B107" s="6">
        <v>105</v>
      </c>
      <c r="C107" s="156">
        <v>20192137</v>
      </c>
      <c r="D107" s="156">
        <v>0</v>
      </c>
      <c r="E107" s="156">
        <v>40</v>
      </c>
      <c r="F107" s="157">
        <f t="shared" si="4"/>
        <v>0</v>
      </c>
      <c r="G107" s="6">
        <f t="shared" si="5"/>
        <v>1</v>
      </c>
      <c r="H107" s="156"/>
    </row>
    <row r="108" s="148" customFormat="1" spans="1:8">
      <c r="A108" s="6"/>
      <c r="B108" s="6">
        <v>106</v>
      </c>
      <c r="C108" s="156">
        <v>20193131</v>
      </c>
      <c r="D108" s="156">
        <v>0</v>
      </c>
      <c r="E108" s="156">
        <v>47</v>
      </c>
      <c r="F108" s="157">
        <f t="shared" si="4"/>
        <v>0</v>
      </c>
      <c r="G108" s="6">
        <f t="shared" si="5"/>
        <v>1</v>
      </c>
      <c r="H108" s="156"/>
    </row>
    <row r="109" s="148" customFormat="1" spans="1:8">
      <c r="A109" s="6"/>
      <c r="B109" s="6">
        <v>107</v>
      </c>
      <c r="C109" s="156">
        <v>20193132</v>
      </c>
      <c r="D109" s="156">
        <v>0</v>
      </c>
      <c r="E109" s="156">
        <v>42</v>
      </c>
      <c r="F109" s="157">
        <f t="shared" si="4"/>
        <v>0</v>
      </c>
      <c r="G109" s="6">
        <f t="shared" si="5"/>
        <v>1</v>
      </c>
      <c r="H109" s="156"/>
    </row>
    <row r="110" s="148" customFormat="1" spans="1:8">
      <c r="A110" s="6"/>
      <c r="B110" s="6">
        <v>108</v>
      </c>
      <c r="C110" s="156">
        <v>20202131</v>
      </c>
      <c r="D110" s="156">
        <v>0</v>
      </c>
      <c r="E110" s="156">
        <v>40</v>
      </c>
      <c r="F110" s="157">
        <f t="shared" si="4"/>
        <v>0</v>
      </c>
      <c r="G110" s="6">
        <f t="shared" si="5"/>
        <v>1</v>
      </c>
      <c r="H110" s="156"/>
    </row>
    <row r="111" s="148" customFormat="1" spans="1:8">
      <c r="A111" s="6"/>
      <c r="B111" s="6">
        <v>109</v>
      </c>
      <c r="C111" s="156">
        <v>20202132</v>
      </c>
      <c r="D111" s="156">
        <v>0</v>
      </c>
      <c r="E111" s="156">
        <v>38</v>
      </c>
      <c r="F111" s="157">
        <f t="shared" si="4"/>
        <v>0</v>
      </c>
      <c r="G111" s="6">
        <f t="shared" si="5"/>
        <v>1</v>
      </c>
      <c r="H111" s="156"/>
    </row>
    <row r="112" s="148" customFormat="1" spans="1:8">
      <c r="A112" s="6"/>
      <c r="B112" s="6">
        <v>110</v>
      </c>
      <c r="C112" s="156">
        <v>20202133</v>
      </c>
      <c r="D112" s="156">
        <v>0</v>
      </c>
      <c r="E112" s="156">
        <v>35</v>
      </c>
      <c r="F112" s="157">
        <f t="shared" si="4"/>
        <v>0</v>
      </c>
      <c r="G112" s="6">
        <f t="shared" si="5"/>
        <v>1</v>
      </c>
      <c r="H112" s="156"/>
    </row>
    <row r="113" s="148" customFormat="1" spans="1:8">
      <c r="A113" s="6"/>
      <c r="B113" s="6">
        <v>111</v>
      </c>
      <c r="C113" s="156">
        <v>20202134</v>
      </c>
      <c r="D113" s="156">
        <v>0</v>
      </c>
      <c r="E113" s="156">
        <v>34</v>
      </c>
      <c r="F113" s="157">
        <f t="shared" si="4"/>
        <v>0</v>
      </c>
      <c r="G113" s="6">
        <f t="shared" si="5"/>
        <v>1</v>
      </c>
      <c r="H113" s="156"/>
    </row>
    <row r="114" s="148" customFormat="1" spans="1:8">
      <c r="A114" s="6"/>
      <c r="B114" s="6">
        <v>112</v>
      </c>
      <c r="C114" s="156">
        <v>20202135</v>
      </c>
      <c r="D114" s="156">
        <v>0</v>
      </c>
      <c r="E114" s="156">
        <v>55</v>
      </c>
      <c r="F114" s="157">
        <f t="shared" si="4"/>
        <v>0</v>
      </c>
      <c r="G114" s="6">
        <f t="shared" si="5"/>
        <v>1</v>
      </c>
      <c r="H114" s="156"/>
    </row>
    <row r="115" s="148" customFormat="1" spans="1:8">
      <c r="A115" s="6"/>
      <c r="B115" s="6">
        <v>113</v>
      </c>
      <c r="C115" s="156">
        <v>20202136</v>
      </c>
      <c r="D115" s="156">
        <v>0</v>
      </c>
      <c r="E115" s="156">
        <v>37</v>
      </c>
      <c r="F115" s="157">
        <f t="shared" si="4"/>
        <v>0</v>
      </c>
      <c r="G115" s="6">
        <f t="shared" si="5"/>
        <v>1</v>
      </c>
      <c r="H115" s="156"/>
    </row>
    <row r="116" s="148" customFormat="1" spans="1:8">
      <c r="A116" s="6"/>
      <c r="B116" s="6">
        <v>114</v>
      </c>
      <c r="C116" s="156">
        <v>20202137</v>
      </c>
      <c r="D116" s="156">
        <v>0</v>
      </c>
      <c r="E116" s="156">
        <v>33</v>
      </c>
      <c r="F116" s="157">
        <f t="shared" si="4"/>
        <v>0</v>
      </c>
      <c r="G116" s="6">
        <f t="shared" si="5"/>
        <v>1</v>
      </c>
      <c r="H116" s="156"/>
    </row>
    <row r="117" s="148" customFormat="1" spans="1:8">
      <c r="A117" s="6"/>
      <c r="B117" s="6">
        <v>115</v>
      </c>
      <c r="C117" s="156">
        <v>20203131</v>
      </c>
      <c r="D117" s="156">
        <v>0</v>
      </c>
      <c r="E117" s="156">
        <v>30</v>
      </c>
      <c r="F117" s="157">
        <f t="shared" si="4"/>
        <v>0</v>
      </c>
      <c r="G117" s="6">
        <f t="shared" si="5"/>
        <v>1</v>
      </c>
      <c r="H117" s="156"/>
    </row>
    <row r="118" s="148" customFormat="1" spans="1:8">
      <c r="A118" s="6"/>
      <c r="B118" s="6">
        <v>116</v>
      </c>
      <c r="C118" s="156">
        <v>20203132</v>
      </c>
      <c r="D118" s="156">
        <v>0</v>
      </c>
      <c r="E118" s="156">
        <v>33</v>
      </c>
      <c r="F118" s="157">
        <f t="shared" si="4"/>
        <v>0</v>
      </c>
      <c r="G118" s="6">
        <f t="shared" si="5"/>
        <v>1</v>
      </c>
      <c r="H118" s="156"/>
    </row>
    <row r="119" s="148" customFormat="1" spans="1:8">
      <c r="A119" s="6"/>
      <c r="B119" s="6">
        <v>117</v>
      </c>
      <c r="C119" s="156">
        <v>20212131</v>
      </c>
      <c r="D119" s="156">
        <v>0</v>
      </c>
      <c r="E119" s="156">
        <v>28</v>
      </c>
      <c r="F119" s="157">
        <f t="shared" si="4"/>
        <v>0</v>
      </c>
      <c r="G119" s="6">
        <f t="shared" si="5"/>
        <v>1</v>
      </c>
      <c r="H119" s="156"/>
    </row>
    <row r="120" s="148" customFormat="1" spans="1:8">
      <c r="A120" s="6"/>
      <c r="B120" s="6">
        <v>118</v>
      </c>
      <c r="C120" s="156">
        <v>20212132</v>
      </c>
      <c r="D120" s="156">
        <v>0</v>
      </c>
      <c r="E120" s="158">
        <v>31</v>
      </c>
      <c r="F120" s="157">
        <f t="shared" si="4"/>
        <v>0</v>
      </c>
      <c r="G120" s="6">
        <f t="shared" si="5"/>
        <v>1</v>
      </c>
      <c r="H120" s="156"/>
    </row>
    <row r="121" s="148" customFormat="1" spans="1:8">
      <c r="A121" s="6"/>
      <c r="B121" s="6">
        <v>119</v>
      </c>
      <c r="C121" s="156">
        <v>20212133</v>
      </c>
      <c r="D121" s="156">
        <v>0</v>
      </c>
      <c r="E121" s="158">
        <v>36</v>
      </c>
      <c r="F121" s="157">
        <f t="shared" si="4"/>
        <v>0</v>
      </c>
      <c r="G121" s="6">
        <f t="shared" si="5"/>
        <v>1</v>
      </c>
      <c r="H121" s="156"/>
    </row>
    <row r="122" s="148" customFormat="1" spans="1:8">
      <c r="A122" s="6"/>
      <c r="B122" s="6">
        <v>120</v>
      </c>
      <c r="C122" s="156">
        <v>20212134</v>
      </c>
      <c r="D122" s="156">
        <v>0</v>
      </c>
      <c r="E122" s="158">
        <v>35</v>
      </c>
      <c r="F122" s="157">
        <f t="shared" si="4"/>
        <v>0</v>
      </c>
      <c r="G122" s="6">
        <f t="shared" si="5"/>
        <v>1</v>
      </c>
      <c r="H122" s="156"/>
    </row>
    <row r="123" s="148" customFormat="1" spans="1:8">
      <c r="A123" s="6"/>
      <c r="B123" s="6">
        <v>121</v>
      </c>
      <c r="C123" s="156">
        <v>20212135</v>
      </c>
      <c r="D123" s="156">
        <v>0</v>
      </c>
      <c r="E123" s="158">
        <v>37</v>
      </c>
      <c r="F123" s="157">
        <f t="shared" si="4"/>
        <v>0</v>
      </c>
      <c r="G123" s="6">
        <f t="shared" si="5"/>
        <v>1</v>
      </c>
      <c r="H123" s="156"/>
    </row>
    <row r="124" s="148" customFormat="1" spans="1:8">
      <c r="A124" s="6"/>
      <c r="B124" s="6">
        <v>122</v>
      </c>
      <c r="C124" s="156">
        <v>20212136</v>
      </c>
      <c r="D124" s="156">
        <v>0</v>
      </c>
      <c r="E124" s="156">
        <v>36</v>
      </c>
      <c r="F124" s="157">
        <f t="shared" si="4"/>
        <v>0</v>
      </c>
      <c r="G124" s="6">
        <f t="shared" si="5"/>
        <v>1</v>
      </c>
      <c r="H124" s="156"/>
    </row>
    <row r="125" s="148" customFormat="1" spans="1:8">
      <c r="A125" s="6"/>
      <c r="B125" s="6">
        <v>123</v>
      </c>
      <c r="C125" s="156">
        <v>20212137</v>
      </c>
      <c r="D125" s="156">
        <v>0</v>
      </c>
      <c r="E125" s="156">
        <v>29</v>
      </c>
      <c r="F125" s="157">
        <f t="shared" si="4"/>
        <v>0</v>
      </c>
      <c r="G125" s="6">
        <f t="shared" si="5"/>
        <v>1</v>
      </c>
      <c r="H125" s="156"/>
    </row>
    <row r="126" s="148" customFormat="1" spans="1:8">
      <c r="A126" s="6"/>
      <c r="B126" s="6">
        <v>124</v>
      </c>
      <c r="C126" s="156">
        <v>20212138</v>
      </c>
      <c r="D126" s="156">
        <v>0</v>
      </c>
      <c r="E126" s="156">
        <v>35</v>
      </c>
      <c r="F126" s="157">
        <f t="shared" si="4"/>
        <v>0</v>
      </c>
      <c r="G126" s="6">
        <f t="shared" si="5"/>
        <v>1</v>
      </c>
      <c r="H126" s="156"/>
    </row>
    <row r="127" s="148" customFormat="1" spans="1:8">
      <c r="A127" s="6"/>
      <c r="B127" s="6">
        <v>125</v>
      </c>
      <c r="C127" s="156">
        <v>20212141</v>
      </c>
      <c r="D127" s="156">
        <v>0</v>
      </c>
      <c r="E127" s="158">
        <v>43</v>
      </c>
      <c r="F127" s="157">
        <f t="shared" si="4"/>
        <v>0</v>
      </c>
      <c r="G127" s="6">
        <f t="shared" si="5"/>
        <v>1</v>
      </c>
      <c r="H127" s="156"/>
    </row>
    <row r="128" s="148" customFormat="1" spans="1:8">
      <c r="A128" s="6"/>
      <c r="B128" s="6">
        <v>126</v>
      </c>
      <c r="C128" s="156">
        <v>20212142</v>
      </c>
      <c r="D128" s="156">
        <v>0</v>
      </c>
      <c r="E128" s="158">
        <v>43</v>
      </c>
      <c r="F128" s="157">
        <f t="shared" si="4"/>
        <v>0</v>
      </c>
      <c r="G128" s="6">
        <f t="shared" si="5"/>
        <v>1</v>
      </c>
      <c r="H128" s="156"/>
    </row>
    <row r="129" s="148" customFormat="1" spans="1:8">
      <c r="A129" s="6"/>
      <c r="B129" s="6">
        <v>127</v>
      </c>
      <c r="C129" s="156">
        <v>20212143</v>
      </c>
      <c r="D129" s="156">
        <v>0</v>
      </c>
      <c r="E129" s="158">
        <v>43</v>
      </c>
      <c r="F129" s="157">
        <f t="shared" si="4"/>
        <v>0</v>
      </c>
      <c r="G129" s="6">
        <f t="shared" si="5"/>
        <v>1</v>
      </c>
      <c r="H129" s="156"/>
    </row>
    <row r="130" s="148" customFormat="1" spans="1:8">
      <c r="A130" s="6"/>
      <c r="B130" s="6">
        <v>128</v>
      </c>
      <c r="C130" s="156">
        <v>20212144</v>
      </c>
      <c r="D130" s="156">
        <v>0</v>
      </c>
      <c r="E130" s="158">
        <v>42</v>
      </c>
      <c r="F130" s="157">
        <f t="shared" si="4"/>
        <v>0</v>
      </c>
      <c r="G130" s="6">
        <f t="shared" si="5"/>
        <v>1</v>
      </c>
      <c r="H130" s="156"/>
    </row>
    <row r="131" s="148" customFormat="1" spans="1:8">
      <c r="A131" s="6"/>
      <c r="B131" s="6">
        <v>129</v>
      </c>
      <c r="C131" s="156">
        <v>20212145</v>
      </c>
      <c r="D131" s="156">
        <v>0</v>
      </c>
      <c r="E131" s="156">
        <v>43</v>
      </c>
      <c r="F131" s="157">
        <f t="shared" ref="F131:F194" si="6">D131/E131</f>
        <v>0</v>
      </c>
      <c r="G131" s="6">
        <f t="shared" si="5"/>
        <v>1</v>
      </c>
      <c r="H131" s="156"/>
    </row>
    <row r="132" s="148" customFormat="1" spans="1:8">
      <c r="A132" s="6"/>
      <c r="B132" s="6">
        <v>130</v>
      </c>
      <c r="C132" s="156">
        <v>20212151</v>
      </c>
      <c r="D132" s="156">
        <v>0</v>
      </c>
      <c r="E132" s="156">
        <v>10</v>
      </c>
      <c r="F132" s="157">
        <f t="shared" si="6"/>
        <v>0</v>
      </c>
      <c r="G132" s="6">
        <f t="shared" si="5"/>
        <v>1</v>
      </c>
      <c r="H132" s="156"/>
    </row>
    <row r="133" s="148" customFormat="1" spans="1:8">
      <c r="A133" s="6"/>
      <c r="B133" s="6">
        <v>131</v>
      </c>
      <c r="C133" s="156">
        <v>20212152</v>
      </c>
      <c r="D133" s="156">
        <v>0</v>
      </c>
      <c r="E133" s="156">
        <v>10</v>
      </c>
      <c r="F133" s="157">
        <f t="shared" si="6"/>
        <v>0</v>
      </c>
      <c r="G133" s="6">
        <f t="shared" si="5"/>
        <v>1</v>
      </c>
      <c r="H133" s="156"/>
    </row>
    <row r="134" s="148" customFormat="1" spans="1:8">
      <c r="A134" s="6"/>
      <c r="B134" s="6">
        <v>132</v>
      </c>
      <c r="C134" s="156">
        <v>20212154</v>
      </c>
      <c r="D134" s="156">
        <v>0</v>
      </c>
      <c r="E134" s="156">
        <v>9</v>
      </c>
      <c r="F134" s="157">
        <f t="shared" si="6"/>
        <v>0</v>
      </c>
      <c r="G134" s="6">
        <f t="shared" si="5"/>
        <v>1</v>
      </c>
      <c r="H134" s="156"/>
    </row>
    <row r="135" s="148" customFormat="1" spans="1:8">
      <c r="A135" s="6"/>
      <c r="B135" s="6">
        <v>133</v>
      </c>
      <c r="C135" s="156">
        <v>20213131</v>
      </c>
      <c r="D135" s="156">
        <v>0</v>
      </c>
      <c r="E135" s="156">
        <v>41</v>
      </c>
      <c r="F135" s="157">
        <f t="shared" si="6"/>
        <v>0</v>
      </c>
      <c r="G135" s="6">
        <f t="shared" si="5"/>
        <v>1</v>
      </c>
      <c r="H135" s="156"/>
    </row>
    <row r="136" s="148" customFormat="1" spans="1:8">
      <c r="A136" s="6"/>
      <c r="B136" s="6">
        <v>134</v>
      </c>
      <c r="C136" s="156">
        <v>20222131</v>
      </c>
      <c r="D136" s="156">
        <v>0</v>
      </c>
      <c r="E136" s="156">
        <v>40</v>
      </c>
      <c r="F136" s="157">
        <f t="shared" si="6"/>
        <v>0</v>
      </c>
      <c r="G136" s="6">
        <f t="shared" si="5"/>
        <v>1</v>
      </c>
      <c r="H136" s="156"/>
    </row>
    <row r="137" s="148" customFormat="1" spans="1:8">
      <c r="A137" s="6"/>
      <c r="B137" s="6">
        <v>135</v>
      </c>
      <c r="C137" s="156">
        <v>20222132</v>
      </c>
      <c r="D137" s="156">
        <v>0</v>
      </c>
      <c r="E137" s="156">
        <v>40</v>
      </c>
      <c r="F137" s="157">
        <f t="shared" si="6"/>
        <v>0</v>
      </c>
      <c r="G137" s="6">
        <f t="shared" si="5"/>
        <v>1</v>
      </c>
      <c r="H137" s="156"/>
    </row>
    <row r="138" s="148" customFormat="1" spans="1:8">
      <c r="A138" s="6"/>
      <c r="B138" s="6">
        <v>136</v>
      </c>
      <c r="C138" s="156">
        <v>20222133</v>
      </c>
      <c r="D138" s="156">
        <v>0</v>
      </c>
      <c r="E138" s="156">
        <v>40</v>
      </c>
      <c r="F138" s="157">
        <f t="shared" si="6"/>
        <v>0</v>
      </c>
      <c r="G138" s="6">
        <f t="shared" si="5"/>
        <v>1</v>
      </c>
      <c r="H138" s="156"/>
    </row>
    <row r="139" s="148" customFormat="1" spans="1:8">
      <c r="A139" s="6"/>
      <c r="B139" s="6">
        <v>137</v>
      </c>
      <c r="C139" s="156">
        <v>20222134</v>
      </c>
      <c r="D139" s="156">
        <v>0</v>
      </c>
      <c r="E139" s="156">
        <v>40</v>
      </c>
      <c r="F139" s="157">
        <f t="shared" si="6"/>
        <v>0</v>
      </c>
      <c r="G139" s="6">
        <f t="shared" si="5"/>
        <v>1</v>
      </c>
      <c r="H139" s="156"/>
    </row>
    <row r="140" s="148" customFormat="1" spans="1:8">
      <c r="A140" s="6"/>
      <c r="B140" s="6">
        <v>138</v>
      </c>
      <c r="C140" s="156">
        <v>20222135</v>
      </c>
      <c r="D140" s="156">
        <v>0</v>
      </c>
      <c r="E140" s="156">
        <v>40</v>
      </c>
      <c r="F140" s="157">
        <f t="shared" si="6"/>
        <v>0</v>
      </c>
      <c r="G140" s="6">
        <f t="shared" si="5"/>
        <v>1</v>
      </c>
      <c r="H140" s="156"/>
    </row>
    <row r="141" s="148" customFormat="1" spans="1:8">
      <c r="A141" s="6"/>
      <c r="B141" s="6">
        <v>139</v>
      </c>
      <c r="C141" s="156">
        <v>20222136</v>
      </c>
      <c r="D141" s="156">
        <v>0</v>
      </c>
      <c r="E141" s="156">
        <v>40</v>
      </c>
      <c r="F141" s="157">
        <f t="shared" si="6"/>
        <v>0</v>
      </c>
      <c r="G141" s="6">
        <f t="shared" si="5"/>
        <v>1</v>
      </c>
      <c r="H141" s="156"/>
    </row>
    <row r="142" s="148" customFormat="1" spans="1:8">
      <c r="A142" s="6"/>
      <c r="B142" s="6">
        <v>140</v>
      </c>
      <c r="C142" s="156">
        <v>20222141</v>
      </c>
      <c r="D142" s="156">
        <v>0</v>
      </c>
      <c r="E142" s="156">
        <v>43</v>
      </c>
      <c r="F142" s="157">
        <f t="shared" si="6"/>
        <v>0</v>
      </c>
      <c r="G142" s="6">
        <f t="shared" si="5"/>
        <v>1</v>
      </c>
      <c r="H142" s="156"/>
    </row>
    <row r="143" spans="1:8">
      <c r="A143" s="6"/>
      <c r="B143" s="6">
        <v>141</v>
      </c>
      <c r="C143" s="156">
        <v>20222142</v>
      </c>
      <c r="D143" s="156">
        <v>0</v>
      </c>
      <c r="E143" s="156">
        <v>42</v>
      </c>
      <c r="F143" s="157">
        <f t="shared" si="6"/>
        <v>0</v>
      </c>
      <c r="G143" s="6">
        <f t="shared" si="5"/>
        <v>1</v>
      </c>
      <c r="H143" s="156"/>
    </row>
    <row r="144" spans="1:8">
      <c r="A144" s="6"/>
      <c r="B144" s="6">
        <v>142</v>
      </c>
      <c r="C144" s="156">
        <v>20222143</v>
      </c>
      <c r="D144" s="156">
        <v>0</v>
      </c>
      <c r="E144" s="156">
        <v>45</v>
      </c>
      <c r="F144" s="157">
        <f t="shared" si="6"/>
        <v>0</v>
      </c>
      <c r="G144" s="6">
        <f t="shared" si="5"/>
        <v>1</v>
      </c>
      <c r="H144" s="156"/>
    </row>
    <row r="145" spans="1:8">
      <c r="A145" s="6"/>
      <c r="B145" s="6">
        <v>143</v>
      </c>
      <c r="C145" s="156">
        <v>20222144</v>
      </c>
      <c r="D145" s="156">
        <v>0</v>
      </c>
      <c r="E145" s="156">
        <v>45</v>
      </c>
      <c r="F145" s="157">
        <f t="shared" si="6"/>
        <v>0</v>
      </c>
      <c r="G145" s="6">
        <f t="shared" si="5"/>
        <v>1</v>
      </c>
      <c r="H145" s="156"/>
    </row>
    <row r="146" spans="1:8">
      <c r="A146" s="6" t="s">
        <v>6</v>
      </c>
      <c r="B146" s="6">
        <v>144</v>
      </c>
      <c r="C146" s="159">
        <v>20192431</v>
      </c>
      <c r="D146" s="141">
        <v>0</v>
      </c>
      <c r="E146" s="141">
        <v>36</v>
      </c>
      <c r="F146" s="160">
        <f t="shared" si="6"/>
        <v>0</v>
      </c>
      <c r="G146" s="6">
        <f>RANK(F146,$F$146:$F$191,1)</f>
        <v>1</v>
      </c>
      <c r="H146" s="141"/>
    </row>
    <row r="147" spans="1:8">
      <c r="A147" s="6"/>
      <c r="B147" s="6">
        <v>145</v>
      </c>
      <c r="C147" s="159">
        <v>20192432</v>
      </c>
      <c r="D147" s="141">
        <v>0</v>
      </c>
      <c r="E147" s="141">
        <v>36</v>
      </c>
      <c r="F147" s="160">
        <f t="shared" si="6"/>
        <v>0</v>
      </c>
      <c r="G147" s="6">
        <f t="shared" ref="G147:G191" si="7">RANK(F147,$F$146:$F$191,1)</f>
        <v>1</v>
      </c>
      <c r="H147" s="141"/>
    </row>
    <row r="148" spans="1:8">
      <c r="A148" s="6"/>
      <c r="B148" s="6">
        <v>146</v>
      </c>
      <c r="C148" s="159">
        <v>20192433</v>
      </c>
      <c r="D148" s="141">
        <v>0</v>
      </c>
      <c r="E148" s="141">
        <v>36</v>
      </c>
      <c r="F148" s="160">
        <f t="shared" si="6"/>
        <v>0</v>
      </c>
      <c r="G148" s="6">
        <f t="shared" si="7"/>
        <v>1</v>
      </c>
      <c r="H148" s="141"/>
    </row>
    <row r="149" spans="1:8">
      <c r="A149" s="6"/>
      <c r="B149" s="6">
        <v>147</v>
      </c>
      <c r="C149" s="159">
        <v>20192434</v>
      </c>
      <c r="D149" s="141">
        <v>0</v>
      </c>
      <c r="E149" s="141">
        <v>35</v>
      </c>
      <c r="F149" s="160">
        <f t="shared" si="6"/>
        <v>0</v>
      </c>
      <c r="G149" s="6">
        <f t="shared" si="7"/>
        <v>1</v>
      </c>
      <c r="H149" s="141"/>
    </row>
    <row r="150" spans="1:8">
      <c r="A150" s="6"/>
      <c r="B150" s="6">
        <v>148</v>
      </c>
      <c r="C150" s="159">
        <v>20192435</v>
      </c>
      <c r="D150" s="141">
        <v>0</v>
      </c>
      <c r="E150" s="141">
        <v>24</v>
      </c>
      <c r="F150" s="160">
        <f t="shared" si="6"/>
        <v>0</v>
      </c>
      <c r="G150" s="6">
        <f t="shared" si="7"/>
        <v>1</v>
      </c>
      <c r="H150" s="141"/>
    </row>
    <row r="151" spans="1:8">
      <c r="A151" s="6"/>
      <c r="B151" s="6">
        <v>149</v>
      </c>
      <c r="C151" s="159">
        <v>20192436</v>
      </c>
      <c r="D151" s="141">
        <v>0</v>
      </c>
      <c r="E151" s="141">
        <v>25</v>
      </c>
      <c r="F151" s="160">
        <f t="shared" si="6"/>
        <v>0</v>
      </c>
      <c r="G151" s="6">
        <f t="shared" si="7"/>
        <v>1</v>
      </c>
      <c r="H151" s="141"/>
    </row>
    <row r="152" spans="1:8">
      <c r="A152" s="6"/>
      <c r="B152" s="6">
        <v>150</v>
      </c>
      <c r="C152" s="159">
        <v>20192437</v>
      </c>
      <c r="D152" s="141">
        <v>0</v>
      </c>
      <c r="E152" s="141">
        <v>28</v>
      </c>
      <c r="F152" s="160">
        <f t="shared" si="6"/>
        <v>0</v>
      </c>
      <c r="G152" s="6">
        <f t="shared" si="7"/>
        <v>1</v>
      </c>
      <c r="H152" s="141"/>
    </row>
    <row r="153" spans="1:8">
      <c r="A153" s="6"/>
      <c r="B153" s="6">
        <v>151</v>
      </c>
      <c r="C153" s="159">
        <v>20192531</v>
      </c>
      <c r="D153" s="141">
        <v>0</v>
      </c>
      <c r="E153" s="141">
        <v>35</v>
      </c>
      <c r="F153" s="160">
        <f t="shared" si="6"/>
        <v>0</v>
      </c>
      <c r="G153" s="6">
        <f t="shared" si="7"/>
        <v>1</v>
      </c>
      <c r="H153" s="141"/>
    </row>
    <row r="154" spans="1:8">
      <c r="A154" s="6"/>
      <c r="B154" s="6">
        <v>152</v>
      </c>
      <c r="C154" s="159">
        <v>20192532</v>
      </c>
      <c r="D154" s="141">
        <v>0</v>
      </c>
      <c r="E154" s="141">
        <v>38</v>
      </c>
      <c r="F154" s="160">
        <f t="shared" si="6"/>
        <v>0</v>
      </c>
      <c r="G154" s="6">
        <f t="shared" si="7"/>
        <v>1</v>
      </c>
      <c r="H154" s="141"/>
    </row>
    <row r="155" spans="1:8">
      <c r="A155" s="6"/>
      <c r="B155" s="6">
        <v>153</v>
      </c>
      <c r="C155" s="159">
        <v>20192533</v>
      </c>
      <c r="D155" s="141">
        <v>0</v>
      </c>
      <c r="E155" s="141">
        <v>37</v>
      </c>
      <c r="F155" s="160">
        <f t="shared" si="6"/>
        <v>0</v>
      </c>
      <c r="G155" s="6">
        <f t="shared" si="7"/>
        <v>1</v>
      </c>
      <c r="H155" s="141"/>
    </row>
    <row r="156" spans="1:8">
      <c r="A156" s="6"/>
      <c r="B156" s="6">
        <v>154</v>
      </c>
      <c r="C156" s="159">
        <v>20192534</v>
      </c>
      <c r="D156" s="141">
        <v>0</v>
      </c>
      <c r="E156" s="141">
        <v>33</v>
      </c>
      <c r="F156" s="160">
        <f t="shared" si="6"/>
        <v>0</v>
      </c>
      <c r="G156" s="6">
        <f t="shared" si="7"/>
        <v>1</v>
      </c>
      <c r="H156" s="141"/>
    </row>
    <row r="157" spans="1:8">
      <c r="A157" s="6"/>
      <c r="B157" s="6">
        <v>155</v>
      </c>
      <c r="C157" s="159">
        <v>20192535</v>
      </c>
      <c r="D157" s="141">
        <v>0</v>
      </c>
      <c r="E157" s="141">
        <v>29</v>
      </c>
      <c r="F157" s="160">
        <f t="shared" si="6"/>
        <v>0</v>
      </c>
      <c r="G157" s="6">
        <f t="shared" si="7"/>
        <v>1</v>
      </c>
      <c r="H157" s="141"/>
    </row>
    <row r="158" spans="1:8">
      <c r="A158" s="6"/>
      <c r="B158" s="6">
        <v>156</v>
      </c>
      <c r="C158" s="159">
        <v>20192536</v>
      </c>
      <c r="D158" s="141">
        <v>0</v>
      </c>
      <c r="E158" s="141">
        <v>29</v>
      </c>
      <c r="F158" s="160">
        <f t="shared" si="6"/>
        <v>0</v>
      </c>
      <c r="G158" s="6">
        <f t="shared" si="7"/>
        <v>1</v>
      </c>
      <c r="H158" s="141"/>
    </row>
    <row r="159" spans="1:8">
      <c r="A159" s="6"/>
      <c r="B159" s="6">
        <v>157</v>
      </c>
      <c r="C159" s="159">
        <v>20202430</v>
      </c>
      <c r="D159" s="141">
        <v>0</v>
      </c>
      <c r="E159" s="141">
        <v>41</v>
      </c>
      <c r="F159" s="160">
        <f t="shared" si="6"/>
        <v>0</v>
      </c>
      <c r="G159" s="6">
        <f t="shared" si="7"/>
        <v>1</v>
      </c>
      <c r="H159" s="141"/>
    </row>
    <row r="160" spans="1:8">
      <c r="A160" s="6"/>
      <c r="B160" s="6">
        <v>158</v>
      </c>
      <c r="C160" s="159">
        <v>20202431</v>
      </c>
      <c r="D160" s="141">
        <v>0</v>
      </c>
      <c r="E160" s="141">
        <v>42</v>
      </c>
      <c r="F160" s="160">
        <f t="shared" si="6"/>
        <v>0</v>
      </c>
      <c r="G160" s="6">
        <f t="shared" si="7"/>
        <v>1</v>
      </c>
      <c r="H160" s="141"/>
    </row>
    <row r="161" spans="1:8">
      <c r="A161" s="6"/>
      <c r="B161" s="6">
        <v>159</v>
      </c>
      <c r="C161" s="159">
        <v>20202432</v>
      </c>
      <c r="D161" s="141">
        <v>0</v>
      </c>
      <c r="E161" s="141">
        <v>40</v>
      </c>
      <c r="F161" s="160">
        <f t="shared" si="6"/>
        <v>0</v>
      </c>
      <c r="G161" s="6">
        <f t="shared" si="7"/>
        <v>1</v>
      </c>
      <c r="H161" s="141"/>
    </row>
    <row r="162" spans="1:8">
      <c r="A162" s="6"/>
      <c r="B162" s="6">
        <v>160</v>
      </c>
      <c r="C162" s="159">
        <v>20202433</v>
      </c>
      <c r="D162" s="141">
        <v>0</v>
      </c>
      <c r="E162" s="141">
        <v>39</v>
      </c>
      <c r="F162" s="160">
        <f t="shared" si="6"/>
        <v>0</v>
      </c>
      <c r="G162" s="6">
        <f t="shared" si="7"/>
        <v>1</v>
      </c>
      <c r="H162" s="141"/>
    </row>
    <row r="163" spans="1:8">
      <c r="A163" s="6"/>
      <c r="B163" s="6">
        <v>161</v>
      </c>
      <c r="C163" s="159">
        <v>20202434</v>
      </c>
      <c r="D163" s="141">
        <v>0</v>
      </c>
      <c r="E163" s="141">
        <v>43</v>
      </c>
      <c r="F163" s="160">
        <f t="shared" si="6"/>
        <v>0</v>
      </c>
      <c r="G163" s="6">
        <f t="shared" si="7"/>
        <v>1</v>
      </c>
      <c r="H163" s="141"/>
    </row>
    <row r="164" spans="1:8">
      <c r="A164" s="6"/>
      <c r="B164" s="6">
        <v>162</v>
      </c>
      <c r="C164" s="159">
        <v>20202435</v>
      </c>
      <c r="D164" s="141">
        <v>0</v>
      </c>
      <c r="E164" s="141">
        <v>50</v>
      </c>
      <c r="F164" s="160">
        <f t="shared" si="6"/>
        <v>0</v>
      </c>
      <c r="G164" s="6">
        <f t="shared" si="7"/>
        <v>1</v>
      </c>
      <c r="H164" s="141"/>
    </row>
    <row r="165" spans="1:8">
      <c r="A165" s="6"/>
      <c r="B165" s="6">
        <v>163</v>
      </c>
      <c r="C165" s="159">
        <v>20202531</v>
      </c>
      <c r="D165" s="141">
        <v>0</v>
      </c>
      <c r="E165" s="141">
        <v>39</v>
      </c>
      <c r="F165" s="160">
        <f t="shared" si="6"/>
        <v>0</v>
      </c>
      <c r="G165" s="6">
        <f t="shared" si="7"/>
        <v>1</v>
      </c>
      <c r="H165" s="141"/>
    </row>
    <row r="166" spans="1:8">
      <c r="A166" s="6"/>
      <c r="B166" s="9">
        <v>164</v>
      </c>
      <c r="C166" s="161">
        <v>20202532</v>
      </c>
      <c r="D166" s="10">
        <v>1</v>
      </c>
      <c r="E166" s="10">
        <v>34</v>
      </c>
      <c r="F166" s="153">
        <f t="shared" si="6"/>
        <v>0.0294117647058824</v>
      </c>
      <c r="G166" s="9">
        <f t="shared" si="7"/>
        <v>46</v>
      </c>
      <c r="H166" s="9" t="s">
        <v>32</v>
      </c>
    </row>
    <row r="167" spans="1:8">
      <c r="A167" s="6"/>
      <c r="B167" s="6">
        <v>165</v>
      </c>
      <c r="C167" s="159">
        <v>20202533</v>
      </c>
      <c r="D167" s="141">
        <v>0</v>
      </c>
      <c r="E167" s="141">
        <v>40</v>
      </c>
      <c r="F167" s="160">
        <f t="shared" si="6"/>
        <v>0</v>
      </c>
      <c r="G167" s="6">
        <f t="shared" si="7"/>
        <v>1</v>
      </c>
      <c r="H167" s="141"/>
    </row>
    <row r="168" spans="1:8">
      <c r="A168" s="6"/>
      <c r="B168" s="6">
        <v>166</v>
      </c>
      <c r="C168" s="159">
        <v>20202534</v>
      </c>
      <c r="D168" s="141">
        <v>0</v>
      </c>
      <c r="E168" s="141">
        <v>36</v>
      </c>
      <c r="F168" s="160">
        <f t="shared" si="6"/>
        <v>0</v>
      </c>
      <c r="G168" s="6">
        <f t="shared" si="7"/>
        <v>1</v>
      </c>
      <c r="H168" s="141"/>
    </row>
    <row r="169" spans="1:8">
      <c r="A169" s="6"/>
      <c r="B169" s="6">
        <v>167</v>
      </c>
      <c r="C169" s="159">
        <v>20202535</v>
      </c>
      <c r="D169" s="141">
        <v>0</v>
      </c>
      <c r="E169" s="141">
        <v>27</v>
      </c>
      <c r="F169" s="160">
        <f t="shared" si="6"/>
        <v>0</v>
      </c>
      <c r="G169" s="6">
        <f t="shared" si="7"/>
        <v>1</v>
      </c>
      <c r="H169" s="141"/>
    </row>
    <row r="170" spans="1:8">
      <c r="A170" s="6"/>
      <c r="B170" s="6">
        <v>168</v>
      </c>
      <c r="C170" s="159">
        <v>20202536</v>
      </c>
      <c r="D170" s="141">
        <v>0</v>
      </c>
      <c r="E170" s="141">
        <v>26</v>
      </c>
      <c r="F170" s="160">
        <f t="shared" si="6"/>
        <v>0</v>
      </c>
      <c r="G170" s="6">
        <f t="shared" si="7"/>
        <v>1</v>
      </c>
      <c r="H170" s="141"/>
    </row>
    <row r="171" spans="1:8">
      <c r="A171" s="6"/>
      <c r="B171" s="6">
        <v>169</v>
      </c>
      <c r="C171" s="159">
        <v>20212431</v>
      </c>
      <c r="D171" s="141">
        <v>0</v>
      </c>
      <c r="E171" s="141">
        <v>50</v>
      </c>
      <c r="F171" s="160">
        <f t="shared" si="6"/>
        <v>0</v>
      </c>
      <c r="G171" s="6">
        <f t="shared" si="7"/>
        <v>1</v>
      </c>
      <c r="H171" s="141"/>
    </row>
    <row r="172" spans="1:8">
      <c r="A172" s="6"/>
      <c r="B172" s="6">
        <v>170</v>
      </c>
      <c r="C172" s="159">
        <v>20212432</v>
      </c>
      <c r="D172" s="141">
        <v>0</v>
      </c>
      <c r="E172" s="141">
        <v>50</v>
      </c>
      <c r="F172" s="160">
        <f t="shared" si="6"/>
        <v>0</v>
      </c>
      <c r="G172" s="6">
        <f t="shared" si="7"/>
        <v>1</v>
      </c>
      <c r="H172" s="141"/>
    </row>
    <row r="173" spans="1:8">
      <c r="A173" s="6"/>
      <c r="B173" s="6">
        <v>171</v>
      </c>
      <c r="C173" s="159">
        <v>20212433</v>
      </c>
      <c r="D173" s="141">
        <v>0</v>
      </c>
      <c r="E173" s="141">
        <v>49</v>
      </c>
      <c r="F173" s="160">
        <f t="shared" si="6"/>
        <v>0</v>
      </c>
      <c r="G173" s="6">
        <f t="shared" si="7"/>
        <v>1</v>
      </c>
      <c r="H173" s="141"/>
    </row>
    <row r="174" spans="1:8">
      <c r="A174" s="6"/>
      <c r="B174" s="6">
        <v>172</v>
      </c>
      <c r="C174" s="159">
        <v>20212434</v>
      </c>
      <c r="D174" s="141">
        <v>0</v>
      </c>
      <c r="E174" s="141">
        <v>49</v>
      </c>
      <c r="F174" s="160">
        <f t="shared" si="6"/>
        <v>0</v>
      </c>
      <c r="G174" s="6">
        <f t="shared" si="7"/>
        <v>1</v>
      </c>
      <c r="H174" s="141"/>
    </row>
    <row r="175" spans="1:8">
      <c r="A175" s="6"/>
      <c r="B175" s="6">
        <v>173</v>
      </c>
      <c r="C175" s="159">
        <v>20212435</v>
      </c>
      <c r="D175" s="141">
        <v>0</v>
      </c>
      <c r="E175" s="141">
        <v>49</v>
      </c>
      <c r="F175" s="160">
        <f t="shared" si="6"/>
        <v>0</v>
      </c>
      <c r="G175" s="6">
        <f t="shared" si="7"/>
        <v>1</v>
      </c>
      <c r="H175" s="141"/>
    </row>
    <row r="176" spans="1:8">
      <c r="A176" s="6"/>
      <c r="B176" s="6">
        <v>174</v>
      </c>
      <c r="C176" s="159">
        <v>20212531</v>
      </c>
      <c r="D176" s="141">
        <v>0</v>
      </c>
      <c r="E176" s="141">
        <v>33</v>
      </c>
      <c r="F176" s="160">
        <f t="shared" si="6"/>
        <v>0</v>
      </c>
      <c r="G176" s="6">
        <f t="shared" si="7"/>
        <v>1</v>
      </c>
      <c r="H176" s="141"/>
    </row>
    <row r="177" spans="1:8">
      <c r="A177" s="6"/>
      <c r="B177" s="6">
        <v>175</v>
      </c>
      <c r="C177" s="159">
        <v>20212532</v>
      </c>
      <c r="D177" s="141">
        <v>0</v>
      </c>
      <c r="E177" s="141">
        <v>35</v>
      </c>
      <c r="F177" s="160">
        <f t="shared" si="6"/>
        <v>0</v>
      </c>
      <c r="G177" s="6">
        <f t="shared" si="7"/>
        <v>1</v>
      </c>
      <c r="H177" s="141"/>
    </row>
    <row r="178" spans="1:8">
      <c r="A178" s="6"/>
      <c r="B178" s="6">
        <v>176</v>
      </c>
      <c r="C178" s="159">
        <v>20212533</v>
      </c>
      <c r="D178" s="141">
        <v>0</v>
      </c>
      <c r="E178" s="141">
        <v>30</v>
      </c>
      <c r="F178" s="160">
        <f t="shared" si="6"/>
        <v>0</v>
      </c>
      <c r="G178" s="6">
        <f t="shared" si="7"/>
        <v>1</v>
      </c>
      <c r="H178" s="141"/>
    </row>
    <row r="179" spans="1:8">
      <c r="A179" s="6"/>
      <c r="B179" s="6">
        <v>177</v>
      </c>
      <c r="C179" s="159">
        <v>20212534</v>
      </c>
      <c r="D179" s="141">
        <v>0</v>
      </c>
      <c r="E179" s="141">
        <v>39</v>
      </c>
      <c r="F179" s="160">
        <f t="shared" si="6"/>
        <v>0</v>
      </c>
      <c r="G179" s="6">
        <f t="shared" si="7"/>
        <v>1</v>
      </c>
      <c r="H179" s="141"/>
    </row>
    <row r="180" spans="1:8">
      <c r="A180" s="6"/>
      <c r="B180" s="6">
        <v>178</v>
      </c>
      <c r="C180" s="159">
        <v>20212535</v>
      </c>
      <c r="D180" s="141">
        <v>0</v>
      </c>
      <c r="E180" s="141">
        <v>27</v>
      </c>
      <c r="F180" s="160">
        <f t="shared" si="6"/>
        <v>0</v>
      </c>
      <c r="G180" s="6">
        <f t="shared" si="7"/>
        <v>1</v>
      </c>
      <c r="H180" s="141"/>
    </row>
    <row r="181" spans="1:8">
      <c r="A181" s="6"/>
      <c r="B181" s="6">
        <v>179</v>
      </c>
      <c r="C181" s="159">
        <v>20222431</v>
      </c>
      <c r="D181" s="141">
        <v>0</v>
      </c>
      <c r="E181" s="141">
        <v>34</v>
      </c>
      <c r="F181" s="160">
        <f t="shared" si="6"/>
        <v>0</v>
      </c>
      <c r="G181" s="6">
        <f t="shared" si="7"/>
        <v>1</v>
      </c>
      <c r="H181" s="141"/>
    </row>
    <row r="182" spans="1:8">
      <c r="A182" s="6"/>
      <c r="B182" s="6">
        <v>180</v>
      </c>
      <c r="C182" s="159">
        <v>20222432</v>
      </c>
      <c r="D182" s="141">
        <v>0</v>
      </c>
      <c r="E182" s="141">
        <v>34</v>
      </c>
      <c r="F182" s="160">
        <f t="shared" si="6"/>
        <v>0</v>
      </c>
      <c r="G182" s="6">
        <f t="shared" si="7"/>
        <v>1</v>
      </c>
      <c r="H182" s="141"/>
    </row>
    <row r="183" spans="1:8">
      <c r="A183" s="6"/>
      <c r="B183" s="6">
        <v>181</v>
      </c>
      <c r="C183" s="159">
        <v>20222433</v>
      </c>
      <c r="D183" s="141">
        <v>0</v>
      </c>
      <c r="E183" s="141">
        <v>34</v>
      </c>
      <c r="F183" s="160">
        <f t="shared" si="6"/>
        <v>0</v>
      </c>
      <c r="G183" s="6">
        <f t="shared" si="7"/>
        <v>1</v>
      </c>
      <c r="H183" s="141"/>
    </row>
    <row r="184" spans="1:8">
      <c r="A184" s="6"/>
      <c r="B184" s="6">
        <v>182</v>
      </c>
      <c r="C184" s="159">
        <v>20222434</v>
      </c>
      <c r="D184" s="141">
        <v>0</v>
      </c>
      <c r="E184" s="141">
        <v>33</v>
      </c>
      <c r="F184" s="160">
        <f t="shared" si="6"/>
        <v>0</v>
      </c>
      <c r="G184" s="6">
        <f t="shared" si="7"/>
        <v>1</v>
      </c>
      <c r="H184" s="141"/>
    </row>
    <row r="185" spans="1:8">
      <c r="A185" s="6"/>
      <c r="B185" s="6">
        <v>183</v>
      </c>
      <c r="C185" s="159">
        <v>20222435</v>
      </c>
      <c r="D185" s="141">
        <v>0</v>
      </c>
      <c r="E185" s="141">
        <v>45</v>
      </c>
      <c r="F185" s="160">
        <f t="shared" si="6"/>
        <v>0</v>
      </c>
      <c r="G185" s="6">
        <f t="shared" si="7"/>
        <v>1</v>
      </c>
      <c r="H185" s="141"/>
    </row>
    <row r="186" spans="1:8">
      <c r="A186" s="6"/>
      <c r="B186" s="6">
        <v>184</v>
      </c>
      <c r="C186" s="159">
        <v>20222436</v>
      </c>
      <c r="D186" s="141">
        <v>0</v>
      </c>
      <c r="E186" s="141">
        <v>45</v>
      </c>
      <c r="F186" s="160">
        <f t="shared" si="6"/>
        <v>0</v>
      </c>
      <c r="G186" s="6">
        <f t="shared" si="7"/>
        <v>1</v>
      </c>
      <c r="H186" s="141"/>
    </row>
    <row r="187" spans="1:8">
      <c r="A187" s="6"/>
      <c r="B187" s="6">
        <v>185</v>
      </c>
      <c r="C187" s="159">
        <v>20222441</v>
      </c>
      <c r="D187" s="141">
        <v>0</v>
      </c>
      <c r="E187" s="141">
        <v>50</v>
      </c>
      <c r="F187" s="160">
        <f t="shared" si="6"/>
        <v>0</v>
      </c>
      <c r="G187" s="6">
        <f t="shared" si="7"/>
        <v>1</v>
      </c>
      <c r="H187" s="141"/>
    </row>
    <row r="188" spans="1:8">
      <c r="A188" s="6"/>
      <c r="B188" s="6">
        <v>186</v>
      </c>
      <c r="C188" s="159">
        <v>20222531</v>
      </c>
      <c r="D188" s="141">
        <v>0</v>
      </c>
      <c r="E188" s="141">
        <v>35</v>
      </c>
      <c r="F188" s="160">
        <f t="shared" si="6"/>
        <v>0</v>
      </c>
      <c r="G188" s="6">
        <f t="shared" si="7"/>
        <v>1</v>
      </c>
      <c r="H188" s="141"/>
    </row>
    <row r="189" spans="1:8">
      <c r="A189" s="6"/>
      <c r="B189" s="6">
        <v>187</v>
      </c>
      <c r="C189" s="159">
        <v>20222532</v>
      </c>
      <c r="D189" s="141">
        <v>0</v>
      </c>
      <c r="E189" s="141">
        <v>35</v>
      </c>
      <c r="F189" s="160">
        <f t="shared" si="6"/>
        <v>0</v>
      </c>
      <c r="G189" s="6">
        <f t="shared" si="7"/>
        <v>1</v>
      </c>
      <c r="H189" s="141"/>
    </row>
    <row r="190" spans="1:8">
      <c r="A190" s="6"/>
      <c r="B190" s="6">
        <v>188</v>
      </c>
      <c r="C190" s="159">
        <v>20222533</v>
      </c>
      <c r="D190" s="141">
        <v>0</v>
      </c>
      <c r="E190" s="141">
        <v>35</v>
      </c>
      <c r="F190" s="160">
        <f t="shared" si="6"/>
        <v>0</v>
      </c>
      <c r="G190" s="6">
        <f t="shared" si="7"/>
        <v>1</v>
      </c>
      <c r="H190" s="141"/>
    </row>
    <row r="191" spans="1:8">
      <c r="A191" s="6"/>
      <c r="B191" s="6">
        <v>189</v>
      </c>
      <c r="C191" s="159">
        <v>20222541</v>
      </c>
      <c r="D191" s="141">
        <v>0</v>
      </c>
      <c r="E191" s="141">
        <v>38</v>
      </c>
      <c r="F191" s="160">
        <f t="shared" si="6"/>
        <v>0</v>
      </c>
      <c r="G191" s="6">
        <f t="shared" si="7"/>
        <v>1</v>
      </c>
      <c r="H191" s="141"/>
    </row>
    <row r="192" spans="1:8">
      <c r="A192" s="6" t="s">
        <v>7</v>
      </c>
      <c r="B192" s="6">
        <v>190</v>
      </c>
      <c r="C192" s="136">
        <v>20192631</v>
      </c>
      <c r="D192" s="8">
        <v>0</v>
      </c>
      <c r="E192" s="8">
        <v>39</v>
      </c>
      <c r="F192" s="130">
        <f t="shared" si="6"/>
        <v>0</v>
      </c>
      <c r="G192" s="6">
        <f>RANK(F192,$F$192:$F$210,1)</f>
        <v>1</v>
      </c>
      <c r="H192" s="8"/>
    </row>
    <row r="193" spans="1:8">
      <c r="A193" s="6"/>
      <c r="B193" s="6">
        <v>191</v>
      </c>
      <c r="C193" s="136">
        <v>20192632</v>
      </c>
      <c r="D193" s="8">
        <v>0</v>
      </c>
      <c r="E193" s="8">
        <v>39</v>
      </c>
      <c r="F193" s="130">
        <f t="shared" si="6"/>
        <v>0</v>
      </c>
      <c r="G193" s="6">
        <f t="shared" ref="G193:G210" si="8">RANK(F193,$F$192:$F$210,1)</f>
        <v>1</v>
      </c>
      <c r="H193" s="8"/>
    </row>
    <row r="194" spans="1:8">
      <c r="A194" s="6"/>
      <c r="B194" s="6">
        <v>192</v>
      </c>
      <c r="C194" s="136">
        <v>20192633</v>
      </c>
      <c r="D194" s="8">
        <v>0</v>
      </c>
      <c r="E194" s="8">
        <v>36</v>
      </c>
      <c r="F194" s="130">
        <f t="shared" si="6"/>
        <v>0</v>
      </c>
      <c r="G194" s="6">
        <f t="shared" si="8"/>
        <v>1</v>
      </c>
      <c r="H194" s="8"/>
    </row>
    <row r="195" spans="1:8">
      <c r="A195" s="6"/>
      <c r="B195" s="6">
        <v>193</v>
      </c>
      <c r="C195" s="136">
        <v>20192634</v>
      </c>
      <c r="D195" s="8">
        <v>0</v>
      </c>
      <c r="E195" s="8">
        <v>35</v>
      </c>
      <c r="F195" s="130">
        <f t="shared" ref="F195:F211" si="9">D195/E195</f>
        <v>0</v>
      </c>
      <c r="G195" s="6">
        <f t="shared" si="8"/>
        <v>1</v>
      </c>
      <c r="H195" s="8"/>
    </row>
    <row r="196" spans="1:8">
      <c r="A196" s="6"/>
      <c r="B196" s="6">
        <v>194</v>
      </c>
      <c r="C196" s="136">
        <v>20202631</v>
      </c>
      <c r="D196" s="8">
        <v>0</v>
      </c>
      <c r="E196" s="8">
        <v>47</v>
      </c>
      <c r="F196" s="130">
        <f t="shared" si="9"/>
        <v>0</v>
      </c>
      <c r="G196" s="6">
        <f t="shared" si="8"/>
        <v>1</v>
      </c>
      <c r="H196" s="8"/>
    </row>
    <row r="197" spans="1:8">
      <c r="A197" s="6"/>
      <c r="B197" s="6">
        <v>195</v>
      </c>
      <c r="C197" s="136">
        <v>20202632</v>
      </c>
      <c r="D197" s="8">
        <v>0</v>
      </c>
      <c r="E197" s="8">
        <v>45</v>
      </c>
      <c r="F197" s="130">
        <f t="shared" si="9"/>
        <v>0</v>
      </c>
      <c r="G197" s="6">
        <f t="shared" si="8"/>
        <v>1</v>
      </c>
      <c r="H197" s="8"/>
    </row>
    <row r="198" spans="1:8">
      <c r="A198" s="6"/>
      <c r="B198" s="6">
        <v>196</v>
      </c>
      <c r="C198" s="136">
        <v>20202633</v>
      </c>
      <c r="D198" s="8">
        <v>0</v>
      </c>
      <c r="E198" s="8">
        <v>34</v>
      </c>
      <c r="F198" s="130">
        <f t="shared" si="9"/>
        <v>0</v>
      </c>
      <c r="G198" s="6">
        <f t="shared" si="8"/>
        <v>1</v>
      </c>
      <c r="H198" s="8"/>
    </row>
    <row r="199" spans="1:8">
      <c r="A199" s="6"/>
      <c r="B199" s="6">
        <v>197</v>
      </c>
      <c r="C199" s="136">
        <v>20202634</v>
      </c>
      <c r="D199" s="8">
        <v>0</v>
      </c>
      <c r="E199" s="8">
        <v>32</v>
      </c>
      <c r="F199" s="130">
        <f t="shared" si="9"/>
        <v>0</v>
      </c>
      <c r="G199" s="6">
        <f t="shared" si="8"/>
        <v>1</v>
      </c>
      <c r="H199" s="8"/>
    </row>
    <row r="200" spans="1:8">
      <c r="A200" s="6"/>
      <c r="B200" s="6">
        <v>198</v>
      </c>
      <c r="C200" s="136">
        <v>20212631</v>
      </c>
      <c r="D200" s="8">
        <v>0</v>
      </c>
      <c r="E200" s="8">
        <v>39</v>
      </c>
      <c r="F200" s="130">
        <f t="shared" si="9"/>
        <v>0</v>
      </c>
      <c r="G200" s="6">
        <f t="shared" si="8"/>
        <v>1</v>
      </c>
      <c r="H200" s="8"/>
    </row>
    <row r="201" spans="1:8">
      <c r="A201" s="6"/>
      <c r="B201" s="6">
        <v>199</v>
      </c>
      <c r="C201" s="136">
        <v>20212632</v>
      </c>
      <c r="D201" s="8">
        <v>0</v>
      </c>
      <c r="E201" s="8">
        <v>41</v>
      </c>
      <c r="F201" s="130">
        <f t="shared" si="9"/>
        <v>0</v>
      </c>
      <c r="G201" s="6">
        <f t="shared" si="8"/>
        <v>1</v>
      </c>
      <c r="H201" s="8"/>
    </row>
    <row r="202" spans="1:8">
      <c r="A202" s="6"/>
      <c r="B202" s="6">
        <v>200</v>
      </c>
      <c r="C202" s="136">
        <v>20212633</v>
      </c>
      <c r="D202" s="8">
        <v>0</v>
      </c>
      <c r="E202" s="8">
        <v>42</v>
      </c>
      <c r="F202" s="130">
        <f t="shared" si="9"/>
        <v>0</v>
      </c>
      <c r="G202" s="6">
        <f t="shared" si="8"/>
        <v>1</v>
      </c>
      <c r="H202" s="8"/>
    </row>
    <row r="203" spans="1:8">
      <c r="A203" s="6"/>
      <c r="B203" s="6">
        <v>201</v>
      </c>
      <c r="C203" s="136">
        <v>20212634</v>
      </c>
      <c r="D203" s="8">
        <v>0</v>
      </c>
      <c r="E203" s="8">
        <v>39</v>
      </c>
      <c r="F203" s="130">
        <f t="shared" si="9"/>
        <v>0</v>
      </c>
      <c r="G203" s="6">
        <f t="shared" si="8"/>
        <v>1</v>
      </c>
      <c r="H203" s="8"/>
    </row>
    <row r="204" spans="1:8">
      <c r="A204" s="6"/>
      <c r="B204" s="6">
        <v>202</v>
      </c>
      <c r="C204" s="136">
        <v>20222631</v>
      </c>
      <c r="D204" s="8">
        <v>0</v>
      </c>
      <c r="E204" s="8">
        <v>35</v>
      </c>
      <c r="F204" s="130">
        <f t="shared" si="9"/>
        <v>0</v>
      </c>
      <c r="G204" s="6">
        <f t="shared" si="8"/>
        <v>1</v>
      </c>
      <c r="H204" s="8"/>
    </row>
    <row r="205" spans="1:8">
      <c r="A205" s="6"/>
      <c r="B205" s="6">
        <v>203</v>
      </c>
      <c r="C205" s="136">
        <v>20222632</v>
      </c>
      <c r="D205" s="8">
        <v>0</v>
      </c>
      <c r="E205" s="8">
        <v>36</v>
      </c>
      <c r="F205" s="130">
        <f t="shared" si="9"/>
        <v>0</v>
      </c>
      <c r="G205" s="6">
        <f t="shared" si="8"/>
        <v>1</v>
      </c>
      <c r="H205" s="8"/>
    </row>
    <row r="206" spans="1:8">
      <c r="A206" s="6"/>
      <c r="B206" s="6">
        <v>204</v>
      </c>
      <c r="C206" s="136">
        <v>20222633</v>
      </c>
      <c r="D206" s="8">
        <v>0</v>
      </c>
      <c r="E206" s="8">
        <v>36</v>
      </c>
      <c r="F206" s="130">
        <f t="shared" si="9"/>
        <v>0</v>
      </c>
      <c r="G206" s="6">
        <f t="shared" si="8"/>
        <v>1</v>
      </c>
      <c r="H206" s="8"/>
    </row>
    <row r="207" spans="1:8">
      <c r="A207" s="6"/>
      <c r="B207" s="6">
        <v>205</v>
      </c>
      <c r="C207" s="136">
        <v>20222634</v>
      </c>
      <c r="D207" s="8">
        <v>0</v>
      </c>
      <c r="E207" s="8">
        <v>35</v>
      </c>
      <c r="F207" s="130">
        <f t="shared" si="9"/>
        <v>0</v>
      </c>
      <c r="G207" s="6">
        <f t="shared" si="8"/>
        <v>1</v>
      </c>
      <c r="H207" s="8"/>
    </row>
    <row r="208" spans="1:8">
      <c r="A208" s="6"/>
      <c r="B208" s="6">
        <v>206</v>
      </c>
      <c r="C208" s="136">
        <v>20212635</v>
      </c>
      <c r="D208" s="8">
        <v>0</v>
      </c>
      <c r="E208" s="8">
        <v>36</v>
      </c>
      <c r="F208" s="130">
        <f t="shared" si="9"/>
        <v>0</v>
      </c>
      <c r="G208" s="6">
        <f t="shared" si="8"/>
        <v>1</v>
      </c>
      <c r="H208" s="8"/>
    </row>
    <row r="209" spans="1:8">
      <c r="A209" s="6"/>
      <c r="B209" s="6">
        <v>207</v>
      </c>
      <c r="C209" s="136">
        <v>20222641</v>
      </c>
      <c r="D209" s="8">
        <v>0</v>
      </c>
      <c r="E209" s="8">
        <v>44</v>
      </c>
      <c r="F209" s="130">
        <f t="shared" si="9"/>
        <v>0</v>
      </c>
      <c r="G209" s="6">
        <f t="shared" si="8"/>
        <v>1</v>
      </c>
      <c r="H209" s="8"/>
    </row>
    <row r="210" spans="1:8">
      <c r="A210" s="6"/>
      <c r="B210" s="6">
        <v>208</v>
      </c>
      <c r="C210" s="136">
        <v>20222642</v>
      </c>
      <c r="D210" s="8">
        <v>0</v>
      </c>
      <c r="E210" s="8">
        <v>36</v>
      </c>
      <c r="F210" s="130">
        <f t="shared" si="9"/>
        <v>0</v>
      </c>
      <c r="G210" s="6">
        <f t="shared" si="8"/>
        <v>1</v>
      </c>
      <c r="H210" s="8"/>
    </row>
    <row r="211" spans="1:8">
      <c r="A211" s="6" t="s">
        <v>8</v>
      </c>
      <c r="B211" s="6">
        <v>210</v>
      </c>
      <c r="C211" s="6">
        <v>20223531</v>
      </c>
      <c r="D211" s="6">
        <v>0</v>
      </c>
      <c r="E211" s="6">
        <v>46</v>
      </c>
      <c r="F211" s="162">
        <f t="shared" si="9"/>
        <v>0</v>
      </c>
      <c r="G211" s="6">
        <f>RANK(F211,$F$211:$F$211,1)</f>
        <v>1</v>
      </c>
      <c r="H211" s="6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4" sqref="A14"/>
    </sheetView>
  </sheetViews>
  <sheetFormatPr defaultColWidth="9" defaultRowHeight="13.5"/>
  <cols>
    <col min="1" max="1" width="21.6666666666667" style="47" customWidth="1"/>
    <col min="2" max="2" width="12.6666666666667" style="47" customWidth="1"/>
    <col min="3" max="3" width="15.6666666666667" style="47" customWidth="1"/>
    <col min="4" max="4" width="24.6666666666667" style="47" customWidth="1"/>
    <col min="5" max="5" width="9.66666666666667" style="47" customWidth="1"/>
    <col min="6" max="6" width="29.8916666666667" style="47" customWidth="1"/>
    <col min="7" max="9" width="15.4416666666667" style="47" customWidth="1"/>
    <col min="10" max="10" width="9.66666666666667" style="47" customWidth="1"/>
    <col min="11" max="16384" width="9" style="47"/>
  </cols>
  <sheetData>
    <row r="1" s="1" customFormat="1" ht="22.5" spans="1:10">
      <c r="A1" s="138" t="s">
        <v>33</v>
      </c>
      <c r="B1" s="139"/>
      <c r="C1" s="139"/>
      <c r="D1" s="139"/>
      <c r="E1" s="139"/>
      <c r="F1" s="139"/>
      <c r="G1" s="139"/>
      <c r="H1" s="139"/>
      <c r="I1" s="139"/>
      <c r="J1" s="144"/>
    </row>
    <row r="2" s="1" customFormat="1" ht="20.25" spans="1:10">
      <c r="A2" s="112" t="s">
        <v>23</v>
      </c>
      <c r="B2" s="17" t="s">
        <v>25</v>
      </c>
      <c r="C2" s="17" t="s">
        <v>34</v>
      </c>
      <c r="D2" s="17" t="s">
        <v>35</v>
      </c>
      <c r="E2" s="17" t="s">
        <v>36</v>
      </c>
      <c r="F2" s="113" t="s">
        <v>37</v>
      </c>
      <c r="G2" s="17" t="s">
        <v>38</v>
      </c>
      <c r="H2" s="140" t="s">
        <v>39</v>
      </c>
      <c r="I2" s="17" t="s">
        <v>40</v>
      </c>
      <c r="J2" s="145" t="s">
        <v>30</v>
      </c>
    </row>
    <row r="3" s="1" customFormat="1" ht="18.75" spans="1:10">
      <c r="A3" s="13" t="s">
        <v>2</v>
      </c>
      <c r="B3" s="39" t="s">
        <v>41</v>
      </c>
      <c r="C3" s="39" t="s">
        <v>42</v>
      </c>
      <c r="D3" s="39" t="s">
        <v>43</v>
      </c>
      <c r="E3" s="141" t="s">
        <v>44</v>
      </c>
      <c r="F3" s="39" t="s">
        <v>45</v>
      </c>
      <c r="G3" s="39">
        <v>1</v>
      </c>
      <c r="H3" s="39" t="s">
        <v>32</v>
      </c>
      <c r="I3" s="39" t="s">
        <v>46</v>
      </c>
      <c r="J3" s="141"/>
    </row>
    <row r="4" s="1" customFormat="1" ht="18.75" spans="1:10">
      <c r="A4" s="13" t="s">
        <v>3</v>
      </c>
      <c r="B4" s="142" t="s">
        <v>47</v>
      </c>
      <c r="C4" s="143"/>
      <c r="D4" s="143"/>
      <c r="E4" s="143"/>
      <c r="F4" s="143"/>
      <c r="G4" s="143"/>
      <c r="H4" s="143"/>
      <c r="I4" s="143"/>
      <c r="J4" s="146"/>
    </row>
    <row r="5" s="1" customFormat="1" ht="18.75" spans="1:10">
      <c r="A5" s="141" t="s">
        <v>4</v>
      </c>
      <c r="B5" s="141">
        <v>20202332</v>
      </c>
      <c r="C5" s="141">
        <v>2020233206</v>
      </c>
      <c r="D5" s="141" t="s">
        <v>48</v>
      </c>
      <c r="E5" s="141" t="s">
        <v>49</v>
      </c>
      <c r="F5" s="141" t="s">
        <v>50</v>
      </c>
      <c r="G5" s="141">
        <v>2</v>
      </c>
      <c r="H5" s="141" t="s">
        <v>32</v>
      </c>
      <c r="I5" s="39" t="s">
        <v>46</v>
      </c>
      <c r="J5" s="141" t="s">
        <v>51</v>
      </c>
    </row>
    <row r="6" s="1" customFormat="1" ht="18.75" spans="1:10">
      <c r="A6" s="141"/>
      <c r="B6" s="141"/>
      <c r="C6" s="141">
        <v>2020233209</v>
      </c>
      <c r="D6" s="141" t="s">
        <v>48</v>
      </c>
      <c r="E6" s="141" t="s">
        <v>52</v>
      </c>
      <c r="F6" s="141" t="s">
        <v>50</v>
      </c>
      <c r="G6" s="141">
        <v>2</v>
      </c>
      <c r="H6" s="141" t="s">
        <v>32</v>
      </c>
      <c r="I6" s="39" t="s">
        <v>46</v>
      </c>
      <c r="J6" s="141" t="s">
        <v>51</v>
      </c>
    </row>
    <row r="7" s="1" customFormat="1" ht="18.75" spans="1:10">
      <c r="A7" s="141"/>
      <c r="B7" s="141"/>
      <c r="C7" s="141">
        <v>2020233217</v>
      </c>
      <c r="D7" s="141" t="s">
        <v>48</v>
      </c>
      <c r="E7" s="141" t="s">
        <v>53</v>
      </c>
      <c r="F7" s="141" t="s">
        <v>50</v>
      </c>
      <c r="G7" s="141">
        <v>2</v>
      </c>
      <c r="H7" s="141" t="s">
        <v>32</v>
      </c>
      <c r="I7" s="39" t="s">
        <v>46</v>
      </c>
      <c r="J7" s="141" t="s">
        <v>51</v>
      </c>
    </row>
    <row r="8" s="1" customFormat="1" ht="18.75" spans="1:10">
      <c r="A8" s="141"/>
      <c r="B8" s="141"/>
      <c r="C8" s="141">
        <v>2020233225</v>
      </c>
      <c r="D8" s="141" t="s">
        <v>48</v>
      </c>
      <c r="E8" s="141" t="s">
        <v>54</v>
      </c>
      <c r="F8" s="141" t="s">
        <v>50</v>
      </c>
      <c r="G8" s="141">
        <v>2</v>
      </c>
      <c r="H8" s="141" t="s">
        <v>32</v>
      </c>
      <c r="I8" s="39" t="s">
        <v>46</v>
      </c>
      <c r="J8" s="141" t="s">
        <v>51</v>
      </c>
    </row>
    <row r="9" s="1" customFormat="1" ht="18.75" spans="1:10">
      <c r="A9" s="141"/>
      <c r="B9" s="141"/>
      <c r="C9" s="141">
        <v>2020233224</v>
      </c>
      <c r="D9" s="141" t="s">
        <v>48</v>
      </c>
      <c r="E9" s="141" t="s">
        <v>55</v>
      </c>
      <c r="F9" s="141" t="s">
        <v>50</v>
      </c>
      <c r="G9" s="141">
        <v>2</v>
      </c>
      <c r="H9" s="141" t="s">
        <v>32</v>
      </c>
      <c r="I9" s="39" t="s">
        <v>46</v>
      </c>
      <c r="J9" s="141" t="s">
        <v>51</v>
      </c>
    </row>
    <row r="10" s="1" customFormat="1" ht="18.75" spans="1:10">
      <c r="A10" s="141"/>
      <c r="B10" s="141">
        <v>20222333</v>
      </c>
      <c r="C10" s="141">
        <v>2022233308</v>
      </c>
      <c r="D10" s="141" t="s">
        <v>56</v>
      </c>
      <c r="E10" s="141" t="s">
        <v>57</v>
      </c>
      <c r="F10" s="141" t="s">
        <v>50</v>
      </c>
      <c r="G10" s="141">
        <v>2</v>
      </c>
      <c r="H10" s="141" t="s">
        <v>32</v>
      </c>
      <c r="I10" s="39" t="s">
        <v>46</v>
      </c>
      <c r="J10" s="141"/>
    </row>
    <row r="11" s="1" customFormat="1" ht="18.75" spans="1:10">
      <c r="A11" s="141"/>
      <c r="B11" s="141"/>
      <c r="C11" s="141">
        <v>2022233309</v>
      </c>
      <c r="D11" s="141" t="s">
        <v>56</v>
      </c>
      <c r="E11" s="141" t="s">
        <v>58</v>
      </c>
      <c r="F11" s="141" t="s">
        <v>50</v>
      </c>
      <c r="G11" s="141">
        <v>2</v>
      </c>
      <c r="H11" s="141" t="s">
        <v>32</v>
      </c>
      <c r="I11" s="39" t="s">
        <v>46</v>
      </c>
      <c r="J11" s="141"/>
    </row>
    <row r="12" ht="18.75" spans="1:10">
      <c r="A12" s="141"/>
      <c r="B12" s="141"/>
      <c r="C12" s="141">
        <v>2022233311</v>
      </c>
      <c r="D12" s="141" t="s">
        <v>56</v>
      </c>
      <c r="E12" s="141" t="s">
        <v>59</v>
      </c>
      <c r="F12" s="141" t="s">
        <v>50</v>
      </c>
      <c r="G12" s="141">
        <v>2</v>
      </c>
      <c r="H12" s="141" t="s">
        <v>32</v>
      </c>
      <c r="I12" s="39" t="s">
        <v>46</v>
      </c>
      <c r="J12" s="141"/>
    </row>
    <row r="13" ht="18.75" spans="1:10">
      <c r="A13" s="141" t="s">
        <v>5</v>
      </c>
      <c r="B13" s="141" t="s">
        <v>47</v>
      </c>
      <c r="C13" s="141"/>
      <c r="D13" s="141"/>
      <c r="E13" s="141"/>
      <c r="F13" s="141"/>
      <c r="G13" s="141"/>
      <c r="H13" s="141"/>
      <c r="I13" s="141"/>
      <c r="J13" s="141"/>
    </row>
    <row r="14" ht="18.75" spans="1:10">
      <c r="A14" s="13" t="s">
        <v>6</v>
      </c>
      <c r="B14" s="141">
        <v>20202532</v>
      </c>
      <c r="C14" s="8">
        <v>2020253223</v>
      </c>
      <c r="D14" s="141" t="s">
        <v>60</v>
      </c>
      <c r="E14" s="141" t="s">
        <v>61</v>
      </c>
      <c r="F14" s="141" t="s">
        <v>62</v>
      </c>
      <c r="G14" s="141">
        <v>2</v>
      </c>
      <c r="H14" s="141" t="s">
        <v>32</v>
      </c>
      <c r="I14" s="141" t="s">
        <v>46</v>
      </c>
      <c r="J14" s="141"/>
    </row>
    <row r="15" ht="18.75" spans="1:10">
      <c r="A15" s="7" t="s">
        <v>7</v>
      </c>
      <c r="B15" s="141" t="s">
        <v>47</v>
      </c>
      <c r="C15" s="141"/>
      <c r="D15" s="141"/>
      <c r="E15" s="141"/>
      <c r="F15" s="141"/>
      <c r="G15" s="141"/>
      <c r="H15" s="141"/>
      <c r="I15" s="141"/>
      <c r="J15" s="141"/>
    </row>
    <row r="16" ht="18.75" spans="1:10">
      <c r="A16" s="141" t="s">
        <v>8</v>
      </c>
      <c r="B16" s="141"/>
      <c r="C16" s="141"/>
      <c r="D16" s="141"/>
      <c r="E16" s="141"/>
      <c r="F16" s="141"/>
      <c r="G16" s="141"/>
      <c r="H16" s="141"/>
      <c r="I16" s="141"/>
      <c r="J16" s="141"/>
    </row>
  </sheetData>
  <mergeCells count="7">
    <mergeCell ref="A1:J1"/>
    <mergeCell ref="B4:J4"/>
    <mergeCell ref="B13:J13"/>
    <mergeCell ref="A5:A12"/>
    <mergeCell ref="B5:B9"/>
    <mergeCell ref="B10:B12"/>
    <mergeCell ref="B15:J16"/>
  </mergeCells>
  <pageMargins left="0.75" right="0.75" top="1" bottom="1" header="0.5" footer="0.5"/>
  <headerFooter/>
  <ignoredErrors>
    <ignoredError sqref="B3:C3 F3:H3 J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tabSelected="1" workbookViewId="0">
      <selection activeCell="G30" sqref="G30:G33"/>
    </sheetView>
  </sheetViews>
  <sheetFormatPr defaultColWidth="9" defaultRowHeight="18.75"/>
  <cols>
    <col min="1" max="1" width="25.4416666666667" style="126" customWidth="1"/>
    <col min="2" max="2" width="8.33333333333333" style="125" customWidth="1"/>
    <col min="3" max="3" width="14.775" style="126" customWidth="1"/>
    <col min="4" max="4" width="13.4416666666667" style="126" customWidth="1"/>
    <col min="5" max="5" width="16.5583333333333" style="126" customWidth="1"/>
    <col min="6" max="6" width="11.1083333333333" style="126" customWidth="1"/>
    <col min="7" max="7" width="16.5583333333333" style="126" customWidth="1"/>
    <col min="8" max="8" width="78.6666666666667" style="126" customWidth="1"/>
    <col min="9" max="9" width="9.66666666666667" style="126" customWidth="1"/>
    <col min="10" max="16384" width="9" style="126"/>
  </cols>
  <sheetData>
    <row r="1" s="125" customFormat="1" spans="1:8">
      <c r="A1" s="127" t="s">
        <v>63</v>
      </c>
      <c r="B1" s="127"/>
      <c r="C1" s="128"/>
      <c r="D1" s="128"/>
      <c r="E1" s="128"/>
      <c r="F1" s="128"/>
      <c r="G1" s="128"/>
      <c r="H1" s="128"/>
    </row>
    <row r="2" s="125" customFormat="1" spans="1:8">
      <c r="A2" s="127" t="s">
        <v>23</v>
      </c>
      <c r="B2" s="127" t="s">
        <v>24</v>
      </c>
      <c r="C2" s="127" t="s">
        <v>25</v>
      </c>
      <c r="D2" s="127" t="s">
        <v>64</v>
      </c>
      <c r="E2" s="127" t="s">
        <v>27</v>
      </c>
      <c r="F2" s="129" t="s">
        <v>65</v>
      </c>
      <c r="G2" s="127" t="s">
        <v>66</v>
      </c>
      <c r="H2" s="127" t="s">
        <v>30</v>
      </c>
    </row>
    <row r="3" s="125" customFormat="1" spans="1:8">
      <c r="A3" s="7" t="s">
        <v>2</v>
      </c>
      <c r="B3" s="7">
        <v>1</v>
      </c>
      <c r="C3" s="8">
        <v>20193631</v>
      </c>
      <c r="D3" s="7"/>
      <c r="E3" s="7">
        <v>30</v>
      </c>
      <c r="F3" s="130">
        <f t="shared" ref="F3:F66" si="0">D3/E3</f>
        <v>0</v>
      </c>
      <c r="G3" s="13"/>
      <c r="H3" s="7" t="s">
        <v>31</v>
      </c>
    </row>
    <row r="4" s="125" customFormat="1" spans="1:8">
      <c r="A4" s="7"/>
      <c r="B4" s="7">
        <v>2</v>
      </c>
      <c r="C4" s="8">
        <v>20193632</v>
      </c>
      <c r="D4" s="7"/>
      <c r="E4" s="7">
        <v>31</v>
      </c>
      <c r="F4" s="130">
        <f t="shared" si="0"/>
        <v>0</v>
      </c>
      <c r="G4" s="13"/>
      <c r="H4" s="7" t="s">
        <v>31</v>
      </c>
    </row>
    <row r="5" s="125" customFormat="1" spans="1:8">
      <c r="A5" s="7"/>
      <c r="B5" s="7">
        <v>3</v>
      </c>
      <c r="C5" s="8">
        <v>20193633</v>
      </c>
      <c r="D5" s="7"/>
      <c r="E5" s="7">
        <v>35</v>
      </c>
      <c r="F5" s="130">
        <f t="shared" si="0"/>
        <v>0</v>
      </c>
      <c r="G5" s="13"/>
      <c r="H5" s="7" t="s">
        <v>31</v>
      </c>
    </row>
    <row r="6" s="125" customFormat="1" spans="1:8">
      <c r="A6" s="7"/>
      <c r="B6" s="7">
        <v>4</v>
      </c>
      <c r="C6" s="8">
        <v>20193634</v>
      </c>
      <c r="D6" s="7"/>
      <c r="E6" s="7">
        <v>36</v>
      </c>
      <c r="F6" s="130">
        <f t="shared" si="0"/>
        <v>0</v>
      </c>
      <c r="G6" s="13"/>
      <c r="H6" s="7" t="s">
        <v>31</v>
      </c>
    </row>
    <row r="7" s="125" customFormat="1" spans="1:8">
      <c r="A7" s="7"/>
      <c r="B7" s="7">
        <v>5</v>
      </c>
      <c r="C7" s="8">
        <v>20193635</v>
      </c>
      <c r="D7" s="7"/>
      <c r="E7" s="7">
        <v>31</v>
      </c>
      <c r="F7" s="130">
        <f t="shared" si="0"/>
        <v>0</v>
      </c>
      <c r="G7" s="13"/>
      <c r="H7" s="7" t="s">
        <v>31</v>
      </c>
    </row>
    <row r="8" s="125" customFormat="1" spans="1:10">
      <c r="A8" s="7"/>
      <c r="B8" s="7">
        <v>6</v>
      </c>
      <c r="C8" s="8">
        <v>20203631</v>
      </c>
      <c r="D8" s="7">
        <v>0</v>
      </c>
      <c r="E8" s="7">
        <v>32</v>
      </c>
      <c r="F8" s="130">
        <f t="shared" si="0"/>
        <v>0</v>
      </c>
      <c r="G8" s="13">
        <f t="shared" ref="G4:G29" si="1">RANK(F8,$F$3:$F$29,1)</f>
        <v>1</v>
      </c>
      <c r="H8" s="7"/>
      <c r="J8" s="132"/>
    </row>
    <row r="9" s="125" customFormat="1" spans="1:8">
      <c r="A9" s="7"/>
      <c r="B9" s="7">
        <v>7</v>
      </c>
      <c r="C9" s="8">
        <v>20203632</v>
      </c>
      <c r="D9" s="7">
        <v>0</v>
      </c>
      <c r="E9" s="7">
        <v>32</v>
      </c>
      <c r="F9" s="130">
        <f t="shared" si="0"/>
        <v>0</v>
      </c>
      <c r="G9" s="13">
        <f t="shared" si="1"/>
        <v>1</v>
      </c>
      <c r="H9" s="7"/>
    </row>
    <row r="10" s="125" customFormat="1" spans="1:8">
      <c r="A10" s="7"/>
      <c r="B10" s="7">
        <v>8</v>
      </c>
      <c r="C10" s="8">
        <v>20203633</v>
      </c>
      <c r="D10" s="7">
        <v>0</v>
      </c>
      <c r="E10" s="7">
        <v>34</v>
      </c>
      <c r="F10" s="130">
        <f t="shared" si="0"/>
        <v>0</v>
      </c>
      <c r="G10" s="13">
        <f t="shared" si="1"/>
        <v>1</v>
      </c>
      <c r="H10" s="7"/>
    </row>
    <row r="11" s="125" customFormat="1" spans="1:8">
      <c r="A11" s="7"/>
      <c r="B11" s="7">
        <v>9</v>
      </c>
      <c r="C11" s="8">
        <v>20203634</v>
      </c>
      <c r="D11" s="7">
        <v>0</v>
      </c>
      <c r="E11" s="7">
        <v>30</v>
      </c>
      <c r="F11" s="130">
        <f t="shared" si="0"/>
        <v>0</v>
      </c>
      <c r="G11" s="13">
        <f t="shared" si="1"/>
        <v>1</v>
      </c>
      <c r="H11" s="7"/>
    </row>
    <row r="12" s="125" customFormat="1" spans="1:8">
      <c r="A12" s="7"/>
      <c r="B12" s="7">
        <v>10</v>
      </c>
      <c r="C12" s="8">
        <v>20203635</v>
      </c>
      <c r="D12" s="7">
        <v>0</v>
      </c>
      <c r="E12" s="7">
        <v>35</v>
      </c>
      <c r="F12" s="130">
        <f t="shared" si="0"/>
        <v>0</v>
      </c>
      <c r="G12" s="13">
        <f t="shared" si="1"/>
        <v>1</v>
      </c>
      <c r="H12" s="7"/>
    </row>
    <row r="13" s="125" customFormat="1" spans="1:8">
      <c r="A13" s="7"/>
      <c r="B13" s="7">
        <v>11</v>
      </c>
      <c r="C13" s="8">
        <v>20213631</v>
      </c>
      <c r="D13" s="7">
        <v>0</v>
      </c>
      <c r="E13" s="7">
        <v>43</v>
      </c>
      <c r="F13" s="130">
        <f t="shared" si="0"/>
        <v>0</v>
      </c>
      <c r="G13" s="13">
        <f t="shared" si="1"/>
        <v>1</v>
      </c>
      <c r="H13" s="7"/>
    </row>
    <row r="14" s="125" customFormat="1" spans="1:8">
      <c r="A14" s="7"/>
      <c r="B14" s="7">
        <v>12</v>
      </c>
      <c r="C14" s="8">
        <v>20213632</v>
      </c>
      <c r="D14" s="7">
        <v>0</v>
      </c>
      <c r="E14" s="7">
        <v>42</v>
      </c>
      <c r="F14" s="130">
        <f t="shared" si="0"/>
        <v>0</v>
      </c>
      <c r="G14" s="13">
        <f t="shared" si="1"/>
        <v>1</v>
      </c>
      <c r="H14" s="7"/>
    </row>
    <row r="15" s="125" customFormat="1" spans="1:8">
      <c r="A15" s="7"/>
      <c r="B15" s="7">
        <v>13</v>
      </c>
      <c r="C15" s="8">
        <v>20213633</v>
      </c>
      <c r="D15" s="7">
        <v>4</v>
      </c>
      <c r="E15" s="7">
        <v>44</v>
      </c>
      <c r="F15" s="130">
        <f t="shared" si="0"/>
        <v>0.0909090909090909</v>
      </c>
      <c r="G15" s="13">
        <f t="shared" si="1"/>
        <v>21</v>
      </c>
      <c r="H15" s="7"/>
    </row>
    <row r="16" s="125" customFormat="1" spans="1:8">
      <c r="A16" s="7"/>
      <c r="B16" s="7">
        <v>14</v>
      </c>
      <c r="C16" s="8">
        <v>20213634</v>
      </c>
      <c r="D16" s="7">
        <v>0</v>
      </c>
      <c r="E16" s="7">
        <v>45</v>
      </c>
      <c r="F16" s="130">
        <f t="shared" si="0"/>
        <v>0</v>
      </c>
      <c r="G16" s="13">
        <f t="shared" si="1"/>
        <v>1</v>
      </c>
      <c r="H16" s="7"/>
    </row>
    <row r="17" s="125" customFormat="1" spans="1:8">
      <c r="A17" s="7"/>
      <c r="B17" s="7">
        <v>15</v>
      </c>
      <c r="C17" s="8">
        <v>20213635</v>
      </c>
      <c r="D17" s="7">
        <v>0</v>
      </c>
      <c r="E17" s="7">
        <v>39</v>
      </c>
      <c r="F17" s="130">
        <f t="shared" si="0"/>
        <v>0</v>
      </c>
      <c r="G17" s="13">
        <f t="shared" si="1"/>
        <v>1</v>
      </c>
      <c r="H17" s="7"/>
    </row>
    <row r="18" s="125" customFormat="1" spans="1:8">
      <c r="A18" s="7"/>
      <c r="B18" s="7">
        <v>16</v>
      </c>
      <c r="C18" s="8">
        <v>20213641</v>
      </c>
      <c r="D18" s="7">
        <v>26</v>
      </c>
      <c r="E18" s="7">
        <v>41</v>
      </c>
      <c r="F18" s="130">
        <f t="shared" si="0"/>
        <v>0.634146341463415</v>
      </c>
      <c r="G18" s="13">
        <f t="shared" si="1"/>
        <v>25</v>
      </c>
      <c r="H18" s="7"/>
    </row>
    <row r="19" s="125" customFormat="1" spans="1:8">
      <c r="A19" s="7"/>
      <c r="B19" s="7">
        <v>17</v>
      </c>
      <c r="C19" s="8">
        <v>20213642</v>
      </c>
      <c r="D19" s="7"/>
      <c r="E19" s="7">
        <v>45</v>
      </c>
      <c r="F19" s="130">
        <f t="shared" si="0"/>
        <v>0</v>
      </c>
      <c r="G19" s="13"/>
      <c r="H19" s="7" t="s">
        <v>31</v>
      </c>
    </row>
    <row r="20" s="125" customFormat="1" spans="1:8">
      <c r="A20" s="7"/>
      <c r="B20" s="7">
        <v>18</v>
      </c>
      <c r="C20" s="8">
        <v>20223631</v>
      </c>
      <c r="D20" s="7">
        <v>0</v>
      </c>
      <c r="E20" s="7">
        <v>40</v>
      </c>
      <c r="F20" s="130">
        <f t="shared" si="0"/>
        <v>0</v>
      </c>
      <c r="G20" s="13">
        <f t="shared" si="1"/>
        <v>1</v>
      </c>
      <c r="H20" s="7"/>
    </row>
    <row r="21" s="125" customFormat="1" spans="1:8">
      <c r="A21" s="7"/>
      <c r="B21" s="7">
        <v>19</v>
      </c>
      <c r="C21" s="8">
        <v>20223632</v>
      </c>
      <c r="D21" s="7">
        <v>0</v>
      </c>
      <c r="E21" s="7">
        <v>40</v>
      </c>
      <c r="F21" s="130">
        <f t="shared" si="0"/>
        <v>0</v>
      </c>
      <c r="G21" s="13">
        <f t="shared" si="1"/>
        <v>1</v>
      </c>
      <c r="H21" s="7"/>
    </row>
    <row r="22" s="125" customFormat="1" spans="1:8">
      <c r="A22" s="7"/>
      <c r="B22" s="7">
        <v>20</v>
      </c>
      <c r="C22" s="8">
        <v>20223633</v>
      </c>
      <c r="D22" s="7">
        <v>30</v>
      </c>
      <c r="E22" s="7">
        <v>42</v>
      </c>
      <c r="F22" s="130">
        <f t="shared" si="0"/>
        <v>0.714285714285714</v>
      </c>
      <c r="G22" s="13">
        <f t="shared" si="1"/>
        <v>26</v>
      </c>
      <c r="H22" s="7"/>
    </row>
    <row r="23" s="125" customFormat="1" spans="1:8">
      <c r="A23" s="7"/>
      <c r="B23" s="7">
        <v>21</v>
      </c>
      <c r="C23" s="8">
        <v>20223634</v>
      </c>
      <c r="D23" s="7">
        <v>10</v>
      </c>
      <c r="E23" s="7">
        <v>41</v>
      </c>
      <c r="F23" s="130">
        <f t="shared" si="0"/>
        <v>0.24390243902439</v>
      </c>
      <c r="G23" s="13">
        <f t="shared" si="1"/>
        <v>24</v>
      </c>
      <c r="H23" s="7"/>
    </row>
    <row r="24" s="125" customFormat="1" spans="1:8">
      <c r="A24" s="7"/>
      <c r="B24" s="7">
        <v>22</v>
      </c>
      <c r="C24" s="8">
        <v>20223635</v>
      </c>
      <c r="D24" s="7">
        <v>0</v>
      </c>
      <c r="E24" s="7">
        <v>43</v>
      </c>
      <c r="F24" s="130">
        <f t="shared" si="0"/>
        <v>0</v>
      </c>
      <c r="G24" s="13">
        <f t="shared" si="1"/>
        <v>1</v>
      </c>
      <c r="H24" s="7"/>
    </row>
    <row r="25" s="125" customFormat="1" spans="1:8">
      <c r="A25" s="7"/>
      <c r="B25" s="7">
        <v>23</v>
      </c>
      <c r="C25" s="8">
        <v>20223636</v>
      </c>
      <c r="D25" s="7">
        <v>50</v>
      </c>
      <c r="E25" s="7">
        <v>43</v>
      </c>
      <c r="F25" s="130">
        <f t="shared" si="0"/>
        <v>1.16279069767442</v>
      </c>
      <c r="G25" s="13">
        <f t="shared" si="1"/>
        <v>27</v>
      </c>
      <c r="H25" s="7"/>
    </row>
    <row r="26" s="125" customFormat="1" spans="1:8">
      <c r="A26" s="7"/>
      <c r="B26" s="7">
        <v>24</v>
      </c>
      <c r="C26" s="8">
        <v>20223637</v>
      </c>
      <c r="D26" s="7">
        <v>6</v>
      </c>
      <c r="E26" s="7">
        <v>41</v>
      </c>
      <c r="F26" s="130">
        <f t="shared" si="0"/>
        <v>0.146341463414634</v>
      </c>
      <c r="G26" s="13">
        <f t="shared" si="1"/>
        <v>23</v>
      </c>
      <c r="H26" s="7"/>
    </row>
    <row r="27" s="125" customFormat="1" spans="1:8">
      <c r="A27" s="7"/>
      <c r="B27" s="7">
        <v>25</v>
      </c>
      <c r="C27" s="8">
        <v>20223641</v>
      </c>
      <c r="D27" s="7">
        <v>0</v>
      </c>
      <c r="E27" s="7">
        <v>43</v>
      </c>
      <c r="F27" s="130">
        <f t="shared" si="0"/>
        <v>0</v>
      </c>
      <c r="G27" s="13">
        <f t="shared" si="1"/>
        <v>1</v>
      </c>
      <c r="H27" s="7"/>
    </row>
    <row r="28" s="125" customFormat="1" spans="1:8">
      <c r="A28" s="7"/>
      <c r="B28" s="7">
        <v>26</v>
      </c>
      <c r="C28" s="8">
        <v>20223642</v>
      </c>
      <c r="D28" s="7">
        <v>0</v>
      </c>
      <c r="E28" s="7">
        <v>43</v>
      </c>
      <c r="F28" s="130">
        <f t="shared" si="0"/>
        <v>0</v>
      </c>
      <c r="G28" s="13">
        <f t="shared" si="1"/>
        <v>1</v>
      </c>
      <c r="H28" s="7"/>
    </row>
    <row r="29" s="125" customFormat="1" spans="1:8">
      <c r="A29" s="7"/>
      <c r="B29" s="7">
        <v>27</v>
      </c>
      <c r="C29" s="8">
        <v>20223643</v>
      </c>
      <c r="D29" s="7">
        <v>4</v>
      </c>
      <c r="E29" s="7">
        <v>43</v>
      </c>
      <c r="F29" s="130">
        <f t="shared" si="0"/>
        <v>0.0930232558139535</v>
      </c>
      <c r="G29" s="13">
        <f t="shared" si="1"/>
        <v>22</v>
      </c>
      <c r="H29" s="7"/>
    </row>
    <row r="30" s="125" customFormat="1" spans="1:8">
      <c r="A30" s="13" t="s">
        <v>3</v>
      </c>
      <c r="B30" s="7">
        <v>28</v>
      </c>
      <c r="C30" s="7">
        <v>20192731</v>
      </c>
      <c r="D30" s="7"/>
      <c r="E30" s="7">
        <v>30</v>
      </c>
      <c r="F30" s="131">
        <f t="shared" si="0"/>
        <v>0</v>
      </c>
      <c r="G30" s="13"/>
      <c r="H30" s="7" t="s">
        <v>31</v>
      </c>
    </row>
    <row r="31" s="125" customFormat="1" spans="1:8">
      <c r="A31" s="13"/>
      <c r="B31" s="7">
        <v>29</v>
      </c>
      <c r="C31" s="7">
        <v>20192831</v>
      </c>
      <c r="D31" s="7"/>
      <c r="E31" s="7">
        <v>47</v>
      </c>
      <c r="F31" s="131">
        <f t="shared" si="0"/>
        <v>0</v>
      </c>
      <c r="G31" s="13"/>
      <c r="H31" s="7" t="s">
        <v>31</v>
      </c>
    </row>
    <row r="32" s="125" customFormat="1" spans="1:8">
      <c r="A32" s="13"/>
      <c r="B32" s="7">
        <v>30</v>
      </c>
      <c r="C32" s="7">
        <v>20192832</v>
      </c>
      <c r="D32" s="7"/>
      <c r="E32" s="7">
        <v>29</v>
      </c>
      <c r="F32" s="131">
        <f t="shared" si="0"/>
        <v>0</v>
      </c>
      <c r="G32" s="13"/>
      <c r="H32" s="7" t="s">
        <v>31</v>
      </c>
    </row>
    <row r="33" s="125" customFormat="1" spans="1:8">
      <c r="A33" s="13"/>
      <c r="B33" s="7">
        <v>31</v>
      </c>
      <c r="C33" s="7">
        <v>20192833</v>
      </c>
      <c r="D33" s="7"/>
      <c r="E33" s="7">
        <v>32</v>
      </c>
      <c r="F33" s="131">
        <f t="shared" si="0"/>
        <v>0</v>
      </c>
      <c r="G33" s="13"/>
      <c r="H33" s="7" t="s">
        <v>31</v>
      </c>
    </row>
    <row r="34" s="125" customFormat="1" spans="1:8">
      <c r="A34" s="13"/>
      <c r="B34" s="7">
        <v>32</v>
      </c>
      <c r="C34" s="7">
        <v>20202731</v>
      </c>
      <c r="D34" s="7">
        <v>0</v>
      </c>
      <c r="E34" s="7">
        <v>27</v>
      </c>
      <c r="F34" s="131">
        <f t="shared" si="0"/>
        <v>0</v>
      </c>
      <c r="G34" s="13">
        <f t="shared" ref="G31:G56" si="2">RANK(F34,$F$30:$F$56,1)</f>
        <v>1</v>
      </c>
      <c r="H34" s="7"/>
    </row>
    <row r="35" s="125" customFormat="1" spans="1:8">
      <c r="A35" s="13"/>
      <c r="B35" s="7">
        <v>33</v>
      </c>
      <c r="C35" s="7">
        <v>20202831</v>
      </c>
      <c r="D35" s="7">
        <v>0</v>
      </c>
      <c r="E35" s="7">
        <v>47</v>
      </c>
      <c r="F35" s="131">
        <f t="shared" si="0"/>
        <v>0</v>
      </c>
      <c r="G35" s="13">
        <f t="shared" si="2"/>
        <v>1</v>
      </c>
      <c r="H35" s="7"/>
    </row>
    <row r="36" s="125" customFormat="1" spans="1:8">
      <c r="A36" s="13"/>
      <c r="B36" s="7">
        <v>34</v>
      </c>
      <c r="C36" s="7">
        <v>20202832</v>
      </c>
      <c r="D36" s="7">
        <v>0</v>
      </c>
      <c r="E36" s="7">
        <v>27</v>
      </c>
      <c r="F36" s="131">
        <f t="shared" si="0"/>
        <v>0</v>
      </c>
      <c r="G36" s="13">
        <f t="shared" si="2"/>
        <v>1</v>
      </c>
      <c r="H36" s="7"/>
    </row>
    <row r="37" s="125" customFormat="1" spans="1:8">
      <c r="A37" s="13"/>
      <c r="B37" s="7">
        <v>35</v>
      </c>
      <c r="C37" s="7">
        <v>20202833</v>
      </c>
      <c r="D37" s="7">
        <v>0</v>
      </c>
      <c r="E37" s="7">
        <v>23</v>
      </c>
      <c r="F37" s="131">
        <f t="shared" si="0"/>
        <v>0</v>
      </c>
      <c r="G37" s="13">
        <f t="shared" si="2"/>
        <v>1</v>
      </c>
      <c r="H37" s="7"/>
    </row>
    <row r="38" s="125" customFormat="1" spans="1:8">
      <c r="A38" s="13"/>
      <c r="B38" s="7">
        <v>36</v>
      </c>
      <c r="C38" s="7">
        <v>20212731</v>
      </c>
      <c r="D38" s="7">
        <v>11</v>
      </c>
      <c r="E38" s="7">
        <v>40</v>
      </c>
      <c r="F38" s="131">
        <f t="shared" si="0"/>
        <v>0.275</v>
      </c>
      <c r="G38" s="13">
        <f t="shared" si="2"/>
        <v>27</v>
      </c>
      <c r="H38" s="7"/>
    </row>
    <row r="39" s="125" customFormat="1" spans="1:8">
      <c r="A39" s="13"/>
      <c r="B39" s="7">
        <v>37</v>
      </c>
      <c r="C39" s="7">
        <v>20212831</v>
      </c>
      <c r="D39" s="7">
        <v>2</v>
      </c>
      <c r="E39" s="7">
        <v>41</v>
      </c>
      <c r="F39" s="131">
        <f t="shared" si="0"/>
        <v>0.0487804878048781</v>
      </c>
      <c r="G39" s="13">
        <f t="shared" si="2"/>
        <v>20</v>
      </c>
      <c r="H39" s="7"/>
    </row>
    <row r="40" s="125" customFormat="1" spans="1:8">
      <c r="A40" s="13"/>
      <c r="B40" s="7">
        <v>38</v>
      </c>
      <c r="C40" s="7">
        <v>20212832</v>
      </c>
      <c r="D40" s="7">
        <v>1</v>
      </c>
      <c r="E40" s="7">
        <v>41</v>
      </c>
      <c r="F40" s="131">
        <f t="shared" si="0"/>
        <v>0.024390243902439</v>
      </c>
      <c r="G40" s="13">
        <f t="shared" si="2"/>
        <v>18</v>
      </c>
      <c r="H40" s="7"/>
    </row>
    <row r="41" s="125" customFormat="1" spans="1:8">
      <c r="A41" s="13"/>
      <c r="B41" s="7">
        <v>39</v>
      </c>
      <c r="C41" s="7">
        <v>20212841</v>
      </c>
      <c r="D41" s="7">
        <v>0</v>
      </c>
      <c r="E41" s="7">
        <v>45</v>
      </c>
      <c r="F41" s="131">
        <f t="shared" si="0"/>
        <v>0</v>
      </c>
      <c r="G41" s="13">
        <f t="shared" si="2"/>
        <v>1</v>
      </c>
      <c r="H41" s="7"/>
    </row>
    <row r="42" s="125" customFormat="1" spans="1:8">
      <c r="A42" s="13"/>
      <c r="B42" s="7">
        <v>40</v>
      </c>
      <c r="C42" s="7">
        <v>20212842</v>
      </c>
      <c r="D42" s="7">
        <v>0</v>
      </c>
      <c r="E42" s="7">
        <v>46</v>
      </c>
      <c r="F42" s="131">
        <f t="shared" si="0"/>
        <v>0</v>
      </c>
      <c r="G42" s="13">
        <f t="shared" si="2"/>
        <v>1</v>
      </c>
      <c r="H42" s="7"/>
    </row>
    <row r="43" s="125" customFormat="1" spans="1:8">
      <c r="A43" s="13"/>
      <c r="B43" s="7">
        <v>41</v>
      </c>
      <c r="C43" s="7">
        <v>20212843</v>
      </c>
      <c r="D43" s="7">
        <v>0</v>
      </c>
      <c r="E43" s="7">
        <v>44</v>
      </c>
      <c r="F43" s="131">
        <f t="shared" si="0"/>
        <v>0</v>
      </c>
      <c r="G43" s="13">
        <f t="shared" si="2"/>
        <v>1</v>
      </c>
      <c r="H43" s="7"/>
    </row>
    <row r="44" s="125" customFormat="1" spans="1:8">
      <c r="A44" s="13"/>
      <c r="B44" s="7">
        <v>42</v>
      </c>
      <c r="C44" s="7">
        <v>20222731</v>
      </c>
      <c r="D44" s="7">
        <v>2</v>
      </c>
      <c r="E44" s="7">
        <v>39</v>
      </c>
      <c r="F44" s="131">
        <f t="shared" si="0"/>
        <v>0.0512820512820513</v>
      </c>
      <c r="G44" s="13">
        <f t="shared" si="2"/>
        <v>21</v>
      </c>
      <c r="H44" s="7"/>
    </row>
    <row r="45" s="125" customFormat="1" spans="1:8">
      <c r="A45" s="13"/>
      <c r="B45" s="7">
        <v>43</v>
      </c>
      <c r="C45" s="7">
        <v>20222732</v>
      </c>
      <c r="D45" s="7">
        <v>1</v>
      </c>
      <c r="E45" s="7">
        <v>42</v>
      </c>
      <c r="F45" s="131">
        <f t="shared" si="0"/>
        <v>0.0238095238095238</v>
      </c>
      <c r="G45" s="13">
        <f t="shared" si="2"/>
        <v>17</v>
      </c>
      <c r="H45" s="7"/>
    </row>
    <row r="46" s="125" customFormat="1" spans="1:8">
      <c r="A46" s="13"/>
      <c r="B46" s="7">
        <v>44</v>
      </c>
      <c r="C46" s="7">
        <v>20222831</v>
      </c>
      <c r="D46" s="7">
        <v>10</v>
      </c>
      <c r="E46" s="7">
        <v>42</v>
      </c>
      <c r="F46" s="131">
        <f t="shared" si="0"/>
        <v>0.238095238095238</v>
      </c>
      <c r="G46" s="13">
        <f t="shared" si="2"/>
        <v>26</v>
      </c>
      <c r="H46" s="7"/>
    </row>
    <row r="47" s="125" customFormat="1" spans="1:8">
      <c r="A47" s="13"/>
      <c r="B47" s="7">
        <v>45</v>
      </c>
      <c r="C47" s="7">
        <v>20222832</v>
      </c>
      <c r="D47" s="7">
        <v>9</v>
      </c>
      <c r="E47" s="7">
        <v>41</v>
      </c>
      <c r="F47" s="131">
        <f t="shared" si="0"/>
        <v>0.219512195121951</v>
      </c>
      <c r="G47" s="13">
        <f t="shared" si="2"/>
        <v>24</v>
      </c>
      <c r="H47" s="7"/>
    </row>
    <row r="48" s="125" customFormat="1" spans="1:8">
      <c r="A48" s="13"/>
      <c r="B48" s="7">
        <v>46</v>
      </c>
      <c r="C48" s="7">
        <v>20222833</v>
      </c>
      <c r="D48" s="7">
        <v>10</v>
      </c>
      <c r="E48" s="7">
        <v>45</v>
      </c>
      <c r="F48" s="131">
        <f t="shared" si="0"/>
        <v>0.222222222222222</v>
      </c>
      <c r="G48" s="13">
        <f t="shared" si="2"/>
        <v>25</v>
      </c>
      <c r="H48" s="7"/>
    </row>
    <row r="49" s="125" customFormat="1" spans="1:8">
      <c r="A49" s="13"/>
      <c r="B49" s="7">
        <v>47</v>
      </c>
      <c r="C49" s="7">
        <v>20222834</v>
      </c>
      <c r="D49" s="7">
        <v>0</v>
      </c>
      <c r="E49" s="7">
        <v>45</v>
      </c>
      <c r="F49" s="131">
        <f t="shared" si="0"/>
        <v>0</v>
      </c>
      <c r="G49" s="13">
        <f t="shared" si="2"/>
        <v>1</v>
      </c>
      <c r="H49" s="7"/>
    </row>
    <row r="50" s="125" customFormat="1" spans="1:8">
      <c r="A50" s="13"/>
      <c r="B50" s="7">
        <v>48</v>
      </c>
      <c r="C50" s="7">
        <v>20222835</v>
      </c>
      <c r="D50" s="7">
        <v>0</v>
      </c>
      <c r="E50" s="7">
        <v>45</v>
      </c>
      <c r="F50" s="131">
        <f t="shared" si="0"/>
        <v>0</v>
      </c>
      <c r="G50" s="13">
        <f t="shared" si="2"/>
        <v>1</v>
      </c>
      <c r="H50" s="7"/>
    </row>
    <row r="51" s="125" customFormat="1" spans="1:8">
      <c r="A51" s="13"/>
      <c r="B51" s="7">
        <v>49</v>
      </c>
      <c r="C51" s="7">
        <v>20222836</v>
      </c>
      <c r="D51" s="7">
        <v>0</v>
      </c>
      <c r="E51" s="7">
        <v>40</v>
      </c>
      <c r="F51" s="131">
        <f t="shared" si="0"/>
        <v>0</v>
      </c>
      <c r="G51" s="13">
        <f t="shared" si="2"/>
        <v>1</v>
      </c>
      <c r="H51" s="7"/>
    </row>
    <row r="52" s="125" customFormat="1" spans="1:8">
      <c r="A52" s="13"/>
      <c r="B52" s="7">
        <v>50</v>
      </c>
      <c r="C52" s="7">
        <v>20222837</v>
      </c>
      <c r="D52" s="7">
        <v>1</v>
      </c>
      <c r="E52" s="7">
        <v>40</v>
      </c>
      <c r="F52" s="131">
        <f t="shared" si="0"/>
        <v>0.025</v>
      </c>
      <c r="G52" s="13">
        <f t="shared" si="2"/>
        <v>19</v>
      </c>
      <c r="H52" s="7"/>
    </row>
    <row r="53" s="125" customFormat="1" spans="1:10">
      <c r="A53" s="13"/>
      <c r="B53" s="7">
        <v>51</v>
      </c>
      <c r="C53" s="7">
        <v>20222841</v>
      </c>
      <c r="D53" s="7">
        <v>6</v>
      </c>
      <c r="E53" s="7">
        <v>36</v>
      </c>
      <c r="F53" s="131">
        <f t="shared" si="0"/>
        <v>0.166666666666667</v>
      </c>
      <c r="G53" s="13">
        <f t="shared" si="2"/>
        <v>23</v>
      </c>
      <c r="H53" s="7"/>
      <c r="J53" s="132"/>
    </row>
    <row r="54" s="125" customFormat="1" spans="1:8">
      <c r="A54" s="13"/>
      <c r="B54" s="7">
        <v>52</v>
      </c>
      <c r="C54" s="7">
        <v>20222842</v>
      </c>
      <c r="D54" s="7">
        <v>0</v>
      </c>
      <c r="E54" s="7">
        <v>38</v>
      </c>
      <c r="F54" s="131">
        <f t="shared" si="0"/>
        <v>0</v>
      </c>
      <c r="G54" s="13">
        <f t="shared" si="2"/>
        <v>1</v>
      </c>
      <c r="H54" s="7"/>
    </row>
    <row r="55" s="125" customFormat="1" spans="1:8">
      <c r="A55" s="13"/>
      <c r="B55" s="7">
        <v>53</v>
      </c>
      <c r="C55" s="7">
        <v>20222843</v>
      </c>
      <c r="D55" s="7">
        <v>2</v>
      </c>
      <c r="E55" s="7">
        <v>38</v>
      </c>
      <c r="F55" s="131">
        <f t="shared" si="0"/>
        <v>0.0526315789473684</v>
      </c>
      <c r="G55" s="13">
        <f t="shared" si="2"/>
        <v>22</v>
      </c>
      <c r="H55" s="7"/>
    </row>
    <row r="56" s="125" customFormat="1" spans="1:8">
      <c r="A56" s="13"/>
      <c r="B56" s="7">
        <v>54</v>
      </c>
      <c r="C56" s="7">
        <v>20222844</v>
      </c>
      <c r="D56" s="7">
        <v>0</v>
      </c>
      <c r="E56" s="7">
        <v>36</v>
      </c>
      <c r="F56" s="131">
        <f t="shared" si="0"/>
        <v>0</v>
      </c>
      <c r="G56" s="13">
        <f t="shared" si="2"/>
        <v>1</v>
      </c>
      <c r="H56" s="7"/>
    </row>
    <row r="57" s="125" customFormat="1" spans="1:8">
      <c r="A57" s="7" t="s">
        <v>4</v>
      </c>
      <c r="B57" s="7">
        <v>55</v>
      </c>
      <c r="C57" s="7">
        <v>20192331</v>
      </c>
      <c r="D57" s="7">
        <v>3</v>
      </c>
      <c r="E57" s="8">
        <v>36</v>
      </c>
      <c r="F57" s="130">
        <f t="shared" si="0"/>
        <v>0.0833333333333333</v>
      </c>
      <c r="G57" s="13">
        <f>RANK(F57,$F$57:$F$100,1)</f>
        <v>36</v>
      </c>
      <c r="H57" s="8"/>
    </row>
    <row r="58" s="125" customFormat="1" spans="1:8">
      <c r="A58" s="7"/>
      <c r="B58" s="7">
        <v>56</v>
      </c>
      <c r="C58" s="7">
        <v>20192332</v>
      </c>
      <c r="D58" s="7">
        <v>0</v>
      </c>
      <c r="E58" s="8">
        <v>34</v>
      </c>
      <c r="F58" s="130">
        <f t="shared" si="0"/>
        <v>0</v>
      </c>
      <c r="G58" s="13">
        <f t="shared" ref="G58:G100" si="3">RANK(F58,$F$57:$F$100,1)</f>
        <v>1</v>
      </c>
      <c r="H58" s="8"/>
    </row>
    <row r="59" s="125" customFormat="1" spans="1:8">
      <c r="A59" s="7"/>
      <c r="B59" s="7">
        <v>57</v>
      </c>
      <c r="C59" s="7">
        <v>20192931</v>
      </c>
      <c r="D59" s="7"/>
      <c r="E59" s="8">
        <v>30</v>
      </c>
      <c r="F59" s="130">
        <f t="shared" si="0"/>
        <v>0</v>
      </c>
      <c r="G59" s="13"/>
      <c r="H59" s="8" t="s">
        <v>31</v>
      </c>
    </row>
    <row r="60" s="125" customFormat="1" spans="1:8">
      <c r="A60" s="7"/>
      <c r="B60" s="7">
        <v>58</v>
      </c>
      <c r="C60" s="7">
        <v>20192932</v>
      </c>
      <c r="D60" s="7"/>
      <c r="E60" s="8">
        <v>28</v>
      </c>
      <c r="F60" s="130">
        <f t="shared" si="0"/>
        <v>0</v>
      </c>
      <c r="G60" s="13"/>
      <c r="H60" s="8" t="s">
        <v>31</v>
      </c>
    </row>
    <row r="61" s="125" customFormat="1" spans="1:8">
      <c r="A61" s="7"/>
      <c r="B61" s="7">
        <v>59</v>
      </c>
      <c r="C61" s="7">
        <v>20193031</v>
      </c>
      <c r="D61" s="7"/>
      <c r="E61" s="8">
        <v>45</v>
      </c>
      <c r="F61" s="130">
        <f t="shared" si="0"/>
        <v>0</v>
      </c>
      <c r="G61" s="13"/>
      <c r="H61" s="8" t="s">
        <v>31</v>
      </c>
    </row>
    <row r="62" s="125" customFormat="1" spans="1:8">
      <c r="A62" s="7"/>
      <c r="B62" s="7">
        <v>60</v>
      </c>
      <c r="C62" s="7">
        <v>20193032</v>
      </c>
      <c r="D62" s="7"/>
      <c r="E62" s="8">
        <v>47</v>
      </c>
      <c r="F62" s="130">
        <f t="shared" si="0"/>
        <v>0</v>
      </c>
      <c r="G62" s="13"/>
      <c r="H62" s="8" t="s">
        <v>31</v>
      </c>
    </row>
    <row r="63" s="125" customFormat="1" spans="1:8">
      <c r="A63" s="7"/>
      <c r="B63" s="7">
        <v>61</v>
      </c>
      <c r="C63" s="7">
        <v>20193033</v>
      </c>
      <c r="D63" s="7"/>
      <c r="E63" s="8">
        <v>45</v>
      </c>
      <c r="F63" s="130">
        <f t="shared" si="0"/>
        <v>0</v>
      </c>
      <c r="G63" s="13"/>
      <c r="H63" s="8" t="s">
        <v>31</v>
      </c>
    </row>
    <row r="64" s="125" customFormat="1" spans="1:8">
      <c r="A64" s="7"/>
      <c r="B64" s="7">
        <v>62</v>
      </c>
      <c r="C64" s="7">
        <v>20193034</v>
      </c>
      <c r="D64" s="7"/>
      <c r="E64" s="8">
        <v>42</v>
      </c>
      <c r="F64" s="130">
        <f t="shared" si="0"/>
        <v>0</v>
      </c>
      <c r="G64" s="13"/>
      <c r="H64" s="8" t="s">
        <v>31</v>
      </c>
    </row>
    <row r="65" s="125" customFormat="1" spans="1:8">
      <c r="A65" s="7"/>
      <c r="B65" s="7">
        <v>63</v>
      </c>
      <c r="C65" s="7">
        <v>20193035</v>
      </c>
      <c r="D65" s="7"/>
      <c r="E65" s="8">
        <v>39</v>
      </c>
      <c r="F65" s="130">
        <f t="shared" si="0"/>
        <v>0</v>
      </c>
      <c r="G65" s="13"/>
      <c r="H65" s="8" t="s">
        <v>31</v>
      </c>
    </row>
    <row r="66" s="125" customFormat="1" spans="1:8">
      <c r="A66" s="7"/>
      <c r="B66" s="7">
        <v>64</v>
      </c>
      <c r="C66" s="7">
        <v>20193036</v>
      </c>
      <c r="D66" s="7"/>
      <c r="E66" s="8">
        <v>44</v>
      </c>
      <c r="F66" s="130">
        <f t="shared" si="0"/>
        <v>0</v>
      </c>
      <c r="G66" s="13"/>
      <c r="H66" s="8" t="s">
        <v>31</v>
      </c>
    </row>
    <row r="67" s="125" customFormat="1" spans="1:8">
      <c r="A67" s="7"/>
      <c r="B67" s="7">
        <v>65</v>
      </c>
      <c r="C67" s="7">
        <v>20193037</v>
      </c>
      <c r="D67" s="7"/>
      <c r="E67" s="8">
        <v>41</v>
      </c>
      <c r="F67" s="130">
        <f t="shared" ref="F67:F130" si="4">D67/E67</f>
        <v>0</v>
      </c>
      <c r="G67" s="13"/>
      <c r="H67" s="8" t="s">
        <v>31</v>
      </c>
    </row>
    <row r="68" s="125" customFormat="1" spans="1:8">
      <c r="A68" s="7"/>
      <c r="B68" s="7">
        <v>66</v>
      </c>
      <c r="C68" s="7">
        <v>20193038</v>
      </c>
      <c r="D68" s="7"/>
      <c r="E68" s="8">
        <v>43</v>
      </c>
      <c r="F68" s="130">
        <f t="shared" si="4"/>
        <v>0</v>
      </c>
      <c r="G68" s="13"/>
      <c r="H68" s="8" t="s">
        <v>31</v>
      </c>
    </row>
    <row r="69" s="125" customFormat="1" spans="1:8">
      <c r="A69" s="7"/>
      <c r="B69" s="7">
        <v>67</v>
      </c>
      <c r="C69" s="8">
        <v>20202331</v>
      </c>
      <c r="D69" s="7">
        <v>2</v>
      </c>
      <c r="E69" s="8">
        <v>39</v>
      </c>
      <c r="F69" s="130">
        <f t="shared" si="4"/>
        <v>0.0512820512820513</v>
      </c>
      <c r="G69" s="13">
        <f t="shared" si="3"/>
        <v>31</v>
      </c>
      <c r="H69" s="8"/>
    </row>
    <row r="70" s="125" customFormat="1" spans="1:8">
      <c r="A70" s="7"/>
      <c r="B70" s="7">
        <v>68</v>
      </c>
      <c r="C70" s="8">
        <v>20202332</v>
      </c>
      <c r="D70" s="7">
        <v>6</v>
      </c>
      <c r="E70" s="8">
        <v>37</v>
      </c>
      <c r="F70" s="130">
        <f t="shared" si="4"/>
        <v>0.162162162162162</v>
      </c>
      <c r="G70" s="13">
        <f t="shared" si="3"/>
        <v>39</v>
      </c>
      <c r="H70" s="8"/>
    </row>
    <row r="71" s="125" customFormat="1" spans="1:8">
      <c r="A71" s="7"/>
      <c r="B71" s="7">
        <v>69</v>
      </c>
      <c r="C71" s="7">
        <v>20202931</v>
      </c>
      <c r="D71" s="7">
        <v>0</v>
      </c>
      <c r="E71" s="8">
        <v>31</v>
      </c>
      <c r="F71" s="130">
        <f t="shared" si="4"/>
        <v>0</v>
      </c>
      <c r="G71" s="13">
        <f t="shared" si="3"/>
        <v>1</v>
      </c>
      <c r="H71" s="8"/>
    </row>
    <row r="72" s="125" customFormat="1" spans="1:8">
      <c r="A72" s="7"/>
      <c r="B72" s="7">
        <v>70</v>
      </c>
      <c r="C72" s="7">
        <v>20202932</v>
      </c>
      <c r="D72" s="7">
        <v>1</v>
      </c>
      <c r="E72" s="8">
        <v>23</v>
      </c>
      <c r="F72" s="130">
        <f t="shared" si="4"/>
        <v>0.0434782608695652</v>
      </c>
      <c r="G72" s="13">
        <f t="shared" si="3"/>
        <v>29</v>
      </c>
      <c r="H72" s="8"/>
    </row>
    <row r="73" s="125" customFormat="1" spans="1:8">
      <c r="A73" s="7"/>
      <c r="B73" s="7">
        <v>71</v>
      </c>
      <c r="C73" s="7">
        <v>20202933</v>
      </c>
      <c r="D73" s="7">
        <v>0</v>
      </c>
      <c r="E73" s="8">
        <v>29</v>
      </c>
      <c r="F73" s="130">
        <f t="shared" si="4"/>
        <v>0</v>
      </c>
      <c r="G73" s="13">
        <f t="shared" si="3"/>
        <v>1</v>
      </c>
      <c r="H73" s="8"/>
    </row>
    <row r="74" s="125" customFormat="1" spans="1:8">
      <c r="A74" s="7"/>
      <c r="B74" s="7">
        <v>72</v>
      </c>
      <c r="C74" s="7">
        <v>20203031</v>
      </c>
      <c r="D74" s="7">
        <v>0</v>
      </c>
      <c r="E74" s="8">
        <v>51</v>
      </c>
      <c r="F74" s="130">
        <f t="shared" si="4"/>
        <v>0</v>
      </c>
      <c r="G74" s="13">
        <f t="shared" si="3"/>
        <v>1</v>
      </c>
      <c r="H74" s="8"/>
    </row>
    <row r="75" s="125" customFormat="1" spans="1:8">
      <c r="A75" s="7"/>
      <c r="B75" s="7">
        <v>73</v>
      </c>
      <c r="C75" s="7">
        <v>20203032</v>
      </c>
      <c r="D75" s="7">
        <v>3</v>
      </c>
      <c r="E75" s="8">
        <v>52</v>
      </c>
      <c r="F75" s="130">
        <f t="shared" si="4"/>
        <v>0.0576923076923077</v>
      </c>
      <c r="G75" s="13">
        <f t="shared" si="3"/>
        <v>33</v>
      </c>
      <c r="H75" s="8"/>
    </row>
    <row r="76" s="125" customFormat="1" spans="1:8">
      <c r="A76" s="7"/>
      <c r="B76" s="7">
        <v>74</v>
      </c>
      <c r="C76" s="7">
        <v>20203033</v>
      </c>
      <c r="D76" s="7">
        <v>3</v>
      </c>
      <c r="E76" s="8">
        <v>47</v>
      </c>
      <c r="F76" s="130">
        <f t="shared" si="4"/>
        <v>0.0638297872340425</v>
      </c>
      <c r="G76" s="13">
        <f t="shared" si="3"/>
        <v>34</v>
      </c>
      <c r="H76" s="8"/>
    </row>
    <row r="77" s="125" customFormat="1" spans="1:8">
      <c r="A77" s="7"/>
      <c r="B77" s="7">
        <v>75</v>
      </c>
      <c r="C77" s="7">
        <v>20203034</v>
      </c>
      <c r="D77" s="7">
        <v>2</v>
      </c>
      <c r="E77" s="8">
        <v>48</v>
      </c>
      <c r="F77" s="130">
        <f t="shared" si="4"/>
        <v>0.0416666666666667</v>
      </c>
      <c r="G77" s="13">
        <f t="shared" si="3"/>
        <v>28</v>
      </c>
      <c r="H77" s="8"/>
    </row>
    <row r="78" s="125" customFormat="1" spans="1:8">
      <c r="A78" s="7"/>
      <c r="B78" s="7">
        <v>76</v>
      </c>
      <c r="C78" s="7">
        <v>20203035</v>
      </c>
      <c r="D78" s="7">
        <v>0</v>
      </c>
      <c r="E78" s="8">
        <v>51</v>
      </c>
      <c r="F78" s="130">
        <f t="shared" si="4"/>
        <v>0</v>
      </c>
      <c r="G78" s="13">
        <f t="shared" si="3"/>
        <v>1</v>
      </c>
      <c r="H78" s="8"/>
    </row>
    <row r="79" s="125" customFormat="1" spans="1:8">
      <c r="A79" s="7"/>
      <c r="B79" s="7">
        <v>77</v>
      </c>
      <c r="C79" s="7">
        <v>20203036</v>
      </c>
      <c r="D79" s="7">
        <v>0</v>
      </c>
      <c r="E79" s="8">
        <v>50</v>
      </c>
      <c r="F79" s="130">
        <f t="shared" si="4"/>
        <v>0</v>
      </c>
      <c r="G79" s="13">
        <f t="shared" si="3"/>
        <v>1</v>
      </c>
      <c r="H79" s="8"/>
    </row>
    <row r="80" s="125" customFormat="1" spans="1:8">
      <c r="A80" s="7"/>
      <c r="B80" s="7">
        <v>78</v>
      </c>
      <c r="C80" s="7">
        <v>20212331</v>
      </c>
      <c r="D80" s="7">
        <v>31</v>
      </c>
      <c r="E80" s="8">
        <v>32</v>
      </c>
      <c r="F80" s="130">
        <f t="shared" si="4"/>
        <v>0.96875</v>
      </c>
      <c r="G80" s="13">
        <f t="shared" si="3"/>
        <v>43</v>
      </c>
      <c r="H80" s="8"/>
    </row>
    <row r="81" s="125" customFormat="1" spans="1:8">
      <c r="A81" s="7"/>
      <c r="B81" s="7">
        <v>79</v>
      </c>
      <c r="C81" s="7">
        <v>20212332</v>
      </c>
      <c r="D81" s="7">
        <v>33</v>
      </c>
      <c r="E81" s="8">
        <v>32</v>
      </c>
      <c r="F81" s="130">
        <f t="shared" si="4"/>
        <v>1.03125</v>
      </c>
      <c r="G81" s="13">
        <f t="shared" si="3"/>
        <v>44</v>
      </c>
      <c r="H81" s="8"/>
    </row>
    <row r="82" s="125" customFormat="1" spans="1:8">
      <c r="A82" s="7"/>
      <c r="B82" s="7">
        <v>80</v>
      </c>
      <c r="C82" s="7">
        <v>20212333</v>
      </c>
      <c r="D82" s="7">
        <v>5</v>
      </c>
      <c r="E82" s="8">
        <v>30</v>
      </c>
      <c r="F82" s="130">
        <f t="shared" si="4"/>
        <v>0.166666666666667</v>
      </c>
      <c r="G82" s="13">
        <f t="shared" si="3"/>
        <v>40</v>
      </c>
      <c r="H82" s="8"/>
    </row>
    <row r="83" s="125" customFormat="1" spans="1:8">
      <c r="A83" s="7"/>
      <c r="B83" s="7">
        <v>81</v>
      </c>
      <c r="C83" s="7">
        <v>20212931</v>
      </c>
      <c r="D83" s="7">
        <v>0</v>
      </c>
      <c r="E83" s="8">
        <v>41</v>
      </c>
      <c r="F83" s="130">
        <f t="shared" si="4"/>
        <v>0</v>
      </c>
      <c r="G83" s="13">
        <f t="shared" si="3"/>
        <v>1</v>
      </c>
      <c r="H83" s="8"/>
    </row>
    <row r="84" s="125" customFormat="1" spans="1:8">
      <c r="A84" s="7"/>
      <c r="B84" s="7">
        <v>82</v>
      </c>
      <c r="C84" s="7">
        <v>20212932</v>
      </c>
      <c r="D84" s="7">
        <v>0</v>
      </c>
      <c r="E84" s="8">
        <v>38</v>
      </c>
      <c r="F84" s="130">
        <f t="shared" si="4"/>
        <v>0</v>
      </c>
      <c r="G84" s="13">
        <f t="shared" si="3"/>
        <v>1</v>
      </c>
      <c r="H84" s="8"/>
    </row>
    <row r="85" s="125" customFormat="1" spans="1:8">
      <c r="A85" s="7"/>
      <c r="B85" s="7">
        <v>83</v>
      </c>
      <c r="C85" s="7">
        <v>20212933</v>
      </c>
      <c r="D85" s="7">
        <v>0</v>
      </c>
      <c r="E85" s="8">
        <v>40</v>
      </c>
      <c r="F85" s="130">
        <f t="shared" si="4"/>
        <v>0</v>
      </c>
      <c r="G85" s="13">
        <f t="shared" si="3"/>
        <v>1</v>
      </c>
      <c r="H85" s="8"/>
    </row>
    <row r="86" s="125" customFormat="1" spans="1:8">
      <c r="A86" s="7"/>
      <c r="B86" s="7">
        <v>84</v>
      </c>
      <c r="C86" s="7">
        <v>20212941</v>
      </c>
      <c r="D86" s="7">
        <v>0</v>
      </c>
      <c r="E86" s="8">
        <v>40</v>
      </c>
      <c r="F86" s="130">
        <f t="shared" si="4"/>
        <v>0</v>
      </c>
      <c r="G86" s="13">
        <f t="shared" si="3"/>
        <v>1</v>
      </c>
      <c r="H86" s="8"/>
    </row>
    <row r="87" s="125" customFormat="1" spans="1:8">
      <c r="A87" s="7"/>
      <c r="B87" s="7">
        <v>85</v>
      </c>
      <c r="C87" s="7">
        <v>20213031</v>
      </c>
      <c r="D87" s="7">
        <v>2</v>
      </c>
      <c r="E87" s="8">
        <v>44</v>
      </c>
      <c r="F87" s="130">
        <f t="shared" si="4"/>
        <v>0.0454545454545455</v>
      </c>
      <c r="G87" s="13">
        <f t="shared" si="3"/>
        <v>30</v>
      </c>
      <c r="H87" s="8"/>
    </row>
    <row r="88" s="125" customFormat="1" spans="1:8">
      <c r="A88" s="7"/>
      <c r="B88" s="7">
        <v>86</v>
      </c>
      <c r="C88" s="7">
        <v>20213032</v>
      </c>
      <c r="D88" s="7">
        <v>0</v>
      </c>
      <c r="E88" s="8">
        <v>35</v>
      </c>
      <c r="F88" s="130">
        <f t="shared" si="4"/>
        <v>0</v>
      </c>
      <c r="G88" s="13">
        <f t="shared" si="3"/>
        <v>1</v>
      </c>
      <c r="H88" s="8"/>
    </row>
    <row r="89" s="125" customFormat="1" spans="1:8">
      <c r="A89" s="7"/>
      <c r="B89" s="7">
        <v>87</v>
      </c>
      <c r="C89" s="7">
        <v>20213033</v>
      </c>
      <c r="D89" s="7">
        <v>0</v>
      </c>
      <c r="E89" s="8">
        <v>35</v>
      </c>
      <c r="F89" s="130">
        <f t="shared" si="4"/>
        <v>0</v>
      </c>
      <c r="G89" s="13">
        <f t="shared" si="3"/>
        <v>1</v>
      </c>
      <c r="H89" s="8"/>
    </row>
    <row r="90" s="125" customFormat="1" spans="1:8">
      <c r="A90" s="7"/>
      <c r="B90" s="7">
        <v>88</v>
      </c>
      <c r="C90" s="8">
        <v>20222331</v>
      </c>
      <c r="D90" s="7">
        <v>2</v>
      </c>
      <c r="E90" s="8">
        <v>30</v>
      </c>
      <c r="F90" s="130">
        <f t="shared" si="4"/>
        <v>0.0666666666666667</v>
      </c>
      <c r="G90" s="13">
        <f t="shared" si="3"/>
        <v>35</v>
      </c>
      <c r="H90" s="8"/>
    </row>
    <row r="91" s="125" customFormat="1" spans="1:8">
      <c r="A91" s="7"/>
      <c r="B91" s="7">
        <v>89</v>
      </c>
      <c r="C91" s="8">
        <v>20222332</v>
      </c>
      <c r="D91" s="7">
        <v>10</v>
      </c>
      <c r="E91" s="8">
        <v>30</v>
      </c>
      <c r="F91" s="130">
        <f t="shared" si="4"/>
        <v>0.333333333333333</v>
      </c>
      <c r="G91" s="13">
        <f t="shared" si="3"/>
        <v>41</v>
      </c>
      <c r="H91" s="8"/>
    </row>
    <row r="92" s="125" customFormat="1" spans="1:8">
      <c r="A92" s="7"/>
      <c r="B92" s="7">
        <v>90</v>
      </c>
      <c r="C92" s="8">
        <v>20222333</v>
      </c>
      <c r="D92" s="7">
        <v>0</v>
      </c>
      <c r="E92" s="8">
        <v>29</v>
      </c>
      <c r="F92" s="130">
        <f t="shared" si="4"/>
        <v>0</v>
      </c>
      <c r="G92" s="13">
        <f t="shared" si="3"/>
        <v>1</v>
      </c>
      <c r="H92" s="8"/>
    </row>
    <row r="93" s="125" customFormat="1" spans="1:8">
      <c r="A93" s="7"/>
      <c r="B93" s="7">
        <v>91</v>
      </c>
      <c r="C93" s="8">
        <v>20222931</v>
      </c>
      <c r="D93" s="7">
        <v>19</v>
      </c>
      <c r="E93" s="8">
        <v>43</v>
      </c>
      <c r="F93" s="130">
        <f t="shared" si="4"/>
        <v>0.441860465116279</v>
      </c>
      <c r="G93" s="13">
        <f t="shared" si="3"/>
        <v>42</v>
      </c>
      <c r="H93" s="8"/>
    </row>
    <row r="94" s="125" customFormat="1" spans="1:8">
      <c r="A94" s="7"/>
      <c r="B94" s="7">
        <v>92</v>
      </c>
      <c r="C94" s="8">
        <v>20222932</v>
      </c>
      <c r="D94" s="7">
        <v>0</v>
      </c>
      <c r="E94" s="8">
        <v>42</v>
      </c>
      <c r="F94" s="130">
        <f t="shared" si="4"/>
        <v>0</v>
      </c>
      <c r="G94" s="13">
        <f t="shared" si="3"/>
        <v>1</v>
      </c>
      <c r="H94" s="8"/>
    </row>
    <row r="95" s="125" customFormat="1" spans="1:8">
      <c r="A95" s="7"/>
      <c r="B95" s="7">
        <v>93</v>
      </c>
      <c r="C95" s="8">
        <v>20222933</v>
      </c>
      <c r="D95" s="7">
        <v>0</v>
      </c>
      <c r="E95" s="8">
        <v>45</v>
      </c>
      <c r="F95" s="130">
        <f t="shared" si="4"/>
        <v>0</v>
      </c>
      <c r="G95" s="13">
        <f t="shared" si="3"/>
        <v>1</v>
      </c>
      <c r="H95" s="11"/>
    </row>
    <row r="96" s="125" customFormat="1" spans="1:8">
      <c r="A96" s="7"/>
      <c r="B96" s="7">
        <v>94</v>
      </c>
      <c r="C96" s="8">
        <v>20222934</v>
      </c>
      <c r="D96" s="7">
        <v>4</v>
      </c>
      <c r="E96" s="8">
        <v>40</v>
      </c>
      <c r="F96" s="130">
        <f t="shared" si="4"/>
        <v>0.1</v>
      </c>
      <c r="G96" s="13">
        <f t="shared" si="3"/>
        <v>37</v>
      </c>
      <c r="H96" s="11"/>
    </row>
    <row r="97" s="125" customFormat="1" spans="1:8">
      <c r="A97" s="7"/>
      <c r="B97" s="7">
        <v>95</v>
      </c>
      <c r="C97" s="8">
        <v>20222941</v>
      </c>
      <c r="D97" s="7">
        <v>6</v>
      </c>
      <c r="E97" s="8">
        <v>45</v>
      </c>
      <c r="F97" s="130">
        <f t="shared" si="4"/>
        <v>0.133333333333333</v>
      </c>
      <c r="G97" s="13">
        <f t="shared" si="3"/>
        <v>38</v>
      </c>
      <c r="H97" s="11"/>
    </row>
    <row r="98" s="125" customFormat="1" spans="1:8">
      <c r="A98" s="7"/>
      <c r="B98" s="7">
        <v>96</v>
      </c>
      <c r="C98" s="8">
        <v>20223031</v>
      </c>
      <c r="D98" s="7">
        <v>1</v>
      </c>
      <c r="E98" s="8">
        <v>45</v>
      </c>
      <c r="F98" s="130">
        <f t="shared" si="4"/>
        <v>0.0222222222222222</v>
      </c>
      <c r="G98" s="13">
        <f t="shared" si="3"/>
        <v>27</v>
      </c>
      <c r="H98" s="11"/>
    </row>
    <row r="99" s="125" customFormat="1" spans="1:8">
      <c r="A99" s="7"/>
      <c r="B99" s="7">
        <v>97</v>
      </c>
      <c r="C99" s="8">
        <v>20223032</v>
      </c>
      <c r="D99" s="7">
        <v>0</v>
      </c>
      <c r="E99" s="8">
        <v>35</v>
      </c>
      <c r="F99" s="130">
        <f t="shared" si="4"/>
        <v>0</v>
      </c>
      <c r="G99" s="13">
        <f t="shared" si="3"/>
        <v>1</v>
      </c>
      <c r="H99" s="11"/>
    </row>
    <row r="100" s="125" customFormat="1" spans="1:8">
      <c r="A100" s="7"/>
      <c r="B100" s="7">
        <v>98</v>
      </c>
      <c r="C100" s="8">
        <v>20223033</v>
      </c>
      <c r="D100" s="7">
        <v>2</v>
      </c>
      <c r="E100" s="8">
        <v>35</v>
      </c>
      <c r="F100" s="130">
        <f t="shared" si="4"/>
        <v>0.0571428571428571</v>
      </c>
      <c r="G100" s="13">
        <f t="shared" si="3"/>
        <v>32</v>
      </c>
      <c r="H100" s="11"/>
    </row>
    <row r="101" s="125" customFormat="1" spans="1:8">
      <c r="A101" s="7" t="s">
        <v>5</v>
      </c>
      <c r="B101" s="7">
        <v>99</v>
      </c>
      <c r="C101" s="7">
        <v>20192131</v>
      </c>
      <c r="D101" s="7">
        <v>0</v>
      </c>
      <c r="E101" s="7">
        <v>49</v>
      </c>
      <c r="F101" s="133">
        <f t="shared" si="4"/>
        <v>0</v>
      </c>
      <c r="G101" s="13">
        <f>RANK(F101,$F$101:$F$145,1)</f>
        <v>1</v>
      </c>
      <c r="H101" s="7"/>
    </row>
    <row r="102" s="125" customFormat="1" spans="1:8">
      <c r="A102" s="7"/>
      <c r="B102" s="7">
        <v>100</v>
      </c>
      <c r="C102" s="7">
        <v>20192132</v>
      </c>
      <c r="D102" s="7">
        <v>0</v>
      </c>
      <c r="E102" s="7">
        <v>23</v>
      </c>
      <c r="F102" s="133">
        <f t="shared" si="4"/>
        <v>0</v>
      </c>
      <c r="G102" s="13">
        <f t="shared" ref="G102:G145" si="5">RANK(F102,$F$101:$F$145,1)</f>
        <v>1</v>
      </c>
      <c r="H102" s="7"/>
    </row>
    <row r="103" s="125" customFormat="1" spans="1:8">
      <c r="A103" s="7"/>
      <c r="B103" s="7">
        <v>101</v>
      </c>
      <c r="C103" s="7">
        <v>20192133</v>
      </c>
      <c r="D103" s="7">
        <v>0</v>
      </c>
      <c r="E103" s="7">
        <v>38</v>
      </c>
      <c r="F103" s="133">
        <f t="shared" si="4"/>
        <v>0</v>
      </c>
      <c r="G103" s="13">
        <f t="shared" si="5"/>
        <v>1</v>
      </c>
      <c r="H103" s="7"/>
    </row>
    <row r="104" s="125" customFormat="1" spans="1:8">
      <c r="A104" s="7"/>
      <c r="B104" s="7">
        <v>102</v>
      </c>
      <c r="C104" s="7">
        <v>20192134</v>
      </c>
      <c r="D104" s="7">
        <v>0</v>
      </c>
      <c r="E104" s="7">
        <v>35</v>
      </c>
      <c r="F104" s="133">
        <f t="shared" si="4"/>
        <v>0</v>
      </c>
      <c r="G104" s="13">
        <f t="shared" si="5"/>
        <v>1</v>
      </c>
      <c r="H104" s="7"/>
    </row>
    <row r="105" s="125" customFormat="1" spans="1:8">
      <c r="A105" s="7"/>
      <c r="B105" s="7">
        <v>103</v>
      </c>
      <c r="C105" s="7">
        <v>20192135</v>
      </c>
      <c r="D105" s="7">
        <v>0</v>
      </c>
      <c r="E105" s="7">
        <v>47</v>
      </c>
      <c r="F105" s="133">
        <f t="shared" si="4"/>
        <v>0</v>
      </c>
      <c r="G105" s="13">
        <f t="shared" si="5"/>
        <v>1</v>
      </c>
      <c r="H105" s="7"/>
    </row>
    <row r="106" s="125" customFormat="1" spans="1:8">
      <c r="A106" s="7"/>
      <c r="B106" s="7">
        <v>104</v>
      </c>
      <c r="C106" s="7">
        <v>20192136</v>
      </c>
      <c r="D106" s="7">
        <v>0</v>
      </c>
      <c r="E106" s="7">
        <v>40</v>
      </c>
      <c r="F106" s="133">
        <f t="shared" si="4"/>
        <v>0</v>
      </c>
      <c r="G106" s="13">
        <f t="shared" si="5"/>
        <v>1</v>
      </c>
      <c r="H106" s="7"/>
    </row>
    <row r="107" s="125" customFormat="1" spans="1:8">
      <c r="A107" s="7"/>
      <c r="B107" s="7">
        <v>105</v>
      </c>
      <c r="C107" s="7">
        <v>20192137</v>
      </c>
      <c r="D107" s="7">
        <v>0</v>
      </c>
      <c r="E107" s="7">
        <v>40</v>
      </c>
      <c r="F107" s="133">
        <f t="shared" si="4"/>
        <v>0</v>
      </c>
      <c r="G107" s="13">
        <f t="shared" si="5"/>
        <v>1</v>
      </c>
      <c r="H107" s="7"/>
    </row>
    <row r="108" s="125" customFormat="1" spans="1:8">
      <c r="A108" s="7"/>
      <c r="B108" s="7">
        <v>106</v>
      </c>
      <c r="C108" s="7">
        <v>20193131</v>
      </c>
      <c r="D108" s="7">
        <v>0</v>
      </c>
      <c r="E108" s="7">
        <v>47</v>
      </c>
      <c r="F108" s="133">
        <f t="shared" si="4"/>
        <v>0</v>
      </c>
      <c r="G108" s="13">
        <f t="shared" si="5"/>
        <v>1</v>
      </c>
      <c r="H108" s="7"/>
    </row>
    <row r="109" s="125" customFormat="1" spans="1:8">
      <c r="A109" s="7"/>
      <c r="B109" s="7">
        <v>107</v>
      </c>
      <c r="C109" s="7">
        <v>20193132</v>
      </c>
      <c r="D109" s="7">
        <v>0</v>
      </c>
      <c r="E109" s="7">
        <v>42</v>
      </c>
      <c r="F109" s="133">
        <f t="shared" si="4"/>
        <v>0</v>
      </c>
      <c r="G109" s="13">
        <f t="shared" si="5"/>
        <v>1</v>
      </c>
      <c r="H109" s="7"/>
    </row>
    <row r="110" s="125" customFormat="1" spans="1:8">
      <c r="A110" s="7"/>
      <c r="B110" s="7">
        <v>108</v>
      </c>
      <c r="C110" s="7">
        <v>20202131</v>
      </c>
      <c r="D110" s="7">
        <v>4</v>
      </c>
      <c r="E110" s="7">
        <v>40</v>
      </c>
      <c r="F110" s="133">
        <f t="shared" si="4"/>
        <v>0.1</v>
      </c>
      <c r="G110" s="13">
        <f t="shared" si="5"/>
        <v>42</v>
      </c>
      <c r="H110" s="7"/>
    </row>
    <row r="111" s="125" customFormat="1" spans="1:8">
      <c r="A111" s="7"/>
      <c r="B111" s="7">
        <v>109</v>
      </c>
      <c r="C111" s="7">
        <v>20202132</v>
      </c>
      <c r="D111" s="7">
        <v>0</v>
      </c>
      <c r="E111" s="7">
        <v>38</v>
      </c>
      <c r="F111" s="133">
        <f t="shared" si="4"/>
        <v>0</v>
      </c>
      <c r="G111" s="13">
        <f t="shared" si="5"/>
        <v>1</v>
      </c>
      <c r="H111" s="7"/>
    </row>
    <row r="112" s="125" customFormat="1" spans="1:8">
      <c r="A112" s="7"/>
      <c r="B112" s="7">
        <v>110</v>
      </c>
      <c r="C112" s="7">
        <v>20202133</v>
      </c>
      <c r="D112" s="7">
        <v>0</v>
      </c>
      <c r="E112" s="7">
        <v>35</v>
      </c>
      <c r="F112" s="133">
        <f t="shared" si="4"/>
        <v>0</v>
      </c>
      <c r="G112" s="13">
        <f t="shared" si="5"/>
        <v>1</v>
      </c>
      <c r="H112" s="7"/>
    </row>
    <row r="113" spans="1:8">
      <c r="A113" s="7"/>
      <c r="B113" s="7">
        <v>111</v>
      </c>
      <c r="C113" s="7">
        <v>20202134</v>
      </c>
      <c r="D113" s="7">
        <v>0</v>
      </c>
      <c r="E113" s="7">
        <v>34</v>
      </c>
      <c r="F113" s="133">
        <f t="shared" si="4"/>
        <v>0</v>
      </c>
      <c r="G113" s="13">
        <f t="shared" si="5"/>
        <v>1</v>
      </c>
      <c r="H113" s="7"/>
    </row>
    <row r="114" spans="1:8">
      <c r="A114" s="7"/>
      <c r="B114" s="7">
        <v>112</v>
      </c>
      <c r="C114" s="7">
        <v>20202135</v>
      </c>
      <c r="D114" s="7">
        <v>0</v>
      </c>
      <c r="E114" s="7">
        <v>55</v>
      </c>
      <c r="F114" s="133">
        <f t="shared" si="4"/>
        <v>0</v>
      </c>
      <c r="G114" s="13">
        <f t="shared" si="5"/>
        <v>1</v>
      </c>
      <c r="H114" s="7"/>
    </row>
    <row r="115" spans="1:8">
      <c r="A115" s="7"/>
      <c r="B115" s="7">
        <v>113</v>
      </c>
      <c r="C115" s="7">
        <v>20202136</v>
      </c>
      <c r="D115" s="7">
        <v>0</v>
      </c>
      <c r="E115" s="7">
        <v>37</v>
      </c>
      <c r="F115" s="133">
        <f t="shared" si="4"/>
        <v>0</v>
      </c>
      <c r="G115" s="13">
        <f t="shared" si="5"/>
        <v>1</v>
      </c>
      <c r="H115" s="7"/>
    </row>
    <row r="116" spans="1:8">
      <c r="A116" s="7"/>
      <c r="B116" s="7">
        <v>114</v>
      </c>
      <c r="C116" s="7">
        <v>20202137</v>
      </c>
      <c r="D116" s="7">
        <v>0</v>
      </c>
      <c r="E116" s="7">
        <v>33</v>
      </c>
      <c r="F116" s="133">
        <f t="shared" si="4"/>
        <v>0</v>
      </c>
      <c r="G116" s="13">
        <f t="shared" si="5"/>
        <v>1</v>
      </c>
      <c r="H116" s="7"/>
    </row>
    <row r="117" spans="1:8">
      <c r="A117" s="7"/>
      <c r="B117" s="7">
        <v>115</v>
      </c>
      <c r="C117" s="7">
        <v>20203131</v>
      </c>
      <c r="D117" s="7">
        <v>0</v>
      </c>
      <c r="E117" s="7">
        <v>30</v>
      </c>
      <c r="F117" s="133">
        <f t="shared" si="4"/>
        <v>0</v>
      </c>
      <c r="G117" s="13">
        <f t="shared" si="5"/>
        <v>1</v>
      </c>
      <c r="H117" s="7"/>
    </row>
    <row r="118" spans="1:8">
      <c r="A118" s="7"/>
      <c r="B118" s="7">
        <v>116</v>
      </c>
      <c r="C118" s="7">
        <v>20203132</v>
      </c>
      <c r="D118" s="7">
        <v>0</v>
      </c>
      <c r="E118" s="7">
        <v>33</v>
      </c>
      <c r="F118" s="133">
        <f t="shared" si="4"/>
        <v>0</v>
      </c>
      <c r="G118" s="13">
        <f t="shared" si="5"/>
        <v>1</v>
      </c>
      <c r="H118" s="7"/>
    </row>
    <row r="119" spans="1:8">
      <c r="A119" s="7"/>
      <c r="B119" s="7">
        <v>117</v>
      </c>
      <c r="C119" s="7">
        <v>20212131</v>
      </c>
      <c r="D119" s="7">
        <v>3</v>
      </c>
      <c r="E119" s="7">
        <v>28</v>
      </c>
      <c r="F119" s="133">
        <f t="shared" si="4"/>
        <v>0.107142857142857</v>
      </c>
      <c r="G119" s="13">
        <f t="shared" si="5"/>
        <v>43</v>
      </c>
      <c r="H119" s="7"/>
    </row>
    <row r="120" spans="1:8">
      <c r="A120" s="7"/>
      <c r="B120" s="7">
        <v>118</v>
      </c>
      <c r="C120" s="7">
        <v>20212132</v>
      </c>
      <c r="D120" s="7">
        <v>8</v>
      </c>
      <c r="E120" s="134">
        <v>31</v>
      </c>
      <c r="F120" s="133">
        <f t="shared" si="4"/>
        <v>0.258064516129032</v>
      </c>
      <c r="G120" s="13">
        <f t="shared" si="5"/>
        <v>45</v>
      </c>
      <c r="H120" s="7"/>
    </row>
    <row r="121" spans="1:10">
      <c r="A121" s="7"/>
      <c r="B121" s="7">
        <v>119</v>
      </c>
      <c r="C121" s="7">
        <v>20212133</v>
      </c>
      <c r="D121" s="7">
        <v>1</v>
      </c>
      <c r="E121" s="134">
        <v>36</v>
      </c>
      <c r="F121" s="133">
        <f t="shared" si="4"/>
        <v>0.0277777777777778</v>
      </c>
      <c r="G121" s="13">
        <f t="shared" si="5"/>
        <v>37</v>
      </c>
      <c r="H121" s="7"/>
      <c r="J121" s="135"/>
    </row>
    <row r="122" spans="1:8">
      <c r="A122" s="7"/>
      <c r="B122" s="7">
        <v>120</v>
      </c>
      <c r="C122" s="7">
        <v>20212134</v>
      </c>
      <c r="D122" s="7">
        <v>0</v>
      </c>
      <c r="E122" s="134">
        <v>35</v>
      </c>
      <c r="F122" s="133">
        <f t="shared" si="4"/>
        <v>0</v>
      </c>
      <c r="G122" s="13">
        <f t="shared" si="5"/>
        <v>1</v>
      </c>
      <c r="H122" s="7"/>
    </row>
    <row r="123" spans="1:8">
      <c r="A123" s="7"/>
      <c r="B123" s="7">
        <v>121</v>
      </c>
      <c r="C123" s="7">
        <v>20212135</v>
      </c>
      <c r="D123" s="7">
        <v>0</v>
      </c>
      <c r="E123" s="134">
        <v>37</v>
      </c>
      <c r="F123" s="133">
        <f t="shared" si="4"/>
        <v>0</v>
      </c>
      <c r="G123" s="13">
        <f t="shared" si="5"/>
        <v>1</v>
      </c>
      <c r="H123" s="7"/>
    </row>
    <row r="124" spans="1:8">
      <c r="A124" s="7"/>
      <c r="B124" s="7">
        <v>122</v>
      </c>
      <c r="C124" s="7">
        <v>20212136</v>
      </c>
      <c r="D124" s="7">
        <v>3</v>
      </c>
      <c r="E124" s="7">
        <v>36</v>
      </c>
      <c r="F124" s="133">
        <f t="shared" si="4"/>
        <v>0.0833333333333333</v>
      </c>
      <c r="G124" s="13">
        <f t="shared" si="5"/>
        <v>41</v>
      </c>
      <c r="H124" s="7"/>
    </row>
    <row r="125" spans="1:8">
      <c r="A125" s="7"/>
      <c r="B125" s="7">
        <v>123</v>
      </c>
      <c r="C125" s="7">
        <v>20212137</v>
      </c>
      <c r="D125" s="7">
        <v>0</v>
      </c>
      <c r="E125" s="7">
        <v>29</v>
      </c>
      <c r="F125" s="133">
        <f t="shared" si="4"/>
        <v>0</v>
      </c>
      <c r="G125" s="13">
        <f t="shared" si="5"/>
        <v>1</v>
      </c>
      <c r="H125" s="7"/>
    </row>
    <row r="126" spans="1:8">
      <c r="A126" s="7"/>
      <c r="B126" s="7">
        <v>124</v>
      </c>
      <c r="C126" s="7">
        <v>20212138</v>
      </c>
      <c r="D126" s="7">
        <v>2</v>
      </c>
      <c r="E126" s="7">
        <v>35</v>
      </c>
      <c r="F126" s="133">
        <f t="shared" si="4"/>
        <v>0.0571428571428571</v>
      </c>
      <c r="G126" s="13">
        <f t="shared" si="5"/>
        <v>40</v>
      </c>
      <c r="H126" s="7"/>
    </row>
    <row r="127" spans="1:8">
      <c r="A127" s="7"/>
      <c r="B127" s="7">
        <v>125</v>
      </c>
      <c r="C127" s="7">
        <v>20212141</v>
      </c>
      <c r="D127" s="7">
        <v>2</v>
      </c>
      <c r="E127" s="134">
        <v>43</v>
      </c>
      <c r="F127" s="133">
        <f t="shared" si="4"/>
        <v>0.0465116279069767</v>
      </c>
      <c r="G127" s="13">
        <f t="shared" si="5"/>
        <v>39</v>
      </c>
      <c r="H127" s="7"/>
    </row>
    <row r="128" spans="1:8">
      <c r="A128" s="7"/>
      <c r="B128" s="7">
        <v>126</v>
      </c>
      <c r="C128" s="7">
        <v>20212142</v>
      </c>
      <c r="D128" s="7">
        <v>0</v>
      </c>
      <c r="E128" s="134">
        <v>43</v>
      </c>
      <c r="F128" s="133">
        <f t="shared" si="4"/>
        <v>0</v>
      </c>
      <c r="G128" s="13">
        <f t="shared" si="5"/>
        <v>1</v>
      </c>
      <c r="H128" s="7"/>
    </row>
    <row r="129" spans="1:8">
      <c r="A129" s="7"/>
      <c r="B129" s="7">
        <v>127</v>
      </c>
      <c r="C129" s="7">
        <v>20212143</v>
      </c>
      <c r="D129" s="7">
        <v>0</v>
      </c>
      <c r="E129" s="134">
        <v>43</v>
      </c>
      <c r="F129" s="133">
        <f t="shared" si="4"/>
        <v>0</v>
      </c>
      <c r="G129" s="13">
        <f t="shared" si="5"/>
        <v>1</v>
      </c>
      <c r="H129" s="7"/>
    </row>
    <row r="130" spans="1:8">
      <c r="A130" s="7"/>
      <c r="B130" s="7">
        <v>128</v>
      </c>
      <c r="C130" s="7">
        <v>20212144</v>
      </c>
      <c r="D130" s="7">
        <v>0</v>
      </c>
      <c r="E130" s="134">
        <v>42</v>
      </c>
      <c r="F130" s="133">
        <f t="shared" si="4"/>
        <v>0</v>
      </c>
      <c r="G130" s="13">
        <f t="shared" si="5"/>
        <v>1</v>
      </c>
      <c r="H130" s="7"/>
    </row>
    <row r="131" spans="1:8">
      <c r="A131" s="7"/>
      <c r="B131" s="7">
        <v>129</v>
      </c>
      <c r="C131" s="7">
        <v>20212145</v>
      </c>
      <c r="D131" s="7">
        <v>0</v>
      </c>
      <c r="E131" s="7">
        <v>43</v>
      </c>
      <c r="F131" s="133">
        <f t="shared" ref="F131:F191" si="6">D131/E131</f>
        <v>0</v>
      </c>
      <c r="G131" s="13">
        <f t="shared" si="5"/>
        <v>1</v>
      </c>
      <c r="H131" s="7"/>
    </row>
    <row r="132" spans="1:8">
      <c r="A132" s="7"/>
      <c r="B132" s="7">
        <v>130</v>
      </c>
      <c r="C132" s="7">
        <v>20212151</v>
      </c>
      <c r="D132" s="7">
        <v>0</v>
      </c>
      <c r="E132" s="7">
        <v>10</v>
      </c>
      <c r="F132" s="133">
        <f t="shared" si="6"/>
        <v>0</v>
      </c>
      <c r="G132" s="13">
        <f t="shared" si="5"/>
        <v>1</v>
      </c>
      <c r="H132" s="7"/>
    </row>
    <row r="133" spans="1:8">
      <c r="A133" s="7"/>
      <c r="B133" s="7">
        <v>131</v>
      </c>
      <c r="C133" s="7">
        <v>20212152</v>
      </c>
      <c r="D133" s="7">
        <v>0</v>
      </c>
      <c r="E133" s="7">
        <v>10</v>
      </c>
      <c r="F133" s="133">
        <f t="shared" si="6"/>
        <v>0</v>
      </c>
      <c r="G133" s="13">
        <f t="shared" si="5"/>
        <v>1</v>
      </c>
      <c r="H133" s="7"/>
    </row>
    <row r="134" spans="1:8">
      <c r="A134" s="7"/>
      <c r="B134" s="7">
        <v>132</v>
      </c>
      <c r="C134" s="7">
        <v>20212154</v>
      </c>
      <c r="D134" s="7">
        <v>0</v>
      </c>
      <c r="E134" s="7">
        <v>9</v>
      </c>
      <c r="F134" s="133">
        <f t="shared" si="6"/>
        <v>0</v>
      </c>
      <c r="G134" s="13">
        <f t="shared" si="5"/>
        <v>1</v>
      </c>
      <c r="H134" s="7"/>
    </row>
    <row r="135" spans="1:8">
      <c r="A135" s="7"/>
      <c r="B135" s="7">
        <v>133</v>
      </c>
      <c r="C135" s="7">
        <v>20213131</v>
      </c>
      <c r="D135" s="7">
        <v>0</v>
      </c>
      <c r="E135" s="7">
        <v>41</v>
      </c>
      <c r="F135" s="133">
        <f t="shared" si="6"/>
        <v>0</v>
      </c>
      <c r="G135" s="13">
        <f t="shared" si="5"/>
        <v>1</v>
      </c>
      <c r="H135" s="7"/>
    </row>
    <row r="136" spans="1:8">
      <c r="A136" s="7"/>
      <c r="B136" s="7">
        <v>134</v>
      </c>
      <c r="C136" s="7">
        <v>20222131</v>
      </c>
      <c r="D136" s="7">
        <v>0</v>
      </c>
      <c r="E136" s="7">
        <v>40</v>
      </c>
      <c r="F136" s="133">
        <f t="shared" si="6"/>
        <v>0</v>
      </c>
      <c r="G136" s="13">
        <f t="shared" si="5"/>
        <v>1</v>
      </c>
      <c r="H136" s="7"/>
    </row>
    <row r="137" spans="1:8">
      <c r="A137" s="7"/>
      <c r="B137" s="7">
        <v>135</v>
      </c>
      <c r="C137" s="7">
        <v>20222132</v>
      </c>
      <c r="D137" s="7">
        <v>0</v>
      </c>
      <c r="E137" s="7">
        <v>40</v>
      </c>
      <c r="F137" s="133">
        <f t="shared" si="6"/>
        <v>0</v>
      </c>
      <c r="G137" s="13">
        <f t="shared" si="5"/>
        <v>1</v>
      </c>
      <c r="H137" s="7"/>
    </row>
    <row r="138" spans="1:8">
      <c r="A138" s="7"/>
      <c r="B138" s="7">
        <v>136</v>
      </c>
      <c r="C138" s="7">
        <v>20222133</v>
      </c>
      <c r="D138" s="7">
        <v>0</v>
      </c>
      <c r="E138" s="7">
        <v>40</v>
      </c>
      <c r="F138" s="133">
        <f t="shared" si="6"/>
        <v>0</v>
      </c>
      <c r="G138" s="13">
        <f t="shared" si="5"/>
        <v>1</v>
      </c>
      <c r="H138" s="7"/>
    </row>
    <row r="139" spans="1:8">
      <c r="A139" s="7"/>
      <c r="B139" s="7">
        <v>137</v>
      </c>
      <c r="C139" s="7">
        <v>20222134</v>
      </c>
      <c r="D139" s="7">
        <v>1</v>
      </c>
      <c r="E139" s="7">
        <v>40</v>
      </c>
      <c r="F139" s="133">
        <f t="shared" si="6"/>
        <v>0.025</v>
      </c>
      <c r="G139" s="13">
        <f t="shared" si="5"/>
        <v>36</v>
      </c>
      <c r="H139" s="7"/>
    </row>
    <row r="140" spans="1:8">
      <c r="A140" s="7"/>
      <c r="B140" s="7">
        <v>138</v>
      </c>
      <c r="C140" s="7">
        <v>20222135</v>
      </c>
      <c r="D140" s="7">
        <v>0</v>
      </c>
      <c r="E140" s="7">
        <v>40</v>
      </c>
      <c r="F140" s="133">
        <f t="shared" si="6"/>
        <v>0</v>
      </c>
      <c r="G140" s="13">
        <f t="shared" si="5"/>
        <v>1</v>
      </c>
      <c r="H140" s="7"/>
    </row>
    <row r="141" spans="1:8">
      <c r="A141" s="7"/>
      <c r="B141" s="7">
        <v>139</v>
      </c>
      <c r="C141" s="7">
        <v>20222136</v>
      </c>
      <c r="D141" s="7">
        <v>8</v>
      </c>
      <c r="E141" s="7">
        <v>40</v>
      </c>
      <c r="F141" s="133">
        <f t="shared" si="6"/>
        <v>0.2</v>
      </c>
      <c r="G141" s="13">
        <f t="shared" si="5"/>
        <v>44</v>
      </c>
      <c r="H141" s="7"/>
    </row>
    <row r="142" spans="1:8">
      <c r="A142" s="7"/>
      <c r="B142" s="7">
        <v>140</v>
      </c>
      <c r="C142" s="7">
        <v>20222141</v>
      </c>
      <c r="D142" s="7">
        <v>0</v>
      </c>
      <c r="E142" s="7">
        <v>43</v>
      </c>
      <c r="F142" s="133">
        <f t="shared" si="6"/>
        <v>0</v>
      </c>
      <c r="G142" s="13">
        <f t="shared" si="5"/>
        <v>1</v>
      </c>
      <c r="H142" s="7"/>
    </row>
    <row r="143" spans="1:8">
      <c r="A143" s="7"/>
      <c r="B143" s="7">
        <v>141</v>
      </c>
      <c r="C143" s="7">
        <v>20222142</v>
      </c>
      <c r="D143" s="7">
        <v>0</v>
      </c>
      <c r="E143" s="7">
        <v>42</v>
      </c>
      <c r="F143" s="133">
        <f t="shared" si="6"/>
        <v>0</v>
      </c>
      <c r="G143" s="13">
        <f t="shared" si="5"/>
        <v>1</v>
      </c>
      <c r="H143" s="7"/>
    </row>
    <row r="144" spans="1:8">
      <c r="A144" s="7"/>
      <c r="B144" s="7">
        <v>142</v>
      </c>
      <c r="C144" s="7">
        <v>20222143</v>
      </c>
      <c r="D144" s="7">
        <v>2</v>
      </c>
      <c r="E144" s="7">
        <v>45</v>
      </c>
      <c r="F144" s="133">
        <f t="shared" si="6"/>
        <v>0.0444444444444444</v>
      </c>
      <c r="G144" s="13">
        <f t="shared" si="5"/>
        <v>38</v>
      </c>
      <c r="H144" s="7"/>
    </row>
    <row r="145" spans="1:8">
      <c r="A145" s="7"/>
      <c r="B145" s="7">
        <v>143</v>
      </c>
      <c r="C145" s="7">
        <v>20222144</v>
      </c>
      <c r="D145" s="7">
        <v>0</v>
      </c>
      <c r="E145" s="7">
        <v>45</v>
      </c>
      <c r="F145" s="133">
        <f t="shared" si="6"/>
        <v>0</v>
      </c>
      <c r="G145" s="13">
        <f t="shared" si="5"/>
        <v>1</v>
      </c>
      <c r="H145" s="7"/>
    </row>
    <row r="146" spans="1:8">
      <c r="A146" s="7" t="s">
        <v>6</v>
      </c>
      <c r="B146" s="7">
        <v>144</v>
      </c>
      <c r="C146" s="136">
        <v>20192431</v>
      </c>
      <c r="D146" s="8">
        <v>0</v>
      </c>
      <c r="E146" s="8">
        <v>36</v>
      </c>
      <c r="F146" s="130">
        <f t="shared" si="6"/>
        <v>0</v>
      </c>
      <c r="G146" s="13">
        <f>RANK(F146,$F$146:$F$191,1)</f>
        <v>1</v>
      </c>
      <c r="H146" s="8"/>
    </row>
    <row r="147" spans="1:8">
      <c r="A147" s="7"/>
      <c r="B147" s="7">
        <v>145</v>
      </c>
      <c r="C147" s="136">
        <v>20192432</v>
      </c>
      <c r="D147" s="8">
        <v>0</v>
      </c>
      <c r="E147" s="8">
        <v>36</v>
      </c>
      <c r="F147" s="130">
        <f t="shared" si="6"/>
        <v>0</v>
      </c>
      <c r="G147" s="13">
        <f t="shared" ref="G147:G191" si="7">RANK(F147,$F$146:$F$191,1)</f>
        <v>1</v>
      </c>
      <c r="H147" s="8"/>
    </row>
    <row r="148" spans="1:8">
      <c r="A148" s="7"/>
      <c r="B148" s="7">
        <v>146</v>
      </c>
      <c r="C148" s="136">
        <v>20192433</v>
      </c>
      <c r="D148" s="8">
        <v>0</v>
      </c>
      <c r="E148" s="8">
        <v>36</v>
      </c>
      <c r="F148" s="130">
        <f t="shared" si="6"/>
        <v>0</v>
      </c>
      <c r="G148" s="13">
        <f t="shared" si="7"/>
        <v>1</v>
      </c>
      <c r="H148" s="8"/>
    </row>
    <row r="149" spans="1:8">
      <c r="A149" s="7"/>
      <c r="B149" s="7">
        <v>147</v>
      </c>
      <c r="C149" s="136">
        <v>20192434</v>
      </c>
      <c r="D149" s="8">
        <v>0</v>
      </c>
      <c r="E149" s="8">
        <v>35</v>
      </c>
      <c r="F149" s="130">
        <f t="shared" si="6"/>
        <v>0</v>
      </c>
      <c r="G149" s="13">
        <f t="shared" si="7"/>
        <v>1</v>
      </c>
      <c r="H149" s="8"/>
    </row>
    <row r="150" spans="1:8">
      <c r="A150" s="7"/>
      <c r="B150" s="7">
        <v>148</v>
      </c>
      <c r="C150" s="136">
        <v>20192435</v>
      </c>
      <c r="D150" s="8">
        <v>0</v>
      </c>
      <c r="E150" s="8">
        <v>24</v>
      </c>
      <c r="F150" s="130">
        <f t="shared" si="6"/>
        <v>0</v>
      </c>
      <c r="G150" s="13">
        <f t="shared" si="7"/>
        <v>1</v>
      </c>
      <c r="H150" s="8"/>
    </row>
    <row r="151" spans="1:8">
      <c r="A151" s="7"/>
      <c r="B151" s="7">
        <v>149</v>
      </c>
      <c r="C151" s="136">
        <v>20192436</v>
      </c>
      <c r="D151" s="8">
        <v>0</v>
      </c>
      <c r="E151" s="8">
        <v>25</v>
      </c>
      <c r="F151" s="130">
        <f t="shared" si="6"/>
        <v>0</v>
      </c>
      <c r="G151" s="13">
        <f t="shared" si="7"/>
        <v>1</v>
      </c>
      <c r="H151" s="8"/>
    </row>
    <row r="152" spans="1:8">
      <c r="A152" s="7"/>
      <c r="B152" s="7">
        <v>150</v>
      </c>
      <c r="C152" s="136">
        <v>20192437</v>
      </c>
      <c r="D152" s="8">
        <v>0</v>
      </c>
      <c r="E152" s="8">
        <v>28</v>
      </c>
      <c r="F152" s="130">
        <f t="shared" si="6"/>
        <v>0</v>
      </c>
      <c r="G152" s="13">
        <f t="shared" si="7"/>
        <v>1</v>
      </c>
      <c r="H152" s="8"/>
    </row>
    <row r="153" spans="1:8">
      <c r="A153" s="7"/>
      <c r="B153" s="7">
        <v>151</v>
      </c>
      <c r="C153" s="136">
        <v>20192531</v>
      </c>
      <c r="D153" s="8">
        <v>0</v>
      </c>
      <c r="E153" s="8">
        <v>35</v>
      </c>
      <c r="F153" s="130">
        <f t="shared" si="6"/>
        <v>0</v>
      </c>
      <c r="G153" s="13">
        <f t="shared" si="7"/>
        <v>1</v>
      </c>
      <c r="H153" s="8"/>
    </row>
    <row r="154" spans="1:8">
      <c r="A154" s="7"/>
      <c r="B154" s="7">
        <v>152</v>
      </c>
      <c r="C154" s="136">
        <v>20192532</v>
      </c>
      <c r="D154" s="8">
        <v>4</v>
      </c>
      <c r="E154" s="8">
        <v>38</v>
      </c>
      <c r="F154" s="130">
        <f t="shared" si="6"/>
        <v>0.105263157894737</v>
      </c>
      <c r="G154" s="13">
        <f t="shared" si="7"/>
        <v>32</v>
      </c>
      <c r="H154" s="8"/>
    </row>
    <row r="155" spans="1:8">
      <c r="A155" s="7"/>
      <c r="B155" s="7">
        <v>153</v>
      </c>
      <c r="C155" s="136">
        <v>20192533</v>
      </c>
      <c r="D155" s="8">
        <v>0</v>
      </c>
      <c r="E155" s="8">
        <v>37</v>
      </c>
      <c r="F155" s="130">
        <f t="shared" si="6"/>
        <v>0</v>
      </c>
      <c r="G155" s="13">
        <f t="shared" si="7"/>
        <v>1</v>
      </c>
      <c r="H155" s="8"/>
    </row>
    <row r="156" spans="1:8">
      <c r="A156" s="7"/>
      <c r="B156" s="7">
        <v>154</v>
      </c>
      <c r="C156" s="136">
        <v>20192534</v>
      </c>
      <c r="D156" s="8">
        <v>0</v>
      </c>
      <c r="E156" s="8">
        <v>33</v>
      </c>
      <c r="F156" s="130">
        <f t="shared" si="6"/>
        <v>0</v>
      </c>
      <c r="G156" s="13">
        <f t="shared" si="7"/>
        <v>1</v>
      </c>
      <c r="H156" s="8"/>
    </row>
    <row r="157" spans="1:8">
      <c r="A157" s="7"/>
      <c r="B157" s="7">
        <v>155</v>
      </c>
      <c r="C157" s="136">
        <v>20192535</v>
      </c>
      <c r="D157" s="8">
        <v>7</v>
      </c>
      <c r="E157" s="8">
        <v>29</v>
      </c>
      <c r="F157" s="130">
        <f t="shared" si="6"/>
        <v>0.241379310344828</v>
      </c>
      <c r="G157" s="13">
        <f t="shared" si="7"/>
        <v>41</v>
      </c>
      <c r="H157" s="136"/>
    </row>
    <row r="158" spans="1:8">
      <c r="A158" s="7"/>
      <c r="B158" s="7">
        <v>156</v>
      </c>
      <c r="C158" s="136">
        <v>20192536</v>
      </c>
      <c r="D158" s="8">
        <v>0</v>
      </c>
      <c r="E158" s="8">
        <v>29</v>
      </c>
      <c r="F158" s="130">
        <f t="shared" si="6"/>
        <v>0</v>
      </c>
      <c r="G158" s="13">
        <f t="shared" si="7"/>
        <v>1</v>
      </c>
      <c r="H158" s="39"/>
    </row>
    <row r="159" spans="1:8">
      <c r="A159" s="7"/>
      <c r="B159" s="7">
        <v>157</v>
      </c>
      <c r="C159" s="136">
        <v>20202430</v>
      </c>
      <c r="D159" s="8">
        <v>0</v>
      </c>
      <c r="E159" s="8">
        <v>41</v>
      </c>
      <c r="F159" s="130">
        <f t="shared" si="6"/>
        <v>0</v>
      </c>
      <c r="G159" s="13">
        <f t="shared" si="7"/>
        <v>1</v>
      </c>
      <c r="H159" s="39"/>
    </row>
    <row r="160" spans="1:8">
      <c r="A160" s="7"/>
      <c r="B160" s="7">
        <v>158</v>
      </c>
      <c r="C160" s="136">
        <v>20202431</v>
      </c>
      <c r="D160" s="8">
        <v>0</v>
      </c>
      <c r="E160" s="8">
        <v>42</v>
      </c>
      <c r="F160" s="130">
        <f t="shared" si="6"/>
        <v>0</v>
      </c>
      <c r="G160" s="13">
        <f t="shared" si="7"/>
        <v>1</v>
      </c>
      <c r="H160" s="8"/>
    </row>
    <row r="161" spans="1:8">
      <c r="A161" s="7"/>
      <c r="B161" s="7">
        <v>159</v>
      </c>
      <c r="C161" s="136">
        <v>20202432</v>
      </c>
      <c r="D161" s="8">
        <v>0</v>
      </c>
      <c r="E161" s="8">
        <v>40</v>
      </c>
      <c r="F161" s="130">
        <f t="shared" si="6"/>
        <v>0</v>
      </c>
      <c r="G161" s="13">
        <f t="shared" si="7"/>
        <v>1</v>
      </c>
      <c r="H161" s="8"/>
    </row>
    <row r="162" spans="1:8">
      <c r="A162" s="7"/>
      <c r="B162" s="7">
        <v>160</v>
      </c>
      <c r="C162" s="136">
        <v>20202433</v>
      </c>
      <c r="D162" s="8">
        <v>0</v>
      </c>
      <c r="E162" s="8">
        <v>39</v>
      </c>
      <c r="F162" s="130">
        <f t="shared" si="6"/>
        <v>0</v>
      </c>
      <c r="G162" s="13">
        <f t="shared" si="7"/>
        <v>1</v>
      </c>
      <c r="H162" s="8"/>
    </row>
    <row r="163" spans="1:8">
      <c r="A163" s="7"/>
      <c r="B163" s="7">
        <v>161</v>
      </c>
      <c r="C163" s="136">
        <v>20202434</v>
      </c>
      <c r="D163" s="8">
        <v>0</v>
      </c>
      <c r="E163" s="8">
        <v>43</v>
      </c>
      <c r="F163" s="130">
        <f t="shared" si="6"/>
        <v>0</v>
      </c>
      <c r="G163" s="13">
        <f t="shared" si="7"/>
        <v>1</v>
      </c>
      <c r="H163" s="136"/>
    </row>
    <row r="164" spans="1:8">
      <c r="A164" s="7"/>
      <c r="B164" s="7">
        <v>162</v>
      </c>
      <c r="C164" s="136">
        <v>20202435</v>
      </c>
      <c r="D164" s="8">
        <v>9</v>
      </c>
      <c r="E164" s="8">
        <v>50</v>
      </c>
      <c r="F164" s="130">
        <f t="shared" si="6"/>
        <v>0.18</v>
      </c>
      <c r="G164" s="13">
        <f t="shared" si="7"/>
        <v>38</v>
      </c>
      <c r="H164" s="136"/>
    </row>
    <row r="165" spans="1:8">
      <c r="A165" s="7"/>
      <c r="B165" s="7">
        <v>163</v>
      </c>
      <c r="C165" s="136">
        <v>20202531</v>
      </c>
      <c r="D165" s="8">
        <v>7</v>
      </c>
      <c r="E165" s="8">
        <v>39</v>
      </c>
      <c r="F165" s="130">
        <f t="shared" si="6"/>
        <v>0.179487179487179</v>
      </c>
      <c r="G165" s="13">
        <f t="shared" si="7"/>
        <v>37</v>
      </c>
      <c r="H165" s="8"/>
    </row>
    <row r="166" spans="1:8">
      <c r="A166" s="7"/>
      <c r="B166" s="7">
        <v>164</v>
      </c>
      <c r="C166" s="136">
        <v>20202532</v>
      </c>
      <c r="D166" s="8">
        <v>3</v>
      </c>
      <c r="E166" s="8">
        <v>34</v>
      </c>
      <c r="F166" s="130">
        <f t="shared" si="6"/>
        <v>0.0882352941176471</v>
      </c>
      <c r="G166" s="13">
        <f t="shared" si="7"/>
        <v>31</v>
      </c>
      <c r="H166" s="8"/>
    </row>
    <row r="167" spans="1:8">
      <c r="A167" s="7"/>
      <c r="B167" s="7">
        <v>165</v>
      </c>
      <c r="C167" s="136">
        <v>20202533</v>
      </c>
      <c r="D167" s="8">
        <v>2</v>
      </c>
      <c r="E167" s="8">
        <v>40</v>
      </c>
      <c r="F167" s="130">
        <f t="shared" si="6"/>
        <v>0.05</v>
      </c>
      <c r="G167" s="13">
        <f t="shared" si="7"/>
        <v>29</v>
      </c>
      <c r="H167" s="8"/>
    </row>
    <row r="168" spans="1:8">
      <c r="A168" s="7"/>
      <c r="B168" s="7">
        <v>166</v>
      </c>
      <c r="C168" s="136">
        <v>20202534</v>
      </c>
      <c r="D168" s="8">
        <v>5</v>
      </c>
      <c r="E168" s="8">
        <v>36</v>
      </c>
      <c r="F168" s="130">
        <f t="shared" si="6"/>
        <v>0.138888888888889</v>
      </c>
      <c r="G168" s="13">
        <f t="shared" si="7"/>
        <v>34</v>
      </c>
      <c r="H168" s="8"/>
    </row>
    <row r="169" spans="1:8">
      <c r="A169" s="7"/>
      <c r="B169" s="7">
        <v>167</v>
      </c>
      <c r="C169" s="136">
        <v>20202535</v>
      </c>
      <c r="D169" s="8">
        <v>5</v>
      </c>
      <c r="E169" s="8">
        <v>27</v>
      </c>
      <c r="F169" s="130">
        <f t="shared" si="6"/>
        <v>0.185185185185185</v>
      </c>
      <c r="G169" s="13">
        <f t="shared" si="7"/>
        <v>39</v>
      </c>
      <c r="H169" s="8"/>
    </row>
    <row r="170" spans="1:8">
      <c r="A170" s="7"/>
      <c r="B170" s="7">
        <v>168</v>
      </c>
      <c r="C170" s="136">
        <v>20202536</v>
      </c>
      <c r="D170" s="8">
        <v>0</v>
      </c>
      <c r="E170" s="8">
        <v>26</v>
      </c>
      <c r="F170" s="130">
        <f t="shared" si="6"/>
        <v>0</v>
      </c>
      <c r="G170" s="13">
        <f t="shared" si="7"/>
        <v>1</v>
      </c>
      <c r="H170" s="8"/>
    </row>
    <row r="171" spans="1:8">
      <c r="A171" s="7"/>
      <c r="B171" s="7">
        <v>169</v>
      </c>
      <c r="C171" s="136">
        <v>20212431</v>
      </c>
      <c r="D171" s="8">
        <v>2</v>
      </c>
      <c r="E171" s="8">
        <v>50</v>
      </c>
      <c r="F171" s="130">
        <f t="shared" si="6"/>
        <v>0.04</v>
      </c>
      <c r="G171" s="13">
        <f t="shared" si="7"/>
        <v>28</v>
      </c>
      <c r="H171" s="8"/>
    </row>
    <row r="172" spans="1:8">
      <c r="A172" s="7"/>
      <c r="B172" s="7">
        <v>170</v>
      </c>
      <c r="C172" s="136">
        <v>20212432</v>
      </c>
      <c r="D172" s="8">
        <v>0</v>
      </c>
      <c r="E172" s="8">
        <v>50</v>
      </c>
      <c r="F172" s="130">
        <f t="shared" si="6"/>
        <v>0</v>
      </c>
      <c r="G172" s="13">
        <f t="shared" si="7"/>
        <v>1</v>
      </c>
      <c r="H172" s="8"/>
    </row>
    <row r="173" spans="1:8">
      <c r="A173" s="7"/>
      <c r="B173" s="7">
        <v>171</v>
      </c>
      <c r="C173" s="136">
        <v>20212433</v>
      </c>
      <c r="D173" s="8">
        <v>6</v>
      </c>
      <c r="E173" s="8">
        <v>49</v>
      </c>
      <c r="F173" s="130">
        <f t="shared" si="6"/>
        <v>0.122448979591837</v>
      </c>
      <c r="G173" s="13">
        <f t="shared" si="7"/>
        <v>33</v>
      </c>
      <c r="H173" s="8"/>
    </row>
    <row r="174" spans="1:8">
      <c r="A174" s="7"/>
      <c r="B174" s="7">
        <v>172</v>
      </c>
      <c r="C174" s="136">
        <v>20212434</v>
      </c>
      <c r="D174" s="8">
        <v>8</v>
      </c>
      <c r="E174" s="8">
        <v>49</v>
      </c>
      <c r="F174" s="130">
        <f t="shared" si="6"/>
        <v>0.163265306122449</v>
      </c>
      <c r="G174" s="13">
        <f t="shared" si="7"/>
        <v>36</v>
      </c>
      <c r="H174" s="8"/>
    </row>
    <row r="175" spans="1:8">
      <c r="A175" s="7"/>
      <c r="B175" s="7">
        <v>173</v>
      </c>
      <c r="C175" s="136">
        <v>20212435</v>
      </c>
      <c r="D175" s="8">
        <v>0</v>
      </c>
      <c r="E175" s="8">
        <v>49</v>
      </c>
      <c r="F175" s="130">
        <f t="shared" si="6"/>
        <v>0</v>
      </c>
      <c r="G175" s="13">
        <f t="shared" si="7"/>
        <v>1</v>
      </c>
      <c r="H175" s="8"/>
    </row>
    <row r="176" spans="1:8">
      <c r="A176" s="7"/>
      <c r="B176" s="7">
        <v>174</v>
      </c>
      <c r="C176" s="136">
        <v>20212531</v>
      </c>
      <c r="D176" s="8">
        <v>0</v>
      </c>
      <c r="E176" s="8">
        <v>33</v>
      </c>
      <c r="F176" s="130">
        <f t="shared" si="6"/>
        <v>0</v>
      </c>
      <c r="G176" s="13">
        <f t="shared" si="7"/>
        <v>1</v>
      </c>
      <c r="H176" s="8"/>
    </row>
    <row r="177" spans="1:8">
      <c r="A177" s="7"/>
      <c r="B177" s="7">
        <v>175</v>
      </c>
      <c r="C177" s="136">
        <v>20212532</v>
      </c>
      <c r="D177" s="8">
        <v>1</v>
      </c>
      <c r="E177" s="8">
        <v>35</v>
      </c>
      <c r="F177" s="130">
        <f t="shared" si="6"/>
        <v>0.0285714285714286</v>
      </c>
      <c r="G177" s="13">
        <f t="shared" si="7"/>
        <v>27</v>
      </c>
      <c r="H177" s="8"/>
    </row>
    <row r="178" spans="1:8">
      <c r="A178" s="7"/>
      <c r="B178" s="7">
        <v>176</v>
      </c>
      <c r="C178" s="136">
        <v>20212533</v>
      </c>
      <c r="D178" s="8">
        <v>10</v>
      </c>
      <c r="E178" s="8">
        <v>30</v>
      </c>
      <c r="F178" s="130">
        <f t="shared" si="6"/>
        <v>0.333333333333333</v>
      </c>
      <c r="G178" s="13">
        <f t="shared" si="7"/>
        <v>43</v>
      </c>
      <c r="H178" s="8"/>
    </row>
    <row r="179" spans="1:8">
      <c r="A179" s="7"/>
      <c r="B179" s="7">
        <v>177</v>
      </c>
      <c r="C179" s="136">
        <v>20212534</v>
      </c>
      <c r="D179" s="8">
        <v>3</v>
      </c>
      <c r="E179" s="8">
        <v>39</v>
      </c>
      <c r="F179" s="130">
        <f t="shared" si="6"/>
        <v>0.0769230769230769</v>
      </c>
      <c r="G179" s="13">
        <f t="shared" si="7"/>
        <v>30</v>
      </c>
      <c r="H179" s="8"/>
    </row>
    <row r="180" spans="1:8">
      <c r="A180" s="7"/>
      <c r="B180" s="7">
        <v>178</v>
      </c>
      <c r="C180" s="136">
        <v>20212535</v>
      </c>
      <c r="D180" s="8">
        <v>9</v>
      </c>
      <c r="E180" s="8">
        <v>27</v>
      </c>
      <c r="F180" s="130">
        <f t="shared" si="6"/>
        <v>0.333333333333333</v>
      </c>
      <c r="G180" s="13">
        <f t="shared" si="7"/>
        <v>43</v>
      </c>
      <c r="H180" s="8"/>
    </row>
    <row r="181" spans="1:8">
      <c r="A181" s="7"/>
      <c r="B181" s="7">
        <v>179</v>
      </c>
      <c r="C181" s="136">
        <v>20222431</v>
      </c>
      <c r="D181" s="8">
        <v>0</v>
      </c>
      <c r="E181" s="8">
        <v>34</v>
      </c>
      <c r="F181" s="130">
        <f t="shared" si="6"/>
        <v>0</v>
      </c>
      <c r="G181" s="13">
        <f t="shared" si="7"/>
        <v>1</v>
      </c>
      <c r="H181" s="8"/>
    </row>
    <row r="182" spans="1:8">
      <c r="A182" s="7"/>
      <c r="B182" s="7">
        <v>180</v>
      </c>
      <c r="C182" s="136">
        <v>20222432</v>
      </c>
      <c r="D182" s="8">
        <v>7</v>
      </c>
      <c r="E182" s="8">
        <v>34</v>
      </c>
      <c r="F182" s="130">
        <f t="shared" si="6"/>
        <v>0.205882352941176</v>
      </c>
      <c r="G182" s="13">
        <f t="shared" si="7"/>
        <v>40</v>
      </c>
      <c r="H182" s="8"/>
    </row>
    <row r="183" spans="1:8">
      <c r="A183" s="7"/>
      <c r="B183" s="7">
        <v>181</v>
      </c>
      <c r="C183" s="136">
        <v>20222433</v>
      </c>
      <c r="D183" s="8">
        <v>5</v>
      </c>
      <c r="E183" s="8">
        <v>34</v>
      </c>
      <c r="F183" s="130">
        <f t="shared" si="6"/>
        <v>0.147058823529412</v>
      </c>
      <c r="G183" s="13">
        <f t="shared" si="7"/>
        <v>35</v>
      </c>
      <c r="H183" s="8"/>
    </row>
    <row r="184" spans="1:8">
      <c r="A184" s="7"/>
      <c r="B184" s="7">
        <v>182</v>
      </c>
      <c r="C184" s="136">
        <v>20222434</v>
      </c>
      <c r="D184" s="8">
        <v>0</v>
      </c>
      <c r="E184" s="8">
        <v>33</v>
      </c>
      <c r="F184" s="130">
        <f t="shared" si="6"/>
        <v>0</v>
      </c>
      <c r="G184" s="13">
        <f t="shared" si="7"/>
        <v>1</v>
      </c>
      <c r="H184" s="8"/>
    </row>
    <row r="185" spans="1:8">
      <c r="A185" s="7"/>
      <c r="B185" s="7">
        <v>183</v>
      </c>
      <c r="C185" s="136">
        <v>20222435</v>
      </c>
      <c r="D185" s="8">
        <v>0</v>
      </c>
      <c r="E185" s="8">
        <v>45</v>
      </c>
      <c r="F185" s="130">
        <f t="shared" si="6"/>
        <v>0</v>
      </c>
      <c r="G185" s="13">
        <f t="shared" si="7"/>
        <v>1</v>
      </c>
      <c r="H185" s="8"/>
    </row>
    <row r="186" spans="1:8">
      <c r="A186" s="7"/>
      <c r="B186" s="7">
        <v>184</v>
      </c>
      <c r="C186" s="136">
        <v>20222436</v>
      </c>
      <c r="D186" s="8">
        <v>15</v>
      </c>
      <c r="E186" s="8">
        <v>45</v>
      </c>
      <c r="F186" s="130">
        <f t="shared" si="6"/>
        <v>0.333333333333333</v>
      </c>
      <c r="G186" s="13">
        <f t="shared" si="7"/>
        <v>43</v>
      </c>
      <c r="H186" s="8"/>
    </row>
    <row r="187" spans="1:8">
      <c r="A187" s="7"/>
      <c r="B187" s="7">
        <v>185</v>
      </c>
      <c r="C187" s="136">
        <v>20222441</v>
      </c>
      <c r="D187" s="8">
        <v>0</v>
      </c>
      <c r="E187" s="8">
        <v>50</v>
      </c>
      <c r="F187" s="130">
        <f t="shared" si="6"/>
        <v>0</v>
      </c>
      <c r="G187" s="13">
        <f t="shared" si="7"/>
        <v>1</v>
      </c>
      <c r="H187" s="8"/>
    </row>
    <row r="188" spans="1:8">
      <c r="A188" s="7"/>
      <c r="B188" s="7">
        <v>186</v>
      </c>
      <c r="C188" s="136">
        <v>20222531</v>
      </c>
      <c r="D188" s="8">
        <v>0</v>
      </c>
      <c r="E188" s="8">
        <v>35</v>
      </c>
      <c r="F188" s="130">
        <f t="shared" si="6"/>
        <v>0</v>
      </c>
      <c r="G188" s="13">
        <f t="shared" si="7"/>
        <v>1</v>
      </c>
      <c r="H188" s="8"/>
    </row>
    <row r="189" spans="1:8">
      <c r="A189" s="7"/>
      <c r="B189" s="7">
        <v>187</v>
      </c>
      <c r="C189" s="136">
        <v>20222532</v>
      </c>
      <c r="D189" s="8">
        <v>12</v>
      </c>
      <c r="E189" s="8">
        <v>35</v>
      </c>
      <c r="F189" s="130">
        <f t="shared" si="6"/>
        <v>0.342857142857143</v>
      </c>
      <c r="G189" s="13">
        <f t="shared" si="7"/>
        <v>46</v>
      </c>
      <c r="H189" s="8"/>
    </row>
    <row r="190" spans="1:9">
      <c r="A190" s="7"/>
      <c r="B190" s="7">
        <v>188</v>
      </c>
      <c r="C190" s="136">
        <v>20222533</v>
      </c>
      <c r="D190" s="8">
        <v>10</v>
      </c>
      <c r="E190" s="8">
        <v>35</v>
      </c>
      <c r="F190" s="130">
        <f t="shared" si="6"/>
        <v>0.285714285714286</v>
      </c>
      <c r="G190" s="13">
        <f t="shared" si="7"/>
        <v>42</v>
      </c>
      <c r="H190" s="8"/>
      <c r="I190" s="137"/>
    </row>
    <row r="191" spans="1:9">
      <c r="A191" s="7"/>
      <c r="B191" s="7">
        <v>189</v>
      </c>
      <c r="C191" s="136">
        <v>20222541</v>
      </c>
      <c r="D191" s="8">
        <v>0</v>
      </c>
      <c r="E191" s="8">
        <v>38</v>
      </c>
      <c r="F191" s="130">
        <f t="shared" si="6"/>
        <v>0</v>
      </c>
      <c r="G191" s="13">
        <f t="shared" si="7"/>
        <v>1</v>
      </c>
      <c r="H191" s="8"/>
      <c r="I191" s="137"/>
    </row>
    <row r="192" spans="1:9">
      <c r="A192" s="13" t="s">
        <v>7</v>
      </c>
      <c r="B192" s="7">
        <v>190</v>
      </c>
      <c r="C192" s="136">
        <v>20192631</v>
      </c>
      <c r="D192" s="8">
        <v>0</v>
      </c>
      <c r="E192" s="8">
        <v>39</v>
      </c>
      <c r="F192" s="130">
        <f>D193/E192</f>
        <v>0</v>
      </c>
      <c r="G192" s="13">
        <f>RANK(F192,$F$192:$F$210,1)</f>
        <v>1</v>
      </c>
      <c r="H192" s="136"/>
      <c r="I192" s="72"/>
    </row>
    <row r="193" spans="1:9">
      <c r="A193" s="13"/>
      <c r="B193" s="7">
        <v>191</v>
      </c>
      <c r="C193" s="136">
        <v>20192632</v>
      </c>
      <c r="D193" s="8">
        <v>0</v>
      </c>
      <c r="E193" s="8">
        <v>39</v>
      </c>
      <c r="F193" s="130">
        <f t="shared" ref="F193:F210" si="8">D193/E193</f>
        <v>0</v>
      </c>
      <c r="G193" s="13">
        <f t="shared" ref="G193:G210" si="9">RANK(F193,$F$192:$F$210,1)</f>
        <v>1</v>
      </c>
      <c r="H193" s="8"/>
      <c r="I193" s="105"/>
    </row>
    <row r="194" spans="1:9">
      <c r="A194" s="13"/>
      <c r="B194" s="7">
        <v>192</v>
      </c>
      <c r="C194" s="136">
        <v>20192633</v>
      </c>
      <c r="D194" s="8">
        <v>0</v>
      </c>
      <c r="E194" s="8">
        <v>36</v>
      </c>
      <c r="F194" s="130">
        <f t="shared" si="8"/>
        <v>0</v>
      </c>
      <c r="G194" s="13">
        <f t="shared" si="9"/>
        <v>1</v>
      </c>
      <c r="H194" s="8"/>
      <c r="I194" s="105"/>
    </row>
    <row r="195" spans="1:9">
      <c r="A195" s="13"/>
      <c r="B195" s="7">
        <v>193</v>
      </c>
      <c r="C195" s="136">
        <v>20192634</v>
      </c>
      <c r="D195" s="8">
        <v>0</v>
      </c>
      <c r="E195" s="8">
        <v>35</v>
      </c>
      <c r="F195" s="130">
        <f t="shared" si="8"/>
        <v>0</v>
      </c>
      <c r="G195" s="13">
        <f t="shared" si="9"/>
        <v>1</v>
      </c>
      <c r="H195" s="8"/>
      <c r="I195" s="105"/>
    </row>
    <row r="196" spans="1:9">
      <c r="A196" s="13"/>
      <c r="B196" s="7">
        <v>194</v>
      </c>
      <c r="C196" s="136">
        <v>20202631</v>
      </c>
      <c r="D196" s="8">
        <v>2</v>
      </c>
      <c r="E196" s="8">
        <v>39</v>
      </c>
      <c r="F196" s="130">
        <f t="shared" si="8"/>
        <v>0.0512820512820513</v>
      </c>
      <c r="G196" s="13">
        <f t="shared" si="9"/>
        <v>15</v>
      </c>
      <c r="H196" s="8"/>
      <c r="I196" s="105"/>
    </row>
    <row r="197" spans="1:9">
      <c r="A197" s="13"/>
      <c r="B197" s="7">
        <v>195</v>
      </c>
      <c r="C197" s="136">
        <v>20202632</v>
      </c>
      <c r="D197" s="8">
        <v>0</v>
      </c>
      <c r="E197" s="8">
        <v>41</v>
      </c>
      <c r="F197" s="130">
        <f t="shared" si="8"/>
        <v>0</v>
      </c>
      <c r="G197" s="13">
        <f t="shared" si="9"/>
        <v>1</v>
      </c>
      <c r="H197" s="8"/>
      <c r="I197" s="105"/>
    </row>
    <row r="198" spans="1:9">
      <c r="A198" s="13"/>
      <c r="B198" s="7">
        <v>196</v>
      </c>
      <c r="C198" s="136">
        <v>20202633</v>
      </c>
      <c r="D198" s="8">
        <v>0</v>
      </c>
      <c r="E198" s="8">
        <v>41</v>
      </c>
      <c r="F198" s="130">
        <f t="shared" si="8"/>
        <v>0</v>
      </c>
      <c r="G198" s="13">
        <f t="shared" si="9"/>
        <v>1</v>
      </c>
      <c r="H198" s="136"/>
      <c r="I198" s="72"/>
    </row>
    <row r="199" spans="1:9">
      <c r="A199" s="13"/>
      <c r="B199" s="7">
        <v>197</v>
      </c>
      <c r="C199" s="136">
        <v>20202634</v>
      </c>
      <c r="D199" s="8">
        <v>0</v>
      </c>
      <c r="E199" s="8">
        <v>39</v>
      </c>
      <c r="F199" s="130">
        <f t="shared" si="8"/>
        <v>0</v>
      </c>
      <c r="G199" s="13">
        <f t="shared" si="9"/>
        <v>1</v>
      </c>
      <c r="H199" s="8"/>
      <c r="I199" s="105"/>
    </row>
    <row r="200" spans="1:9">
      <c r="A200" s="13"/>
      <c r="B200" s="7">
        <v>198</v>
      </c>
      <c r="C200" s="136">
        <v>20212631</v>
      </c>
      <c r="D200" s="8">
        <v>1</v>
      </c>
      <c r="E200" s="8">
        <v>39</v>
      </c>
      <c r="F200" s="130">
        <f t="shared" si="8"/>
        <v>0.0256410256410256</v>
      </c>
      <c r="G200" s="13">
        <f t="shared" si="9"/>
        <v>13</v>
      </c>
      <c r="H200" s="8" t="s">
        <v>67</v>
      </c>
      <c r="I200" s="105"/>
    </row>
    <row r="201" spans="1:9">
      <c r="A201" s="13"/>
      <c r="B201" s="7">
        <v>199</v>
      </c>
      <c r="C201" s="136">
        <v>20212632</v>
      </c>
      <c r="D201" s="8">
        <v>1</v>
      </c>
      <c r="E201" s="8">
        <v>41</v>
      </c>
      <c r="F201" s="130">
        <f t="shared" si="8"/>
        <v>0.024390243902439</v>
      </c>
      <c r="G201" s="13">
        <f t="shared" si="9"/>
        <v>12</v>
      </c>
      <c r="H201" s="8"/>
      <c r="I201" s="105"/>
    </row>
    <row r="202" spans="1:9">
      <c r="A202" s="13"/>
      <c r="B202" s="7">
        <v>200</v>
      </c>
      <c r="C202" s="136">
        <v>20212633</v>
      </c>
      <c r="D202" s="8">
        <v>0</v>
      </c>
      <c r="E202" s="8">
        <v>41</v>
      </c>
      <c r="F202" s="130">
        <f t="shared" si="8"/>
        <v>0</v>
      </c>
      <c r="G202" s="13">
        <f t="shared" si="9"/>
        <v>1</v>
      </c>
      <c r="H202" s="136"/>
      <c r="I202" s="72"/>
    </row>
    <row r="203" spans="1:9">
      <c r="A203" s="13"/>
      <c r="B203" s="7">
        <v>201</v>
      </c>
      <c r="C203" s="136">
        <v>20212634</v>
      </c>
      <c r="D203" s="8">
        <v>7</v>
      </c>
      <c r="E203" s="8">
        <v>39</v>
      </c>
      <c r="F203" s="130">
        <f t="shared" si="8"/>
        <v>0.179487179487179</v>
      </c>
      <c r="G203" s="13">
        <f t="shared" si="9"/>
        <v>19</v>
      </c>
      <c r="H203" s="8" t="s">
        <v>68</v>
      </c>
      <c r="I203" s="105"/>
    </row>
    <row r="204" spans="1:9">
      <c r="A204" s="13"/>
      <c r="B204" s="7">
        <v>202</v>
      </c>
      <c r="C204" s="136">
        <v>20222631</v>
      </c>
      <c r="D204" s="8">
        <v>0</v>
      </c>
      <c r="E204" s="8">
        <v>35</v>
      </c>
      <c r="F204" s="130">
        <f t="shared" si="8"/>
        <v>0</v>
      </c>
      <c r="G204" s="13">
        <f t="shared" si="9"/>
        <v>1</v>
      </c>
      <c r="H204" s="8"/>
      <c r="I204" s="105"/>
    </row>
    <row r="205" spans="1:9">
      <c r="A205" s="13"/>
      <c r="B205" s="7">
        <v>203</v>
      </c>
      <c r="C205" s="136">
        <v>20222632</v>
      </c>
      <c r="D205" s="8">
        <v>0</v>
      </c>
      <c r="E205" s="8">
        <v>36</v>
      </c>
      <c r="F205" s="130">
        <f t="shared" si="8"/>
        <v>0</v>
      </c>
      <c r="G205" s="13">
        <f t="shared" si="9"/>
        <v>1</v>
      </c>
      <c r="H205" s="8"/>
      <c r="I205" s="105"/>
    </row>
    <row r="206" spans="1:9">
      <c r="A206" s="13"/>
      <c r="B206" s="7">
        <v>204</v>
      </c>
      <c r="C206" s="136">
        <v>20222633</v>
      </c>
      <c r="D206" s="8">
        <v>2</v>
      </c>
      <c r="E206" s="8">
        <v>36</v>
      </c>
      <c r="F206" s="130">
        <f t="shared" si="8"/>
        <v>0.0555555555555556</v>
      </c>
      <c r="G206" s="13">
        <f t="shared" si="9"/>
        <v>16</v>
      </c>
      <c r="H206" s="8"/>
      <c r="I206" s="105"/>
    </row>
    <row r="207" spans="1:9">
      <c r="A207" s="13"/>
      <c r="B207" s="7">
        <v>205</v>
      </c>
      <c r="C207" s="136">
        <v>20222634</v>
      </c>
      <c r="D207" s="8">
        <v>3</v>
      </c>
      <c r="E207" s="8">
        <v>35</v>
      </c>
      <c r="F207" s="130">
        <f t="shared" si="8"/>
        <v>0.0857142857142857</v>
      </c>
      <c r="G207" s="13">
        <f t="shared" si="9"/>
        <v>18</v>
      </c>
      <c r="H207" s="8"/>
      <c r="I207" s="105"/>
    </row>
    <row r="208" spans="1:9">
      <c r="A208" s="13"/>
      <c r="B208" s="7">
        <v>206</v>
      </c>
      <c r="C208" s="136">
        <v>20222635</v>
      </c>
      <c r="D208" s="8">
        <v>3</v>
      </c>
      <c r="E208" s="8">
        <v>36</v>
      </c>
      <c r="F208" s="130">
        <f t="shared" si="8"/>
        <v>0.0833333333333333</v>
      </c>
      <c r="G208" s="13">
        <f t="shared" si="9"/>
        <v>17</v>
      </c>
      <c r="H208" s="8"/>
      <c r="I208" s="105"/>
    </row>
    <row r="209" spans="1:9">
      <c r="A209" s="13"/>
      <c r="B209" s="7">
        <v>207</v>
      </c>
      <c r="C209" s="136">
        <v>20222641</v>
      </c>
      <c r="D209" s="8">
        <v>0</v>
      </c>
      <c r="E209" s="8">
        <v>44</v>
      </c>
      <c r="F209" s="130">
        <f t="shared" si="8"/>
        <v>0</v>
      </c>
      <c r="G209" s="13">
        <f t="shared" si="9"/>
        <v>1</v>
      </c>
      <c r="H209" s="8"/>
      <c r="I209" s="105"/>
    </row>
    <row r="210" spans="1:9">
      <c r="A210" s="13"/>
      <c r="B210" s="7">
        <v>208</v>
      </c>
      <c r="C210" s="136">
        <v>20222642</v>
      </c>
      <c r="D210" s="8">
        <v>1</v>
      </c>
      <c r="E210" s="8">
        <v>37</v>
      </c>
      <c r="F210" s="130">
        <f t="shared" si="8"/>
        <v>0.027027027027027</v>
      </c>
      <c r="G210" s="13">
        <f t="shared" si="9"/>
        <v>14</v>
      </c>
      <c r="H210" s="8"/>
      <c r="I210" s="105"/>
    </row>
    <row r="211" spans="1:9">
      <c r="A211" s="13" t="s">
        <v>8</v>
      </c>
      <c r="B211" s="7">
        <v>209</v>
      </c>
      <c r="C211" s="13">
        <v>20223531</v>
      </c>
      <c r="D211" s="13">
        <v>0</v>
      </c>
      <c r="E211" s="13">
        <v>46</v>
      </c>
      <c r="F211" s="133">
        <f t="shared" ref="F195:F211" si="10">D211/E211</f>
        <v>0</v>
      </c>
      <c r="G211" s="13">
        <f>RANK(F211,$F$211:$F$211,1)</f>
        <v>1</v>
      </c>
      <c r="H211" s="13"/>
      <c r="I211" s="137"/>
    </row>
    <row r="212" spans="9:9">
      <c r="I212" s="137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449"/>
  <sheetViews>
    <sheetView zoomScale="80" zoomScaleNormal="80" topLeftCell="A421" workbookViewId="0">
      <selection activeCell="A419" sqref="A419:A449"/>
    </sheetView>
  </sheetViews>
  <sheetFormatPr defaultColWidth="9" defaultRowHeight="13.5" outlineLevelCol="7"/>
  <cols>
    <col min="1" max="1" width="21.8916666666667" customWidth="1"/>
    <col min="2" max="2" width="14.775" customWidth="1"/>
    <col min="3" max="3" width="20" customWidth="1"/>
    <col min="4" max="4" width="25.4416666666667" customWidth="1"/>
    <col min="5" max="5" width="63.8916666666667" customWidth="1"/>
    <col min="6" max="6" width="29.8916666666667" customWidth="1"/>
    <col min="7" max="7" width="15.4416666666667" customWidth="1"/>
  </cols>
  <sheetData>
    <row r="1" s="115" customFormat="1" ht="22.5" spans="1:7">
      <c r="A1" s="110" t="s">
        <v>69</v>
      </c>
      <c r="B1" s="117"/>
      <c r="C1" s="117"/>
      <c r="D1" s="117"/>
      <c r="E1" s="117"/>
      <c r="F1" s="117"/>
      <c r="G1" s="117"/>
    </row>
    <row r="2" s="116" customFormat="1" ht="20.25" spans="1:7">
      <c r="A2" s="17" t="s">
        <v>23</v>
      </c>
      <c r="B2" s="17" t="s">
        <v>25</v>
      </c>
      <c r="C2" s="17" t="s">
        <v>34</v>
      </c>
      <c r="D2" s="17" t="s">
        <v>36</v>
      </c>
      <c r="E2" s="17" t="s">
        <v>35</v>
      </c>
      <c r="F2" s="113" t="s">
        <v>70</v>
      </c>
      <c r="G2" s="17" t="s">
        <v>38</v>
      </c>
    </row>
    <row r="3" s="116" customFormat="1" ht="20.25" spans="1:8">
      <c r="A3" s="94" t="s">
        <v>2</v>
      </c>
      <c r="B3" s="94" t="s">
        <v>71</v>
      </c>
      <c r="C3" s="94">
        <v>2022363342</v>
      </c>
      <c r="D3" s="94" t="s">
        <v>72</v>
      </c>
      <c r="E3" s="97" t="s">
        <v>73</v>
      </c>
      <c r="F3" s="118" t="s">
        <v>74</v>
      </c>
      <c r="G3" s="90">
        <v>17</v>
      </c>
      <c r="H3" s="119"/>
    </row>
    <row r="4" s="116" customFormat="1" ht="20.25" spans="1:8">
      <c r="A4" s="94"/>
      <c r="B4" s="94"/>
      <c r="C4" s="94"/>
      <c r="D4" s="94"/>
      <c r="E4" s="97" t="s">
        <v>75</v>
      </c>
      <c r="F4" s="118" t="s">
        <v>74</v>
      </c>
      <c r="G4" s="90"/>
      <c r="H4" s="119"/>
    </row>
    <row r="5" s="116" customFormat="1" ht="20.25" spans="1:8">
      <c r="A5" s="94"/>
      <c r="B5" s="94"/>
      <c r="C5" s="94"/>
      <c r="D5" s="94"/>
      <c r="E5" s="97" t="s">
        <v>76</v>
      </c>
      <c r="F5" s="118" t="s">
        <v>77</v>
      </c>
      <c r="G5" s="90"/>
      <c r="H5" s="119"/>
    </row>
    <row r="6" s="116" customFormat="1" ht="20.25" spans="1:8">
      <c r="A6" s="94"/>
      <c r="B6" s="94"/>
      <c r="C6" s="94"/>
      <c r="D6" s="94"/>
      <c r="E6" s="97" t="s">
        <v>73</v>
      </c>
      <c r="F6" s="118" t="s">
        <v>78</v>
      </c>
      <c r="G6" s="90"/>
      <c r="H6" s="119"/>
    </row>
    <row r="7" s="116" customFormat="1" ht="20.25" spans="1:8">
      <c r="A7" s="94"/>
      <c r="B7" s="94"/>
      <c r="C7" s="94"/>
      <c r="D7" s="94"/>
      <c r="E7" s="97" t="s">
        <v>56</v>
      </c>
      <c r="F7" s="118" t="s">
        <v>79</v>
      </c>
      <c r="G7" s="90"/>
      <c r="H7" s="119"/>
    </row>
    <row r="8" s="116" customFormat="1" ht="20.25" spans="1:8">
      <c r="A8" s="94"/>
      <c r="B8" s="94"/>
      <c r="C8" s="94"/>
      <c r="D8" s="94"/>
      <c r="E8" s="97" t="s">
        <v>80</v>
      </c>
      <c r="F8" s="118" t="s">
        <v>81</v>
      </c>
      <c r="G8" s="90"/>
      <c r="H8" s="119"/>
    </row>
    <row r="9" s="116" customFormat="1" ht="20.25" spans="1:8">
      <c r="A9" s="94"/>
      <c r="B9" s="94"/>
      <c r="C9" s="94"/>
      <c r="D9" s="94"/>
      <c r="E9" s="97" t="s">
        <v>82</v>
      </c>
      <c r="F9" s="97" t="s">
        <v>81</v>
      </c>
      <c r="G9" s="90"/>
      <c r="H9" s="119"/>
    </row>
    <row r="10" s="116" customFormat="1" ht="20.25" spans="1:8">
      <c r="A10" s="94"/>
      <c r="B10" s="94"/>
      <c r="C10" s="94"/>
      <c r="D10" s="94"/>
      <c r="E10" s="97" t="s">
        <v>83</v>
      </c>
      <c r="F10" s="97" t="s">
        <v>84</v>
      </c>
      <c r="G10" s="90"/>
      <c r="H10" s="119"/>
    </row>
    <row r="11" s="116" customFormat="1" ht="20.25" spans="1:8">
      <c r="A11" s="94"/>
      <c r="B11" s="94"/>
      <c r="C11" s="94"/>
      <c r="D11" s="94"/>
      <c r="E11" s="97" t="s">
        <v>73</v>
      </c>
      <c r="F11" s="97" t="s">
        <v>84</v>
      </c>
      <c r="G11" s="90"/>
      <c r="H11" s="119"/>
    </row>
    <row r="12" s="116" customFormat="1" ht="20.25" spans="1:8">
      <c r="A12" s="94"/>
      <c r="B12" s="94"/>
      <c r="C12" s="94" t="s">
        <v>85</v>
      </c>
      <c r="D12" s="94" t="s">
        <v>86</v>
      </c>
      <c r="E12" s="97" t="s">
        <v>73</v>
      </c>
      <c r="F12" s="118" t="s">
        <v>74</v>
      </c>
      <c r="G12" s="90">
        <v>9</v>
      </c>
      <c r="H12" s="119"/>
    </row>
    <row r="13" s="116" customFormat="1" ht="20.25" spans="1:8">
      <c r="A13" s="94"/>
      <c r="B13" s="94"/>
      <c r="C13" s="94"/>
      <c r="D13" s="94"/>
      <c r="E13" s="97" t="s">
        <v>75</v>
      </c>
      <c r="F13" s="118" t="s">
        <v>74</v>
      </c>
      <c r="G13" s="90"/>
      <c r="H13" s="119"/>
    </row>
    <row r="14" s="116" customFormat="1" ht="20.25" spans="1:8">
      <c r="A14" s="94"/>
      <c r="B14" s="94"/>
      <c r="C14" s="94"/>
      <c r="D14" s="94"/>
      <c r="E14" s="97" t="s">
        <v>76</v>
      </c>
      <c r="F14" s="118" t="s">
        <v>77</v>
      </c>
      <c r="G14" s="90"/>
      <c r="H14" s="119"/>
    </row>
    <row r="15" s="116" customFormat="1" ht="20.25" spans="1:8">
      <c r="A15" s="94"/>
      <c r="B15" s="94"/>
      <c r="C15" s="94"/>
      <c r="D15" s="94"/>
      <c r="E15" s="97" t="s">
        <v>73</v>
      </c>
      <c r="F15" s="118" t="s">
        <v>78</v>
      </c>
      <c r="G15" s="90"/>
      <c r="H15" s="119"/>
    </row>
    <row r="16" s="116" customFormat="1" ht="20.25" spans="1:8">
      <c r="A16" s="94"/>
      <c r="B16" s="94"/>
      <c r="C16" s="94" t="s">
        <v>87</v>
      </c>
      <c r="D16" s="94" t="s">
        <v>88</v>
      </c>
      <c r="E16" s="97" t="s">
        <v>56</v>
      </c>
      <c r="F16" s="118" t="s">
        <v>79</v>
      </c>
      <c r="G16" s="90">
        <v>4</v>
      </c>
      <c r="H16" s="119"/>
    </row>
    <row r="17" s="116" customFormat="1" ht="20.25" spans="1:8">
      <c r="A17" s="94"/>
      <c r="B17" s="94"/>
      <c r="C17" s="94"/>
      <c r="D17" s="94"/>
      <c r="E17" s="97" t="s">
        <v>80</v>
      </c>
      <c r="F17" s="118" t="s">
        <v>81</v>
      </c>
      <c r="G17" s="90"/>
      <c r="H17" s="119"/>
    </row>
    <row r="18" s="116" customFormat="1" ht="20.25" spans="1:8">
      <c r="A18" s="94"/>
      <c r="B18" s="94" t="s">
        <v>89</v>
      </c>
      <c r="C18" s="94" t="s">
        <v>90</v>
      </c>
      <c r="D18" s="94" t="s">
        <v>91</v>
      </c>
      <c r="E18" s="97" t="s">
        <v>73</v>
      </c>
      <c r="F18" s="118" t="s">
        <v>74</v>
      </c>
      <c r="G18" s="90">
        <v>6</v>
      </c>
      <c r="H18" s="119"/>
    </row>
    <row r="19" s="116" customFormat="1" ht="20.25" spans="1:8">
      <c r="A19" s="94"/>
      <c r="B19" s="94"/>
      <c r="C19" s="94"/>
      <c r="D19" s="94"/>
      <c r="E19" s="97" t="s">
        <v>75</v>
      </c>
      <c r="F19" s="118" t="s">
        <v>78</v>
      </c>
      <c r="G19" s="90"/>
      <c r="H19" s="119"/>
    </row>
    <row r="20" s="116" customFormat="1" ht="20.25" spans="1:8">
      <c r="A20" s="94"/>
      <c r="B20" s="94"/>
      <c r="C20" s="94"/>
      <c r="D20" s="94"/>
      <c r="E20" s="97" t="s">
        <v>83</v>
      </c>
      <c r="F20" s="118" t="s">
        <v>79</v>
      </c>
      <c r="G20" s="90"/>
      <c r="H20" s="119"/>
    </row>
    <row r="21" s="116" customFormat="1" ht="20.25" spans="1:8">
      <c r="A21" s="94"/>
      <c r="B21" s="94"/>
      <c r="C21" s="94" t="s">
        <v>92</v>
      </c>
      <c r="D21" s="94" t="s">
        <v>93</v>
      </c>
      <c r="E21" s="97" t="s">
        <v>73</v>
      </c>
      <c r="F21" s="97" t="s">
        <v>84</v>
      </c>
      <c r="G21" s="90">
        <v>2</v>
      </c>
      <c r="H21" s="119"/>
    </row>
    <row r="22" s="116" customFormat="1" ht="20.25" spans="1:8">
      <c r="A22" s="94"/>
      <c r="B22" s="94"/>
      <c r="C22" s="94" t="s">
        <v>94</v>
      </c>
      <c r="D22" s="94" t="s">
        <v>95</v>
      </c>
      <c r="E22" s="97" t="s">
        <v>73</v>
      </c>
      <c r="F22" s="97" t="s">
        <v>84</v>
      </c>
      <c r="G22" s="90">
        <v>2</v>
      </c>
      <c r="H22" s="119"/>
    </row>
    <row r="23" s="116" customFormat="1" ht="20.25" spans="1:8">
      <c r="A23" s="94"/>
      <c r="B23" s="94">
        <v>20223636</v>
      </c>
      <c r="C23" s="120">
        <v>2022363643</v>
      </c>
      <c r="D23" s="120" t="s">
        <v>96</v>
      </c>
      <c r="E23" s="97" t="s">
        <v>97</v>
      </c>
      <c r="F23" s="118" t="s">
        <v>74</v>
      </c>
      <c r="G23" s="90">
        <v>26</v>
      </c>
      <c r="H23" s="119"/>
    </row>
    <row r="24" s="116" customFormat="1" ht="20.25" spans="1:8">
      <c r="A24" s="94"/>
      <c r="B24" s="94"/>
      <c r="C24" s="120"/>
      <c r="D24" s="120"/>
      <c r="E24" s="97" t="s">
        <v>98</v>
      </c>
      <c r="F24" s="118" t="s">
        <v>74</v>
      </c>
      <c r="G24" s="90"/>
      <c r="H24" s="119"/>
    </row>
    <row r="25" s="116" customFormat="1" ht="20.25" spans="1:8">
      <c r="A25" s="94"/>
      <c r="B25" s="94"/>
      <c r="C25" s="120"/>
      <c r="D25" s="120"/>
      <c r="E25" s="97" t="s">
        <v>73</v>
      </c>
      <c r="F25" s="118" t="s">
        <v>78</v>
      </c>
      <c r="G25" s="90"/>
      <c r="H25" s="119"/>
    </row>
    <row r="26" s="116" customFormat="1" ht="20.25" spans="1:8">
      <c r="A26" s="94"/>
      <c r="B26" s="94"/>
      <c r="C26" s="120"/>
      <c r="D26" s="120"/>
      <c r="E26" s="97" t="s">
        <v>83</v>
      </c>
      <c r="F26" s="118" t="s">
        <v>78</v>
      </c>
      <c r="G26" s="90"/>
      <c r="H26" s="119"/>
    </row>
    <row r="27" s="116" customFormat="1" ht="20.25" spans="1:8">
      <c r="A27" s="94"/>
      <c r="B27" s="94"/>
      <c r="C27" s="120"/>
      <c r="D27" s="120"/>
      <c r="E27" s="97" t="s">
        <v>80</v>
      </c>
      <c r="F27" s="118" t="s">
        <v>78</v>
      </c>
      <c r="G27" s="90"/>
      <c r="H27" s="119"/>
    </row>
    <row r="28" s="116" customFormat="1" ht="20.25" spans="1:8">
      <c r="A28" s="94"/>
      <c r="B28" s="94"/>
      <c r="C28" s="120"/>
      <c r="D28" s="120"/>
      <c r="E28" s="97" t="s">
        <v>82</v>
      </c>
      <c r="F28" s="118" t="s">
        <v>78</v>
      </c>
      <c r="G28" s="90"/>
      <c r="H28" s="119"/>
    </row>
    <row r="29" s="116" customFormat="1" ht="20.25" spans="1:8">
      <c r="A29" s="94"/>
      <c r="B29" s="94"/>
      <c r="C29" s="120"/>
      <c r="D29" s="120"/>
      <c r="E29" s="97" t="s">
        <v>56</v>
      </c>
      <c r="F29" s="118" t="s">
        <v>79</v>
      </c>
      <c r="G29" s="90"/>
      <c r="H29" s="119"/>
    </row>
    <row r="30" s="116" customFormat="1" ht="20.25" spans="1:8">
      <c r="A30" s="94"/>
      <c r="B30" s="94"/>
      <c r="C30" s="120"/>
      <c r="D30" s="120"/>
      <c r="E30" s="97" t="s">
        <v>99</v>
      </c>
      <c r="F30" s="118" t="s">
        <v>79</v>
      </c>
      <c r="G30" s="90"/>
      <c r="H30" s="119"/>
    </row>
    <row r="31" s="116" customFormat="1" ht="20.25" spans="1:8">
      <c r="A31" s="94"/>
      <c r="B31" s="94"/>
      <c r="C31" s="120"/>
      <c r="D31" s="120"/>
      <c r="E31" s="97" t="s">
        <v>100</v>
      </c>
      <c r="F31" s="118" t="s">
        <v>81</v>
      </c>
      <c r="G31" s="90"/>
      <c r="H31" s="119"/>
    </row>
    <row r="32" s="116" customFormat="1" ht="20.25" spans="1:8">
      <c r="A32" s="94"/>
      <c r="B32" s="94"/>
      <c r="C32" s="120"/>
      <c r="D32" s="120"/>
      <c r="E32" s="97" t="s">
        <v>73</v>
      </c>
      <c r="F32" s="118" t="s">
        <v>81</v>
      </c>
      <c r="G32" s="90"/>
      <c r="H32" s="119"/>
    </row>
    <row r="33" s="116" customFormat="1" ht="20.25" spans="1:8">
      <c r="A33" s="94"/>
      <c r="B33" s="94"/>
      <c r="C33" s="120"/>
      <c r="D33" s="120"/>
      <c r="E33" s="97" t="s">
        <v>101</v>
      </c>
      <c r="F33" s="118" t="s">
        <v>81</v>
      </c>
      <c r="G33" s="90"/>
      <c r="H33" s="119"/>
    </row>
    <row r="34" s="116" customFormat="1" ht="20.25" spans="1:8">
      <c r="A34" s="94"/>
      <c r="B34" s="94"/>
      <c r="C34" s="120"/>
      <c r="D34" s="120"/>
      <c r="E34" s="97" t="s">
        <v>102</v>
      </c>
      <c r="F34" s="97" t="s">
        <v>84</v>
      </c>
      <c r="G34" s="90"/>
      <c r="H34" s="119"/>
    </row>
    <row r="35" s="116" customFormat="1" ht="20.25" spans="1:8">
      <c r="A35" s="94"/>
      <c r="B35" s="94"/>
      <c r="C35" s="120"/>
      <c r="D35" s="120"/>
      <c r="E35" s="97" t="s">
        <v>73</v>
      </c>
      <c r="F35" s="97" t="s">
        <v>84</v>
      </c>
      <c r="G35" s="90"/>
      <c r="H35" s="119"/>
    </row>
    <row r="36" s="116" customFormat="1" ht="20.25" spans="1:8">
      <c r="A36" s="94"/>
      <c r="B36" s="94"/>
      <c r="C36" s="120">
        <v>2022363642</v>
      </c>
      <c r="D36" s="120" t="s">
        <v>103</v>
      </c>
      <c r="E36" s="97" t="s">
        <v>97</v>
      </c>
      <c r="F36" s="118" t="s">
        <v>74</v>
      </c>
      <c r="G36" s="90">
        <v>20</v>
      </c>
      <c r="H36" s="119"/>
    </row>
    <row r="37" s="116" customFormat="1" ht="20.25" spans="1:8">
      <c r="A37" s="94"/>
      <c r="B37" s="94"/>
      <c r="C37" s="120"/>
      <c r="D37" s="120"/>
      <c r="E37" s="97" t="s">
        <v>98</v>
      </c>
      <c r="F37" s="118" t="s">
        <v>74</v>
      </c>
      <c r="G37" s="90"/>
      <c r="H37" s="119"/>
    </row>
    <row r="38" s="116" customFormat="1" ht="20.25" spans="1:8">
      <c r="A38" s="94"/>
      <c r="B38" s="94"/>
      <c r="C38" s="120"/>
      <c r="D38" s="120"/>
      <c r="E38" s="97" t="s">
        <v>73</v>
      </c>
      <c r="F38" s="118" t="s">
        <v>78</v>
      </c>
      <c r="G38" s="90"/>
      <c r="H38" s="119"/>
    </row>
    <row r="39" s="116" customFormat="1" ht="20.25" spans="1:8">
      <c r="A39" s="94"/>
      <c r="B39" s="94"/>
      <c r="C39" s="120"/>
      <c r="D39" s="120"/>
      <c r="E39" s="97" t="s">
        <v>83</v>
      </c>
      <c r="F39" s="118" t="s">
        <v>78</v>
      </c>
      <c r="G39" s="90"/>
      <c r="H39" s="119"/>
    </row>
    <row r="40" s="116" customFormat="1" ht="20.25" spans="1:8">
      <c r="A40" s="94"/>
      <c r="B40" s="94"/>
      <c r="C40" s="120"/>
      <c r="D40" s="120"/>
      <c r="E40" s="97" t="s">
        <v>80</v>
      </c>
      <c r="F40" s="118" t="s">
        <v>78</v>
      </c>
      <c r="G40" s="90"/>
      <c r="H40" s="119"/>
    </row>
    <row r="41" s="116" customFormat="1" ht="20.25" spans="1:8">
      <c r="A41" s="94"/>
      <c r="B41" s="94"/>
      <c r="C41" s="120"/>
      <c r="D41" s="120"/>
      <c r="E41" s="97" t="s">
        <v>82</v>
      </c>
      <c r="F41" s="118" t="s">
        <v>78</v>
      </c>
      <c r="G41" s="90"/>
      <c r="H41" s="119"/>
    </row>
    <row r="42" s="116" customFormat="1" ht="20.25" spans="1:8">
      <c r="A42" s="94"/>
      <c r="B42" s="94"/>
      <c r="C42" s="120"/>
      <c r="D42" s="120"/>
      <c r="E42" s="97" t="s">
        <v>56</v>
      </c>
      <c r="F42" s="118" t="s">
        <v>79</v>
      </c>
      <c r="G42" s="90"/>
      <c r="H42" s="119"/>
    </row>
    <row r="43" s="116" customFormat="1" ht="20.25" spans="1:8">
      <c r="A43" s="94"/>
      <c r="B43" s="94"/>
      <c r="C43" s="120"/>
      <c r="D43" s="120"/>
      <c r="E43" s="97" t="s">
        <v>99</v>
      </c>
      <c r="F43" s="118" t="s">
        <v>79</v>
      </c>
      <c r="G43" s="90"/>
      <c r="H43" s="119"/>
    </row>
    <row r="44" s="116" customFormat="1" ht="20.25" spans="1:8">
      <c r="A44" s="94"/>
      <c r="B44" s="94"/>
      <c r="C44" s="120"/>
      <c r="D44" s="120"/>
      <c r="E44" s="97" t="s">
        <v>100</v>
      </c>
      <c r="F44" s="118" t="s">
        <v>81</v>
      </c>
      <c r="G44" s="90"/>
      <c r="H44" s="119"/>
    </row>
    <row r="45" s="116" customFormat="1" ht="20.25" spans="1:8">
      <c r="A45" s="94"/>
      <c r="B45" s="94"/>
      <c r="C45" s="120"/>
      <c r="D45" s="120"/>
      <c r="E45" s="97" t="s">
        <v>73</v>
      </c>
      <c r="F45" s="118" t="s">
        <v>81</v>
      </c>
      <c r="G45" s="90"/>
      <c r="H45" s="119"/>
    </row>
    <row r="46" s="116" customFormat="1" ht="20.25" spans="1:8">
      <c r="A46" s="94"/>
      <c r="B46" s="94"/>
      <c r="C46" s="120">
        <v>2022363602</v>
      </c>
      <c r="D46" s="120" t="s">
        <v>104</v>
      </c>
      <c r="E46" s="97" t="s">
        <v>97</v>
      </c>
      <c r="F46" s="118" t="s">
        <v>74</v>
      </c>
      <c r="G46" s="90">
        <v>4</v>
      </c>
      <c r="H46" s="119"/>
    </row>
    <row r="47" s="116" customFormat="1" ht="20.25" spans="1:8">
      <c r="A47" s="94"/>
      <c r="B47" s="94"/>
      <c r="C47" s="120"/>
      <c r="D47" s="120"/>
      <c r="E47" s="97" t="s">
        <v>98</v>
      </c>
      <c r="F47" s="118" t="s">
        <v>74</v>
      </c>
      <c r="G47" s="90"/>
      <c r="H47" s="119"/>
    </row>
    <row r="48" s="116" customFormat="1" ht="20.25" spans="1:8">
      <c r="A48" s="94"/>
      <c r="B48" s="94" t="s">
        <v>105</v>
      </c>
      <c r="C48" s="94" t="s">
        <v>106</v>
      </c>
      <c r="D48" s="94" t="s">
        <v>107</v>
      </c>
      <c r="E48" s="97" t="s">
        <v>56</v>
      </c>
      <c r="F48" s="118" t="s">
        <v>74</v>
      </c>
      <c r="G48" s="90">
        <v>2</v>
      </c>
      <c r="H48" s="119"/>
    </row>
    <row r="49" s="116" customFormat="1" ht="20.25" spans="1:8">
      <c r="A49" s="94"/>
      <c r="B49" s="94"/>
      <c r="C49" s="94" t="s">
        <v>108</v>
      </c>
      <c r="D49" s="94" t="s">
        <v>109</v>
      </c>
      <c r="E49" s="97" t="s">
        <v>80</v>
      </c>
      <c r="F49" s="118" t="s">
        <v>74</v>
      </c>
      <c r="G49" s="90">
        <v>4</v>
      </c>
      <c r="H49" s="119"/>
    </row>
    <row r="50" s="116" customFormat="1" ht="20.25" spans="1:8">
      <c r="A50" s="94"/>
      <c r="B50" s="94"/>
      <c r="C50" s="94"/>
      <c r="D50" s="94"/>
      <c r="E50" s="97" t="s">
        <v>82</v>
      </c>
      <c r="F50" s="118" t="s">
        <v>74</v>
      </c>
      <c r="G50" s="90"/>
      <c r="H50" s="119"/>
    </row>
    <row r="51" s="116" customFormat="1" ht="20.25" spans="1:8">
      <c r="A51" s="94"/>
      <c r="B51" s="94" t="s">
        <v>110</v>
      </c>
      <c r="C51" s="94" t="s">
        <v>111</v>
      </c>
      <c r="D51" s="94" t="s">
        <v>112</v>
      </c>
      <c r="E51" s="90" t="s">
        <v>113</v>
      </c>
      <c r="F51" s="118" t="s">
        <v>74</v>
      </c>
      <c r="G51" s="90">
        <v>2</v>
      </c>
      <c r="H51" s="119"/>
    </row>
    <row r="52" s="116" customFormat="1" ht="20.25" spans="1:8">
      <c r="A52" s="94"/>
      <c r="B52" s="94"/>
      <c r="C52" s="94" t="s">
        <v>114</v>
      </c>
      <c r="D52" s="94" t="s">
        <v>115</v>
      </c>
      <c r="E52" s="90" t="s">
        <v>116</v>
      </c>
      <c r="F52" s="118" t="s">
        <v>78</v>
      </c>
      <c r="G52" s="90">
        <v>2</v>
      </c>
      <c r="H52" s="119"/>
    </row>
    <row r="53" s="116" customFormat="1" ht="20.25" spans="1:8">
      <c r="A53" s="94"/>
      <c r="B53" s="94" t="s">
        <v>117</v>
      </c>
      <c r="C53" s="94" t="s">
        <v>118</v>
      </c>
      <c r="D53" s="94" t="s">
        <v>119</v>
      </c>
      <c r="E53" s="97" t="s">
        <v>120</v>
      </c>
      <c r="F53" s="118" t="s">
        <v>74</v>
      </c>
      <c r="G53" s="90">
        <v>2</v>
      </c>
      <c r="H53" s="119"/>
    </row>
    <row r="54" s="116" customFormat="1" ht="20.25" spans="1:8">
      <c r="A54" s="94"/>
      <c r="B54" s="94"/>
      <c r="C54" s="94" t="s">
        <v>121</v>
      </c>
      <c r="D54" s="94" t="s">
        <v>122</v>
      </c>
      <c r="E54" s="90" t="s">
        <v>123</v>
      </c>
      <c r="F54" s="97" t="s">
        <v>84</v>
      </c>
      <c r="G54" s="90">
        <v>2</v>
      </c>
      <c r="H54" s="119"/>
    </row>
    <row r="55" s="116" customFormat="1" ht="20.25" spans="1:8">
      <c r="A55" s="94"/>
      <c r="B55" s="94" t="s">
        <v>41</v>
      </c>
      <c r="C55" s="94" t="s">
        <v>124</v>
      </c>
      <c r="D55" s="94" t="s">
        <v>125</v>
      </c>
      <c r="E55" s="90" t="s">
        <v>126</v>
      </c>
      <c r="F55" s="118" t="s">
        <v>77</v>
      </c>
      <c r="G55" s="90">
        <v>13</v>
      </c>
      <c r="H55" s="119"/>
    </row>
    <row r="56" s="116" customFormat="1" ht="20.25" spans="1:8">
      <c r="A56" s="94"/>
      <c r="B56" s="94"/>
      <c r="C56" s="94"/>
      <c r="D56" s="94"/>
      <c r="E56" s="90" t="s">
        <v>127</v>
      </c>
      <c r="F56" s="118" t="s">
        <v>78</v>
      </c>
      <c r="G56" s="90"/>
      <c r="H56" s="119"/>
    </row>
    <row r="57" s="116" customFormat="1" ht="20.25" spans="1:8">
      <c r="A57" s="94"/>
      <c r="B57" s="94"/>
      <c r="C57" s="94"/>
      <c r="D57" s="94"/>
      <c r="E57" s="94" t="s">
        <v>128</v>
      </c>
      <c r="F57" s="118" t="s">
        <v>79</v>
      </c>
      <c r="G57" s="90"/>
      <c r="H57" s="119"/>
    </row>
    <row r="58" s="116" customFormat="1" ht="20.25" spans="1:8">
      <c r="A58" s="94"/>
      <c r="B58" s="94"/>
      <c r="C58" s="94"/>
      <c r="D58" s="94"/>
      <c r="E58" s="94" t="s">
        <v>43</v>
      </c>
      <c r="F58" s="118" t="s">
        <v>129</v>
      </c>
      <c r="G58" s="90"/>
      <c r="H58" s="119"/>
    </row>
    <row r="59" s="116" customFormat="1" ht="20.25" spans="1:8">
      <c r="A59" s="94"/>
      <c r="B59" s="94"/>
      <c r="C59" s="94"/>
      <c r="D59" s="94"/>
      <c r="E59" s="90" t="s">
        <v>130</v>
      </c>
      <c r="F59" s="118" t="s">
        <v>131</v>
      </c>
      <c r="G59" s="90"/>
      <c r="H59" s="119"/>
    </row>
    <row r="60" s="116" customFormat="1" ht="20.25" spans="1:8">
      <c r="A60" s="94"/>
      <c r="B60" s="94"/>
      <c r="C60" s="94" t="s">
        <v>132</v>
      </c>
      <c r="D60" s="94" t="s">
        <v>133</v>
      </c>
      <c r="E60" s="90" t="s">
        <v>126</v>
      </c>
      <c r="F60" s="118" t="s">
        <v>77</v>
      </c>
      <c r="G60" s="90">
        <v>13</v>
      </c>
      <c r="H60" s="119"/>
    </row>
    <row r="61" s="116" customFormat="1" ht="20.25" spans="1:8">
      <c r="A61" s="94"/>
      <c r="B61" s="94"/>
      <c r="C61" s="94"/>
      <c r="D61" s="94"/>
      <c r="E61" s="90" t="s">
        <v>127</v>
      </c>
      <c r="F61" s="118" t="s">
        <v>78</v>
      </c>
      <c r="G61" s="90"/>
      <c r="H61" s="119"/>
    </row>
    <row r="62" s="116" customFormat="1" ht="20.25" spans="1:8">
      <c r="A62" s="94"/>
      <c r="B62" s="94"/>
      <c r="C62" s="94"/>
      <c r="D62" s="94"/>
      <c r="E62" s="94" t="s">
        <v>128</v>
      </c>
      <c r="F62" s="118" t="s">
        <v>79</v>
      </c>
      <c r="G62" s="90"/>
      <c r="H62" s="119"/>
    </row>
    <row r="63" s="116" customFormat="1" ht="20.25" spans="1:8">
      <c r="A63" s="94"/>
      <c r="B63" s="94"/>
      <c r="C63" s="94"/>
      <c r="D63" s="94"/>
      <c r="E63" s="94" t="s">
        <v>43</v>
      </c>
      <c r="F63" s="118" t="s">
        <v>129</v>
      </c>
      <c r="G63" s="90"/>
      <c r="H63" s="119"/>
    </row>
    <row r="64" s="116" customFormat="1" ht="20.25" spans="1:8">
      <c r="A64" s="94"/>
      <c r="B64" s="94"/>
      <c r="C64" s="94"/>
      <c r="D64" s="94"/>
      <c r="E64" s="90" t="s">
        <v>130</v>
      </c>
      <c r="F64" s="118" t="s">
        <v>131</v>
      </c>
      <c r="G64" s="90"/>
      <c r="H64" s="119"/>
    </row>
    <row r="65" s="116" customFormat="1" ht="20.25" spans="1:7">
      <c r="A65" s="96" t="s">
        <v>3</v>
      </c>
      <c r="B65" s="90">
        <v>20222831</v>
      </c>
      <c r="C65" s="90">
        <v>2022283110</v>
      </c>
      <c r="D65" s="90" t="s">
        <v>134</v>
      </c>
      <c r="E65" s="90" t="s">
        <v>135</v>
      </c>
      <c r="F65" s="90" t="s">
        <v>62</v>
      </c>
      <c r="G65" s="90">
        <v>18</v>
      </c>
    </row>
    <row r="66" s="116" customFormat="1" ht="20.25" spans="1:7">
      <c r="A66" s="96"/>
      <c r="B66" s="90"/>
      <c r="C66" s="90"/>
      <c r="D66" s="90"/>
      <c r="E66" s="90" t="s">
        <v>82</v>
      </c>
      <c r="F66" s="90" t="s">
        <v>136</v>
      </c>
      <c r="G66" s="90"/>
    </row>
    <row r="67" s="116" customFormat="1" ht="20.25" spans="1:7">
      <c r="A67" s="96"/>
      <c r="B67" s="90"/>
      <c r="C67" s="90"/>
      <c r="D67" s="90"/>
      <c r="E67" s="90" t="s">
        <v>80</v>
      </c>
      <c r="F67" s="90" t="s">
        <v>136</v>
      </c>
      <c r="G67" s="90"/>
    </row>
    <row r="68" s="116" customFormat="1" ht="20.25" spans="1:7">
      <c r="A68" s="96"/>
      <c r="B68" s="90"/>
      <c r="C68" s="90"/>
      <c r="D68" s="90"/>
      <c r="E68" s="90" t="s">
        <v>137</v>
      </c>
      <c r="F68" s="90" t="s">
        <v>138</v>
      </c>
      <c r="G68" s="90"/>
    </row>
    <row r="69" s="116" customFormat="1" ht="20.25" spans="1:7">
      <c r="A69" s="96"/>
      <c r="B69" s="90"/>
      <c r="C69" s="90"/>
      <c r="D69" s="90"/>
      <c r="E69" s="90" t="s">
        <v>139</v>
      </c>
      <c r="F69" s="90" t="s">
        <v>140</v>
      </c>
      <c r="G69" s="90"/>
    </row>
    <row r="70" s="116" customFormat="1" ht="20.25" spans="1:7">
      <c r="A70" s="96"/>
      <c r="B70" s="90"/>
      <c r="C70" s="90"/>
      <c r="D70" s="90"/>
      <c r="E70" s="90" t="s">
        <v>141</v>
      </c>
      <c r="F70" s="90" t="s">
        <v>142</v>
      </c>
      <c r="G70" s="90"/>
    </row>
    <row r="71" s="116" customFormat="1" ht="20.25" spans="1:7">
      <c r="A71" s="96"/>
      <c r="B71" s="90"/>
      <c r="C71" s="90"/>
      <c r="D71" s="90"/>
      <c r="E71" s="90" t="s">
        <v>137</v>
      </c>
      <c r="F71" s="90" t="s">
        <v>50</v>
      </c>
      <c r="G71" s="90"/>
    </row>
    <row r="72" s="116" customFormat="1" ht="20.25" spans="1:7">
      <c r="A72" s="96"/>
      <c r="B72" s="90"/>
      <c r="C72" s="90"/>
      <c r="D72" s="90"/>
      <c r="E72" s="90" t="s">
        <v>99</v>
      </c>
      <c r="F72" s="90" t="s">
        <v>143</v>
      </c>
      <c r="G72" s="90"/>
    </row>
    <row r="73" s="116" customFormat="1" ht="20.25" spans="1:7">
      <c r="A73" s="96"/>
      <c r="B73" s="90"/>
      <c r="C73" s="90">
        <v>2022283102</v>
      </c>
      <c r="D73" s="90" t="s">
        <v>144</v>
      </c>
      <c r="E73" s="90" t="s">
        <v>82</v>
      </c>
      <c r="F73" s="90" t="s">
        <v>136</v>
      </c>
      <c r="G73" s="90">
        <v>4</v>
      </c>
    </row>
    <row r="74" s="116" customFormat="1" ht="20.25" spans="1:7">
      <c r="A74" s="96"/>
      <c r="B74" s="90"/>
      <c r="C74" s="90"/>
      <c r="D74" s="90"/>
      <c r="E74" s="90" t="s">
        <v>80</v>
      </c>
      <c r="F74" s="90" t="s">
        <v>136</v>
      </c>
      <c r="G74" s="90"/>
    </row>
    <row r="75" s="116" customFormat="1" ht="20.25" spans="1:7">
      <c r="A75" s="96"/>
      <c r="B75" s="90">
        <v>20222731</v>
      </c>
      <c r="C75" s="90">
        <v>2022273111</v>
      </c>
      <c r="D75" s="90" t="s">
        <v>145</v>
      </c>
      <c r="E75" s="90" t="s">
        <v>146</v>
      </c>
      <c r="F75" s="90" t="s">
        <v>50</v>
      </c>
      <c r="G75" s="90">
        <v>4</v>
      </c>
    </row>
    <row r="76" s="116" customFormat="1" ht="20.25" spans="1:7">
      <c r="A76" s="96"/>
      <c r="B76" s="90"/>
      <c r="C76" s="90"/>
      <c r="D76" s="90"/>
      <c r="E76" s="90" t="s">
        <v>147</v>
      </c>
      <c r="F76" s="90" t="s">
        <v>50</v>
      </c>
      <c r="G76" s="90"/>
    </row>
    <row r="77" s="116" customFormat="1" ht="20.25" spans="1:7">
      <c r="A77" s="96"/>
      <c r="B77" s="90">
        <v>20222832</v>
      </c>
      <c r="C77" s="90">
        <v>2022283235</v>
      </c>
      <c r="D77" s="90" t="s">
        <v>148</v>
      </c>
      <c r="E77" s="90" t="s">
        <v>83</v>
      </c>
      <c r="F77" s="90" t="s">
        <v>62</v>
      </c>
      <c r="G77" s="90">
        <v>6</v>
      </c>
    </row>
    <row r="78" s="116" customFormat="1" ht="20.25" spans="1:7">
      <c r="A78" s="96"/>
      <c r="B78" s="90"/>
      <c r="C78" s="90"/>
      <c r="D78" s="90"/>
      <c r="E78" s="90" t="s">
        <v>141</v>
      </c>
      <c r="F78" s="90" t="s">
        <v>62</v>
      </c>
      <c r="G78" s="90"/>
    </row>
    <row r="79" s="116" customFormat="1" ht="20.25" spans="1:7">
      <c r="A79" s="96"/>
      <c r="B79" s="90"/>
      <c r="C79" s="90"/>
      <c r="D79" s="90"/>
      <c r="E79" s="90" t="s">
        <v>139</v>
      </c>
      <c r="F79" s="90" t="s">
        <v>62</v>
      </c>
      <c r="G79" s="90"/>
    </row>
    <row r="80" s="116" customFormat="1" ht="20.25" spans="1:7">
      <c r="A80" s="96"/>
      <c r="B80" s="90"/>
      <c r="C80" s="90">
        <v>2022283229</v>
      </c>
      <c r="D80" s="90" t="s">
        <v>149</v>
      </c>
      <c r="E80" s="90" t="s">
        <v>141</v>
      </c>
      <c r="F80" s="90" t="s">
        <v>62</v>
      </c>
      <c r="G80" s="90">
        <v>4</v>
      </c>
    </row>
    <row r="81" s="116" customFormat="1" ht="20.25" spans="1:7">
      <c r="A81" s="96"/>
      <c r="B81" s="90"/>
      <c r="C81" s="90"/>
      <c r="D81" s="90"/>
      <c r="E81" s="90" t="s">
        <v>139</v>
      </c>
      <c r="F81" s="90" t="s">
        <v>62</v>
      </c>
      <c r="G81" s="90"/>
    </row>
    <row r="82" s="116" customFormat="1" ht="20.25" spans="1:7">
      <c r="A82" s="96"/>
      <c r="B82" s="90"/>
      <c r="C82" s="90">
        <v>2022283230</v>
      </c>
      <c r="D82" s="90" t="s">
        <v>150</v>
      </c>
      <c r="E82" s="90" t="s">
        <v>141</v>
      </c>
      <c r="F82" s="90" t="s">
        <v>62</v>
      </c>
      <c r="G82" s="90">
        <v>4</v>
      </c>
    </row>
    <row r="83" s="116" customFormat="1" ht="20.25" spans="1:7">
      <c r="A83" s="96"/>
      <c r="B83" s="90"/>
      <c r="C83" s="90"/>
      <c r="D83" s="90"/>
      <c r="E83" s="90" t="s">
        <v>139</v>
      </c>
      <c r="F83" s="90" t="s">
        <v>62</v>
      </c>
      <c r="G83" s="90"/>
    </row>
    <row r="84" s="116" customFormat="1" ht="20.25" spans="1:7">
      <c r="A84" s="96"/>
      <c r="B84" s="90"/>
      <c r="C84" s="90">
        <v>2022283231</v>
      </c>
      <c r="D84" s="90" t="s">
        <v>151</v>
      </c>
      <c r="E84" s="90" t="s">
        <v>141</v>
      </c>
      <c r="F84" s="90" t="s">
        <v>62</v>
      </c>
      <c r="G84" s="90">
        <v>4</v>
      </c>
    </row>
    <row r="85" s="116" customFormat="1" ht="20.25" spans="1:7">
      <c r="A85" s="96"/>
      <c r="B85" s="90"/>
      <c r="C85" s="90"/>
      <c r="D85" s="90"/>
      <c r="E85" s="90" t="s">
        <v>139</v>
      </c>
      <c r="F85" s="90" t="s">
        <v>62</v>
      </c>
      <c r="G85" s="90"/>
    </row>
    <row r="86" s="116" customFormat="1" ht="20.25" spans="1:7">
      <c r="A86" s="96"/>
      <c r="B86" s="90">
        <v>20222833</v>
      </c>
      <c r="C86" s="90">
        <v>2022283327</v>
      </c>
      <c r="D86" s="90" t="s">
        <v>152</v>
      </c>
      <c r="E86" s="90" t="s">
        <v>56</v>
      </c>
      <c r="F86" s="90" t="s">
        <v>143</v>
      </c>
      <c r="G86" s="90">
        <v>23</v>
      </c>
    </row>
    <row r="87" s="116" customFormat="1" ht="20.25" spans="1:7">
      <c r="A87" s="96"/>
      <c r="B87" s="90"/>
      <c r="C87" s="90"/>
      <c r="D87" s="90"/>
      <c r="E87" s="90" t="s">
        <v>153</v>
      </c>
      <c r="F87" s="90" t="s">
        <v>143</v>
      </c>
      <c r="G87" s="90"/>
    </row>
    <row r="88" s="116" customFormat="1" ht="20.25" spans="1:7">
      <c r="A88" s="96"/>
      <c r="B88" s="90"/>
      <c r="C88" s="90"/>
      <c r="D88" s="90"/>
      <c r="E88" s="90" t="s">
        <v>153</v>
      </c>
      <c r="F88" s="90" t="s">
        <v>138</v>
      </c>
      <c r="G88" s="90"/>
    </row>
    <row r="89" s="116" customFormat="1" ht="20.25" spans="1:7">
      <c r="A89" s="96"/>
      <c r="B89" s="90"/>
      <c r="C89" s="90"/>
      <c r="D89" s="90"/>
      <c r="E89" s="90" t="s">
        <v>154</v>
      </c>
      <c r="F89" s="90" t="s">
        <v>138</v>
      </c>
      <c r="G89" s="90"/>
    </row>
    <row r="90" s="116" customFormat="1" ht="20.25" spans="1:7">
      <c r="A90" s="96"/>
      <c r="B90" s="90"/>
      <c r="C90" s="90"/>
      <c r="D90" s="90"/>
      <c r="E90" s="90" t="s">
        <v>141</v>
      </c>
      <c r="F90" s="90" t="s">
        <v>142</v>
      </c>
      <c r="G90" s="90"/>
    </row>
    <row r="91" s="116" customFormat="1" ht="20.25" spans="1:7">
      <c r="A91" s="96"/>
      <c r="B91" s="90"/>
      <c r="C91" s="90"/>
      <c r="D91" s="90"/>
      <c r="E91" s="90" t="s">
        <v>99</v>
      </c>
      <c r="F91" s="90" t="s">
        <v>155</v>
      </c>
      <c r="G91" s="90"/>
    </row>
    <row r="92" s="116" customFormat="1" ht="20.25" spans="1:7">
      <c r="A92" s="96"/>
      <c r="B92" s="90"/>
      <c r="C92" s="90"/>
      <c r="D92" s="90"/>
      <c r="E92" s="90" t="s">
        <v>137</v>
      </c>
      <c r="F92" s="90" t="s">
        <v>62</v>
      </c>
      <c r="G92" s="90"/>
    </row>
    <row r="93" s="116" customFormat="1" ht="20.25" spans="1:7">
      <c r="A93" s="96"/>
      <c r="B93" s="90"/>
      <c r="C93" s="90"/>
      <c r="D93" s="90"/>
      <c r="E93" s="90" t="s">
        <v>156</v>
      </c>
      <c r="F93" s="90" t="s">
        <v>62</v>
      </c>
      <c r="G93" s="90"/>
    </row>
    <row r="94" s="116" customFormat="1" ht="20.25" spans="1:7">
      <c r="A94" s="96"/>
      <c r="B94" s="90"/>
      <c r="C94" s="90"/>
      <c r="D94" s="90"/>
      <c r="E94" s="90" t="s">
        <v>137</v>
      </c>
      <c r="F94" s="90" t="s">
        <v>136</v>
      </c>
      <c r="G94" s="90"/>
    </row>
    <row r="95" s="116" customFormat="1" ht="20.25" spans="1:7">
      <c r="A95" s="96"/>
      <c r="B95" s="90"/>
      <c r="C95" s="90"/>
      <c r="D95" s="90"/>
      <c r="E95" s="90" t="s">
        <v>82</v>
      </c>
      <c r="F95" s="90" t="s">
        <v>136</v>
      </c>
      <c r="G95" s="90"/>
    </row>
    <row r="96" s="116" customFormat="1" ht="20.25" spans="1:7">
      <c r="A96" s="96"/>
      <c r="B96" s="90">
        <v>20222841</v>
      </c>
      <c r="C96" s="90">
        <v>2022284137</v>
      </c>
      <c r="D96" s="90" t="s">
        <v>157</v>
      </c>
      <c r="E96" s="90" t="s">
        <v>158</v>
      </c>
      <c r="F96" s="90" t="s">
        <v>159</v>
      </c>
      <c r="G96" s="90">
        <v>7</v>
      </c>
    </row>
    <row r="97" s="116" customFormat="1" ht="20.25" spans="1:7">
      <c r="A97" s="96"/>
      <c r="B97" s="90"/>
      <c r="C97" s="90"/>
      <c r="D97" s="90"/>
      <c r="E97" s="90" t="s">
        <v>154</v>
      </c>
      <c r="F97" s="90" t="s">
        <v>136</v>
      </c>
      <c r="G97" s="90"/>
    </row>
    <row r="98" s="116" customFormat="1" ht="20.25" spans="1:7">
      <c r="A98" s="96"/>
      <c r="B98" s="90"/>
      <c r="C98" s="90"/>
      <c r="D98" s="90"/>
      <c r="E98" s="90" t="s">
        <v>139</v>
      </c>
      <c r="F98" s="90" t="s">
        <v>136</v>
      </c>
      <c r="G98" s="90"/>
    </row>
    <row r="99" s="116" customFormat="1" ht="20.25" spans="1:7">
      <c r="A99" s="96"/>
      <c r="B99" s="90"/>
      <c r="C99" s="90">
        <v>2022284134</v>
      </c>
      <c r="D99" s="90" t="s">
        <v>160</v>
      </c>
      <c r="E99" s="90" t="s">
        <v>158</v>
      </c>
      <c r="F99" s="90" t="s">
        <v>159</v>
      </c>
      <c r="G99" s="90">
        <v>7</v>
      </c>
    </row>
    <row r="100" s="116" customFormat="1" ht="20.25" spans="1:7">
      <c r="A100" s="96"/>
      <c r="B100" s="90"/>
      <c r="C100" s="90"/>
      <c r="D100" s="90"/>
      <c r="E100" s="90" t="s">
        <v>154</v>
      </c>
      <c r="F100" s="90" t="s">
        <v>136</v>
      </c>
      <c r="G100" s="90"/>
    </row>
    <row r="101" s="116" customFormat="1" ht="20.25" spans="1:7">
      <c r="A101" s="96"/>
      <c r="B101" s="90"/>
      <c r="C101" s="90"/>
      <c r="D101" s="90"/>
      <c r="E101" s="90" t="s">
        <v>139</v>
      </c>
      <c r="F101" s="90" t="s">
        <v>136</v>
      </c>
      <c r="G101" s="90"/>
    </row>
    <row r="102" s="116" customFormat="1" ht="20.25" spans="1:7">
      <c r="A102" s="96"/>
      <c r="B102" s="90">
        <v>20222843</v>
      </c>
      <c r="C102" s="90">
        <v>2022284322</v>
      </c>
      <c r="D102" s="90" t="s">
        <v>161</v>
      </c>
      <c r="E102" s="90" t="s">
        <v>154</v>
      </c>
      <c r="F102" s="90" t="s">
        <v>62</v>
      </c>
      <c r="G102" s="90">
        <v>5</v>
      </c>
    </row>
    <row r="103" s="116" customFormat="1" ht="20.25" spans="1:7">
      <c r="A103" s="96"/>
      <c r="B103" s="90"/>
      <c r="C103" s="90"/>
      <c r="D103" s="90"/>
      <c r="E103" s="90" t="s">
        <v>162</v>
      </c>
      <c r="F103" s="90" t="s">
        <v>163</v>
      </c>
      <c r="G103" s="90"/>
    </row>
    <row r="104" s="116" customFormat="1" ht="20.25" spans="1:7">
      <c r="A104" s="96"/>
      <c r="B104" s="90">
        <v>20222837</v>
      </c>
      <c r="C104" s="90">
        <v>2022283711</v>
      </c>
      <c r="D104" s="90" t="s">
        <v>164</v>
      </c>
      <c r="E104" s="90" t="s">
        <v>80</v>
      </c>
      <c r="F104" s="90" t="s">
        <v>50</v>
      </c>
      <c r="G104" s="90">
        <v>2</v>
      </c>
    </row>
    <row r="105" s="116" customFormat="1" ht="20.25" spans="1:7">
      <c r="A105" s="96"/>
      <c r="B105" s="90">
        <v>20222732</v>
      </c>
      <c r="C105" s="90">
        <v>2022273211</v>
      </c>
      <c r="D105" s="90" t="s">
        <v>165</v>
      </c>
      <c r="E105" s="90" t="s">
        <v>166</v>
      </c>
      <c r="F105" s="90" t="s">
        <v>62</v>
      </c>
      <c r="G105" s="90">
        <v>2</v>
      </c>
    </row>
    <row r="106" s="116" customFormat="1" ht="20.25" spans="1:7">
      <c r="A106" s="96"/>
      <c r="B106" s="90">
        <v>20212831</v>
      </c>
      <c r="C106" s="90">
        <v>2021283109</v>
      </c>
      <c r="D106" s="90" t="s">
        <v>167</v>
      </c>
      <c r="E106" s="90" t="s">
        <v>56</v>
      </c>
      <c r="F106" s="90" t="s">
        <v>138</v>
      </c>
      <c r="G106" s="90">
        <v>2</v>
      </c>
    </row>
    <row r="107" s="116" customFormat="1" ht="20.25" spans="1:7">
      <c r="A107" s="96"/>
      <c r="B107" s="90"/>
      <c r="C107" s="90">
        <v>2021283133</v>
      </c>
      <c r="D107" s="90" t="s">
        <v>168</v>
      </c>
      <c r="E107" s="90" t="s">
        <v>56</v>
      </c>
      <c r="F107" s="90" t="s">
        <v>138</v>
      </c>
      <c r="G107" s="90">
        <v>2</v>
      </c>
    </row>
    <row r="108" s="116" customFormat="1" ht="20.25" spans="1:7">
      <c r="A108" s="96"/>
      <c r="B108" s="90">
        <v>20212832</v>
      </c>
      <c r="C108" s="90">
        <v>2021283237</v>
      </c>
      <c r="D108" s="90" t="s">
        <v>169</v>
      </c>
      <c r="E108" s="90" t="s">
        <v>56</v>
      </c>
      <c r="F108" s="90" t="s">
        <v>138</v>
      </c>
      <c r="G108" s="90">
        <v>2</v>
      </c>
    </row>
    <row r="109" s="116" customFormat="1" ht="20.25" spans="1:7">
      <c r="A109" s="96"/>
      <c r="B109" s="90">
        <v>20212731</v>
      </c>
      <c r="C109" s="90">
        <v>2021273102</v>
      </c>
      <c r="D109" s="90" t="s">
        <v>170</v>
      </c>
      <c r="E109" s="90" t="s">
        <v>171</v>
      </c>
      <c r="F109" s="90" t="s">
        <v>62</v>
      </c>
      <c r="G109" s="90">
        <v>20</v>
      </c>
    </row>
    <row r="110" s="116" customFormat="1" ht="20.25" spans="1:7">
      <c r="A110" s="96"/>
      <c r="B110" s="90"/>
      <c r="C110" s="90"/>
      <c r="D110" s="90"/>
      <c r="E110" s="90" t="s">
        <v>172</v>
      </c>
      <c r="F110" s="90" t="s">
        <v>62</v>
      </c>
      <c r="G110" s="90"/>
    </row>
    <row r="111" s="116" customFormat="1" ht="20.25" spans="1:7">
      <c r="A111" s="96"/>
      <c r="B111" s="90"/>
      <c r="C111" s="90"/>
      <c r="D111" s="90"/>
      <c r="E111" s="90" t="s">
        <v>172</v>
      </c>
      <c r="F111" s="90" t="s">
        <v>136</v>
      </c>
      <c r="G111" s="90"/>
    </row>
    <row r="112" s="116" customFormat="1" ht="20.25" spans="1:7">
      <c r="A112" s="96"/>
      <c r="B112" s="90"/>
      <c r="C112" s="90"/>
      <c r="D112" s="90"/>
      <c r="E112" s="90" t="s">
        <v>173</v>
      </c>
      <c r="F112" s="90" t="s">
        <v>159</v>
      </c>
      <c r="G112" s="90"/>
    </row>
    <row r="113" s="116" customFormat="1" ht="20.25" spans="1:7">
      <c r="A113" s="96"/>
      <c r="B113" s="90"/>
      <c r="C113" s="90"/>
      <c r="D113" s="90"/>
      <c r="E113" s="90" t="s">
        <v>174</v>
      </c>
      <c r="F113" s="90" t="s">
        <v>138</v>
      </c>
      <c r="G113" s="90"/>
    </row>
    <row r="114" s="116" customFormat="1" ht="20.25" spans="1:7">
      <c r="A114" s="96"/>
      <c r="B114" s="90"/>
      <c r="C114" s="90"/>
      <c r="D114" s="90"/>
      <c r="E114" s="90" t="s">
        <v>175</v>
      </c>
      <c r="F114" s="90" t="s">
        <v>140</v>
      </c>
      <c r="G114" s="90"/>
    </row>
    <row r="115" s="116" customFormat="1" ht="20.25" spans="1:7">
      <c r="A115" s="96"/>
      <c r="B115" s="90"/>
      <c r="C115" s="90"/>
      <c r="D115" s="90"/>
      <c r="E115" s="90" t="s">
        <v>176</v>
      </c>
      <c r="F115" s="90" t="s">
        <v>142</v>
      </c>
      <c r="G115" s="90"/>
    </row>
    <row r="116" s="116" customFormat="1" ht="20.25" spans="1:7">
      <c r="A116" s="96"/>
      <c r="B116" s="90"/>
      <c r="C116" s="90"/>
      <c r="D116" s="90"/>
      <c r="E116" s="90" t="s">
        <v>174</v>
      </c>
      <c r="F116" s="90" t="s">
        <v>142</v>
      </c>
      <c r="G116" s="90"/>
    </row>
    <row r="117" s="116" customFormat="1" ht="20.25" spans="1:7">
      <c r="A117" s="96"/>
      <c r="B117" s="90"/>
      <c r="C117" s="90"/>
      <c r="D117" s="90"/>
      <c r="E117" s="90" t="s">
        <v>56</v>
      </c>
      <c r="F117" s="90" t="s">
        <v>50</v>
      </c>
      <c r="G117" s="90"/>
    </row>
    <row r="118" s="116" customFormat="1" ht="20.25" spans="1:7">
      <c r="A118" s="96"/>
      <c r="B118" s="90"/>
      <c r="C118" s="90">
        <v>2021273138</v>
      </c>
      <c r="D118" s="90" t="s">
        <v>177</v>
      </c>
      <c r="E118" s="90" t="s">
        <v>174</v>
      </c>
      <c r="F118" s="90" t="s">
        <v>138</v>
      </c>
      <c r="G118" s="90">
        <v>5</v>
      </c>
    </row>
    <row r="119" s="116" customFormat="1" ht="20.25" spans="1:7">
      <c r="A119" s="96"/>
      <c r="B119" s="90"/>
      <c r="C119" s="90"/>
      <c r="D119" s="90"/>
      <c r="E119" s="90" t="s">
        <v>175</v>
      </c>
      <c r="F119" s="90" t="s">
        <v>140</v>
      </c>
      <c r="G119" s="90"/>
    </row>
    <row r="120" ht="20.25" spans="1:7">
      <c r="A120" s="96" t="s">
        <v>4</v>
      </c>
      <c r="B120" s="106">
        <v>20213031</v>
      </c>
      <c r="C120" s="106">
        <v>2021303129</v>
      </c>
      <c r="D120" s="106" t="s">
        <v>178</v>
      </c>
      <c r="E120" s="106" t="s">
        <v>171</v>
      </c>
      <c r="F120" s="106" t="s">
        <v>62</v>
      </c>
      <c r="G120" s="106">
        <v>2</v>
      </c>
    </row>
    <row r="121" ht="20.25" spans="1:7">
      <c r="A121" s="96"/>
      <c r="B121" s="106"/>
      <c r="C121" s="106">
        <v>2021303144</v>
      </c>
      <c r="D121" s="106" t="s">
        <v>179</v>
      </c>
      <c r="E121" s="106" t="s">
        <v>180</v>
      </c>
      <c r="F121" s="106" t="s">
        <v>142</v>
      </c>
      <c r="G121" s="106">
        <v>2</v>
      </c>
    </row>
    <row r="122" ht="20.25" spans="1:7">
      <c r="A122" s="96"/>
      <c r="B122" s="90">
        <v>20212331</v>
      </c>
      <c r="C122" s="106">
        <v>2021233112</v>
      </c>
      <c r="D122" s="106" t="s">
        <v>181</v>
      </c>
      <c r="E122" s="106" t="s">
        <v>182</v>
      </c>
      <c r="F122" s="106" t="s">
        <v>62</v>
      </c>
      <c r="G122" s="106">
        <v>20</v>
      </c>
    </row>
    <row r="123" ht="20.25" spans="1:7">
      <c r="A123" s="96"/>
      <c r="B123" s="90"/>
      <c r="C123" s="106"/>
      <c r="D123" s="106"/>
      <c r="E123" s="90" t="s">
        <v>183</v>
      </c>
      <c r="F123" s="90" t="s">
        <v>136</v>
      </c>
      <c r="G123" s="106"/>
    </row>
    <row r="124" ht="20.25" spans="1:7">
      <c r="A124" s="96"/>
      <c r="B124" s="90"/>
      <c r="C124" s="106"/>
      <c r="D124" s="106"/>
      <c r="E124" s="90" t="s">
        <v>184</v>
      </c>
      <c r="F124" s="90" t="s">
        <v>136</v>
      </c>
      <c r="G124" s="106"/>
    </row>
    <row r="125" ht="20.25" spans="1:7">
      <c r="A125" s="96"/>
      <c r="B125" s="90"/>
      <c r="C125" s="106"/>
      <c r="D125" s="106"/>
      <c r="E125" s="90" t="s">
        <v>185</v>
      </c>
      <c r="F125" s="90" t="s">
        <v>136</v>
      </c>
      <c r="G125" s="106"/>
    </row>
    <row r="126" ht="20.25" spans="1:7">
      <c r="A126" s="96"/>
      <c r="B126" s="90"/>
      <c r="C126" s="106"/>
      <c r="D126" s="106"/>
      <c r="E126" s="90" t="s">
        <v>186</v>
      </c>
      <c r="F126" s="90" t="s">
        <v>140</v>
      </c>
      <c r="G126" s="106"/>
    </row>
    <row r="127" ht="20.25" spans="1:7">
      <c r="A127" s="96"/>
      <c r="B127" s="90"/>
      <c r="C127" s="106"/>
      <c r="D127" s="106"/>
      <c r="E127" s="90" t="s">
        <v>182</v>
      </c>
      <c r="F127" s="90" t="s">
        <v>142</v>
      </c>
      <c r="G127" s="106"/>
    </row>
    <row r="128" ht="20.25" spans="1:7">
      <c r="A128" s="96"/>
      <c r="B128" s="90"/>
      <c r="C128" s="106"/>
      <c r="D128" s="106"/>
      <c r="E128" s="90" t="s">
        <v>187</v>
      </c>
      <c r="F128" s="90" t="s">
        <v>142</v>
      </c>
      <c r="G128" s="106"/>
    </row>
    <row r="129" ht="20.25" spans="1:7">
      <c r="A129" s="96"/>
      <c r="B129" s="90"/>
      <c r="C129" s="106"/>
      <c r="D129" s="106"/>
      <c r="E129" s="90" t="s">
        <v>171</v>
      </c>
      <c r="F129" s="90" t="s">
        <v>50</v>
      </c>
      <c r="G129" s="106"/>
    </row>
    <row r="130" ht="20.25" spans="1:7">
      <c r="A130" s="96"/>
      <c r="B130" s="90"/>
      <c r="C130" s="106"/>
      <c r="D130" s="106"/>
      <c r="E130" s="90" t="s">
        <v>188</v>
      </c>
      <c r="F130" s="90" t="s">
        <v>143</v>
      </c>
      <c r="G130" s="106"/>
    </row>
    <row r="131" ht="20.25" spans="1:7">
      <c r="A131" s="96"/>
      <c r="B131" s="90"/>
      <c r="C131" s="90">
        <v>2021233114</v>
      </c>
      <c r="D131" s="90" t="s">
        <v>189</v>
      </c>
      <c r="E131" s="90" t="s">
        <v>182</v>
      </c>
      <c r="F131" s="90" t="s">
        <v>62</v>
      </c>
      <c r="G131" s="90">
        <v>10</v>
      </c>
    </row>
    <row r="132" ht="20.25" spans="1:7">
      <c r="A132" s="96"/>
      <c r="B132" s="90"/>
      <c r="C132" s="90"/>
      <c r="D132" s="90"/>
      <c r="E132" s="90" t="s">
        <v>184</v>
      </c>
      <c r="F132" s="90" t="s">
        <v>136</v>
      </c>
      <c r="G132" s="90"/>
    </row>
    <row r="133" ht="20.25" spans="1:7">
      <c r="A133" s="96"/>
      <c r="B133" s="90"/>
      <c r="C133" s="90"/>
      <c r="D133" s="90"/>
      <c r="E133" s="90" t="s">
        <v>185</v>
      </c>
      <c r="F133" s="90" t="s">
        <v>136</v>
      </c>
      <c r="G133" s="90"/>
    </row>
    <row r="134" ht="20.25" spans="1:7">
      <c r="A134" s="96"/>
      <c r="B134" s="90"/>
      <c r="C134" s="90"/>
      <c r="D134" s="90"/>
      <c r="E134" s="90" t="s">
        <v>182</v>
      </c>
      <c r="F134" s="90" t="s">
        <v>142</v>
      </c>
      <c r="G134" s="90"/>
    </row>
    <row r="135" ht="20.25" spans="1:7">
      <c r="A135" s="96"/>
      <c r="B135" s="90"/>
      <c r="C135" s="90"/>
      <c r="D135" s="90"/>
      <c r="E135" s="90" t="s">
        <v>187</v>
      </c>
      <c r="F135" s="90" t="s">
        <v>142</v>
      </c>
      <c r="G135" s="90"/>
    </row>
    <row r="136" ht="20.25" spans="1:7">
      <c r="A136" s="96"/>
      <c r="B136" s="90"/>
      <c r="C136" s="90">
        <v>2021233126</v>
      </c>
      <c r="D136" s="90" t="s">
        <v>190</v>
      </c>
      <c r="E136" s="106" t="s">
        <v>182</v>
      </c>
      <c r="F136" s="106" t="s">
        <v>62</v>
      </c>
      <c r="G136" s="90">
        <v>17</v>
      </c>
    </row>
    <row r="137" ht="20.25" spans="1:7">
      <c r="A137" s="96"/>
      <c r="B137" s="90"/>
      <c r="C137" s="90"/>
      <c r="D137" s="90"/>
      <c r="E137" s="90" t="s">
        <v>183</v>
      </c>
      <c r="F137" s="90" t="s">
        <v>136</v>
      </c>
      <c r="G137" s="90"/>
    </row>
    <row r="138" ht="20.25" spans="1:7">
      <c r="A138" s="96"/>
      <c r="B138" s="90"/>
      <c r="C138" s="90"/>
      <c r="D138" s="90"/>
      <c r="E138" s="90" t="s">
        <v>184</v>
      </c>
      <c r="F138" s="90" t="s">
        <v>136</v>
      </c>
      <c r="G138" s="90"/>
    </row>
    <row r="139" ht="20.25" spans="1:7">
      <c r="A139" s="96"/>
      <c r="B139" s="90"/>
      <c r="C139" s="90"/>
      <c r="D139" s="90"/>
      <c r="E139" s="90" t="s">
        <v>185</v>
      </c>
      <c r="F139" s="90" t="s">
        <v>136</v>
      </c>
      <c r="G139" s="90"/>
    </row>
    <row r="140" ht="20.25" spans="1:7">
      <c r="A140" s="96"/>
      <c r="B140" s="90"/>
      <c r="C140" s="90"/>
      <c r="D140" s="90"/>
      <c r="E140" s="90" t="s">
        <v>182</v>
      </c>
      <c r="F140" s="90" t="s">
        <v>142</v>
      </c>
      <c r="G140" s="90"/>
    </row>
    <row r="141" ht="20.25" spans="1:7">
      <c r="A141" s="96"/>
      <c r="B141" s="90"/>
      <c r="C141" s="90"/>
      <c r="D141" s="90"/>
      <c r="E141" s="90" t="s">
        <v>187</v>
      </c>
      <c r="F141" s="90" t="s">
        <v>142</v>
      </c>
      <c r="G141" s="90"/>
    </row>
    <row r="142" ht="20.25" spans="1:7">
      <c r="A142" s="96"/>
      <c r="B142" s="90"/>
      <c r="C142" s="90"/>
      <c r="D142" s="90"/>
      <c r="E142" s="90" t="s">
        <v>171</v>
      </c>
      <c r="F142" s="90" t="s">
        <v>50</v>
      </c>
      <c r="G142" s="90"/>
    </row>
    <row r="143" ht="20.25" spans="1:7">
      <c r="A143" s="96"/>
      <c r="B143" s="90"/>
      <c r="C143" s="90"/>
      <c r="D143" s="90"/>
      <c r="E143" s="90" t="s">
        <v>188</v>
      </c>
      <c r="F143" s="90" t="s">
        <v>143</v>
      </c>
      <c r="G143" s="90"/>
    </row>
    <row r="144" ht="20.25" spans="1:7">
      <c r="A144" s="96"/>
      <c r="B144" s="90"/>
      <c r="C144" s="90">
        <v>2021233111</v>
      </c>
      <c r="D144" s="90" t="s">
        <v>191</v>
      </c>
      <c r="E144" s="90" t="s">
        <v>184</v>
      </c>
      <c r="F144" s="90" t="s">
        <v>136</v>
      </c>
      <c r="G144" s="90">
        <v>4</v>
      </c>
    </row>
    <row r="145" ht="20.25" spans="1:7">
      <c r="A145" s="96"/>
      <c r="B145" s="90"/>
      <c r="C145" s="90"/>
      <c r="D145" s="90"/>
      <c r="E145" s="90" t="s">
        <v>185</v>
      </c>
      <c r="F145" s="90" t="s">
        <v>136</v>
      </c>
      <c r="G145" s="90"/>
    </row>
    <row r="146" ht="20.25" spans="1:7">
      <c r="A146" s="96"/>
      <c r="B146" s="90"/>
      <c r="C146" s="90">
        <v>2021233114</v>
      </c>
      <c r="D146" s="90" t="s">
        <v>192</v>
      </c>
      <c r="E146" s="90" t="s">
        <v>182</v>
      </c>
      <c r="F146" s="90" t="s">
        <v>142</v>
      </c>
      <c r="G146" s="90">
        <v>12</v>
      </c>
    </row>
    <row r="147" ht="20.25" spans="1:7">
      <c r="A147" s="96"/>
      <c r="B147" s="90"/>
      <c r="C147" s="90"/>
      <c r="D147" s="90"/>
      <c r="E147" s="90" t="s">
        <v>187</v>
      </c>
      <c r="F147" s="90" t="s">
        <v>142</v>
      </c>
      <c r="G147" s="90"/>
    </row>
    <row r="148" ht="20.25" spans="1:7">
      <c r="A148" s="96"/>
      <c r="B148" s="90"/>
      <c r="C148" s="90"/>
      <c r="D148" s="90"/>
      <c r="E148" s="90" t="s">
        <v>171</v>
      </c>
      <c r="F148" s="90" t="s">
        <v>50</v>
      </c>
      <c r="G148" s="90"/>
    </row>
    <row r="149" ht="20.25" spans="1:7">
      <c r="A149" s="96"/>
      <c r="B149" s="90"/>
      <c r="C149" s="90"/>
      <c r="D149" s="90"/>
      <c r="E149" s="90" t="s">
        <v>188</v>
      </c>
      <c r="F149" s="90" t="s">
        <v>143</v>
      </c>
      <c r="G149" s="90"/>
    </row>
    <row r="150" ht="20.25" spans="1:7">
      <c r="A150" s="96"/>
      <c r="B150" s="90"/>
      <c r="C150" s="90"/>
      <c r="D150" s="90"/>
      <c r="E150" s="90" t="s">
        <v>186</v>
      </c>
      <c r="F150" s="90" t="s">
        <v>140</v>
      </c>
      <c r="G150" s="90"/>
    </row>
    <row r="151" ht="20.25" spans="1:7">
      <c r="A151" s="96"/>
      <c r="B151" s="90"/>
      <c r="C151" s="90">
        <v>2021233118</v>
      </c>
      <c r="D151" s="90" t="s">
        <v>193</v>
      </c>
      <c r="E151" s="90" t="s">
        <v>186</v>
      </c>
      <c r="F151" s="90" t="s">
        <v>140</v>
      </c>
      <c r="G151" s="90">
        <v>3</v>
      </c>
    </row>
    <row r="152" ht="20.25" spans="1:7">
      <c r="A152" s="96"/>
      <c r="B152" s="90"/>
      <c r="C152" s="90">
        <v>2021233110</v>
      </c>
      <c r="D152" s="90" t="s">
        <v>194</v>
      </c>
      <c r="E152" s="90" t="s">
        <v>188</v>
      </c>
      <c r="F152" s="90" t="s">
        <v>143</v>
      </c>
      <c r="G152" s="90">
        <v>3</v>
      </c>
    </row>
    <row r="153" ht="20.25" spans="1:7">
      <c r="A153" s="96"/>
      <c r="B153" s="90">
        <v>20212332</v>
      </c>
      <c r="C153" s="90">
        <v>2021233216</v>
      </c>
      <c r="D153" s="90" t="s">
        <v>195</v>
      </c>
      <c r="E153" s="90" t="s">
        <v>187</v>
      </c>
      <c r="F153" s="90" t="s">
        <v>62</v>
      </c>
      <c r="G153" s="90">
        <v>20</v>
      </c>
    </row>
    <row r="154" ht="20.25" spans="1:7">
      <c r="A154" s="96"/>
      <c r="B154" s="90"/>
      <c r="C154" s="90"/>
      <c r="D154" s="90"/>
      <c r="E154" s="90" t="s">
        <v>183</v>
      </c>
      <c r="F154" s="90" t="s">
        <v>136</v>
      </c>
      <c r="G154" s="90"/>
    </row>
    <row r="155" ht="20.25" spans="1:7">
      <c r="A155" s="96"/>
      <c r="B155" s="90"/>
      <c r="C155" s="90"/>
      <c r="D155" s="90"/>
      <c r="E155" s="90" t="s">
        <v>182</v>
      </c>
      <c r="F155" s="90" t="s">
        <v>136</v>
      </c>
      <c r="G155" s="90"/>
    </row>
    <row r="156" ht="20.25" spans="1:7">
      <c r="A156" s="96"/>
      <c r="B156" s="90"/>
      <c r="C156" s="90"/>
      <c r="D156" s="90"/>
      <c r="E156" s="90" t="s">
        <v>186</v>
      </c>
      <c r="F156" s="90" t="s">
        <v>140</v>
      </c>
      <c r="G156" s="90"/>
    </row>
    <row r="157" ht="20.25" spans="1:7">
      <c r="A157" s="96"/>
      <c r="B157" s="90"/>
      <c r="C157" s="90"/>
      <c r="D157" s="90"/>
      <c r="E157" s="90" t="s">
        <v>184</v>
      </c>
      <c r="F157" s="90" t="s">
        <v>142</v>
      </c>
      <c r="G157" s="90"/>
    </row>
    <row r="158" ht="20.25" spans="1:7">
      <c r="A158" s="96"/>
      <c r="B158" s="90"/>
      <c r="C158" s="90"/>
      <c r="D158" s="90"/>
      <c r="E158" s="90" t="s">
        <v>185</v>
      </c>
      <c r="F158" s="90" t="s">
        <v>142</v>
      </c>
      <c r="G158" s="90"/>
    </row>
    <row r="159" ht="20.25" spans="1:7">
      <c r="A159" s="96"/>
      <c r="B159" s="90"/>
      <c r="C159" s="90"/>
      <c r="D159" s="90"/>
      <c r="E159" s="90" t="s">
        <v>182</v>
      </c>
      <c r="F159" s="90" t="s">
        <v>142</v>
      </c>
      <c r="G159" s="90"/>
    </row>
    <row r="160" ht="20.25" spans="1:7">
      <c r="A160" s="96"/>
      <c r="B160" s="90"/>
      <c r="C160" s="90"/>
      <c r="D160" s="90"/>
      <c r="E160" s="90" t="s">
        <v>171</v>
      </c>
      <c r="F160" s="90" t="s">
        <v>50</v>
      </c>
      <c r="G160" s="90"/>
    </row>
    <row r="161" ht="20.25" spans="1:7">
      <c r="A161" s="96"/>
      <c r="B161" s="90"/>
      <c r="C161" s="90"/>
      <c r="D161" s="90"/>
      <c r="E161" s="90" t="s">
        <v>188</v>
      </c>
      <c r="F161" s="90" t="s">
        <v>143</v>
      </c>
      <c r="G161" s="90"/>
    </row>
    <row r="162" ht="20.25" spans="1:7">
      <c r="A162" s="96"/>
      <c r="B162" s="90"/>
      <c r="C162" s="90">
        <v>2021233223</v>
      </c>
      <c r="D162" s="90" t="s">
        <v>196</v>
      </c>
      <c r="E162" s="90" t="s">
        <v>187</v>
      </c>
      <c r="F162" s="90" t="s">
        <v>62</v>
      </c>
      <c r="G162" s="90">
        <v>20</v>
      </c>
    </row>
    <row r="163" ht="20.25" spans="1:7">
      <c r="A163" s="96"/>
      <c r="B163" s="90"/>
      <c r="C163" s="90"/>
      <c r="D163" s="90"/>
      <c r="E163" s="90" t="s">
        <v>183</v>
      </c>
      <c r="F163" s="90" t="s">
        <v>136</v>
      </c>
      <c r="G163" s="90"/>
    </row>
    <row r="164" ht="20.25" spans="1:7">
      <c r="A164" s="96"/>
      <c r="B164" s="90"/>
      <c r="C164" s="90"/>
      <c r="D164" s="90"/>
      <c r="E164" s="90" t="s">
        <v>182</v>
      </c>
      <c r="F164" s="90" t="s">
        <v>136</v>
      </c>
      <c r="G164" s="90"/>
    </row>
    <row r="165" ht="20.25" spans="1:7">
      <c r="A165" s="96"/>
      <c r="B165" s="90"/>
      <c r="C165" s="90"/>
      <c r="D165" s="90"/>
      <c r="E165" s="90" t="s">
        <v>186</v>
      </c>
      <c r="F165" s="90" t="s">
        <v>140</v>
      </c>
      <c r="G165" s="90"/>
    </row>
    <row r="166" ht="20.25" spans="1:7">
      <c r="A166" s="96"/>
      <c r="B166" s="90"/>
      <c r="C166" s="90"/>
      <c r="D166" s="90"/>
      <c r="E166" s="90" t="s">
        <v>184</v>
      </c>
      <c r="F166" s="90" t="s">
        <v>142</v>
      </c>
      <c r="G166" s="90"/>
    </row>
    <row r="167" ht="20.25" spans="1:7">
      <c r="A167" s="96"/>
      <c r="B167" s="90"/>
      <c r="C167" s="90"/>
      <c r="D167" s="90"/>
      <c r="E167" s="90" t="s">
        <v>185</v>
      </c>
      <c r="F167" s="90" t="s">
        <v>142</v>
      </c>
      <c r="G167" s="90"/>
    </row>
    <row r="168" ht="20.25" spans="1:7">
      <c r="A168" s="96"/>
      <c r="B168" s="90"/>
      <c r="C168" s="90"/>
      <c r="D168" s="90"/>
      <c r="E168" s="90" t="s">
        <v>182</v>
      </c>
      <c r="F168" s="90" t="s">
        <v>142</v>
      </c>
      <c r="G168" s="90"/>
    </row>
    <row r="169" ht="20.25" spans="1:7">
      <c r="A169" s="96"/>
      <c r="B169" s="90"/>
      <c r="C169" s="90"/>
      <c r="D169" s="90"/>
      <c r="E169" s="90" t="s">
        <v>171</v>
      </c>
      <c r="F169" s="90" t="s">
        <v>50</v>
      </c>
      <c r="G169" s="90"/>
    </row>
    <row r="170" ht="20.25" spans="1:7">
      <c r="A170" s="96"/>
      <c r="B170" s="90"/>
      <c r="C170" s="90"/>
      <c r="D170" s="90"/>
      <c r="E170" s="90" t="s">
        <v>188</v>
      </c>
      <c r="F170" s="90" t="s">
        <v>143</v>
      </c>
      <c r="G170" s="90"/>
    </row>
    <row r="171" ht="20.25" spans="1:7">
      <c r="A171" s="96"/>
      <c r="B171" s="90"/>
      <c r="C171" s="90">
        <v>2021233220</v>
      </c>
      <c r="D171" s="90" t="s">
        <v>197</v>
      </c>
      <c r="E171" s="90" t="s">
        <v>187</v>
      </c>
      <c r="F171" s="90" t="s">
        <v>62</v>
      </c>
      <c r="G171" s="90">
        <v>20</v>
      </c>
    </row>
    <row r="172" ht="20.25" spans="1:7">
      <c r="A172" s="96"/>
      <c r="B172" s="90"/>
      <c r="C172" s="90"/>
      <c r="D172" s="90"/>
      <c r="E172" s="90" t="s">
        <v>183</v>
      </c>
      <c r="F172" s="90" t="s">
        <v>136</v>
      </c>
      <c r="G172" s="90"/>
    </row>
    <row r="173" ht="20.25" spans="1:7">
      <c r="A173" s="96"/>
      <c r="B173" s="90"/>
      <c r="C173" s="90"/>
      <c r="D173" s="90"/>
      <c r="E173" s="90" t="s">
        <v>182</v>
      </c>
      <c r="F173" s="90" t="s">
        <v>136</v>
      </c>
      <c r="G173" s="90"/>
    </row>
    <row r="174" ht="20.25" spans="1:7">
      <c r="A174" s="96"/>
      <c r="B174" s="90"/>
      <c r="C174" s="90"/>
      <c r="D174" s="90"/>
      <c r="E174" s="90" t="s">
        <v>186</v>
      </c>
      <c r="F174" s="90" t="s">
        <v>140</v>
      </c>
      <c r="G174" s="90"/>
    </row>
    <row r="175" ht="20.25" spans="1:7">
      <c r="A175" s="96"/>
      <c r="B175" s="90"/>
      <c r="C175" s="90"/>
      <c r="D175" s="90"/>
      <c r="E175" s="90" t="s">
        <v>184</v>
      </c>
      <c r="F175" s="90" t="s">
        <v>142</v>
      </c>
      <c r="G175" s="90"/>
    </row>
    <row r="176" ht="20.25" spans="1:7">
      <c r="A176" s="96"/>
      <c r="B176" s="90"/>
      <c r="C176" s="90"/>
      <c r="D176" s="90"/>
      <c r="E176" s="90" t="s">
        <v>185</v>
      </c>
      <c r="F176" s="90" t="s">
        <v>142</v>
      </c>
      <c r="G176" s="90"/>
    </row>
    <row r="177" ht="20.25" spans="1:7">
      <c r="A177" s="96"/>
      <c r="B177" s="90"/>
      <c r="C177" s="90"/>
      <c r="D177" s="90"/>
      <c r="E177" s="90" t="s">
        <v>182</v>
      </c>
      <c r="F177" s="90" t="s">
        <v>142</v>
      </c>
      <c r="G177" s="90"/>
    </row>
    <row r="178" ht="20.25" spans="1:7">
      <c r="A178" s="96"/>
      <c r="B178" s="90"/>
      <c r="C178" s="90"/>
      <c r="D178" s="90"/>
      <c r="E178" s="90" t="s">
        <v>171</v>
      </c>
      <c r="F178" s="90" t="s">
        <v>50</v>
      </c>
      <c r="G178" s="90"/>
    </row>
    <row r="179" ht="20.25" spans="1:7">
      <c r="A179" s="96"/>
      <c r="B179" s="90"/>
      <c r="C179" s="90"/>
      <c r="D179" s="90"/>
      <c r="E179" s="90" t="s">
        <v>188</v>
      </c>
      <c r="F179" s="90" t="s">
        <v>143</v>
      </c>
      <c r="G179" s="90"/>
    </row>
    <row r="180" ht="20.25" spans="1:7">
      <c r="A180" s="96"/>
      <c r="B180" s="90"/>
      <c r="C180" s="90">
        <v>2021233228</v>
      </c>
      <c r="D180" s="90" t="s">
        <v>198</v>
      </c>
      <c r="E180" s="90" t="s">
        <v>186</v>
      </c>
      <c r="F180" s="90" t="s">
        <v>140</v>
      </c>
      <c r="G180" s="90">
        <v>14</v>
      </c>
    </row>
    <row r="181" ht="20.25" spans="1:7">
      <c r="A181" s="96"/>
      <c r="B181" s="90"/>
      <c r="C181" s="90"/>
      <c r="D181" s="90"/>
      <c r="E181" s="90" t="s">
        <v>184</v>
      </c>
      <c r="F181" s="90" t="s">
        <v>142</v>
      </c>
      <c r="G181" s="90"/>
    </row>
    <row r="182" ht="20.25" spans="1:7">
      <c r="A182" s="96"/>
      <c r="B182" s="90"/>
      <c r="C182" s="90"/>
      <c r="D182" s="90"/>
      <c r="E182" s="90" t="s">
        <v>185</v>
      </c>
      <c r="F182" s="90" t="s">
        <v>142</v>
      </c>
      <c r="G182" s="90"/>
    </row>
    <row r="183" ht="20.25" spans="1:7">
      <c r="A183" s="96"/>
      <c r="B183" s="90"/>
      <c r="C183" s="90"/>
      <c r="D183" s="90"/>
      <c r="E183" s="90" t="s">
        <v>182</v>
      </c>
      <c r="F183" s="90" t="s">
        <v>142</v>
      </c>
      <c r="G183" s="90"/>
    </row>
    <row r="184" ht="20.25" spans="1:7">
      <c r="A184" s="96"/>
      <c r="B184" s="90"/>
      <c r="C184" s="90"/>
      <c r="D184" s="90"/>
      <c r="E184" s="90" t="s">
        <v>171</v>
      </c>
      <c r="F184" s="90" t="s">
        <v>50</v>
      </c>
      <c r="G184" s="90"/>
    </row>
    <row r="185" ht="20.25" spans="1:7">
      <c r="A185" s="96"/>
      <c r="B185" s="90"/>
      <c r="C185" s="90"/>
      <c r="D185" s="90"/>
      <c r="E185" s="90" t="s">
        <v>188</v>
      </c>
      <c r="F185" s="90" t="s">
        <v>143</v>
      </c>
      <c r="G185" s="90"/>
    </row>
    <row r="186" ht="20.25" spans="1:7">
      <c r="A186" s="96"/>
      <c r="B186" s="90">
        <v>20212333</v>
      </c>
      <c r="C186" s="90">
        <v>2021233327</v>
      </c>
      <c r="D186" s="90" t="s">
        <v>199</v>
      </c>
      <c r="E186" s="90" t="s">
        <v>182</v>
      </c>
      <c r="F186" s="90" t="s">
        <v>62</v>
      </c>
      <c r="G186" s="90">
        <v>6</v>
      </c>
    </row>
    <row r="187" ht="20.25" spans="1:7">
      <c r="A187" s="96"/>
      <c r="B187" s="90"/>
      <c r="C187" s="90"/>
      <c r="D187" s="90"/>
      <c r="E187" s="90" t="s">
        <v>183</v>
      </c>
      <c r="F187" s="90" t="s">
        <v>136</v>
      </c>
      <c r="G187" s="90"/>
    </row>
    <row r="188" ht="20.25" spans="1:7">
      <c r="A188" s="96"/>
      <c r="B188" s="90"/>
      <c r="C188" s="90"/>
      <c r="D188" s="90"/>
      <c r="E188" s="90" t="s">
        <v>56</v>
      </c>
      <c r="F188" s="90" t="s">
        <v>136</v>
      </c>
      <c r="G188" s="90"/>
    </row>
    <row r="189" ht="20.25" spans="1:7">
      <c r="A189" s="96"/>
      <c r="B189" s="90"/>
      <c r="C189" s="90">
        <v>2021233306</v>
      </c>
      <c r="D189" s="90" t="s">
        <v>200</v>
      </c>
      <c r="E189" s="90" t="s">
        <v>187</v>
      </c>
      <c r="F189" s="90" t="s">
        <v>136</v>
      </c>
      <c r="G189" s="90">
        <v>4</v>
      </c>
    </row>
    <row r="190" ht="20.25" spans="1:7">
      <c r="A190" s="96"/>
      <c r="B190" s="90"/>
      <c r="C190" s="90"/>
      <c r="D190" s="90"/>
      <c r="E190" s="90" t="s">
        <v>184</v>
      </c>
      <c r="F190" s="90" t="s">
        <v>136</v>
      </c>
      <c r="G190" s="90"/>
    </row>
    <row r="191" ht="20.25" spans="1:7">
      <c r="A191" s="96"/>
      <c r="B191" s="90">
        <v>20192331</v>
      </c>
      <c r="C191" s="90">
        <v>2019233119</v>
      </c>
      <c r="D191" s="90" t="s">
        <v>201</v>
      </c>
      <c r="E191" s="90" t="s">
        <v>202</v>
      </c>
      <c r="F191" s="90" t="s">
        <v>136</v>
      </c>
      <c r="G191" s="90">
        <v>6</v>
      </c>
    </row>
    <row r="192" ht="20.25" spans="1:7">
      <c r="A192" s="96"/>
      <c r="B192" s="90"/>
      <c r="C192" s="90"/>
      <c r="D192" s="90"/>
      <c r="E192" s="90" t="s">
        <v>203</v>
      </c>
      <c r="F192" s="90" t="s">
        <v>136</v>
      </c>
      <c r="G192" s="90"/>
    </row>
    <row r="193" ht="20.25" spans="1:7">
      <c r="A193" s="96"/>
      <c r="B193" s="90"/>
      <c r="C193" s="90"/>
      <c r="D193" s="90"/>
      <c r="E193" s="90" t="s">
        <v>204</v>
      </c>
      <c r="F193" s="90" t="s">
        <v>136</v>
      </c>
      <c r="G193" s="90"/>
    </row>
    <row r="194" ht="20.25" spans="1:7">
      <c r="A194" s="96"/>
      <c r="B194" s="106">
        <v>202222934</v>
      </c>
      <c r="C194" s="106">
        <v>2022293419</v>
      </c>
      <c r="D194" s="106" t="s">
        <v>205</v>
      </c>
      <c r="E194" s="106" t="s">
        <v>56</v>
      </c>
      <c r="F194" s="106" t="s">
        <v>163</v>
      </c>
      <c r="G194" s="106">
        <v>7</v>
      </c>
    </row>
    <row r="195" ht="20.25" spans="1:7">
      <c r="A195" s="96"/>
      <c r="B195" s="106"/>
      <c r="C195" s="106"/>
      <c r="D195" s="106"/>
      <c r="E195" s="106" t="s">
        <v>206</v>
      </c>
      <c r="F195" s="106" t="s">
        <v>62</v>
      </c>
      <c r="G195" s="106"/>
    </row>
    <row r="196" ht="20.25" spans="1:7">
      <c r="A196" s="96"/>
      <c r="B196" s="106"/>
      <c r="C196" s="106"/>
      <c r="D196" s="106"/>
      <c r="E196" s="106" t="s">
        <v>207</v>
      </c>
      <c r="F196" s="106" t="s">
        <v>62</v>
      </c>
      <c r="G196" s="106"/>
    </row>
    <row r="197" ht="20.25" spans="1:7">
      <c r="A197" s="96"/>
      <c r="B197" s="106"/>
      <c r="C197" s="106">
        <v>2022293429</v>
      </c>
      <c r="D197" s="106" t="s">
        <v>208</v>
      </c>
      <c r="E197" s="90" t="s">
        <v>207</v>
      </c>
      <c r="F197" s="90" t="s">
        <v>62</v>
      </c>
      <c r="G197" s="106">
        <v>2</v>
      </c>
    </row>
    <row r="198" ht="20.25" spans="1:7">
      <c r="A198" s="96"/>
      <c r="B198" s="106">
        <v>20223031</v>
      </c>
      <c r="C198" s="106">
        <v>2021253306</v>
      </c>
      <c r="D198" s="106" t="s">
        <v>209</v>
      </c>
      <c r="E198" s="90" t="s">
        <v>210</v>
      </c>
      <c r="F198" s="90" t="s">
        <v>211</v>
      </c>
      <c r="G198" s="106">
        <v>4</v>
      </c>
    </row>
    <row r="199" ht="20.25" spans="1:7">
      <c r="A199" s="96"/>
      <c r="B199" s="106">
        <v>20223033</v>
      </c>
      <c r="C199" s="106">
        <v>2022303309</v>
      </c>
      <c r="D199" s="106" t="s">
        <v>212</v>
      </c>
      <c r="E199" s="90" t="s">
        <v>141</v>
      </c>
      <c r="F199" s="90" t="s">
        <v>50</v>
      </c>
      <c r="G199" s="106">
        <v>2</v>
      </c>
    </row>
    <row r="200" ht="20.25" spans="1:7">
      <c r="A200" s="96"/>
      <c r="B200" s="106"/>
      <c r="C200" s="106">
        <v>2022303321</v>
      </c>
      <c r="D200" s="106" t="s">
        <v>213</v>
      </c>
      <c r="E200" s="90" t="s">
        <v>141</v>
      </c>
      <c r="F200" s="90" t="s">
        <v>50</v>
      </c>
      <c r="G200" s="106">
        <v>2</v>
      </c>
    </row>
    <row r="201" ht="20.25" spans="1:7">
      <c r="A201" s="96"/>
      <c r="B201" s="106">
        <v>20222332</v>
      </c>
      <c r="C201" s="106">
        <v>2022233212</v>
      </c>
      <c r="D201" s="106" t="s">
        <v>214</v>
      </c>
      <c r="E201" s="90" t="s">
        <v>56</v>
      </c>
      <c r="F201" s="90" t="s">
        <v>62</v>
      </c>
      <c r="G201" s="106">
        <v>5</v>
      </c>
    </row>
    <row r="202" ht="20.25" spans="1:7">
      <c r="A202" s="96"/>
      <c r="B202" s="106"/>
      <c r="C202" s="106"/>
      <c r="D202" s="106"/>
      <c r="E202" s="90" t="s">
        <v>215</v>
      </c>
      <c r="F202" s="90" t="s">
        <v>163</v>
      </c>
      <c r="G202" s="106"/>
    </row>
    <row r="203" ht="20.25" spans="1:7">
      <c r="A203" s="96"/>
      <c r="B203" s="106"/>
      <c r="C203" s="106">
        <v>2022233219</v>
      </c>
      <c r="D203" s="106" t="s">
        <v>216</v>
      </c>
      <c r="E203" s="90" t="s">
        <v>56</v>
      </c>
      <c r="F203" s="90" t="s">
        <v>62</v>
      </c>
      <c r="G203" s="106">
        <v>5</v>
      </c>
    </row>
    <row r="204" ht="20.25" spans="1:7">
      <c r="A204" s="96"/>
      <c r="B204" s="106"/>
      <c r="C204" s="106"/>
      <c r="D204" s="106"/>
      <c r="E204" s="90" t="s">
        <v>215</v>
      </c>
      <c r="F204" s="90" t="s">
        <v>163</v>
      </c>
      <c r="G204" s="106"/>
    </row>
    <row r="205" ht="20.25" spans="1:7">
      <c r="A205" s="96"/>
      <c r="B205" s="106"/>
      <c r="C205" s="106">
        <v>2022233222</v>
      </c>
      <c r="D205" s="90" t="s">
        <v>217</v>
      </c>
      <c r="E205" s="90" t="s">
        <v>56</v>
      </c>
      <c r="F205" s="90" t="s">
        <v>62</v>
      </c>
      <c r="G205" s="90">
        <v>5</v>
      </c>
    </row>
    <row r="206" ht="20.25" spans="1:7">
      <c r="A206" s="96"/>
      <c r="B206" s="106"/>
      <c r="C206" s="106"/>
      <c r="D206" s="90"/>
      <c r="E206" s="90" t="s">
        <v>215</v>
      </c>
      <c r="F206" s="90" t="s">
        <v>163</v>
      </c>
      <c r="G206" s="90"/>
    </row>
    <row r="207" ht="20.25" spans="1:7">
      <c r="A207" s="96"/>
      <c r="B207" s="106"/>
      <c r="C207" s="90">
        <v>2022233214</v>
      </c>
      <c r="D207" s="90" t="s">
        <v>218</v>
      </c>
      <c r="E207" s="90" t="s">
        <v>219</v>
      </c>
      <c r="F207" s="90" t="s">
        <v>140</v>
      </c>
      <c r="G207" s="90">
        <v>5</v>
      </c>
    </row>
    <row r="208" ht="20.25" spans="1:7">
      <c r="A208" s="96"/>
      <c r="B208" s="106"/>
      <c r="C208" s="90"/>
      <c r="D208" s="90"/>
      <c r="E208" s="90" t="s">
        <v>220</v>
      </c>
      <c r="F208" s="90" t="s">
        <v>142</v>
      </c>
      <c r="G208" s="90"/>
    </row>
    <row r="209" ht="20.25" spans="1:7">
      <c r="A209" s="96"/>
      <c r="B209" s="106"/>
      <c r="C209" s="90">
        <v>2022233203</v>
      </c>
      <c r="D209" s="90" t="s">
        <v>221</v>
      </c>
      <c r="E209" s="90" t="s">
        <v>222</v>
      </c>
      <c r="F209" s="90" t="s">
        <v>50</v>
      </c>
      <c r="G209" s="90">
        <v>4</v>
      </c>
    </row>
    <row r="210" ht="20.25" spans="1:7">
      <c r="A210" s="96"/>
      <c r="B210" s="106"/>
      <c r="C210" s="90"/>
      <c r="D210" s="90"/>
      <c r="E210" s="90" t="s">
        <v>223</v>
      </c>
      <c r="F210" s="90" t="s">
        <v>50</v>
      </c>
      <c r="G210" s="90"/>
    </row>
    <row r="211" ht="20.25" spans="1:7">
      <c r="A211" s="96"/>
      <c r="B211" s="106">
        <v>20222931</v>
      </c>
      <c r="C211" s="90">
        <v>2022293141</v>
      </c>
      <c r="D211" s="90" t="s">
        <v>224</v>
      </c>
      <c r="E211" s="90" t="s">
        <v>80</v>
      </c>
      <c r="F211" s="90" t="s">
        <v>62</v>
      </c>
      <c r="G211" s="90">
        <v>24</v>
      </c>
    </row>
    <row r="212" ht="20.25" spans="1:7">
      <c r="A212" s="96"/>
      <c r="B212" s="106"/>
      <c r="C212" s="90"/>
      <c r="D212" s="90"/>
      <c r="E212" s="90" t="s">
        <v>101</v>
      </c>
      <c r="F212" s="90" t="s">
        <v>62</v>
      </c>
      <c r="G212" s="90"/>
    </row>
    <row r="213" ht="20.25" spans="1:7">
      <c r="A213" s="96"/>
      <c r="B213" s="106"/>
      <c r="C213" s="90"/>
      <c r="D213" s="90"/>
      <c r="E213" s="90" t="s">
        <v>56</v>
      </c>
      <c r="F213" s="90" t="s">
        <v>136</v>
      </c>
      <c r="G213" s="90"/>
    </row>
    <row r="214" ht="20.25" spans="1:7">
      <c r="A214" s="96"/>
      <c r="B214" s="106"/>
      <c r="C214" s="90"/>
      <c r="D214" s="90"/>
      <c r="E214" s="90" t="s">
        <v>137</v>
      </c>
      <c r="F214" s="90" t="s">
        <v>159</v>
      </c>
      <c r="G214" s="90"/>
    </row>
    <row r="215" ht="20.25" spans="1:7">
      <c r="A215" s="96"/>
      <c r="B215" s="106"/>
      <c r="C215" s="90"/>
      <c r="D215" s="90"/>
      <c r="E215" s="90" t="s">
        <v>141</v>
      </c>
      <c r="F215" s="90" t="s">
        <v>136</v>
      </c>
      <c r="G215" s="90"/>
    </row>
    <row r="216" ht="20.25" spans="1:7">
      <c r="A216" s="96"/>
      <c r="B216" s="106"/>
      <c r="C216" s="90"/>
      <c r="D216" s="90"/>
      <c r="E216" s="90" t="s">
        <v>83</v>
      </c>
      <c r="F216" s="90" t="s">
        <v>138</v>
      </c>
      <c r="G216" s="90"/>
    </row>
    <row r="217" ht="20.25" spans="1:7">
      <c r="A217" s="96"/>
      <c r="B217" s="106"/>
      <c r="C217" s="90"/>
      <c r="D217" s="90"/>
      <c r="E217" s="90" t="s">
        <v>225</v>
      </c>
      <c r="F217" s="90" t="s">
        <v>140</v>
      </c>
      <c r="G217" s="90"/>
    </row>
    <row r="218" ht="20.25" spans="1:7">
      <c r="A218" s="96"/>
      <c r="B218" s="106"/>
      <c r="C218" s="90"/>
      <c r="D218" s="90"/>
      <c r="E218" s="90" t="s">
        <v>82</v>
      </c>
      <c r="F218" s="90" t="s">
        <v>142</v>
      </c>
      <c r="G218" s="90"/>
    </row>
    <row r="219" ht="20.25" spans="1:7">
      <c r="A219" s="96"/>
      <c r="B219" s="106"/>
      <c r="C219" s="90"/>
      <c r="D219" s="90"/>
      <c r="E219" s="90" t="s">
        <v>99</v>
      </c>
      <c r="F219" s="90" t="s">
        <v>155</v>
      </c>
      <c r="G219" s="90"/>
    </row>
    <row r="220" ht="20.25" spans="1:7">
      <c r="A220" s="96"/>
      <c r="B220" s="106"/>
      <c r="C220" s="90"/>
      <c r="D220" s="90"/>
      <c r="E220" s="90" t="s">
        <v>225</v>
      </c>
      <c r="F220" s="90" t="s">
        <v>143</v>
      </c>
      <c r="G220" s="90"/>
    </row>
    <row r="221" ht="20.25" spans="1:7">
      <c r="A221" s="96"/>
      <c r="B221" s="106"/>
      <c r="C221" s="90">
        <v>2022293138</v>
      </c>
      <c r="D221" s="90" t="s">
        <v>226</v>
      </c>
      <c r="E221" s="90" t="s">
        <v>80</v>
      </c>
      <c r="F221" s="90" t="s">
        <v>62</v>
      </c>
      <c r="G221" s="90">
        <v>14</v>
      </c>
    </row>
    <row r="222" ht="20.25" spans="1:7">
      <c r="A222" s="96"/>
      <c r="B222" s="106"/>
      <c r="C222" s="90"/>
      <c r="D222" s="90"/>
      <c r="E222" s="90" t="s">
        <v>56</v>
      </c>
      <c r="F222" s="90" t="s">
        <v>136</v>
      </c>
      <c r="G222" s="90"/>
    </row>
    <row r="223" ht="20.25" spans="1:7">
      <c r="A223" s="96"/>
      <c r="B223" s="106"/>
      <c r="C223" s="90"/>
      <c r="D223" s="90"/>
      <c r="E223" s="90" t="s">
        <v>137</v>
      </c>
      <c r="F223" s="90" t="s">
        <v>159</v>
      </c>
      <c r="G223" s="90"/>
    </row>
    <row r="224" ht="20.25" spans="1:7">
      <c r="A224" s="96"/>
      <c r="B224" s="106"/>
      <c r="C224" s="90"/>
      <c r="D224" s="90"/>
      <c r="E224" s="90" t="s">
        <v>141</v>
      </c>
      <c r="F224" s="90" t="s">
        <v>136</v>
      </c>
      <c r="G224" s="90"/>
    </row>
    <row r="225" ht="20.25" spans="1:7">
      <c r="A225" s="96"/>
      <c r="B225" s="106"/>
      <c r="C225" s="90"/>
      <c r="D225" s="90"/>
      <c r="E225" s="90" t="s">
        <v>83</v>
      </c>
      <c r="F225" s="90" t="s">
        <v>138</v>
      </c>
      <c r="G225" s="90"/>
    </row>
    <row r="226" ht="20.25" spans="1:7">
      <c r="A226" s="96"/>
      <c r="B226" s="106"/>
      <c r="C226" s="90"/>
      <c r="D226" s="90"/>
      <c r="E226" s="90" t="s">
        <v>225</v>
      </c>
      <c r="F226" s="90" t="s">
        <v>140</v>
      </c>
      <c r="G226" s="90"/>
    </row>
    <row r="227" ht="20.25" spans="1:7">
      <c r="A227" s="96"/>
      <c r="B227" s="106"/>
      <c r="C227" s="90">
        <v>2022293135</v>
      </c>
      <c r="D227" s="90" t="s">
        <v>227</v>
      </c>
      <c r="E227" s="90" t="s">
        <v>82</v>
      </c>
      <c r="F227" s="90" t="s">
        <v>142</v>
      </c>
      <c r="G227" s="90">
        <v>2</v>
      </c>
    </row>
    <row r="228" ht="20.25" spans="1:7">
      <c r="A228" s="96"/>
      <c r="B228" s="106"/>
      <c r="C228" s="90">
        <v>2022293138</v>
      </c>
      <c r="D228" s="90" t="s">
        <v>226</v>
      </c>
      <c r="E228" s="90" t="s">
        <v>82</v>
      </c>
      <c r="F228" s="90" t="s">
        <v>142</v>
      </c>
      <c r="G228" s="90">
        <v>2</v>
      </c>
    </row>
    <row r="229" ht="20.25" spans="1:7">
      <c r="A229" s="96"/>
      <c r="B229" s="106"/>
      <c r="C229" s="90">
        <v>2022293140</v>
      </c>
      <c r="D229" s="90" t="s">
        <v>228</v>
      </c>
      <c r="E229" s="90" t="s">
        <v>82</v>
      </c>
      <c r="F229" s="90" t="s">
        <v>142</v>
      </c>
      <c r="G229" s="90">
        <v>2</v>
      </c>
    </row>
    <row r="230" ht="20.25" spans="1:7">
      <c r="A230" s="96"/>
      <c r="B230" s="90">
        <v>20222331</v>
      </c>
      <c r="C230" s="90">
        <v>2022233108</v>
      </c>
      <c r="D230" s="90" t="s">
        <v>229</v>
      </c>
      <c r="E230" s="90" t="s">
        <v>82</v>
      </c>
      <c r="F230" s="90" t="s">
        <v>50</v>
      </c>
      <c r="G230" s="90">
        <v>4</v>
      </c>
    </row>
    <row r="231" ht="20.25" spans="1:7">
      <c r="A231" s="96"/>
      <c r="B231" s="90"/>
      <c r="C231" s="90"/>
      <c r="D231" s="90"/>
      <c r="E231" s="90" t="s">
        <v>223</v>
      </c>
      <c r="F231" s="90" t="s">
        <v>50</v>
      </c>
      <c r="G231" s="90"/>
    </row>
    <row r="232" ht="20.25" spans="1:7">
      <c r="A232" s="96"/>
      <c r="B232" s="90">
        <v>20222941</v>
      </c>
      <c r="C232" s="90">
        <v>2022294110</v>
      </c>
      <c r="D232" s="90" t="s">
        <v>230</v>
      </c>
      <c r="E232" s="90" t="s">
        <v>231</v>
      </c>
      <c r="F232" s="90" t="s">
        <v>62</v>
      </c>
      <c r="G232" s="90">
        <v>14</v>
      </c>
    </row>
    <row r="233" ht="20.25" spans="1:7">
      <c r="A233" s="96"/>
      <c r="B233" s="90"/>
      <c r="C233" s="90"/>
      <c r="D233" s="90"/>
      <c r="E233" s="90" t="s">
        <v>232</v>
      </c>
      <c r="F233" s="90" t="s">
        <v>163</v>
      </c>
      <c r="G233" s="90"/>
    </row>
    <row r="234" ht="20.25" spans="1:7">
      <c r="A234" s="96"/>
      <c r="B234" s="90"/>
      <c r="C234" s="90"/>
      <c r="D234" s="90"/>
      <c r="E234" s="90" t="s">
        <v>233</v>
      </c>
      <c r="F234" s="90" t="s">
        <v>138</v>
      </c>
      <c r="G234" s="90"/>
    </row>
    <row r="235" ht="20.25" spans="1:7">
      <c r="A235" s="96"/>
      <c r="B235" s="90"/>
      <c r="C235" s="90"/>
      <c r="D235" s="90"/>
      <c r="E235" s="90" t="s">
        <v>233</v>
      </c>
      <c r="F235" s="90" t="s">
        <v>142</v>
      </c>
      <c r="G235" s="90"/>
    </row>
    <row r="236" ht="20.25" spans="1:7">
      <c r="A236" s="96"/>
      <c r="B236" s="90"/>
      <c r="C236" s="90"/>
      <c r="D236" s="90"/>
      <c r="E236" s="90" t="s">
        <v>234</v>
      </c>
      <c r="F236" s="90" t="s">
        <v>50</v>
      </c>
      <c r="G236" s="90"/>
    </row>
    <row r="237" ht="20.25" spans="1:7">
      <c r="A237" s="96"/>
      <c r="B237" s="90"/>
      <c r="C237" s="90"/>
      <c r="D237" s="90"/>
      <c r="E237" s="90" t="s">
        <v>235</v>
      </c>
      <c r="F237" s="90" t="s">
        <v>143</v>
      </c>
      <c r="G237" s="90"/>
    </row>
    <row r="238" ht="20.25" spans="1:7">
      <c r="A238" s="96"/>
      <c r="B238" s="106">
        <v>20202932</v>
      </c>
      <c r="C238" s="106">
        <v>2020293220</v>
      </c>
      <c r="D238" s="106" t="s">
        <v>236</v>
      </c>
      <c r="E238" s="106" t="s">
        <v>237</v>
      </c>
      <c r="F238" s="106" t="s">
        <v>50</v>
      </c>
      <c r="G238" s="106">
        <v>2</v>
      </c>
    </row>
    <row r="239" ht="20.25" spans="1:7">
      <c r="A239" s="96"/>
      <c r="B239" s="90">
        <v>20202332</v>
      </c>
      <c r="C239" s="106">
        <v>2020233201</v>
      </c>
      <c r="D239" s="106" t="s">
        <v>238</v>
      </c>
      <c r="E239" s="106" t="s">
        <v>239</v>
      </c>
      <c r="F239" s="106" t="s">
        <v>163</v>
      </c>
      <c r="G239" s="106">
        <v>13</v>
      </c>
    </row>
    <row r="240" ht="20.25" spans="1:7">
      <c r="A240" s="96"/>
      <c r="B240" s="90"/>
      <c r="C240" s="106"/>
      <c r="D240" s="106"/>
      <c r="E240" s="106" t="s">
        <v>240</v>
      </c>
      <c r="F240" s="106" t="s">
        <v>142</v>
      </c>
      <c r="G240" s="106"/>
    </row>
    <row r="241" ht="20.25" spans="1:7">
      <c r="A241" s="96"/>
      <c r="B241" s="90"/>
      <c r="C241" s="90">
        <v>2020233236</v>
      </c>
      <c r="D241" s="106" t="s">
        <v>241</v>
      </c>
      <c r="E241" s="90" t="s">
        <v>48</v>
      </c>
      <c r="F241" s="90" t="s">
        <v>136</v>
      </c>
      <c r="G241" s="106"/>
    </row>
    <row r="242" ht="20.25" spans="1:7">
      <c r="A242" s="96"/>
      <c r="B242" s="90"/>
      <c r="C242" s="90"/>
      <c r="D242" s="106"/>
      <c r="E242" s="90" t="s">
        <v>242</v>
      </c>
      <c r="F242" s="90" t="s">
        <v>136</v>
      </c>
      <c r="G242" s="106"/>
    </row>
    <row r="243" ht="20.25" spans="1:7">
      <c r="A243" s="96"/>
      <c r="B243" s="90"/>
      <c r="C243" s="90"/>
      <c r="D243" s="106"/>
      <c r="E243" s="90" t="s">
        <v>240</v>
      </c>
      <c r="F243" s="90" t="s">
        <v>142</v>
      </c>
      <c r="G243" s="106"/>
    </row>
    <row r="244" ht="20.25" spans="1:7">
      <c r="A244" s="96"/>
      <c r="B244" s="90"/>
      <c r="C244" s="90"/>
      <c r="D244" s="106"/>
      <c r="E244" s="90" t="s">
        <v>48</v>
      </c>
      <c r="F244" s="90" t="s">
        <v>50</v>
      </c>
      <c r="G244" s="106"/>
    </row>
    <row r="245" ht="20.25" spans="1:7">
      <c r="A245" s="96"/>
      <c r="B245" s="90">
        <v>20202331</v>
      </c>
      <c r="C245" s="90">
        <v>2020233140</v>
      </c>
      <c r="D245" s="90" t="s">
        <v>243</v>
      </c>
      <c r="E245" s="90" t="s">
        <v>239</v>
      </c>
      <c r="F245" s="90" t="s">
        <v>163</v>
      </c>
      <c r="G245" s="90">
        <v>5</v>
      </c>
    </row>
    <row r="246" ht="20.25" spans="1:7">
      <c r="A246" s="96"/>
      <c r="B246" s="90"/>
      <c r="C246" s="90">
        <v>2020233132</v>
      </c>
      <c r="D246" s="90" t="s">
        <v>244</v>
      </c>
      <c r="E246" s="90" t="s">
        <v>240</v>
      </c>
      <c r="F246" s="90" t="s">
        <v>142</v>
      </c>
      <c r="G246" s="90"/>
    </row>
    <row r="247" ht="20.25" spans="1:7">
      <c r="A247" s="96"/>
      <c r="B247" s="90">
        <v>20203032</v>
      </c>
      <c r="C247" s="90">
        <v>2018303243</v>
      </c>
      <c r="D247" s="90" t="s">
        <v>245</v>
      </c>
      <c r="E247" s="90" t="s">
        <v>246</v>
      </c>
      <c r="F247" s="90" t="s">
        <v>62</v>
      </c>
      <c r="G247" s="90">
        <v>6</v>
      </c>
    </row>
    <row r="248" ht="20.25" spans="1:7">
      <c r="A248" s="96"/>
      <c r="B248" s="90"/>
      <c r="C248" s="90"/>
      <c r="D248" s="90"/>
      <c r="E248" s="90" t="s">
        <v>247</v>
      </c>
      <c r="F248" s="90" t="s">
        <v>62</v>
      </c>
      <c r="G248" s="90"/>
    </row>
    <row r="249" ht="20.25" spans="1:7">
      <c r="A249" s="96"/>
      <c r="B249" s="90"/>
      <c r="C249" s="90"/>
      <c r="D249" s="90"/>
      <c r="E249" s="90" t="s">
        <v>248</v>
      </c>
      <c r="F249" s="90" t="s">
        <v>136</v>
      </c>
      <c r="G249" s="90"/>
    </row>
    <row r="250" ht="20.25" spans="1:7">
      <c r="A250" s="96"/>
      <c r="B250" s="90">
        <v>20203034</v>
      </c>
      <c r="C250" s="90">
        <v>2019303423</v>
      </c>
      <c r="D250" s="90" t="s">
        <v>249</v>
      </c>
      <c r="E250" s="90" t="s">
        <v>250</v>
      </c>
      <c r="F250" s="90" t="s">
        <v>62</v>
      </c>
      <c r="G250" s="90">
        <v>4</v>
      </c>
    </row>
    <row r="251" ht="20.25" spans="1:7">
      <c r="A251" s="96"/>
      <c r="B251" s="90"/>
      <c r="C251" s="90">
        <v>2020303402</v>
      </c>
      <c r="D251" s="90" t="s">
        <v>251</v>
      </c>
      <c r="E251" s="90" t="s">
        <v>250</v>
      </c>
      <c r="F251" s="90" t="s">
        <v>62</v>
      </c>
      <c r="G251" s="90"/>
    </row>
    <row r="252" ht="20.25" spans="1:7">
      <c r="A252" s="96"/>
      <c r="B252" s="90">
        <v>20203033</v>
      </c>
      <c r="C252" s="90">
        <v>2019213237</v>
      </c>
      <c r="D252" s="90" t="s">
        <v>252</v>
      </c>
      <c r="E252" s="90" t="s">
        <v>248</v>
      </c>
      <c r="F252" s="90" t="s">
        <v>138</v>
      </c>
      <c r="G252" s="90">
        <v>6</v>
      </c>
    </row>
    <row r="253" ht="20.25" spans="1:7">
      <c r="A253" s="96"/>
      <c r="B253" s="90"/>
      <c r="C253" s="90"/>
      <c r="D253" s="90"/>
      <c r="E253" s="90" t="s">
        <v>253</v>
      </c>
      <c r="F253" s="90" t="s">
        <v>138</v>
      </c>
      <c r="G253" s="90"/>
    </row>
    <row r="254" ht="20.25" spans="1:7">
      <c r="A254" s="96"/>
      <c r="B254" s="90"/>
      <c r="C254" s="90">
        <v>2020303345</v>
      </c>
      <c r="D254" s="90" t="s">
        <v>254</v>
      </c>
      <c r="E254" s="90" t="s">
        <v>255</v>
      </c>
      <c r="F254" s="90" t="s">
        <v>50</v>
      </c>
      <c r="G254" s="90"/>
    </row>
    <row r="255" ht="20.25" spans="1:7">
      <c r="A255" s="94" t="s">
        <v>5</v>
      </c>
      <c r="B255" s="94">
        <v>20202131</v>
      </c>
      <c r="C255" s="94">
        <v>2020213713</v>
      </c>
      <c r="D255" s="94" t="s">
        <v>256</v>
      </c>
      <c r="E255" s="94" t="s">
        <v>257</v>
      </c>
      <c r="F255" s="94" t="s">
        <v>138</v>
      </c>
      <c r="G255" s="94">
        <v>9</v>
      </c>
    </row>
    <row r="256" ht="20.25" spans="1:7">
      <c r="A256" s="94"/>
      <c r="B256" s="94"/>
      <c r="C256" s="94"/>
      <c r="D256" s="94"/>
      <c r="E256" s="94" t="s">
        <v>258</v>
      </c>
      <c r="F256" s="94" t="s">
        <v>138</v>
      </c>
      <c r="G256" s="94"/>
    </row>
    <row r="257" ht="20.25" spans="1:7">
      <c r="A257" s="94"/>
      <c r="B257" s="94"/>
      <c r="C257" s="94"/>
      <c r="D257" s="94"/>
      <c r="E257" s="94" t="s">
        <v>259</v>
      </c>
      <c r="F257" s="94" t="s">
        <v>142</v>
      </c>
      <c r="G257" s="94"/>
    </row>
    <row r="258" ht="20.25" spans="1:7">
      <c r="A258" s="94"/>
      <c r="B258" s="94"/>
      <c r="C258" s="94"/>
      <c r="D258" s="94"/>
      <c r="E258" s="94" t="s">
        <v>260</v>
      </c>
      <c r="F258" s="94" t="s">
        <v>155</v>
      </c>
      <c r="G258" s="94"/>
    </row>
    <row r="259" ht="20.25" spans="1:7">
      <c r="A259" s="94"/>
      <c r="B259" s="94">
        <v>20212131</v>
      </c>
      <c r="C259" s="90">
        <v>2021213114</v>
      </c>
      <c r="D259" s="94" t="s">
        <v>261</v>
      </c>
      <c r="E259" s="94" t="s">
        <v>262</v>
      </c>
      <c r="F259" s="94" t="s">
        <v>142</v>
      </c>
      <c r="G259" s="94">
        <v>7</v>
      </c>
    </row>
    <row r="260" ht="20.25" spans="1:7">
      <c r="A260" s="94"/>
      <c r="B260" s="94"/>
      <c r="C260" s="90"/>
      <c r="D260" s="94"/>
      <c r="E260" s="94" t="s">
        <v>56</v>
      </c>
      <c r="F260" s="94" t="s">
        <v>143</v>
      </c>
      <c r="G260" s="94"/>
    </row>
    <row r="261" ht="20.25" spans="1:7">
      <c r="A261" s="94"/>
      <c r="B261" s="94"/>
      <c r="C261" s="90"/>
      <c r="D261" s="94"/>
      <c r="E261" s="94" t="s">
        <v>262</v>
      </c>
      <c r="F261" s="94" t="s">
        <v>50</v>
      </c>
      <c r="G261" s="94"/>
    </row>
    <row r="262" ht="20.25" spans="1:7">
      <c r="A262" s="94"/>
      <c r="B262" s="94">
        <v>20212132</v>
      </c>
      <c r="C262" s="94">
        <v>2021213224</v>
      </c>
      <c r="D262" s="94" t="s">
        <v>263</v>
      </c>
      <c r="E262" s="94" t="s">
        <v>171</v>
      </c>
      <c r="F262" s="94" t="s">
        <v>62</v>
      </c>
      <c r="G262" s="94">
        <v>17</v>
      </c>
    </row>
    <row r="263" ht="20.25" spans="1:7">
      <c r="A263" s="94"/>
      <c r="B263" s="94"/>
      <c r="C263" s="94"/>
      <c r="D263" s="94"/>
      <c r="E263" s="94" t="s">
        <v>264</v>
      </c>
      <c r="F263" s="94" t="s">
        <v>62</v>
      </c>
      <c r="G263" s="94"/>
    </row>
    <row r="264" ht="20.25" spans="1:7">
      <c r="A264" s="94"/>
      <c r="B264" s="94"/>
      <c r="C264" s="94"/>
      <c r="D264" s="94"/>
      <c r="E264" s="94" t="s">
        <v>265</v>
      </c>
      <c r="F264" s="94" t="s">
        <v>136</v>
      </c>
      <c r="G264" s="94"/>
    </row>
    <row r="265" ht="20.25" spans="1:7">
      <c r="A265" s="94"/>
      <c r="B265" s="94"/>
      <c r="C265" s="94"/>
      <c r="D265" s="94"/>
      <c r="E265" s="94" t="s">
        <v>259</v>
      </c>
      <c r="F265" s="94" t="s">
        <v>159</v>
      </c>
      <c r="G265" s="94"/>
    </row>
    <row r="266" ht="20.25" spans="1:7">
      <c r="A266" s="94"/>
      <c r="B266" s="94"/>
      <c r="C266" s="94"/>
      <c r="D266" s="94"/>
      <c r="E266" s="94" t="s">
        <v>266</v>
      </c>
      <c r="F266" s="94" t="s">
        <v>136</v>
      </c>
      <c r="G266" s="94"/>
    </row>
    <row r="267" ht="20.25" spans="1:7">
      <c r="A267" s="94"/>
      <c r="B267" s="94"/>
      <c r="C267" s="94"/>
      <c r="D267" s="94"/>
      <c r="E267" s="94" t="s">
        <v>266</v>
      </c>
      <c r="F267" s="94" t="s">
        <v>138</v>
      </c>
      <c r="G267" s="94"/>
    </row>
    <row r="268" ht="20.25" spans="1:7">
      <c r="A268" s="94"/>
      <c r="B268" s="94"/>
      <c r="C268" s="94"/>
      <c r="D268" s="94"/>
      <c r="E268" s="94" t="s">
        <v>267</v>
      </c>
      <c r="F268" s="94" t="s">
        <v>142</v>
      </c>
      <c r="G268" s="94"/>
    </row>
    <row r="269" ht="20.25" spans="1:7">
      <c r="A269" s="94"/>
      <c r="B269" s="94"/>
      <c r="C269" s="94"/>
      <c r="D269" s="94"/>
      <c r="E269" s="94" t="s">
        <v>268</v>
      </c>
      <c r="F269" s="94" t="s">
        <v>50</v>
      </c>
      <c r="G269" s="94"/>
    </row>
    <row r="270" ht="20.25" spans="1:7">
      <c r="A270" s="94"/>
      <c r="B270" s="94">
        <v>20212133</v>
      </c>
      <c r="C270" s="90">
        <v>2021213328</v>
      </c>
      <c r="D270" s="94" t="s">
        <v>269</v>
      </c>
      <c r="E270" s="94" t="s">
        <v>270</v>
      </c>
      <c r="F270" s="94" t="s">
        <v>50</v>
      </c>
      <c r="G270" s="94">
        <v>2</v>
      </c>
    </row>
    <row r="271" ht="20.25" spans="1:7">
      <c r="A271" s="94"/>
      <c r="B271" s="94">
        <v>20212136</v>
      </c>
      <c r="C271" s="90">
        <v>2021213601</v>
      </c>
      <c r="D271" s="94" t="s">
        <v>271</v>
      </c>
      <c r="E271" s="94" t="s">
        <v>272</v>
      </c>
      <c r="F271" s="94" t="s">
        <v>142</v>
      </c>
      <c r="G271" s="94">
        <v>5</v>
      </c>
    </row>
    <row r="272" ht="20.25" spans="1:7">
      <c r="A272" s="94"/>
      <c r="B272" s="94"/>
      <c r="C272" s="90"/>
      <c r="D272" s="94"/>
      <c r="E272" s="94" t="s">
        <v>273</v>
      </c>
      <c r="F272" s="94" t="s">
        <v>155</v>
      </c>
      <c r="G272" s="94"/>
    </row>
    <row r="273" ht="20.25" spans="1:7">
      <c r="A273" s="94"/>
      <c r="B273" s="94"/>
      <c r="C273" s="90">
        <v>2021213604</v>
      </c>
      <c r="D273" s="121" t="s">
        <v>274</v>
      </c>
      <c r="E273" s="94" t="s">
        <v>275</v>
      </c>
      <c r="F273" s="94" t="s">
        <v>142</v>
      </c>
      <c r="G273" s="94">
        <v>2</v>
      </c>
    </row>
    <row r="274" ht="20.25" spans="1:7">
      <c r="A274" s="94"/>
      <c r="B274" s="94">
        <v>20212138</v>
      </c>
      <c r="C274" s="90">
        <v>2021213840</v>
      </c>
      <c r="D274" s="94" t="s">
        <v>276</v>
      </c>
      <c r="E274" s="94" t="s">
        <v>275</v>
      </c>
      <c r="F274" s="94" t="s">
        <v>138</v>
      </c>
      <c r="G274" s="94">
        <v>5</v>
      </c>
    </row>
    <row r="275" ht="20.25" spans="1:7">
      <c r="A275" s="94"/>
      <c r="B275" s="94"/>
      <c r="C275" s="90"/>
      <c r="D275" s="94"/>
      <c r="E275" s="94" t="s">
        <v>139</v>
      </c>
      <c r="F275" s="94" t="s">
        <v>155</v>
      </c>
      <c r="G275" s="94"/>
    </row>
    <row r="276" ht="20.25" spans="1:7">
      <c r="A276" s="94"/>
      <c r="B276" s="94">
        <v>20212141</v>
      </c>
      <c r="C276" s="90">
        <v>2021214140</v>
      </c>
      <c r="D276" s="94" t="s">
        <v>277</v>
      </c>
      <c r="E276" s="94" t="s">
        <v>278</v>
      </c>
      <c r="F276" s="94" t="s">
        <v>138</v>
      </c>
      <c r="G276" s="94">
        <v>2</v>
      </c>
    </row>
    <row r="277" ht="20.25" spans="1:7">
      <c r="A277" s="94"/>
      <c r="B277" s="94"/>
      <c r="C277" s="90">
        <v>2021214105</v>
      </c>
      <c r="D277" s="94" t="s">
        <v>279</v>
      </c>
      <c r="E277" s="94" t="s">
        <v>280</v>
      </c>
      <c r="F277" s="94" t="s">
        <v>50</v>
      </c>
      <c r="G277" s="94">
        <v>2</v>
      </c>
    </row>
    <row r="278" ht="20.25" spans="1:7">
      <c r="A278" s="94"/>
      <c r="B278" s="94">
        <v>20222134</v>
      </c>
      <c r="C278" s="90">
        <v>2022213439</v>
      </c>
      <c r="D278" s="94" t="s">
        <v>281</v>
      </c>
      <c r="E278" s="94" t="s">
        <v>80</v>
      </c>
      <c r="F278" s="94" t="s">
        <v>50</v>
      </c>
      <c r="G278" s="94">
        <v>2</v>
      </c>
    </row>
    <row r="279" ht="20.25" spans="1:7">
      <c r="A279" s="94"/>
      <c r="B279" s="94">
        <v>20222136</v>
      </c>
      <c r="C279" s="94">
        <v>2022213640</v>
      </c>
      <c r="D279" s="94" t="s">
        <v>282</v>
      </c>
      <c r="E279" s="94" t="s">
        <v>215</v>
      </c>
      <c r="F279" s="94" t="s">
        <v>163</v>
      </c>
      <c r="G279" s="94">
        <v>18</v>
      </c>
    </row>
    <row r="280" ht="20.25" spans="1:7">
      <c r="A280" s="94"/>
      <c r="B280" s="94"/>
      <c r="C280" s="94"/>
      <c r="D280" s="94"/>
      <c r="E280" s="94" t="s">
        <v>101</v>
      </c>
      <c r="F280" s="94" t="s">
        <v>62</v>
      </c>
      <c r="G280" s="94"/>
    </row>
    <row r="281" ht="20.25" spans="1:7">
      <c r="A281" s="94"/>
      <c r="B281" s="94"/>
      <c r="C281" s="94"/>
      <c r="D281" s="94"/>
      <c r="E281" s="94" t="s">
        <v>283</v>
      </c>
      <c r="F281" s="94" t="s">
        <v>136</v>
      </c>
      <c r="G281" s="94"/>
    </row>
    <row r="282" ht="20.25" spans="1:7">
      <c r="A282" s="94"/>
      <c r="B282" s="94"/>
      <c r="C282" s="94"/>
      <c r="D282" s="94"/>
      <c r="E282" s="94" t="s">
        <v>56</v>
      </c>
      <c r="F282" s="94" t="s">
        <v>159</v>
      </c>
      <c r="G282" s="94"/>
    </row>
    <row r="283" ht="20.25" spans="1:7">
      <c r="A283" s="94"/>
      <c r="B283" s="94"/>
      <c r="C283" s="94"/>
      <c r="D283" s="94"/>
      <c r="E283" s="94" t="s">
        <v>137</v>
      </c>
      <c r="F283" s="94" t="s">
        <v>138</v>
      </c>
      <c r="G283" s="94"/>
    </row>
    <row r="284" ht="20.25" spans="1:7">
      <c r="A284" s="94"/>
      <c r="B284" s="94"/>
      <c r="C284" s="94"/>
      <c r="D284" s="94"/>
      <c r="E284" s="94" t="s">
        <v>283</v>
      </c>
      <c r="F284" s="94" t="s">
        <v>142</v>
      </c>
      <c r="G284" s="94"/>
    </row>
    <row r="285" ht="20.25" spans="1:7">
      <c r="A285" s="94"/>
      <c r="B285" s="94"/>
      <c r="C285" s="94"/>
      <c r="D285" s="94"/>
      <c r="E285" s="94" t="s">
        <v>80</v>
      </c>
      <c r="F285" s="94" t="s">
        <v>142</v>
      </c>
      <c r="G285" s="94"/>
    </row>
    <row r="286" ht="20.25" spans="1:7">
      <c r="A286" s="94"/>
      <c r="B286" s="94"/>
      <c r="C286" s="94"/>
      <c r="D286" s="94"/>
      <c r="E286" s="94" t="s">
        <v>137</v>
      </c>
      <c r="F286" s="94" t="s">
        <v>50</v>
      </c>
      <c r="G286" s="94"/>
    </row>
    <row r="287" ht="20.25" spans="1:7">
      <c r="A287" s="94"/>
      <c r="B287" s="94">
        <v>20222143</v>
      </c>
      <c r="C287" s="90">
        <v>2022214306</v>
      </c>
      <c r="D287" s="94" t="s">
        <v>284</v>
      </c>
      <c r="E287" s="94" t="s">
        <v>56</v>
      </c>
      <c r="F287" s="94" t="s">
        <v>62</v>
      </c>
      <c r="G287" s="94">
        <v>2</v>
      </c>
    </row>
    <row r="288" ht="20.25" spans="1:7">
      <c r="A288" s="94"/>
      <c r="B288" s="94"/>
      <c r="C288" s="90">
        <v>2022214334</v>
      </c>
      <c r="D288" s="94" t="s">
        <v>285</v>
      </c>
      <c r="E288" s="94" t="s">
        <v>56</v>
      </c>
      <c r="F288" s="94" t="s">
        <v>62</v>
      </c>
      <c r="G288" s="94">
        <v>2</v>
      </c>
    </row>
    <row r="289" ht="20.25" spans="1:7">
      <c r="A289" s="96" t="s">
        <v>6</v>
      </c>
      <c r="B289" s="90">
        <v>20192532</v>
      </c>
      <c r="C289" s="90">
        <v>2019253217</v>
      </c>
      <c r="D289" s="90" t="s">
        <v>286</v>
      </c>
      <c r="E289" s="90" t="s">
        <v>287</v>
      </c>
      <c r="F289" s="90" t="s">
        <v>142</v>
      </c>
      <c r="G289" s="90">
        <v>4</v>
      </c>
    </row>
    <row r="290" ht="20.25" spans="1:7">
      <c r="A290" s="96"/>
      <c r="B290" s="90"/>
      <c r="C290" s="90"/>
      <c r="D290" s="90"/>
      <c r="E290" s="90" t="s">
        <v>288</v>
      </c>
      <c r="F290" s="90" t="s">
        <v>142</v>
      </c>
      <c r="G290" s="90"/>
    </row>
    <row r="291" ht="20.25" spans="1:7">
      <c r="A291" s="96"/>
      <c r="B291" s="90"/>
      <c r="C291" s="90">
        <v>2019253221</v>
      </c>
      <c r="D291" s="90" t="s">
        <v>289</v>
      </c>
      <c r="E291" s="90" t="s">
        <v>287</v>
      </c>
      <c r="F291" s="90" t="s">
        <v>142</v>
      </c>
      <c r="G291" s="90">
        <v>4</v>
      </c>
    </row>
    <row r="292" ht="20.25" spans="1:7">
      <c r="A292" s="96"/>
      <c r="B292" s="90"/>
      <c r="C292" s="90"/>
      <c r="D292" s="90"/>
      <c r="E292" s="90" t="s">
        <v>288</v>
      </c>
      <c r="F292" s="90" t="s">
        <v>142</v>
      </c>
      <c r="G292" s="90"/>
    </row>
    <row r="293" ht="20.25" spans="1:7">
      <c r="A293" s="96"/>
      <c r="B293" s="90">
        <v>20192535</v>
      </c>
      <c r="C293" s="90">
        <v>2018213335</v>
      </c>
      <c r="D293" s="90" t="s">
        <v>290</v>
      </c>
      <c r="E293" s="90" t="s">
        <v>291</v>
      </c>
      <c r="F293" s="90" t="s">
        <v>62</v>
      </c>
      <c r="G293" s="90">
        <v>6</v>
      </c>
    </row>
    <row r="294" ht="20.25" spans="1:7">
      <c r="A294" s="96"/>
      <c r="B294" s="90"/>
      <c r="C294" s="90"/>
      <c r="D294" s="90"/>
      <c r="E294" s="90" t="s">
        <v>292</v>
      </c>
      <c r="F294" s="90" t="s">
        <v>136</v>
      </c>
      <c r="G294" s="90"/>
    </row>
    <row r="295" ht="20.25" spans="1:7">
      <c r="A295" s="96"/>
      <c r="B295" s="90"/>
      <c r="C295" s="90"/>
      <c r="D295" s="90"/>
      <c r="E295" s="90" t="s">
        <v>291</v>
      </c>
      <c r="F295" s="90" t="s">
        <v>138</v>
      </c>
      <c r="G295" s="90"/>
    </row>
    <row r="296" ht="20.25" spans="1:7">
      <c r="A296" s="96"/>
      <c r="B296" s="90"/>
      <c r="C296" s="90">
        <v>2019253507</v>
      </c>
      <c r="D296" s="90" t="s">
        <v>293</v>
      </c>
      <c r="E296" s="90" t="s">
        <v>291</v>
      </c>
      <c r="F296" s="90" t="s">
        <v>138</v>
      </c>
      <c r="G296" s="90">
        <v>4</v>
      </c>
    </row>
    <row r="297" ht="20.25" spans="1:7">
      <c r="A297" s="96"/>
      <c r="B297" s="90"/>
      <c r="C297" s="90"/>
      <c r="D297" s="90"/>
      <c r="E297" s="90" t="s">
        <v>141</v>
      </c>
      <c r="F297" s="90" t="s">
        <v>142</v>
      </c>
      <c r="G297" s="90"/>
    </row>
    <row r="298" ht="20.25" spans="1:7">
      <c r="A298" s="96"/>
      <c r="B298" s="90"/>
      <c r="C298" s="90">
        <v>2019253519</v>
      </c>
      <c r="D298" s="90" t="s">
        <v>294</v>
      </c>
      <c r="E298" s="90" t="s">
        <v>291</v>
      </c>
      <c r="F298" s="90" t="s">
        <v>138</v>
      </c>
      <c r="G298" s="90">
        <v>2</v>
      </c>
    </row>
    <row r="299" ht="20.25" spans="1:7">
      <c r="A299" s="96"/>
      <c r="B299" s="90"/>
      <c r="C299" s="90">
        <v>2019253502</v>
      </c>
      <c r="D299" s="90" t="s">
        <v>295</v>
      </c>
      <c r="E299" s="90" t="s">
        <v>141</v>
      </c>
      <c r="F299" s="90" t="s">
        <v>142</v>
      </c>
      <c r="G299" s="90">
        <v>2</v>
      </c>
    </row>
    <row r="300" ht="20.25" spans="1:7">
      <c r="A300" s="96"/>
      <c r="B300" s="90">
        <v>20202435</v>
      </c>
      <c r="C300" s="90">
        <v>2020243502</v>
      </c>
      <c r="D300" s="90" t="s">
        <v>296</v>
      </c>
      <c r="E300" s="90" t="s">
        <v>297</v>
      </c>
      <c r="F300" s="90" t="s">
        <v>136</v>
      </c>
      <c r="G300" s="90">
        <v>6</v>
      </c>
    </row>
    <row r="301" ht="20.25" spans="1:7">
      <c r="A301" s="96"/>
      <c r="B301" s="90"/>
      <c r="C301" s="90"/>
      <c r="D301" s="90"/>
      <c r="E301" s="90" t="s">
        <v>298</v>
      </c>
      <c r="F301" s="90" t="s">
        <v>136</v>
      </c>
      <c r="G301" s="90"/>
    </row>
    <row r="302" ht="20.25" spans="1:7">
      <c r="A302" s="96"/>
      <c r="B302" s="90"/>
      <c r="C302" s="90"/>
      <c r="D302" s="90"/>
      <c r="E302" s="90" t="s">
        <v>299</v>
      </c>
      <c r="F302" s="90" t="s">
        <v>50</v>
      </c>
      <c r="G302" s="90"/>
    </row>
    <row r="303" ht="20.25" spans="1:7">
      <c r="A303" s="96"/>
      <c r="B303" s="90"/>
      <c r="C303" s="90">
        <v>2020243506</v>
      </c>
      <c r="D303" s="90" t="s">
        <v>300</v>
      </c>
      <c r="E303" s="90" t="s">
        <v>297</v>
      </c>
      <c r="F303" s="90" t="s">
        <v>136</v>
      </c>
      <c r="G303" s="90">
        <v>6</v>
      </c>
    </row>
    <row r="304" ht="20.25" spans="1:7">
      <c r="A304" s="96"/>
      <c r="B304" s="90"/>
      <c r="C304" s="90"/>
      <c r="D304" s="90"/>
      <c r="E304" s="90" t="s">
        <v>298</v>
      </c>
      <c r="F304" s="90" t="s">
        <v>136</v>
      </c>
      <c r="G304" s="90"/>
    </row>
    <row r="305" ht="20.25" spans="1:7">
      <c r="A305" s="96"/>
      <c r="B305" s="90"/>
      <c r="C305" s="90"/>
      <c r="D305" s="90"/>
      <c r="E305" s="90" t="s">
        <v>299</v>
      </c>
      <c r="F305" s="90" t="s">
        <v>50</v>
      </c>
      <c r="G305" s="90"/>
    </row>
    <row r="306" ht="20.25" spans="1:7">
      <c r="A306" s="96"/>
      <c r="B306" s="90"/>
      <c r="C306" s="90">
        <v>2020243504</v>
      </c>
      <c r="D306" s="90" t="s">
        <v>301</v>
      </c>
      <c r="E306" s="90" t="s">
        <v>297</v>
      </c>
      <c r="F306" s="90" t="s">
        <v>136</v>
      </c>
      <c r="G306" s="90">
        <v>4</v>
      </c>
    </row>
    <row r="307" ht="20.25" spans="1:7">
      <c r="A307" s="96"/>
      <c r="B307" s="90"/>
      <c r="C307" s="90"/>
      <c r="D307" s="90"/>
      <c r="E307" s="90" t="s">
        <v>298</v>
      </c>
      <c r="F307" s="90" t="s">
        <v>136</v>
      </c>
      <c r="G307" s="90"/>
    </row>
    <row r="308" ht="20.25" spans="1:7">
      <c r="A308" s="96"/>
      <c r="B308" s="90"/>
      <c r="C308" s="90">
        <v>2020243502</v>
      </c>
      <c r="D308" s="90" t="s">
        <v>302</v>
      </c>
      <c r="E308" s="90" t="s">
        <v>298</v>
      </c>
      <c r="F308" s="90" t="s">
        <v>136</v>
      </c>
      <c r="G308" s="90">
        <v>2</v>
      </c>
    </row>
    <row r="309" ht="20.25" spans="1:7">
      <c r="A309" s="96"/>
      <c r="B309" s="90">
        <v>20202531</v>
      </c>
      <c r="C309" s="90">
        <v>2020253114</v>
      </c>
      <c r="D309" s="90" t="s">
        <v>303</v>
      </c>
      <c r="E309" s="90" t="s">
        <v>304</v>
      </c>
      <c r="F309" s="90" t="s">
        <v>62</v>
      </c>
      <c r="G309" s="90">
        <v>12</v>
      </c>
    </row>
    <row r="310" ht="20.25" spans="1:7">
      <c r="A310" s="96"/>
      <c r="B310" s="90"/>
      <c r="C310" s="90"/>
      <c r="D310" s="90"/>
      <c r="E310" s="90" t="s">
        <v>305</v>
      </c>
      <c r="F310" s="90" t="s">
        <v>62</v>
      </c>
      <c r="G310" s="90"/>
    </row>
    <row r="311" ht="20.25" spans="1:7">
      <c r="A311" s="96"/>
      <c r="B311" s="90"/>
      <c r="C311" s="90"/>
      <c r="D311" s="90"/>
      <c r="E311" s="90" t="s">
        <v>306</v>
      </c>
      <c r="F311" s="90" t="s">
        <v>136</v>
      </c>
      <c r="G311" s="90"/>
    </row>
    <row r="312" ht="20.25" spans="1:7">
      <c r="A312" s="96"/>
      <c r="B312" s="90"/>
      <c r="C312" s="90"/>
      <c r="D312" s="90"/>
      <c r="E312" s="90" t="s">
        <v>307</v>
      </c>
      <c r="F312" s="90" t="s">
        <v>136</v>
      </c>
      <c r="G312" s="90"/>
    </row>
    <row r="313" ht="20.25" spans="1:7">
      <c r="A313" s="96"/>
      <c r="B313" s="90"/>
      <c r="C313" s="90"/>
      <c r="D313" s="90"/>
      <c r="E313" s="90" t="s">
        <v>308</v>
      </c>
      <c r="F313" s="90" t="s">
        <v>142</v>
      </c>
      <c r="G313" s="90"/>
    </row>
    <row r="314" ht="20.25" spans="1:7">
      <c r="A314" s="96"/>
      <c r="B314" s="90"/>
      <c r="C314" s="90"/>
      <c r="D314" s="90"/>
      <c r="E314" s="90" t="s">
        <v>309</v>
      </c>
      <c r="F314" s="90" t="s">
        <v>142</v>
      </c>
      <c r="G314" s="90"/>
    </row>
    <row r="315" ht="20.25" spans="1:7">
      <c r="A315" s="96"/>
      <c r="B315" s="90"/>
      <c r="C315" s="90">
        <v>2020253106</v>
      </c>
      <c r="D315" s="90" t="s">
        <v>310</v>
      </c>
      <c r="E315" s="90" t="s">
        <v>309</v>
      </c>
      <c r="F315" s="90" t="s">
        <v>142</v>
      </c>
      <c r="G315" s="90">
        <v>2</v>
      </c>
    </row>
    <row r="316" ht="20.25" spans="1:7">
      <c r="A316" s="96"/>
      <c r="B316" s="90">
        <v>20202532</v>
      </c>
      <c r="C316" s="90">
        <v>2020253223</v>
      </c>
      <c r="D316" s="90" t="s">
        <v>61</v>
      </c>
      <c r="E316" s="90" t="s">
        <v>311</v>
      </c>
      <c r="F316" s="90" t="s">
        <v>50</v>
      </c>
      <c r="G316" s="90">
        <v>2</v>
      </c>
    </row>
    <row r="317" ht="20.25" spans="1:7">
      <c r="A317" s="96"/>
      <c r="B317" s="90"/>
      <c r="C317" s="90">
        <v>2020253506</v>
      </c>
      <c r="D317" s="90" t="s">
        <v>312</v>
      </c>
      <c r="E317" s="90" t="s">
        <v>313</v>
      </c>
      <c r="F317" s="90" t="s">
        <v>50</v>
      </c>
      <c r="G317" s="90">
        <v>2</v>
      </c>
    </row>
    <row r="318" ht="20.25" spans="1:7">
      <c r="A318" s="96"/>
      <c r="B318" s="90"/>
      <c r="C318" s="90">
        <v>2020253506</v>
      </c>
      <c r="D318" s="90"/>
      <c r="E318" s="90" t="s">
        <v>314</v>
      </c>
      <c r="F318" s="90" t="s">
        <v>50</v>
      </c>
      <c r="G318" s="90">
        <v>2</v>
      </c>
    </row>
    <row r="319" ht="20.25" spans="1:7">
      <c r="A319" s="96"/>
      <c r="B319" s="90">
        <v>20202533</v>
      </c>
      <c r="C319" s="90">
        <v>2020253333</v>
      </c>
      <c r="D319" s="90" t="s">
        <v>315</v>
      </c>
      <c r="E319" s="90" t="s">
        <v>316</v>
      </c>
      <c r="F319" s="90" t="s">
        <v>136</v>
      </c>
      <c r="G319" s="90">
        <v>2</v>
      </c>
    </row>
    <row r="320" ht="20.25" spans="1:7">
      <c r="A320" s="96"/>
      <c r="B320" s="90"/>
      <c r="C320" s="90"/>
      <c r="D320" s="90"/>
      <c r="E320" s="90" t="s">
        <v>317</v>
      </c>
      <c r="F320" s="90" t="s">
        <v>138</v>
      </c>
      <c r="G320" s="90">
        <v>2</v>
      </c>
    </row>
    <row r="321" ht="20.25" spans="1:7">
      <c r="A321" s="96"/>
      <c r="B321" s="90">
        <v>20202534</v>
      </c>
      <c r="C321" s="90">
        <v>2020253407</v>
      </c>
      <c r="D321" s="90" t="s">
        <v>318</v>
      </c>
      <c r="E321" s="90" t="s">
        <v>319</v>
      </c>
      <c r="F321" s="90" t="s">
        <v>136</v>
      </c>
      <c r="G321" s="90">
        <v>2</v>
      </c>
    </row>
    <row r="322" ht="20.25" spans="1:7">
      <c r="A322" s="96"/>
      <c r="B322" s="90"/>
      <c r="C322" s="90">
        <v>2020253404</v>
      </c>
      <c r="D322" s="90" t="s">
        <v>320</v>
      </c>
      <c r="E322" s="90" t="s">
        <v>321</v>
      </c>
      <c r="F322" s="90" t="s">
        <v>138</v>
      </c>
      <c r="G322" s="90">
        <v>2</v>
      </c>
    </row>
    <row r="323" ht="20.25" spans="1:7">
      <c r="A323" s="96"/>
      <c r="B323" s="90"/>
      <c r="C323" s="90">
        <v>2020253409</v>
      </c>
      <c r="D323" s="90" t="s">
        <v>322</v>
      </c>
      <c r="E323" s="90" t="s">
        <v>323</v>
      </c>
      <c r="F323" s="90" t="s">
        <v>138</v>
      </c>
      <c r="G323" s="90">
        <v>2</v>
      </c>
    </row>
    <row r="324" ht="20.25" spans="1:7">
      <c r="A324" s="96"/>
      <c r="B324" s="90"/>
      <c r="C324" s="90">
        <v>2020253413</v>
      </c>
      <c r="D324" s="90" t="s">
        <v>324</v>
      </c>
      <c r="E324" s="90" t="s">
        <v>325</v>
      </c>
      <c r="F324" s="90" t="s">
        <v>50</v>
      </c>
      <c r="G324" s="90">
        <v>2</v>
      </c>
    </row>
    <row r="325" ht="20.25" spans="1:7">
      <c r="A325" s="96"/>
      <c r="B325" s="90"/>
      <c r="C325" s="90"/>
      <c r="D325" s="90"/>
      <c r="E325" s="90" t="s">
        <v>326</v>
      </c>
      <c r="F325" s="90" t="s">
        <v>50</v>
      </c>
      <c r="G325" s="90">
        <v>2</v>
      </c>
    </row>
    <row r="326" ht="20.25" spans="1:7">
      <c r="A326" s="96"/>
      <c r="B326" s="90">
        <v>20202535</v>
      </c>
      <c r="C326" s="90">
        <v>2020253505</v>
      </c>
      <c r="D326" s="90" t="s">
        <v>327</v>
      </c>
      <c r="E326" s="90" t="s">
        <v>328</v>
      </c>
      <c r="F326" s="90" t="s">
        <v>159</v>
      </c>
      <c r="G326" s="90">
        <v>8</v>
      </c>
    </row>
    <row r="327" ht="20.25" spans="1:7">
      <c r="A327" s="96"/>
      <c r="B327" s="90"/>
      <c r="C327" s="90"/>
      <c r="D327" s="90"/>
      <c r="E327" s="90" t="s">
        <v>329</v>
      </c>
      <c r="F327" s="90" t="s">
        <v>138</v>
      </c>
      <c r="G327" s="90"/>
    </row>
    <row r="328" ht="20.25" spans="1:7">
      <c r="A328" s="96"/>
      <c r="B328" s="90"/>
      <c r="C328" s="90"/>
      <c r="D328" s="90"/>
      <c r="E328" s="90" t="s">
        <v>328</v>
      </c>
      <c r="F328" s="90" t="s">
        <v>155</v>
      </c>
      <c r="G328" s="90"/>
    </row>
    <row r="329" ht="20.25" spans="1:7">
      <c r="A329" s="96"/>
      <c r="B329" s="90"/>
      <c r="C329" s="90">
        <v>2020253524</v>
      </c>
      <c r="D329" s="90" t="s">
        <v>330</v>
      </c>
      <c r="E329" s="90" t="s">
        <v>329</v>
      </c>
      <c r="F329" s="90" t="s">
        <v>138</v>
      </c>
      <c r="G329" s="90">
        <v>2</v>
      </c>
    </row>
    <row r="330" ht="20.25" spans="1:7">
      <c r="A330" s="96"/>
      <c r="B330" s="90"/>
      <c r="C330" s="90">
        <v>2020253510</v>
      </c>
      <c r="D330" s="90" t="s">
        <v>331</v>
      </c>
      <c r="E330" s="90" t="s">
        <v>328</v>
      </c>
      <c r="F330" s="90" t="s">
        <v>155</v>
      </c>
      <c r="G330" s="90">
        <v>3</v>
      </c>
    </row>
    <row r="331" ht="20.25" spans="1:7">
      <c r="A331" s="96"/>
      <c r="B331" s="90">
        <v>20212431</v>
      </c>
      <c r="C331" s="90">
        <v>2021243117</v>
      </c>
      <c r="D331" s="90" t="s">
        <v>332</v>
      </c>
      <c r="E331" s="90" t="s">
        <v>333</v>
      </c>
      <c r="F331" s="90" t="s">
        <v>62</v>
      </c>
      <c r="G331" s="90">
        <v>5</v>
      </c>
    </row>
    <row r="332" ht="20.25" spans="1:7">
      <c r="A332" s="96"/>
      <c r="B332" s="90"/>
      <c r="C332" s="90"/>
      <c r="D332" s="90"/>
      <c r="E332" s="90" t="s">
        <v>334</v>
      </c>
      <c r="F332" s="90" t="s">
        <v>163</v>
      </c>
      <c r="G332" s="90"/>
    </row>
    <row r="333" ht="20.25" spans="1:7">
      <c r="A333" s="96"/>
      <c r="B333" s="90">
        <v>20212433</v>
      </c>
      <c r="C333" s="90">
        <v>2021243303</v>
      </c>
      <c r="D333" s="90" t="s">
        <v>335</v>
      </c>
      <c r="E333" s="90" t="s">
        <v>336</v>
      </c>
      <c r="F333" s="90" t="s">
        <v>140</v>
      </c>
      <c r="G333" s="90">
        <v>10</v>
      </c>
    </row>
    <row r="334" ht="20.25" spans="1:7">
      <c r="A334" s="96"/>
      <c r="B334" s="90"/>
      <c r="C334" s="90"/>
      <c r="D334" s="90"/>
      <c r="E334" s="90" t="s">
        <v>333</v>
      </c>
      <c r="F334" s="90" t="s">
        <v>138</v>
      </c>
      <c r="G334" s="90"/>
    </row>
    <row r="335" ht="20.25" spans="1:7">
      <c r="A335" s="96"/>
      <c r="B335" s="90"/>
      <c r="C335" s="90"/>
      <c r="D335" s="90"/>
      <c r="E335" s="90" t="s">
        <v>56</v>
      </c>
      <c r="F335" s="90" t="s">
        <v>155</v>
      </c>
      <c r="G335" s="90"/>
    </row>
    <row r="336" ht="20.25" spans="1:7">
      <c r="A336" s="96"/>
      <c r="B336" s="90"/>
      <c r="C336" s="90"/>
      <c r="D336" s="90"/>
      <c r="E336" s="90" t="s">
        <v>183</v>
      </c>
      <c r="F336" s="90" t="s">
        <v>50</v>
      </c>
      <c r="G336" s="90"/>
    </row>
    <row r="337" ht="20.25" spans="1:7">
      <c r="A337" s="96"/>
      <c r="B337" s="90"/>
      <c r="C337" s="90">
        <v>2021243306</v>
      </c>
      <c r="D337" s="90" t="s">
        <v>337</v>
      </c>
      <c r="E337" s="90" t="s">
        <v>56</v>
      </c>
      <c r="F337" s="90" t="s">
        <v>155</v>
      </c>
      <c r="G337" s="90">
        <v>3</v>
      </c>
    </row>
    <row r="338" ht="20.25" spans="1:7">
      <c r="A338" s="96"/>
      <c r="B338" s="90"/>
      <c r="C338" s="90">
        <v>2021243307</v>
      </c>
      <c r="D338" s="90" t="s">
        <v>338</v>
      </c>
      <c r="E338" s="90" t="s">
        <v>56</v>
      </c>
      <c r="F338" s="90" t="s">
        <v>155</v>
      </c>
      <c r="G338" s="90">
        <v>3</v>
      </c>
    </row>
    <row r="339" ht="20.25" spans="1:7">
      <c r="A339" s="96"/>
      <c r="B339" s="90">
        <v>20212434</v>
      </c>
      <c r="C339" s="90">
        <v>2021243419</v>
      </c>
      <c r="D339" s="90" t="s">
        <v>339</v>
      </c>
      <c r="E339" s="90" t="s">
        <v>340</v>
      </c>
      <c r="F339" s="90" t="s">
        <v>62</v>
      </c>
      <c r="G339" s="90">
        <v>2</v>
      </c>
    </row>
    <row r="340" ht="20.25" spans="1:7">
      <c r="A340" s="96"/>
      <c r="B340" s="90"/>
      <c r="C340" s="90">
        <v>2021243401</v>
      </c>
      <c r="D340" s="90" t="s">
        <v>341</v>
      </c>
      <c r="E340" s="90" t="s">
        <v>56</v>
      </c>
      <c r="F340" s="90" t="s">
        <v>50</v>
      </c>
      <c r="G340" s="90">
        <v>5</v>
      </c>
    </row>
    <row r="341" ht="20.25" spans="1:7">
      <c r="A341" s="96"/>
      <c r="B341" s="90"/>
      <c r="C341" s="90"/>
      <c r="D341" s="90"/>
      <c r="E341" s="90" t="s">
        <v>334</v>
      </c>
      <c r="F341" s="90" t="s">
        <v>143</v>
      </c>
      <c r="G341" s="90"/>
    </row>
    <row r="342" ht="20.25" spans="1:7">
      <c r="A342" s="96"/>
      <c r="B342" s="90"/>
      <c r="C342" s="90">
        <v>2021243410</v>
      </c>
      <c r="D342" s="90" t="s">
        <v>342</v>
      </c>
      <c r="E342" s="90" t="s">
        <v>56</v>
      </c>
      <c r="F342" s="90" t="s">
        <v>50</v>
      </c>
      <c r="G342" s="90">
        <v>5</v>
      </c>
    </row>
    <row r="343" ht="20.25" spans="1:7">
      <c r="A343" s="96"/>
      <c r="B343" s="90"/>
      <c r="C343" s="90"/>
      <c r="D343" s="90"/>
      <c r="E343" s="90" t="s">
        <v>334</v>
      </c>
      <c r="F343" s="90" t="s">
        <v>143</v>
      </c>
      <c r="G343" s="90"/>
    </row>
    <row r="344" ht="20.25" spans="1:7">
      <c r="A344" s="96"/>
      <c r="B344" s="90"/>
      <c r="C344" s="90">
        <v>2021243430</v>
      </c>
      <c r="D344" s="90" t="s">
        <v>343</v>
      </c>
      <c r="E344" s="90" t="s">
        <v>56</v>
      </c>
      <c r="F344" s="90" t="s">
        <v>50</v>
      </c>
      <c r="G344" s="90">
        <v>5</v>
      </c>
    </row>
    <row r="345" ht="20.25" spans="1:7">
      <c r="A345" s="96"/>
      <c r="B345" s="90"/>
      <c r="C345" s="90"/>
      <c r="D345" s="90"/>
      <c r="E345" s="90" t="s">
        <v>334</v>
      </c>
      <c r="F345" s="90" t="s">
        <v>143</v>
      </c>
      <c r="G345" s="90"/>
    </row>
    <row r="346" ht="20.25" spans="1:7">
      <c r="A346" s="96"/>
      <c r="B346" s="90"/>
      <c r="C346" s="90">
        <v>2020243409</v>
      </c>
      <c r="D346" s="90" t="s">
        <v>344</v>
      </c>
      <c r="E346" s="90" t="s">
        <v>264</v>
      </c>
      <c r="F346" s="90" t="s">
        <v>50</v>
      </c>
      <c r="G346" s="90">
        <v>2</v>
      </c>
    </row>
    <row r="347" ht="20.25" spans="1:7">
      <c r="A347" s="96"/>
      <c r="B347" s="90">
        <v>20212532</v>
      </c>
      <c r="C347" s="90">
        <v>2021253206</v>
      </c>
      <c r="D347" s="90" t="s">
        <v>345</v>
      </c>
      <c r="E347" s="90" t="s">
        <v>183</v>
      </c>
      <c r="F347" s="90" t="s">
        <v>136</v>
      </c>
      <c r="G347" s="90">
        <v>2</v>
      </c>
    </row>
    <row r="348" ht="20.25" spans="1:7">
      <c r="A348" s="96"/>
      <c r="B348" s="90">
        <v>20212533</v>
      </c>
      <c r="C348" s="90">
        <v>2021253324</v>
      </c>
      <c r="D348" s="90" t="s">
        <v>346</v>
      </c>
      <c r="E348" s="90" t="s">
        <v>347</v>
      </c>
      <c r="F348" s="90" t="s">
        <v>62</v>
      </c>
      <c r="G348" s="90">
        <v>20</v>
      </c>
    </row>
    <row r="349" ht="20.25" spans="1:7">
      <c r="A349" s="96"/>
      <c r="B349" s="90"/>
      <c r="C349" s="90"/>
      <c r="D349" s="90"/>
      <c r="E349" s="90" t="s">
        <v>348</v>
      </c>
      <c r="F349" s="90" t="s">
        <v>136</v>
      </c>
      <c r="G349" s="90"/>
    </row>
    <row r="350" ht="20.25" spans="1:7">
      <c r="A350" s="96"/>
      <c r="B350" s="90"/>
      <c r="C350" s="90"/>
      <c r="D350" s="90"/>
      <c r="E350" s="90" t="s">
        <v>349</v>
      </c>
      <c r="F350" s="90" t="s">
        <v>136</v>
      </c>
      <c r="G350" s="90"/>
    </row>
    <row r="351" ht="20.25" spans="1:7">
      <c r="A351" s="96"/>
      <c r="B351" s="90"/>
      <c r="C351" s="90"/>
      <c r="D351" s="90"/>
      <c r="E351" s="90" t="s">
        <v>264</v>
      </c>
      <c r="F351" s="90" t="s">
        <v>136</v>
      </c>
      <c r="G351" s="90"/>
    </row>
    <row r="352" ht="20.25" spans="1:7">
      <c r="A352" s="96"/>
      <c r="B352" s="90"/>
      <c r="C352" s="90"/>
      <c r="D352" s="90"/>
      <c r="E352" s="90" t="s">
        <v>350</v>
      </c>
      <c r="F352" s="90" t="s">
        <v>140</v>
      </c>
      <c r="G352" s="90"/>
    </row>
    <row r="353" ht="20.25" spans="1:7">
      <c r="A353" s="96"/>
      <c r="B353" s="90"/>
      <c r="C353" s="90"/>
      <c r="D353" s="90"/>
      <c r="E353" s="90" t="s">
        <v>351</v>
      </c>
      <c r="F353" s="90" t="s">
        <v>155</v>
      </c>
      <c r="G353" s="90"/>
    </row>
    <row r="354" ht="20.25" spans="1:7">
      <c r="A354" s="96"/>
      <c r="B354" s="90"/>
      <c r="C354" s="90"/>
      <c r="D354" s="90"/>
      <c r="E354" s="90" t="s">
        <v>171</v>
      </c>
      <c r="F354" s="90" t="s">
        <v>142</v>
      </c>
      <c r="G354" s="90"/>
    </row>
    <row r="355" ht="20.25" spans="1:7">
      <c r="A355" s="96"/>
      <c r="B355" s="90"/>
      <c r="C355" s="90"/>
      <c r="D355" s="90"/>
      <c r="E355" s="90" t="s">
        <v>313</v>
      </c>
      <c r="F355" s="90" t="s">
        <v>142</v>
      </c>
      <c r="G355" s="90"/>
    </row>
    <row r="356" ht="20.25" spans="1:7">
      <c r="A356" s="96"/>
      <c r="B356" s="90"/>
      <c r="C356" s="90"/>
      <c r="D356" s="90"/>
      <c r="E356" s="90" t="s">
        <v>352</v>
      </c>
      <c r="F356" s="90" t="s">
        <v>50</v>
      </c>
      <c r="G356" s="90"/>
    </row>
    <row r="357" ht="20.25" spans="1:7">
      <c r="A357" s="96"/>
      <c r="B357" s="90"/>
      <c r="C357" s="90">
        <v>2021253317</v>
      </c>
      <c r="D357" s="90" t="s">
        <v>353</v>
      </c>
      <c r="E357" s="90" t="s">
        <v>347</v>
      </c>
      <c r="F357" s="90" t="s">
        <v>62</v>
      </c>
      <c r="G357" s="90">
        <v>2</v>
      </c>
    </row>
    <row r="358" ht="20.25" spans="1:7">
      <c r="A358" s="96"/>
      <c r="B358" s="90">
        <v>20212534</v>
      </c>
      <c r="C358" s="90">
        <v>2021253431</v>
      </c>
      <c r="D358" s="90" t="s">
        <v>354</v>
      </c>
      <c r="E358" s="90" t="s">
        <v>355</v>
      </c>
      <c r="F358" s="90" t="s">
        <v>136</v>
      </c>
      <c r="G358" s="90">
        <v>2</v>
      </c>
    </row>
    <row r="359" ht="20.25" spans="1:7">
      <c r="A359" s="96"/>
      <c r="B359" s="90"/>
      <c r="C359" s="90">
        <v>2021253433</v>
      </c>
      <c r="D359" s="90" t="s">
        <v>356</v>
      </c>
      <c r="E359" s="90" t="s">
        <v>355</v>
      </c>
      <c r="F359" s="90" t="s">
        <v>136</v>
      </c>
      <c r="G359" s="90">
        <v>2</v>
      </c>
    </row>
    <row r="360" ht="20.25" spans="1:7">
      <c r="A360" s="96"/>
      <c r="B360" s="90"/>
      <c r="C360" s="90">
        <v>2021253437</v>
      </c>
      <c r="D360" s="90" t="s">
        <v>357</v>
      </c>
      <c r="E360" s="90" t="s">
        <v>171</v>
      </c>
      <c r="F360" s="90" t="s">
        <v>138</v>
      </c>
      <c r="G360" s="90">
        <v>2</v>
      </c>
    </row>
    <row r="361" ht="20.25" spans="1:7">
      <c r="A361" s="96"/>
      <c r="B361" s="90">
        <v>20212535</v>
      </c>
      <c r="C361" s="90">
        <v>2021253504</v>
      </c>
      <c r="D361" s="90" t="s">
        <v>358</v>
      </c>
      <c r="E361" s="90" t="s">
        <v>359</v>
      </c>
      <c r="F361" s="90" t="s">
        <v>62</v>
      </c>
      <c r="G361" s="90">
        <v>4</v>
      </c>
    </row>
    <row r="362" ht="20.25" spans="1:7">
      <c r="A362" s="96"/>
      <c r="B362" s="90"/>
      <c r="C362" s="90"/>
      <c r="D362" s="90"/>
      <c r="E362" s="90" t="s">
        <v>171</v>
      </c>
      <c r="F362" s="90" t="s">
        <v>62</v>
      </c>
      <c r="G362" s="90"/>
    </row>
    <row r="363" ht="20.25" spans="1:7">
      <c r="A363" s="96"/>
      <c r="B363" s="90"/>
      <c r="C363" s="90">
        <v>2021253533</v>
      </c>
      <c r="D363" s="90" t="s">
        <v>360</v>
      </c>
      <c r="E363" s="90" t="s">
        <v>359</v>
      </c>
      <c r="F363" s="90" t="s">
        <v>62</v>
      </c>
      <c r="G363" s="90">
        <v>4</v>
      </c>
    </row>
    <row r="364" ht="20.25" spans="1:7">
      <c r="A364" s="96"/>
      <c r="B364" s="90"/>
      <c r="C364" s="90"/>
      <c r="D364" s="90"/>
      <c r="E364" s="90" t="s">
        <v>361</v>
      </c>
      <c r="F364" s="90" t="s">
        <v>136</v>
      </c>
      <c r="G364" s="90"/>
    </row>
    <row r="365" ht="20.25" spans="1:7">
      <c r="A365" s="96"/>
      <c r="B365" s="90"/>
      <c r="C365" s="90">
        <v>2021253526</v>
      </c>
      <c r="D365" s="90" t="s">
        <v>362</v>
      </c>
      <c r="E365" s="90" t="s">
        <v>361</v>
      </c>
      <c r="F365" s="90" t="s">
        <v>136</v>
      </c>
      <c r="G365" s="90">
        <v>2</v>
      </c>
    </row>
    <row r="366" ht="20.25" spans="1:7">
      <c r="A366" s="96"/>
      <c r="B366" s="90"/>
      <c r="C366" s="90">
        <v>2021253534</v>
      </c>
      <c r="D366" s="90" t="s">
        <v>363</v>
      </c>
      <c r="E366" s="90" t="s">
        <v>361</v>
      </c>
      <c r="F366" s="90" t="s">
        <v>136</v>
      </c>
      <c r="G366" s="90">
        <v>2</v>
      </c>
    </row>
    <row r="367" ht="20.25" spans="1:7">
      <c r="A367" s="96"/>
      <c r="B367" s="90"/>
      <c r="C367" s="90">
        <v>2021253525</v>
      </c>
      <c r="D367" s="90" t="s">
        <v>364</v>
      </c>
      <c r="E367" s="90" t="s">
        <v>361</v>
      </c>
      <c r="F367" s="90" t="s">
        <v>136</v>
      </c>
      <c r="G367" s="90">
        <v>2</v>
      </c>
    </row>
    <row r="368" ht="20.25" spans="1:7">
      <c r="A368" s="96"/>
      <c r="B368" s="90"/>
      <c r="C368" s="90">
        <v>2021253528</v>
      </c>
      <c r="D368" s="90" t="s">
        <v>365</v>
      </c>
      <c r="E368" s="90" t="s">
        <v>361</v>
      </c>
      <c r="F368" s="90" t="s">
        <v>136</v>
      </c>
      <c r="G368" s="90">
        <v>2</v>
      </c>
    </row>
    <row r="369" ht="20.25" spans="1:7">
      <c r="A369" s="96"/>
      <c r="B369" s="90"/>
      <c r="C369" s="90">
        <v>2021253529</v>
      </c>
      <c r="D369" s="90" t="s">
        <v>366</v>
      </c>
      <c r="E369" s="90" t="s">
        <v>361</v>
      </c>
      <c r="F369" s="90" t="s">
        <v>136</v>
      </c>
      <c r="G369" s="90">
        <v>2</v>
      </c>
    </row>
    <row r="370" ht="20.25" spans="1:7">
      <c r="A370" s="96"/>
      <c r="B370" s="90">
        <v>20222432</v>
      </c>
      <c r="C370" s="90">
        <v>2022243234</v>
      </c>
      <c r="D370" s="90" t="s">
        <v>367</v>
      </c>
      <c r="E370" s="90" t="s">
        <v>56</v>
      </c>
      <c r="F370" s="90" t="s">
        <v>136</v>
      </c>
      <c r="G370" s="90">
        <v>15</v>
      </c>
    </row>
    <row r="371" ht="20.25" spans="1:7">
      <c r="A371" s="96"/>
      <c r="B371" s="90"/>
      <c r="C371" s="90"/>
      <c r="D371" s="90"/>
      <c r="E371" s="90" t="s">
        <v>80</v>
      </c>
      <c r="F371" s="90" t="s">
        <v>136</v>
      </c>
      <c r="G371" s="90"/>
    </row>
    <row r="372" ht="20.25" spans="1:7">
      <c r="A372" s="96"/>
      <c r="B372" s="90"/>
      <c r="C372" s="90"/>
      <c r="D372" s="90"/>
      <c r="E372" s="90" t="s">
        <v>368</v>
      </c>
      <c r="F372" s="90" t="s">
        <v>136</v>
      </c>
      <c r="G372" s="90"/>
    </row>
    <row r="373" ht="20.25" spans="1:7">
      <c r="A373" s="96"/>
      <c r="B373" s="90"/>
      <c r="C373" s="90"/>
      <c r="D373" s="90"/>
      <c r="E373" s="90" t="s">
        <v>369</v>
      </c>
      <c r="F373" s="90" t="s">
        <v>138</v>
      </c>
      <c r="G373" s="90"/>
    </row>
    <row r="374" ht="20.25" spans="1:7">
      <c r="A374" s="96"/>
      <c r="B374" s="90"/>
      <c r="C374" s="90"/>
      <c r="D374" s="90"/>
      <c r="E374" s="90" t="s">
        <v>215</v>
      </c>
      <c r="F374" s="90" t="s">
        <v>155</v>
      </c>
      <c r="G374" s="90"/>
    </row>
    <row r="375" ht="20.25" spans="1:7">
      <c r="A375" s="96"/>
      <c r="B375" s="90"/>
      <c r="C375" s="90"/>
      <c r="D375" s="90"/>
      <c r="E375" s="90" t="s">
        <v>370</v>
      </c>
      <c r="F375" s="90" t="s">
        <v>142</v>
      </c>
      <c r="G375" s="90"/>
    </row>
    <row r="376" ht="20.25" spans="1:7">
      <c r="A376" s="96"/>
      <c r="B376" s="90"/>
      <c r="C376" s="90"/>
      <c r="D376" s="90"/>
      <c r="E376" s="90" t="s">
        <v>307</v>
      </c>
      <c r="F376" s="90" t="s">
        <v>50</v>
      </c>
      <c r="G376" s="90"/>
    </row>
    <row r="377" ht="20.25" spans="1:7">
      <c r="A377" s="96"/>
      <c r="B377" s="90">
        <v>20222433</v>
      </c>
      <c r="C377" s="90">
        <v>2022243316</v>
      </c>
      <c r="D377" s="90" t="s">
        <v>371</v>
      </c>
      <c r="E377" s="90" t="s">
        <v>370</v>
      </c>
      <c r="F377" s="90" t="s">
        <v>62</v>
      </c>
      <c r="G377" s="90">
        <v>4</v>
      </c>
    </row>
    <row r="378" ht="20.25" spans="1:7">
      <c r="A378" s="96"/>
      <c r="B378" s="90"/>
      <c r="C378" s="90"/>
      <c r="D378" s="90"/>
      <c r="E378" s="90" t="s">
        <v>207</v>
      </c>
      <c r="F378" s="90" t="s">
        <v>136</v>
      </c>
      <c r="G378" s="90"/>
    </row>
    <row r="379" ht="20.25" spans="1:7">
      <c r="A379" s="96"/>
      <c r="B379" s="90"/>
      <c r="C379" s="90">
        <v>2022243324</v>
      </c>
      <c r="D379" s="90" t="s">
        <v>372</v>
      </c>
      <c r="E379" s="90" t="s">
        <v>370</v>
      </c>
      <c r="F379" s="90" t="s">
        <v>62</v>
      </c>
      <c r="G379" s="90">
        <v>4</v>
      </c>
    </row>
    <row r="380" ht="20.25" spans="1:7">
      <c r="A380" s="96"/>
      <c r="B380" s="90"/>
      <c r="C380" s="90"/>
      <c r="D380" s="90"/>
      <c r="E380" s="90" t="s">
        <v>207</v>
      </c>
      <c r="F380" s="90" t="s">
        <v>136</v>
      </c>
      <c r="G380" s="90"/>
    </row>
    <row r="381" ht="20.25" spans="1:7">
      <c r="A381" s="96"/>
      <c r="B381" s="90"/>
      <c r="C381" s="90">
        <v>2022243334</v>
      </c>
      <c r="D381" s="90" t="s">
        <v>373</v>
      </c>
      <c r="E381" s="90" t="s">
        <v>207</v>
      </c>
      <c r="F381" s="90" t="s">
        <v>138</v>
      </c>
      <c r="G381" s="90">
        <v>2</v>
      </c>
    </row>
    <row r="382" ht="20.25" spans="1:7">
      <c r="A382" s="96"/>
      <c r="B382" s="90">
        <v>20222436</v>
      </c>
      <c r="C382" s="90">
        <v>2022243642</v>
      </c>
      <c r="D382" s="90" t="s">
        <v>374</v>
      </c>
      <c r="E382" s="90" t="s">
        <v>375</v>
      </c>
      <c r="F382" s="90" t="s">
        <v>136</v>
      </c>
      <c r="G382" s="90">
        <v>10</v>
      </c>
    </row>
    <row r="383" ht="20.25" spans="1:7">
      <c r="A383" s="96"/>
      <c r="B383" s="90"/>
      <c r="C383" s="90"/>
      <c r="D383" s="90"/>
      <c r="E383" s="90" t="s">
        <v>376</v>
      </c>
      <c r="F383" s="90" t="s">
        <v>136</v>
      </c>
      <c r="G383" s="90"/>
    </row>
    <row r="384" ht="20.25" spans="1:7">
      <c r="A384" s="96"/>
      <c r="B384" s="90"/>
      <c r="C384" s="90"/>
      <c r="D384" s="90"/>
      <c r="E384" s="90" t="s">
        <v>377</v>
      </c>
      <c r="F384" s="90" t="s">
        <v>136</v>
      </c>
      <c r="G384" s="90"/>
    </row>
    <row r="385" ht="20.25" spans="1:7">
      <c r="A385" s="96"/>
      <c r="B385" s="90"/>
      <c r="C385" s="90"/>
      <c r="D385" s="90"/>
      <c r="E385" s="90" t="s">
        <v>378</v>
      </c>
      <c r="F385" s="90" t="s">
        <v>138</v>
      </c>
      <c r="G385" s="90"/>
    </row>
    <row r="386" ht="20.25" spans="1:7">
      <c r="A386" s="96"/>
      <c r="B386" s="90"/>
      <c r="C386" s="90"/>
      <c r="D386" s="90"/>
      <c r="E386" s="90" t="s">
        <v>80</v>
      </c>
      <c r="F386" s="90" t="s">
        <v>138</v>
      </c>
      <c r="G386" s="90"/>
    </row>
    <row r="387" ht="20.25" spans="1:7">
      <c r="A387" s="96"/>
      <c r="B387" s="90"/>
      <c r="C387" s="90">
        <v>2022243619</v>
      </c>
      <c r="D387" s="90" t="s">
        <v>379</v>
      </c>
      <c r="E387" s="90" t="s">
        <v>378</v>
      </c>
      <c r="F387" s="90" t="s">
        <v>138</v>
      </c>
      <c r="G387" s="90">
        <v>4</v>
      </c>
    </row>
    <row r="388" ht="20.25" spans="1:7">
      <c r="A388" s="96"/>
      <c r="B388" s="90"/>
      <c r="C388" s="90"/>
      <c r="D388" s="90"/>
      <c r="E388" s="90" t="s">
        <v>80</v>
      </c>
      <c r="F388" s="90" t="s">
        <v>138</v>
      </c>
      <c r="G388" s="90"/>
    </row>
    <row r="389" ht="20.25" spans="1:7">
      <c r="A389" s="96"/>
      <c r="B389" s="90"/>
      <c r="C389" s="90">
        <v>2022243625</v>
      </c>
      <c r="D389" s="90" t="s">
        <v>380</v>
      </c>
      <c r="E389" s="90" t="s">
        <v>378</v>
      </c>
      <c r="F389" s="90" t="s">
        <v>138</v>
      </c>
      <c r="G389" s="90">
        <v>4</v>
      </c>
    </row>
    <row r="390" ht="20.25" spans="1:7">
      <c r="A390" s="96"/>
      <c r="B390" s="90"/>
      <c r="C390" s="90"/>
      <c r="D390" s="90"/>
      <c r="E390" s="90" t="s">
        <v>80</v>
      </c>
      <c r="F390" s="90" t="s">
        <v>138</v>
      </c>
      <c r="G390" s="90"/>
    </row>
    <row r="391" ht="20.25" spans="1:7">
      <c r="A391" s="96"/>
      <c r="B391" s="90"/>
      <c r="C391" s="90">
        <v>2022243635</v>
      </c>
      <c r="D391" s="90" t="s">
        <v>381</v>
      </c>
      <c r="E391" s="90" t="s">
        <v>56</v>
      </c>
      <c r="F391" s="90" t="s">
        <v>142</v>
      </c>
      <c r="G391" s="90">
        <v>5</v>
      </c>
    </row>
    <row r="392" ht="20.25" spans="1:7">
      <c r="A392" s="96"/>
      <c r="B392" s="90"/>
      <c r="C392" s="90"/>
      <c r="D392" s="90"/>
      <c r="E392" s="90" t="s">
        <v>215</v>
      </c>
      <c r="F392" s="90" t="s">
        <v>155</v>
      </c>
      <c r="G392" s="90"/>
    </row>
    <row r="393" ht="20.25" spans="1:7">
      <c r="A393" s="96"/>
      <c r="B393" s="90"/>
      <c r="C393" s="90">
        <v>2022243640</v>
      </c>
      <c r="D393" s="90" t="s">
        <v>382</v>
      </c>
      <c r="E393" s="90" t="s">
        <v>383</v>
      </c>
      <c r="F393" s="90" t="s">
        <v>50</v>
      </c>
      <c r="G393" s="90">
        <v>4</v>
      </c>
    </row>
    <row r="394" ht="20.25" spans="1:7">
      <c r="A394" s="96"/>
      <c r="B394" s="90"/>
      <c r="C394" s="90"/>
      <c r="D394" s="90"/>
      <c r="E394" s="90" t="s">
        <v>384</v>
      </c>
      <c r="F394" s="90" t="s">
        <v>50</v>
      </c>
      <c r="G394" s="90"/>
    </row>
    <row r="395" ht="20.25" spans="1:7">
      <c r="A395" s="96"/>
      <c r="B395" s="90"/>
      <c r="C395" s="90">
        <v>2022243644</v>
      </c>
      <c r="D395" s="90" t="s">
        <v>385</v>
      </c>
      <c r="E395" s="90" t="s">
        <v>383</v>
      </c>
      <c r="F395" s="90" t="s">
        <v>50</v>
      </c>
      <c r="G395" s="90">
        <v>4</v>
      </c>
    </row>
    <row r="396" ht="20.25" spans="1:7">
      <c r="A396" s="96"/>
      <c r="B396" s="90"/>
      <c r="C396" s="90"/>
      <c r="D396" s="90"/>
      <c r="E396" s="90" t="s">
        <v>384</v>
      </c>
      <c r="F396" s="90" t="s">
        <v>50</v>
      </c>
      <c r="G396" s="90"/>
    </row>
    <row r="397" ht="20.25" spans="1:7">
      <c r="A397" s="96"/>
      <c r="B397" s="90">
        <v>20222532</v>
      </c>
      <c r="C397" s="90">
        <v>2022253227</v>
      </c>
      <c r="D397" s="90" t="s">
        <v>386</v>
      </c>
      <c r="E397" s="90" t="s">
        <v>215</v>
      </c>
      <c r="F397" s="90" t="s">
        <v>163</v>
      </c>
      <c r="G397" s="90">
        <v>21</v>
      </c>
    </row>
    <row r="398" ht="20.25" spans="1:7">
      <c r="A398" s="96"/>
      <c r="B398" s="90"/>
      <c r="C398" s="90"/>
      <c r="D398" s="90"/>
      <c r="E398" s="90" t="s">
        <v>387</v>
      </c>
      <c r="F398" s="90" t="s">
        <v>62</v>
      </c>
      <c r="G398" s="90"/>
    </row>
    <row r="399" ht="20.25" spans="1:7">
      <c r="A399" s="96"/>
      <c r="B399" s="90"/>
      <c r="C399" s="90"/>
      <c r="D399" s="90"/>
      <c r="E399" s="90" t="s">
        <v>388</v>
      </c>
      <c r="F399" s="90" t="s">
        <v>136</v>
      </c>
      <c r="G399" s="90"/>
    </row>
    <row r="400" ht="20.25" spans="1:7">
      <c r="A400" s="96"/>
      <c r="B400" s="90"/>
      <c r="C400" s="90"/>
      <c r="D400" s="90"/>
      <c r="E400" s="90" t="s">
        <v>389</v>
      </c>
      <c r="F400" s="90" t="s">
        <v>136</v>
      </c>
      <c r="G400" s="90"/>
    </row>
    <row r="401" ht="20.25" spans="1:7">
      <c r="A401" s="96"/>
      <c r="B401" s="90"/>
      <c r="C401" s="90"/>
      <c r="D401" s="90"/>
      <c r="E401" s="90" t="s">
        <v>80</v>
      </c>
      <c r="F401" s="90" t="s">
        <v>136</v>
      </c>
      <c r="G401" s="90"/>
    </row>
    <row r="402" ht="20.25" spans="1:7">
      <c r="A402" s="96"/>
      <c r="B402" s="90"/>
      <c r="C402" s="90"/>
      <c r="D402" s="90"/>
      <c r="E402" s="90" t="s">
        <v>390</v>
      </c>
      <c r="F402" s="90" t="s">
        <v>138</v>
      </c>
      <c r="G402" s="90"/>
    </row>
    <row r="403" ht="20.25" spans="1:7">
      <c r="A403" s="96"/>
      <c r="B403" s="90"/>
      <c r="C403" s="90"/>
      <c r="D403" s="90"/>
      <c r="E403" s="90" t="s">
        <v>389</v>
      </c>
      <c r="F403" s="90" t="s">
        <v>138</v>
      </c>
      <c r="G403" s="90"/>
    </row>
    <row r="404" ht="20.25" spans="1:7">
      <c r="A404" s="96"/>
      <c r="B404" s="90"/>
      <c r="C404" s="90"/>
      <c r="D404" s="90"/>
      <c r="E404" s="90" t="s">
        <v>101</v>
      </c>
      <c r="F404" s="90" t="s">
        <v>138</v>
      </c>
      <c r="G404" s="90"/>
    </row>
    <row r="405" ht="20.25" spans="1:7">
      <c r="A405" s="96"/>
      <c r="B405" s="90"/>
      <c r="C405" s="90"/>
      <c r="D405" s="90"/>
      <c r="E405" s="90" t="s">
        <v>391</v>
      </c>
      <c r="F405" s="90" t="s">
        <v>142</v>
      </c>
      <c r="G405" s="90"/>
    </row>
    <row r="406" ht="20.25" spans="1:7">
      <c r="A406" s="96"/>
      <c r="B406" s="90"/>
      <c r="C406" s="90"/>
      <c r="D406" s="90"/>
      <c r="E406" s="90" t="s">
        <v>389</v>
      </c>
      <c r="F406" s="90" t="s">
        <v>50</v>
      </c>
      <c r="G406" s="90"/>
    </row>
    <row r="407" ht="20.25" spans="1:7">
      <c r="A407" s="96"/>
      <c r="B407" s="90"/>
      <c r="C407" s="90">
        <v>2022253208</v>
      </c>
      <c r="D407" s="90" t="s">
        <v>392</v>
      </c>
      <c r="E407" s="90" t="s">
        <v>80</v>
      </c>
      <c r="F407" s="90" t="s">
        <v>136</v>
      </c>
      <c r="G407" s="90">
        <v>2</v>
      </c>
    </row>
    <row r="408" ht="20.25" spans="1:7">
      <c r="A408" s="96"/>
      <c r="B408" s="90"/>
      <c r="C408" s="90">
        <v>2022253218</v>
      </c>
      <c r="D408" s="90" t="s">
        <v>393</v>
      </c>
      <c r="E408" s="90" t="s">
        <v>389</v>
      </c>
      <c r="F408" s="90" t="s">
        <v>50</v>
      </c>
      <c r="G408" s="90">
        <v>2</v>
      </c>
    </row>
    <row r="409" ht="20.25" spans="1:7">
      <c r="A409" s="96"/>
      <c r="B409" s="90">
        <v>20222533</v>
      </c>
      <c r="C409" s="90">
        <v>2022253326</v>
      </c>
      <c r="D409" s="90" t="s">
        <v>394</v>
      </c>
      <c r="E409" s="90" t="s">
        <v>215</v>
      </c>
      <c r="F409" s="90" t="s">
        <v>163</v>
      </c>
      <c r="G409" s="90">
        <v>21</v>
      </c>
    </row>
    <row r="410" ht="20.25" spans="1:7">
      <c r="A410" s="96"/>
      <c r="B410" s="90"/>
      <c r="C410" s="90"/>
      <c r="D410" s="90"/>
      <c r="E410" s="90" t="s">
        <v>80</v>
      </c>
      <c r="F410" s="90" t="s">
        <v>62</v>
      </c>
      <c r="G410" s="90"/>
    </row>
    <row r="411" ht="20.25" spans="1:7">
      <c r="A411" s="96"/>
      <c r="B411" s="90"/>
      <c r="C411" s="90"/>
      <c r="D411" s="90"/>
      <c r="E411" s="90" t="s">
        <v>389</v>
      </c>
      <c r="F411" s="90" t="s">
        <v>136</v>
      </c>
      <c r="G411" s="90"/>
    </row>
    <row r="412" ht="20.25" spans="1:7">
      <c r="A412" s="96"/>
      <c r="B412" s="90"/>
      <c r="C412" s="90"/>
      <c r="D412" s="90"/>
      <c r="E412" s="90" t="s">
        <v>391</v>
      </c>
      <c r="F412" s="90" t="s">
        <v>136</v>
      </c>
      <c r="G412" s="90"/>
    </row>
    <row r="413" ht="20.25" spans="1:7">
      <c r="A413" s="96"/>
      <c r="B413" s="90"/>
      <c r="C413" s="90"/>
      <c r="D413" s="90"/>
      <c r="E413" s="90" t="s">
        <v>388</v>
      </c>
      <c r="F413" s="90" t="s">
        <v>138</v>
      </c>
      <c r="G413" s="90"/>
    </row>
    <row r="414" ht="20.25" spans="1:7">
      <c r="A414" s="96"/>
      <c r="B414" s="90"/>
      <c r="C414" s="90"/>
      <c r="D414" s="90"/>
      <c r="E414" s="90" t="s">
        <v>101</v>
      </c>
      <c r="F414" s="90" t="s">
        <v>138</v>
      </c>
      <c r="G414" s="90"/>
    </row>
    <row r="415" ht="20.25" spans="1:7">
      <c r="A415" s="96"/>
      <c r="B415" s="90"/>
      <c r="C415" s="90"/>
      <c r="D415" s="90"/>
      <c r="E415" s="90" t="s">
        <v>390</v>
      </c>
      <c r="F415" s="90" t="s">
        <v>142</v>
      </c>
      <c r="G415" s="90"/>
    </row>
    <row r="416" ht="20.25" spans="1:7">
      <c r="A416" s="96"/>
      <c r="B416" s="90"/>
      <c r="C416" s="90"/>
      <c r="D416" s="90"/>
      <c r="E416" s="90" t="s">
        <v>389</v>
      </c>
      <c r="F416" s="90" t="s">
        <v>142</v>
      </c>
      <c r="G416" s="90"/>
    </row>
    <row r="417" ht="20.25" spans="1:7">
      <c r="A417" s="96"/>
      <c r="B417" s="90"/>
      <c r="C417" s="90"/>
      <c r="D417" s="90"/>
      <c r="E417" s="90" t="s">
        <v>387</v>
      </c>
      <c r="F417" s="90" t="s">
        <v>50</v>
      </c>
      <c r="G417" s="90"/>
    </row>
    <row r="418" ht="20.25" spans="1:7">
      <c r="A418" s="96"/>
      <c r="B418" s="90"/>
      <c r="C418" s="90"/>
      <c r="D418" s="90"/>
      <c r="E418" s="90" t="s">
        <v>389</v>
      </c>
      <c r="F418" s="90" t="s">
        <v>50</v>
      </c>
      <c r="G418" s="90"/>
    </row>
    <row r="419" ht="20.25" spans="1:7">
      <c r="A419" s="96" t="s">
        <v>7</v>
      </c>
      <c r="B419" s="90">
        <v>20222634</v>
      </c>
      <c r="C419" s="90">
        <v>2022263406</v>
      </c>
      <c r="D419" s="90" t="s">
        <v>395</v>
      </c>
      <c r="E419" s="90" t="s">
        <v>396</v>
      </c>
      <c r="F419" s="90" t="s">
        <v>142</v>
      </c>
      <c r="G419" s="90">
        <v>7</v>
      </c>
    </row>
    <row r="420" ht="20.25" spans="1:7">
      <c r="A420" s="96"/>
      <c r="B420" s="90"/>
      <c r="C420" s="90">
        <v>2022263408</v>
      </c>
      <c r="D420" s="90" t="s">
        <v>397</v>
      </c>
      <c r="E420" s="90" t="s">
        <v>396</v>
      </c>
      <c r="F420" s="90" t="s">
        <v>142</v>
      </c>
      <c r="G420" s="90"/>
    </row>
    <row r="421" ht="20.25" spans="1:7">
      <c r="A421" s="96"/>
      <c r="B421" s="90"/>
      <c r="C421" s="90">
        <v>2022263417</v>
      </c>
      <c r="D421" s="90" t="s">
        <v>398</v>
      </c>
      <c r="E421" s="90" t="s">
        <v>56</v>
      </c>
      <c r="F421" s="90" t="s">
        <v>163</v>
      </c>
      <c r="G421" s="90"/>
    </row>
    <row r="422" ht="20.25" spans="1:7">
      <c r="A422" s="96"/>
      <c r="B422" s="90">
        <v>20222633</v>
      </c>
      <c r="C422" s="90">
        <v>2022263306</v>
      </c>
      <c r="D422" s="90" t="s">
        <v>399</v>
      </c>
      <c r="E422" s="90" t="s">
        <v>396</v>
      </c>
      <c r="F422" s="90" t="s">
        <v>50</v>
      </c>
      <c r="G422" s="90">
        <v>8</v>
      </c>
    </row>
    <row r="423" ht="20.25" spans="1:7">
      <c r="A423" s="96"/>
      <c r="B423" s="90"/>
      <c r="C423" s="90"/>
      <c r="D423" s="90"/>
      <c r="E423" s="90" t="s">
        <v>400</v>
      </c>
      <c r="F423" s="90" t="s">
        <v>50</v>
      </c>
      <c r="G423" s="90"/>
    </row>
    <row r="424" ht="20.25" spans="1:7">
      <c r="A424" s="96"/>
      <c r="B424" s="90"/>
      <c r="C424" s="90">
        <v>2022263305</v>
      </c>
      <c r="D424" s="90" t="s">
        <v>401</v>
      </c>
      <c r="E424" s="90" t="s">
        <v>396</v>
      </c>
      <c r="F424" s="90" t="s">
        <v>50</v>
      </c>
      <c r="G424" s="90"/>
    </row>
    <row r="425" ht="20.25" spans="1:7">
      <c r="A425" s="96"/>
      <c r="B425" s="90"/>
      <c r="C425" s="90"/>
      <c r="D425" s="90"/>
      <c r="E425" s="90" t="s">
        <v>400</v>
      </c>
      <c r="F425" s="90" t="s">
        <v>50</v>
      </c>
      <c r="G425" s="90"/>
    </row>
    <row r="426" ht="20.25" spans="1:7">
      <c r="A426" s="96"/>
      <c r="B426" s="90">
        <v>20222635</v>
      </c>
      <c r="C426" s="90">
        <v>2022263530</v>
      </c>
      <c r="D426" s="90" t="s">
        <v>402</v>
      </c>
      <c r="E426" s="90" t="s">
        <v>388</v>
      </c>
      <c r="F426" s="90" t="s">
        <v>138</v>
      </c>
      <c r="G426" s="90">
        <v>10</v>
      </c>
    </row>
    <row r="427" ht="20.25" spans="1:7">
      <c r="A427" s="96"/>
      <c r="B427" s="90"/>
      <c r="C427" s="90">
        <v>2022263508</v>
      </c>
      <c r="D427" s="90" t="s">
        <v>403</v>
      </c>
      <c r="E427" s="90" t="s">
        <v>404</v>
      </c>
      <c r="F427" s="90" t="s">
        <v>405</v>
      </c>
      <c r="G427" s="90"/>
    </row>
    <row r="428" ht="20.25" spans="1:7">
      <c r="A428" s="96"/>
      <c r="B428" s="90"/>
      <c r="C428" s="90">
        <v>2022263512</v>
      </c>
      <c r="D428" s="90" t="s">
        <v>406</v>
      </c>
      <c r="E428" s="90" t="s">
        <v>56</v>
      </c>
      <c r="F428" s="90" t="s">
        <v>143</v>
      </c>
      <c r="G428" s="90"/>
    </row>
    <row r="429" ht="20.25" spans="1:7">
      <c r="A429" s="96"/>
      <c r="B429" s="90">
        <v>20222642</v>
      </c>
      <c r="C429" s="90">
        <v>2022264206</v>
      </c>
      <c r="D429" s="90" t="s">
        <v>407</v>
      </c>
      <c r="E429" s="90" t="s">
        <v>408</v>
      </c>
      <c r="F429" s="122" t="s">
        <v>409</v>
      </c>
      <c r="G429" s="90">
        <v>8</v>
      </c>
    </row>
    <row r="430" ht="20.25" spans="1:7">
      <c r="A430" s="96"/>
      <c r="B430" s="123">
        <v>20212631</v>
      </c>
      <c r="C430" s="123">
        <v>2021263106</v>
      </c>
      <c r="D430" s="123" t="s">
        <v>410</v>
      </c>
      <c r="E430" s="123" t="s">
        <v>411</v>
      </c>
      <c r="F430" s="124" t="s">
        <v>412</v>
      </c>
      <c r="G430" s="123">
        <v>22</v>
      </c>
    </row>
    <row r="431" ht="20.25" spans="1:7">
      <c r="A431" s="96"/>
      <c r="B431" s="123"/>
      <c r="C431" s="123"/>
      <c r="D431" s="123"/>
      <c r="E431" s="123" t="s">
        <v>56</v>
      </c>
      <c r="F431" s="124" t="s">
        <v>136</v>
      </c>
      <c r="G431" s="123"/>
    </row>
    <row r="432" ht="20.25" spans="1:7">
      <c r="A432" s="96"/>
      <c r="B432" s="123"/>
      <c r="C432" s="123"/>
      <c r="D432" s="123"/>
      <c r="E432" s="123" t="s">
        <v>413</v>
      </c>
      <c r="F432" s="124" t="s">
        <v>138</v>
      </c>
      <c r="G432" s="123"/>
    </row>
    <row r="433" ht="20.25" spans="1:7">
      <c r="A433" s="96"/>
      <c r="B433" s="123"/>
      <c r="C433" s="123"/>
      <c r="D433" s="123"/>
      <c r="E433" s="123" t="s">
        <v>414</v>
      </c>
      <c r="F433" s="124" t="s">
        <v>138</v>
      </c>
      <c r="G433" s="123"/>
    </row>
    <row r="434" ht="20.25" spans="1:7">
      <c r="A434" s="96"/>
      <c r="B434" s="123"/>
      <c r="C434" s="123"/>
      <c r="D434" s="123"/>
      <c r="E434" s="123" t="s">
        <v>411</v>
      </c>
      <c r="F434" s="124" t="s">
        <v>415</v>
      </c>
      <c r="G434" s="123"/>
    </row>
    <row r="435" ht="20.25" spans="1:7">
      <c r="A435" s="96"/>
      <c r="B435" s="123">
        <v>20212632</v>
      </c>
      <c r="C435" s="123">
        <v>2021263206</v>
      </c>
      <c r="D435" s="123" t="s">
        <v>416</v>
      </c>
      <c r="E435" s="123" t="s">
        <v>417</v>
      </c>
      <c r="F435" s="124" t="s">
        <v>418</v>
      </c>
      <c r="G435" s="123">
        <v>8</v>
      </c>
    </row>
    <row r="436" ht="20.25" spans="1:7">
      <c r="A436" s="96"/>
      <c r="B436" s="123">
        <v>20212634</v>
      </c>
      <c r="C436" s="123">
        <v>2021263127</v>
      </c>
      <c r="D436" s="123" t="s">
        <v>419</v>
      </c>
      <c r="E436" s="123" t="s">
        <v>56</v>
      </c>
      <c r="F436" s="124" t="s">
        <v>62</v>
      </c>
      <c r="G436" s="123">
        <v>16</v>
      </c>
    </row>
    <row r="437" ht="20.25" spans="1:7">
      <c r="A437" s="96"/>
      <c r="B437" s="123"/>
      <c r="C437" s="123"/>
      <c r="D437" s="123"/>
      <c r="E437" s="123" t="s">
        <v>414</v>
      </c>
      <c r="F437" s="124" t="s">
        <v>138</v>
      </c>
      <c r="G437" s="123"/>
    </row>
    <row r="438" ht="20.25" spans="1:7">
      <c r="A438" s="96"/>
      <c r="B438" s="123"/>
      <c r="C438" s="123"/>
      <c r="D438" s="123"/>
      <c r="E438" s="123" t="s">
        <v>171</v>
      </c>
      <c r="F438" s="124" t="s">
        <v>138</v>
      </c>
      <c r="G438" s="123"/>
    </row>
    <row r="439" ht="20.25" spans="1:7">
      <c r="A439" s="96"/>
      <c r="B439" s="123"/>
      <c r="C439" s="123"/>
      <c r="D439" s="123"/>
      <c r="E439" s="123" t="s">
        <v>56</v>
      </c>
      <c r="F439" s="124" t="s">
        <v>142</v>
      </c>
      <c r="G439" s="123"/>
    </row>
    <row r="440" ht="20.25" spans="1:7">
      <c r="A440" s="96"/>
      <c r="B440" s="123"/>
      <c r="C440" s="123"/>
      <c r="D440" s="123"/>
      <c r="E440" s="123" t="s">
        <v>420</v>
      </c>
      <c r="F440" s="124" t="s">
        <v>421</v>
      </c>
      <c r="G440" s="123"/>
    </row>
    <row r="441" ht="20.25" spans="1:7">
      <c r="A441" s="96"/>
      <c r="B441" s="123"/>
      <c r="C441" s="123">
        <v>2021263112</v>
      </c>
      <c r="D441" s="123" t="s">
        <v>422</v>
      </c>
      <c r="E441" s="123" t="s">
        <v>56</v>
      </c>
      <c r="F441" s="124" t="s">
        <v>62</v>
      </c>
      <c r="G441" s="123">
        <v>2</v>
      </c>
    </row>
    <row r="442" ht="20.25" spans="1:7">
      <c r="A442" s="96"/>
      <c r="B442" s="123"/>
      <c r="C442" s="123">
        <v>2021263231</v>
      </c>
      <c r="D442" s="123" t="s">
        <v>423</v>
      </c>
      <c r="E442" s="123" t="s">
        <v>56</v>
      </c>
      <c r="F442" s="124" t="s">
        <v>62</v>
      </c>
      <c r="G442" s="123">
        <v>2</v>
      </c>
    </row>
    <row r="443" ht="20.25" spans="1:7">
      <c r="A443" s="96"/>
      <c r="B443" s="123"/>
      <c r="C443" s="123">
        <v>2021263233</v>
      </c>
      <c r="D443" s="123" t="s">
        <v>424</v>
      </c>
      <c r="E443" s="123" t="s">
        <v>56</v>
      </c>
      <c r="F443" s="124" t="s">
        <v>62</v>
      </c>
      <c r="G443" s="123">
        <v>2</v>
      </c>
    </row>
    <row r="444" ht="20.25" spans="1:7">
      <c r="A444" s="96"/>
      <c r="B444" s="123"/>
      <c r="C444" s="123">
        <v>2021263234</v>
      </c>
      <c r="D444" s="123" t="s">
        <v>425</v>
      </c>
      <c r="E444" s="123" t="s">
        <v>56</v>
      </c>
      <c r="F444" s="124" t="s">
        <v>62</v>
      </c>
      <c r="G444" s="123">
        <v>2</v>
      </c>
    </row>
    <row r="445" ht="20.25" spans="1:7">
      <c r="A445" s="96"/>
      <c r="B445" s="123"/>
      <c r="C445" s="123">
        <v>2021263438</v>
      </c>
      <c r="D445" s="123" t="s">
        <v>426</v>
      </c>
      <c r="E445" s="123" t="s">
        <v>56</v>
      </c>
      <c r="F445" s="124" t="s">
        <v>62</v>
      </c>
      <c r="G445" s="123">
        <v>2</v>
      </c>
    </row>
    <row r="446" ht="20.25" spans="1:7">
      <c r="A446" s="96"/>
      <c r="B446" s="123"/>
      <c r="C446" s="123">
        <v>2021263440</v>
      </c>
      <c r="D446" s="123" t="s">
        <v>427</v>
      </c>
      <c r="E446" s="123" t="s">
        <v>56</v>
      </c>
      <c r="F446" s="124" t="s">
        <v>62</v>
      </c>
      <c r="G446" s="123">
        <v>2</v>
      </c>
    </row>
    <row r="447" ht="20.25" spans="1:7">
      <c r="A447" s="96"/>
      <c r="B447" s="90">
        <v>20202631</v>
      </c>
      <c r="C447" s="90">
        <v>2018263310</v>
      </c>
      <c r="D447" s="90" t="s">
        <v>428</v>
      </c>
      <c r="E447" s="90" t="s">
        <v>429</v>
      </c>
      <c r="F447" s="90" t="s">
        <v>430</v>
      </c>
      <c r="G447" s="90">
        <v>5</v>
      </c>
    </row>
    <row r="448" ht="20.25" spans="1:7">
      <c r="A448" s="96"/>
      <c r="B448" s="90"/>
      <c r="C448" s="90">
        <v>2020263439</v>
      </c>
      <c r="D448" s="90" t="s">
        <v>431</v>
      </c>
      <c r="E448" s="90" t="s">
        <v>429</v>
      </c>
      <c r="F448" s="90" t="s">
        <v>432</v>
      </c>
      <c r="G448" s="90">
        <v>14</v>
      </c>
    </row>
    <row r="449" ht="20.25" spans="1:7">
      <c r="A449" s="96"/>
      <c r="B449" s="90"/>
      <c r="C449" s="90"/>
      <c r="D449" s="90"/>
      <c r="E449" s="90" t="s">
        <v>429</v>
      </c>
      <c r="F449" s="90" t="s">
        <v>433</v>
      </c>
      <c r="G449" s="90"/>
    </row>
  </sheetData>
  <autoFilter ref="A2:I449">
    <filterColumn colId="0">
      <customFilters>
        <customFilter operator="equal" val="经济管理学院"/>
      </customFilters>
    </filterColumn>
    <extLst/>
  </autoFilter>
  <sortState ref="A252:G262">
    <sortCondition ref="A252"/>
  </sortState>
  <mergeCells count="342">
    <mergeCell ref="A1:G1"/>
    <mergeCell ref="A3:A64"/>
    <mergeCell ref="A65:A119"/>
    <mergeCell ref="A120:A254"/>
    <mergeCell ref="A255:A288"/>
    <mergeCell ref="A289:A418"/>
    <mergeCell ref="A419:A449"/>
    <mergeCell ref="B3:B17"/>
    <mergeCell ref="B18:B22"/>
    <mergeCell ref="B23:B47"/>
    <mergeCell ref="B48:B50"/>
    <mergeCell ref="B51:B52"/>
    <mergeCell ref="B53:B54"/>
    <mergeCell ref="B55:B64"/>
    <mergeCell ref="B65:B74"/>
    <mergeCell ref="B75:B76"/>
    <mergeCell ref="B77:B85"/>
    <mergeCell ref="B86:B95"/>
    <mergeCell ref="B96:B101"/>
    <mergeCell ref="B102:B103"/>
    <mergeCell ref="B106:B107"/>
    <mergeCell ref="B109:B119"/>
    <mergeCell ref="B120:B121"/>
    <mergeCell ref="B122:B152"/>
    <mergeCell ref="B153:B185"/>
    <mergeCell ref="B186:B190"/>
    <mergeCell ref="B191:B193"/>
    <mergeCell ref="B194:B197"/>
    <mergeCell ref="B199:B200"/>
    <mergeCell ref="B201:B210"/>
    <mergeCell ref="B211:B229"/>
    <mergeCell ref="B230:B231"/>
    <mergeCell ref="B232:B237"/>
    <mergeCell ref="B239:B244"/>
    <mergeCell ref="B245:B246"/>
    <mergeCell ref="B247:B249"/>
    <mergeCell ref="B250:B251"/>
    <mergeCell ref="B252:B254"/>
    <mergeCell ref="B255:B258"/>
    <mergeCell ref="B259:B261"/>
    <mergeCell ref="B262:B269"/>
    <mergeCell ref="B271:B273"/>
    <mergeCell ref="B274:B275"/>
    <mergeCell ref="B276:B277"/>
    <mergeCell ref="B279:B286"/>
    <mergeCell ref="B287:B288"/>
    <mergeCell ref="B289:B292"/>
    <mergeCell ref="B293:B299"/>
    <mergeCell ref="B300:B308"/>
    <mergeCell ref="B309:B315"/>
    <mergeCell ref="B316:B318"/>
    <mergeCell ref="B319:B320"/>
    <mergeCell ref="B321:B325"/>
    <mergeCell ref="B326:B330"/>
    <mergeCell ref="B331:B332"/>
    <mergeCell ref="B333:B338"/>
    <mergeCell ref="B339:B346"/>
    <mergeCell ref="B348:B357"/>
    <mergeCell ref="B358:B360"/>
    <mergeCell ref="B361:B369"/>
    <mergeCell ref="B370:B376"/>
    <mergeCell ref="B377:B381"/>
    <mergeCell ref="B382:B396"/>
    <mergeCell ref="B397:B408"/>
    <mergeCell ref="B409:B418"/>
    <mergeCell ref="B419:B421"/>
    <mergeCell ref="B422:B425"/>
    <mergeCell ref="B426:B428"/>
    <mergeCell ref="B430:B434"/>
    <mergeCell ref="B436:B446"/>
    <mergeCell ref="B447:B449"/>
    <mergeCell ref="C3:C11"/>
    <mergeCell ref="C12:C15"/>
    <mergeCell ref="C16:C17"/>
    <mergeCell ref="C18:C20"/>
    <mergeCell ref="C23:C35"/>
    <mergeCell ref="C36:C45"/>
    <mergeCell ref="C46:C47"/>
    <mergeCell ref="C49:C50"/>
    <mergeCell ref="C55:C59"/>
    <mergeCell ref="C60:C64"/>
    <mergeCell ref="C65:C72"/>
    <mergeCell ref="C73:C74"/>
    <mergeCell ref="C75:C76"/>
    <mergeCell ref="C77:C79"/>
    <mergeCell ref="C80:C81"/>
    <mergeCell ref="C82:C83"/>
    <mergeCell ref="C84:C85"/>
    <mergeCell ref="C86:C95"/>
    <mergeCell ref="C96:C98"/>
    <mergeCell ref="C99:C101"/>
    <mergeCell ref="C102:C103"/>
    <mergeCell ref="C109:C117"/>
    <mergeCell ref="C118:C119"/>
    <mergeCell ref="C122:C130"/>
    <mergeCell ref="C131:C135"/>
    <mergeCell ref="C136:C143"/>
    <mergeCell ref="C144:C145"/>
    <mergeCell ref="C146:C150"/>
    <mergeCell ref="C153:C161"/>
    <mergeCell ref="C162:C170"/>
    <mergeCell ref="C171:C179"/>
    <mergeCell ref="C180:C185"/>
    <mergeCell ref="C186:C188"/>
    <mergeCell ref="C189:C190"/>
    <mergeCell ref="C191:C193"/>
    <mergeCell ref="C194:C196"/>
    <mergeCell ref="C201:C202"/>
    <mergeCell ref="C203:C204"/>
    <mergeCell ref="C205:C206"/>
    <mergeCell ref="C207:C208"/>
    <mergeCell ref="C209:C210"/>
    <mergeCell ref="C211:C220"/>
    <mergeCell ref="C221:C226"/>
    <mergeCell ref="C230:C231"/>
    <mergeCell ref="C232:C237"/>
    <mergeCell ref="C239:C240"/>
    <mergeCell ref="C241:C244"/>
    <mergeCell ref="C247:C249"/>
    <mergeCell ref="C252:C253"/>
    <mergeCell ref="C255:C258"/>
    <mergeCell ref="C259:C261"/>
    <mergeCell ref="C262:C269"/>
    <mergeCell ref="C271:C272"/>
    <mergeCell ref="C274:C275"/>
    <mergeCell ref="C279:C286"/>
    <mergeCell ref="C289:C290"/>
    <mergeCell ref="C291:C292"/>
    <mergeCell ref="C293:C295"/>
    <mergeCell ref="C296:C297"/>
    <mergeCell ref="C300:C302"/>
    <mergeCell ref="C303:C305"/>
    <mergeCell ref="C306:C307"/>
    <mergeCell ref="C309:C314"/>
    <mergeCell ref="C319:C320"/>
    <mergeCell ref="C324:C325"/>
    <mergeCell ref="C326:C328"/>
    <mergeCell ref="C331:C332"/>
    <mergeCell ref="C333:C336"/>
    <mergeCell ref="C340:C341"/>
    <mergeCell ref="C342:C343"/>
    <mergeCell ref="C344:C345"/>
    <mergeCell ref="C348:C356"/>
    <mergeCell ref="C361:C362"/>
    <mergeCell ref="C363:C364"/>
    <mergeCell ref="C370:C376"/>
    <mergeCell ref="C377:C378"/>
    <mergeCell ref="C379:C380"/>
    <mergeCell ref="C382:C386"/>
    <mergeCell ref="C387:C388"/>
    <mergeCell ref="C389:C390"/>
    <mergeCell ref="C391:C392"/>
    <mergeCell ref="C393:C394"/>
    <mergeCell ref="C395:C396"/>
    <mergeCell ref="C397:C406"/>
    <mergeCell ref="C409:C418"/>
    <mergeCell ref="C422:C423"/>
    <mergeCell ref="C424:C425"/>
    <mergeCell ref="C430:C434"/>
    <mergeCell ref="C436:C440"/>
    <mergeCell ref="C448:C449"/>
    <mergeCell ref="D3:D11"/>
    <mergeCell ref="D12:D15"/>
    <mergeCell ref="D16:D17"/>
    <mergeCell ref="D18:D20"/>
    <mergeCell ref="D23:D35"/>
    <mergeCell ref="D36:D45"/>
    <mergeCell ref="D46:D47"/>
    <mergeCell ref="D49:D50"/>
    <mergeCell ref="D55:D59"/>
    <mergeCell ref="D60:D64"/>
    <mergeCell ref="D65:D72"/>
    <mergeCell ref="D73:D74"/>
    <mergeCell ref="D75:D76"/>
    <mergeCell ref="D77:D79"/>
    <mergeCell ref="D80:D81"/>
    <mergeCell ref="D82:D83"/>
    <mergeCell ref="D84:D85"/>
    <mergeCell ref="D86:D95"/>
    <mergeCell ref="D96:D98"/>
    <mergeCell ref="D99:D101"/>
    <mergeCell ref="D102:D103"/>
    <mergeCell ref="D109:D117"/>
    <mergeCell ref="D118:D119"/>
    <mergeCell ref="D122:D130"/>
    <mergeCell ref="D131:D135"/>
    <mergeCell ref="D136:D143"/>
    <mergeCell ref="D144:D145"/>
    <mergeCell ref="D146:D150"/>
    <mergeCell ref="D153:D161"/>
    <mergeCell ref="D162:D170"/>
    <mergeCell ref="D171:D179"/>
    <mergeCell ref="D180:D185"/>
    <mergeCell ref="D186:D188"/>
    <mergeCell ref="D189:D190"/>
    <mergeCell ref="D191:D193"/>
    <mergeCell ref="D194:D196"/>
    <mergeCell ref="D201:D202"/>
    <mergeCell ref="D203:D204"/>
    <mergeCell ref="D205:D206"/>
    <mergeCell ref="D207:D208"/>
    <mergeCell ref="D209:D210"/>
    <mergeCell ref="D211:D220"/>
    <mergeCell ref="D221:D226"/>
    <mergeCell ref="D230:D231"/>
    <mergeCell ref="D232:D237"/>
    <mergeCell ref="D239:D240"/>
    <mergeCell ref="D241:D244"/>
    <mergeCell ref="D247:D249"/>
    <mergeCell ref="D252:D253"/>
    <mergeCell ref="D255:D258"/>
    <mergeCell ref="D259:D261"/>
    <mergeCell ref="D262:D269"/>
    <mergeCell ref="D271:D272"/>
    <mergeCell ref="D274:D275"/>
    <mergeCell ref="D279:D286"/>
    <mergeCell ref="D289:D290"/>
    <mergeCell ref="D291:D292"/>
    <mergeCell ref="D293:D295"/>
    <mergeCell ref="D296:D297"/>
    <mergeCell ref="D300:D302"/>
    <mergeCell ref="D303:D305"/>
    <mergeCell ref="D306:D307"/>
    <mergeCell ref="D309:D314"/>
    <mergeCell ref="D317:D318"/>
    <mergeCell ref="D319:D320"/>
    <mergeCell ref="D324:D325"/>
    <mergeCell ref="D326:D328"/>
    <mergeCell ref="D331:D332"/>
    <mergeCell ref="D333:D336"/>
    <mergeCell ref="D340:D341"/>
    <mergeCell ref="D342:D343"/>
    <mergeCell ref="D344:D345"/>
    <mergeCell ref="D348:D356"/>
    <mergeCell ref="D361:D362"/>
    <mergeCell ref="D363:D364"/>
    <mergeCell ref="D370:D376"/>
    <mergeCell ref="D377:D378"/>
    <mergeCell ref="D379:D380"/>
    <mergeCell ref="D382:D386"/>
    <mergeCell ref="D387:D388"/>
    <mergeCell ref="D389:D390"/>
    <mergeCell ref="D391:D392"/>
    <mergeCell ref="D393:D394"/>
    <mergeCell ref="D395:D396"/>
    <mergeCell ref="D397:D406"/>
    <mergeCell ref="D409:D418"/>
    <mergeCell ref="D422:D423"/>
    <mergeCell ref="D424:D425"/>
    <mergeCell ref="D430:D434"/>
    <mergeCell ref="D436:D440"/>
    <mergeCell ref="D448:D449"/>
    <mergeCell ref="G3:G11"/>
    <mergeCell ref="G12:G15"/>
    <mergeCell ref="G16:G17"/>
    <mergeCell ref="G18:G20"/>
    <mergeCell ref="G23:G35"/>
    <mergeCell ref="G36:G45"/>
    <mergeCell ref="G46:G47"/>
    <mergeCell ref="G49:G50"/>
    <mergeCell ref="G55:G59"/>
    <mergeCell ref="G60:G64"/>
    <mergeCell ref="G65:G72"/>
    <mergeCell ref="G73:G74"/>
    <mergeCell ref="G75:G76"/>
    <mergeCell ref="G77:G79"/>
    <mergeCell ref="G80:G81"/>
    <mergeCell ref="G82:G83"/>
    <mergeCell ref="G84:G85"/>
    <mergeCell ref="G86:G95"/>
    <mergeCell ref="G96:G98"/>
    <mergeCell ref="G99:G101"/>
    <mergeCell ref="G102:G103"/>
    <mergeCell ref="G109:G117"/>
    <mergeCell ref="G118:G119"/>
    <mergeCell ref="G122:G130"/>
    <mergeCell ref="G131:G135"/>
    <mergeCell ref="G136:G143"/>
    <mergeCell ref="G144:G145"/>
    <mergeCell ref="G146:G150"/>
    <mergeCell ref="G153:G161"/>
    <mergeCell ref="G162:G170"/>
    <mergeCell ref="G171:G179"/>
    <mergeCell ref="G180:G185"/>
    <mergeCell ref="G186:G188"/>
    <mergeCell ref="G189:G190"/>
    <mergeCell ref="G191:G193"/>
    <mergeCell ref="G194:G196"/>
    <mergeCell ref="G201:G202"/>
    <mergeCell ref="G203:G204"/>
    <mergeCell ref="G205:G206"/>
    <mergeCell ref="G207:G208"/>
    <mergeCell ref="G209:G210"/>
    <mergeCell ref="G211:G220"/>
    <mergeCell ref="G221:G226"/>
    <mergeCell ref="G230:G231"/>
    <mergeCell ref="G232:G237"/>
    <mergeCell ref="G239:G244"/>
    <mergeCell ref="G245:G246"/>
    <mergeCell ref="G247:G249"/>
    <mergeCell ref="G250:G251"/>
    <mergeCell ref="G252:G254"/>
    <mergeCell ref="G255:G258"/>
    <mergeCell ref="G259:G261"/>
    <mergeCell ref="G262:G269"/>
    <mergeCell ref="G271:G272"/>
    <mergeCell ref="G274:G275"/>
    <mergeCell ref="G279:G286"/>
    <mergeCell ref="G289:G290"/>
    <mergeCell ref="G291:G292"/>
    <mergeCell ref="G293:G295"/>
    <mergeCell ref="G296:G297"/>
    <mergeCell ref="G300:G302"/>
    <mergeCell ref="G303:G305"/>
    <mergeCell ref="G306:G307"/>
    <mergeCell ref="G309:G314"/>
    <mergeCell ref="G326:G328"/>
    <mergeCell ref="G331:G332"/>
    <mergeCell ref="G333:G336"/>
    <mergeCell ref="G340:G341"/>
    <mergeCell ref="G342:G343"/>
    <mergeCell ref="G344:G345"/>
    <mergeCell ref="G348:G356"/>
    <mergeCell ref="G361:G362"/>
    <mergeCell ref="G363:G364"/>
    <mergeCell ref="G370:G376"/>
    <mergeCell ref="G377:G378"/>
    <mergeCell ref="G379:G380"/>
    <mergeCell ref="G382:G386"/>
    <mergeCell ref="G387:G388"/>
    <mergeCell ref="G389:G390"/>
    <mergeCell ref="G391:G392"/>
    <mergeCell ref="G393:G394"/>
    <mergeCell ref="G395:G396"/>
    <mergeCell ref="G397:G406"/>
    <mergeCell ref="G409:G418"/>
    <mergeCell ref="G419:G421"/>
    <mergeCell ref="G422:G425"/>
    <mergeCell ref="G426:G428"/>
    <mergeCell ref="G430:G434"/>
    <mergeCell ref="G436:G440"/>
    <mergeCell ref="G448:G449"/>
  </mergeCells>
  <pageMargins left="0.75" right="0.75" top="1" bottom="1" header="0.5" footer="0.5"/>
  <pageSetup paperSize="9" orientation="portrait"/>
  <headerFooter/>
  <ignoredErrors>
    <ignoredError sqref="B3:C45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F25" sqref="F25"/>
    </sheetView>
  </sheetViews>
  <sheetFormatPr defaultColWidth="9" defaultRowHeight="13.5" outlineLevelCol="7"/>
  <cols>
    <col min="1" max="1" width="21.6666666666667" style="47" customWidth="1"/>
    <col min="2" max="2" width="12.5583333333333" style="47" customWidth="1"/>
    <col min="3" max="3" width="15.5583333333333" style="47" customWidth="1"/>
    <col min="4" max="4" width="9.66666666666667" style="47" customWidth="1"/>
    <col min="5" max="5" width="36.6666666666667" style="47" customWidth="1"/>
    <col min="6" max="7" width="8.33333333333333" style="47" customWidth="1"/>
    <col min="8" max="8" width="15.6666666666667" style="47" customWidth="1"/>
    <col min="9" max="16384" width="9" style="47"/>
  </cols>
  <sheetData>
    <row r="1" s="108" customFormat="1" ht="22.5" spans="1:8">
      <c r="A1" s="110" t="s">
        <v>434</v>
      </c>
      <c r="B1" s="111"/>
      <c r="C1" s="111"/>
      <c r="D1" s="111"/>
      <c r="E1" s="111"/>
      <c r="F1" s="111"/>
      <c r="G1" s="111"/>
      <c r="H1" s="111"/>
    </row>
    <row r="2" s="109" customFormat="1" ht="20.25" spans="1:8">
      <c r="A2" s="112" t="s">
        <v>23</v>
      </c>
      <c r="B2" s="17" t="s">
        <v>25</v>
      </c>
      <c r="C2" s="17" t="s">
        <v>34</v>
      </c>
      <c r="D2" s="17" t="s">
        <v>36</v>
      </c>
      <c r="E2" s="17" t="s">
        <v>35</v>
      </c>
      <c r="F2" s="17" t="s">
        <v>435</v>
      </c>
      <c r="G2" s="113" t="s">
        <v>436</v>
      </c>
      <c r="H2" s="17" t="s">
        <v>30</v>
      </c>
    </row>
    <row r="3" s="109" customFormat="1" ht="20.25" spans="1:8">
      <c r="A3" s="7" t="s">
        <v>2</v>
      </c>
      <c r="B3" s="114" t="s">
        <v>105</v>
      </c>
      <c r="C3" s="114" t="s">
        <v>437</v>
      </c>
      <c r="D3" s="114" t="s">
        <v>438</v>
      </c>
      <c r="E3" s="114" t="s">
        <v>56</v>
      </c>
      <c r="F3" s="114" t="s">
        <v>439</v>
      </c>
      <c r="G3" s="114">
        <v>11.14</v>
      </c>
      <c r="H3" s="114" t="s">
        <v>440</v>
      </c>
    </row>
    <row r="4" s="109" customFormat="1" ht="20.25" spans="1:8">
      <c r="A4" s="7"/>
      <c r="B4" s="114" t="s">
        <v>41</v>
      </c>
      <c r="C4" s="114" t="s">
        <v>42</v>
      </c>
      <c r="D4" s="114" t="s">
        <v>44</v>
      </c>
      <c r="E4" s="114" t="s">
        <v>441</v>
      </c>
      <c r="F4" s="114" t="s">
        <v>439</v>
      </c>
      <c r="G4" s="114">
        <v>11.17</v>
      </c>
      <c r="H4" s="114" t="s">
        <v>442</v>
      </c>
    </row>
    <row r="5" s="109" customFormat="1" ht="20.25" spans="1:8">
      <c r="A5" s="7" t="s">
        <v>3</v>
      </c>
      <c r="B5" s="7" t="s">
        <v>443</v>
      </c>
      <c r="C5" s="7"/>
      <c r="D5" s="7"/>
      <c r="E5" s="7"/>
      <c r="F5" s="7"/>
      <c r="G5" s="7"/>
      <c r="H5" s="7"/>
    </row>
    <row r="6" s="108" customFormat="1" ht="18.75" spans="1:8">
      <c r="A6" s="7" t="s">
        <v>4</v>
      </c>
      <c r="B6" s="11">
        <v>20222933</v>
      </c>
      <c r="C6" s="11">
        <v>2022293334</v>
      </c>
      <c r="D6" s="11" t="s">
        <v>444</v>
      </c>
      <c r="E6" s="11" t="s">
        <v>83</v>
      </c>
      <c r="F6" s="114" t="s">
        <v>439</v>
      </c>
      <c r="G6" s="11">
        <v>11.16</v>
      </c>
      <c r="H6" s="11" t="s">
        <v>445</v>
      </c>
    </row>
    <row r="7" s="108" customFormat="1" ht="18.75" spans="1:8">
      <c r="A7" s="7"/>
      <c r="B7" s="11"/>
      <c r="C7" s="11">
        <v>2022293335</v>
      </c>
      <c r="D7" s="11" t="s">
        <v>446</v>
      </c>
      <c r="E7" s="11" t="s">
        <v>83</v>
      </c>
      <c r="F7" s="114" t="s">
        <v>439</v>
      </c>
      <c r="G7" s="11">
        <v>11.16</v>
      </c>
      <c r="H7" s="11" t="s">
        <v>445</v>
      </c>
    </row>
    <row r="8" s="108" customFormat="1" ht="18.75" spans="1:8">
      <c r="A8" s="7"/>
      <c r="B8" s="11"/>
      <c r="C8" s="7">
        <v>2022293337</v>
      </c>
      <c r="D8" s="7" t="s">
        <v>447</v>
      </c>
      <c r="E8" s="11" t="s">
        <v>83</v>
      </c>
      <c r="F8" s="114" t="s">
        <v>439</v>
      </c>
      <c r="G8" s="11">
        <v>11.16</v>
      </c>
      <c r="H8" s="11" t="s">
        <v>445</v>
      </c>
    </row>
    <row r="9" s="108" customFormat="1" ht="18.75" spans="1:8">
      <c r="A9" s="7"/>
      <c r="B9" s="11"/>
      <c r="C9" s="7">
        <v>2022293326</v>
      </c>
      <c r="D9" s="7" t="s">
        <v>448</v>
      </c>
      <c r="E9" s="11" t="s">
        <v>83</v>
      </c>
      <c r="F9" s="114" t="s">
        <v>439</v>
      </c>
      <c r="G9" s="11">
        <v>11.16</v>
      </c>
      <c r="H9" s="11" t="s">
        <v>445</v>
      </c>
    </row>
    <row r="10" s="108" customFormat="1" ht="18.75" spans="1:8">
      <c r="A10" s="7"/>
      <c r="B10" s="11"/>
      <c r="C10" s="7">
        <v>2022293328</v>
      </c>
      <c r="D10" s="7" t="s">
        <v>449</v>
      </c>
      <c r="E10" s="11" t="s">
        <v>83</v>
      </c>
      <c r="F10" s="114" t="s">
        <v>439</v>
      </c>
      <c r="G10" s="11">
        <v>11.16</v>
      </c>
      <c r="H10" s="11" t="s">
        <v>445</v>
      </c>
    </row>
    <row r="11" ht="18.75" spans="1:8">
      <c r="A11" s="7"/>
      <c r="B11" s="11">
        <v>20202332</v>
      </c>
      <c r="C11" s="11">
        <v>2020233214</v>
      </c>
      <c r="D11" s="11" t="s">
        <v>450</v>
      </c>
      <c r="E11" s="11" t="s">
        <v>239</v>
      </c>
      <c r="F11" s="114" t="s">
        <v>439</v>
      </c>
      <c r="G11" s="11">
        <v>11.14</v>
      </c>
      <c r="H11" s="7"/>
    </row>
    <row r="12" ht="18.75" spans="1:8">
      <c r="A12" s="7"/>
      <c r="B12" s="11"/>
      <c r="C12" s="11">
        <v>2020233216</v>
      </c>
      <c r="D12" s="11" t="s">
        <v>451</v>
      </c>
      <c r="E12" s="11" t="s">
        <v>239</v>
      </c>
      <c r="F12" s="114" t="s">
        <v>439</v>
      </c>
      <c r="G12" s="11">
        <v>11.14</v>
      </c>
      <c r="H12" s="7"/>
    </row>
    <row r="13" ht="18.75" spans="1:8">
      <c r="A13" s="7"/>
      <c r="B13" s="11"/>
      <c r="C13" s="7">
        <v>2020233210</v>
      </c>
      <c r="D13" s="7" t="s">
        <v>452</v>
      </c>
      <c r="E13" s="11" t="s">
        <v>239</v>
      </c>
      <c r="F13" s="114" t="s">
        <v>439</v>
      </c>
      <c r="G13" s="11">
        <v>11.14</v>
      </c>
      <c r="H13" s="7"/>
    </row>
    <row r="14" ht="18.75" spans="1:8">
      <c r="A14" s="7"/>
      <c r="B14" s="11"/>
      <c r="C14" s="7">
        <v>2020233232</v>
      </c>
      <c r="D14" s="7" t="s">
        <v>453</v>
      </c>
      <c r="E14" s="11" t="s">
        <v>239</v>
      </c>
      <c r="F14" s="114" t="s">
        <v>439</v>
      </c>
      <c r="G14" s="11">
        <v>11.14</v>
      </c>
      <c r="H14" s="7"/>
    </row>
    <row r="15" ht="18.75" spans="1:8">
      <c r="A15" s="7"/>
      <c r="B15" s="11"/>
      <c r="C15" s="7">
        <v>2020233206</v>
      </c>
      <c r="D15" s="7" t="s">
        <v>49</v>
      </c>
      <c r="E15" s="11" t="s">
        <v>239</v>
      </c>
      <c r="F15" s="114" t="s">
        <v>454</v>
      </c>
      <c r="G15" s="11">
        <v>11.14</v>
      </c>
      <c r="H15" s="7"/>
    </row>
    <row r="16" ht="18.75" spans="1:8">
      <c r="A16" s="7"/>
      <c r="B16" s="11"/>
      <c r="C16" s="7">
        <v>2020233229</v>
      </c>
      <c r="D16" s="7" t="s">
        <v>455</v>
      </c>
      <c r="E16" s="11" t="s">
        <v>239</v>
      </c>
      <c r="F16" s="114" t="s">
        <v>454</v>
      </c>
      <c r="G16" s="11">
        <v>11.14</v>
      </c>
      <c r="H16" s="7"/>
    </row>
    <row r="17" ht="18.75" spans="1:8">
      <c r="A17" s="7"/>
      <c r="B17" s="11"/>
      <c r="C17" s="7">
        <v>2020233235</v>
      </c>
      <c r="D17" s="7" t="s">
        <v>456</v>
      </c>
      <c r="E17" s="11" t="s">
        <v>239</v>
      </c>
      <c r="F17" s="114" t="s">
        <v>454</v>
      </c>
      <c r="G17" s="11">
        <v>11.14</v>
      </c>
      <c r="H17" s="7"/>
    </row>
    <row r="18" s="108" customFormat="1" ht="18.75" spans="1:8">
      <c r="A18" s="7"/>
      <c r="B18" s="11"/>
      <c r="C18" s="7"/>
      <c r="D18" s="7"/>
      <c r="E18" s="11" t="s">
        <v>240</v>
      </c>
      <c r="F18" s="114" t="s">
        <v>439</v>
      </c>
      <c r="G18" s="11">
        <v>11.17</v>
      </c>
      <c r="H18" s="7"/>
    </row>
    <row r="19" ht="18.75" spans="1:8">
      <c r="A19" s="13" t="s">
        <v>5</v>
      </c>
      <c r="B19" s="13" t="s">
        <v>443</v>
      </c>
      <c r="C19" s="13"/>
      <c r="D19" s="13"/>
      <c r="E19" s="13"/>
      <c r="F19" s="13"/>
      <c r="G19" s="13"/>
      <c r="H19" s="13"/>
    </row>
    <row r="20" ht="18.75" spans="1:8">
      <c r="A20" s="13" t="s">
        <v>6</v>
      </c>
      <c r="B20" s="13"/>
      <c r="C20" s="13"/>
      <c r="D20" s="13"/>
      <c r="E20" s="13"/>
      <c r="F20" s="13"/>
      <c r="G20" s="13"/>
      <c r="H20" s="13"/>
    </row>
    <row r="21" ht="18.75" spans="1:8">
      <c r="A21" s="13" t="s">
        <v>7</v>
      </c>
      <c r="B21" s="13"/>
      <c r="C21" s="13"/>
      <c r="D21" s="13"/>
      <c r="E21" s="13"/>
      <c r="F21" s="13"/>
      <c r="G21" s="13"/>
      <c r="H21" s="13"/>
    </row>
    <row r="22" ht="18.75" spans="1:8">
      <c r="A22" s="13" t="s">
        <v>8</v>
      </c>
      <c r="B22" s="13"/>
      <c r="C22" s="13"/>
      <c r="D22" s="13"/>
      <c r="E22" s="13"/>
      <c r="F22" s="13"/>
      <c r="G22" s="13"/>
      <c r="H22" s="13"/>
    </row>
  </sheetData>
  <mergeCells count="9">
    <mergeCell ref="A1:H1"/>
    <mergeCell ref="B5:H5"/>
    <mergeCell ref="A3:A4"/>
    <mergeCell ref="A6:A18"/>
    <mergeCell ref="B6:B10"/>
    <mergeCell ref="B11:B18"/>
    <mergeCell ref="C17:C18"/>
    <mergeCell ref="D17:D18"/>
    <mergeCell ref="B19:H22"/>
  </mergeCells>
  <pageMargins left="0.75" right="0.75" top="1" bottom="1" header="0.5" footer="0.5"/>
  <pageSetup paperSize="9" orientation="portrait"/>
  <headerFooter/>
  <ignoredErrors>
    <ignoredError sqref="B3: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1"/>
  <sheetViews>
    <sheetView zoomScale="64" zoomScaleNormal="64" topLeftCell="A14" workbookViewId="0">
      <selection activeCell="Q32" sqref="Q32"/>
    </sheetView>
  </sheetViews>
  <sheetFormatPr defaultColWidth="9" defaultRowHeight="13.5"/>
  <cols>
    <col min="1" max="1" width="25.4416666666667" style="47" customWidth="1"/>
    <col min="2" max="2" width="8.33333333333333" style="82" customWidth="1"/>
    <col min="3" max="3" width="18" style="47" customWidth="1"/>
    <col min="4" max="13" width="7.44166666666667" style="47" customWidth="1"/>
    <col min="14" max="15" width="9.66666666666667" style="47" customWidth="1"/>
    <col min="16" max="16" width="17.1083333333333" style="47" customWidth="1"/>
    <col min="17" max="17" width="44.6666666666667" style="47" customWidth="1"/>
    <col min="18" max="18" width="67.4416666666667" style="47" customWidth="1"/>
    <col min="19" max="16384" width="9" style="47"/>
  </cols>
  <sheetData>
    <row r="1" s="79" customFormat="1" ht="22.5" spans="1:20">
      <c r="A1" s="83" t="s">
        <v>457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03"/>
      <c r="T1" s="103"/>
    </row>
    <row r="2" s="80" customFormat="1" ht="60.75" spans="1:19">
      <c r="A2" s="17" t="s">
        <v>23</v>
      </c>
      <c r="B2" s="17" t="s">
        <v>24</v>
      </c>
      <c r="C2" s="17" t="s">
        <v>25</v>
      </c>
      <c r="D2" s="86" t="s">
        <v>458</v>
      </c>
      <c r="E2" s="86" t="s">
        <v>459</v>
      </c>
      <c r="F2" s="86" t="s">
        <v>460</v>
      </c>
      <c r="G2" s="86" t="s">
        <v>461</v>
      </c>
      <c r="H2" s="86" t="s">
        <v>462</v>
      </c>
      <c r="I2" s="86" t="s">
        <v>463</v>
      </c>
      <c r="J2" s="86" t="s">
        <v>464</v>
      </c>
      <c r="K2" s="86" t="s">
        <v>465</v>
      </c>
      <c r="L2" s="86" t="s">
        <v>466</v>
      </c>
      <c r="M2" s="86" t="s">
        <v>467</v>
      </c>
      <c r="N2" s="86" t="s">
        <v>468</v>
      </c>
      <c r="O2" s="100" t="s">
        <v>469</v>
      </c>
      <c r="P2" s="86" t="s">
        <v>470</v>
      </c>
      <c r="Q2" s="17" t="s">
        <v>30</v>
      </c>
      <c r="R2" s="17" t="s">
        <v>471</v>
      </c>
      <c r="S2" s="104"/>
    </row>
    <row r="3" s="79" customFormat="1" ht="20.25" spans="1:19">
      <c r="A3" s="87" t="s">
        <v>2</v>
      </c>
      <c r="B3" s="87">
        <v>1</v>
      </c>
      <c r="C3" s="88">
        <v>20223631</v>
      </c>
      <c r="D3" s="89">
        <v>4.4</v>
      </c>
      <c r="E3" s="89">
        <v>5</v>
      </c>
      <c r="F3" s="89">
        <v>4.4</v>
      </c>
      <c r="G3" s="89">
        <v>4.8</v>
      </c>
      <c r="H3" s="89">
        <v>4</v>
      </c>
      <c r="I3" s="89">
        <v>5</v>
      </c>
      <c r="J3" s="89">
        <v>3.8</v>
      </c>
      <c r="K3" s="89">
        <v>5</v>
      </c>
      <c r="L3" s="89" t="s">
        <v>472</v>
      </c>
      <c r="M3" s="89" t="s">
        <v>472</v>
      </c>
      <c r="N3" s="101">
        <f>SUM(D3:M3)</f>
        <v>36.4</v>
      </c>
      <c r="O3" s="102">
        <f t="shared" ref="O3:O13" si="0">AVERAGE(D3:K3)</f>
        <v>4.55</v>
      </c>
      <c r="P3" s="89">
        <f>RANK(O3,$O$3:$O$9,0)</f>
        <v>7</v>
      </c>
      <c r="Q3" s="89" t="s">
        <v>473</v>
      </c>
      <c r="R3" s="89" t="s">
        <v>474</v>
      </c>
      <c r="S3" s="59"/>
    </row>
    <row r="4" s="79" customFormat="1" ht="20.25" spans="1:19">
      <c r="A4" s="87"/>
      <c r="B4" s="87">
        <v>2</v>
      </c>
      <c r="C4" s="88">
        <v>20223632</v>
      </c>
      <c r="D4" s="89">
        <v>4.8</v>
      </c>
      <c r="E4" s="89">
        <v>5</v>
      </c>
      <c r="F4" s="89">
        <v>4.8</v>
      </c>
      <c r="G4" s="89">
        <v>5</v>
      </c>
      <c r="H4" s="89">
        <v>5</v>
      </c>
      <c r="I4" s="89">
        <v>5</v>
      </c>
      <c r="J4" s="89">
        <v>4.8</v>
      </c>
      <c r="K4" s="89">
        <v>5</v>
      </c>
      <c r="L4" s="89" t="s">
        <v>472</v>
      </c>
      <c r="M4" s="89" t="s">
        <v>472</v>
      </c>
      <c r="N4" s="101">
        <f t="shared" ref="N4:N50" si="1">SUM(D4:M4)</f>
        <v>39.4</v>
      </c>
      <c r="O4" s="102">
        <f t="shared" si="0"/>
        <v>4.925</v>
      </c>
      <c r="P4" s="89">
        <f>RANK(O4,$O$3:$O$9,0)</f>
        <v>2</v>
      </c>
      <c r="Q4" s="89" t="s">
        <v>473</v>
      </c>
      <c r="R4" s="89"/>
      <c r="S4" s="59"/>
    </row>
    <row r="5" s="79" customFormat="1" ht="20.25" spans="1:19">
      <c r="A5" s="87"/>
      <c r="B5" s="87">
        <v>3</v>
      </c>
      <c r="C5" s="88">
        <v>20223633</v>
      </c>
      <c r="D5" s="89">
        <v>4.4</v>
      </c>
      <c r="E5" s="89">
        <v>5</v>
      </c>
      <c r="F5" s="89">
        <v>4.4</v>
      </c>
      <c r="G5" s="89">
        <v>5</v>
      </c>
      <c r="H5" s="89">
        <v>4.6</v>
      </c>
      <c r="I5" s="89">
        <v>4.8</v>
      </c>
      <c r="J5" s="89">
        <v>4.8</v>
      </c>
      <c r="K5" s="89">
        <v>5</v>
      </c>
      <c r="L5" s="89" t="s">
        <v>472</v>
      </c>
      <c r="M5" s="89" t="s">
        <v>472</v>
      </c>
      <c r="N5" s="101">
        <f t="shared" si="1"/>
        <v>38</v>
      </c>
      <c r="O5" s="102">
        <f t="shared" si="0"/>
        <v>4.75</v>
      </c>
      <c r="P5" s="89">
        <f>RANK(O5,$O$3:$O$9,0)</f>
        <v>4</v>
      </c>
      <c r="Q5" s="89" t="s">
        <v>473</v>
      </c>
      <c r="R5" s="89" t="s">
        <v>474</v>
      </c>
      <c r="S5" s="59"/>
    </row>
    <row r="6" s="79" customFormat="1" ht="20.25" spans="1:19">
      <c r="A6" s="87"/>
      <c r="B6" s="87">
        <v>4</v>
      </c>
      <c r="C6" s="88">
        <v>20223634</v>
      </c>
      <c r="D6" s="89">
        <v>4.2</v>
      </c>
      <c r="E6" s="89">
        <v>5</v>
      </c>
      <c r="F6" s="89">
        <v>4.2</v>
      </c>
      <c r="G6" s="89">
        <v>5</v>
      </c>
      <c r="H6" s="89">
        <v>4.6</v>
      </c>
      <c r="I6" s="89">
        <v>4.8</v>
      </c>
      <c r="J6" s="89">
        <v>4.6</v>
      </c>
      <c r="K6" s="89">
        <v>5</v>
      </c>
      <c r="L6" s="89" t="s">
        <v>472</v>
      </c>
      <c r="M6" s="89" t="s">
        <v>472</v>
      </c>
      <c r="N6" s="101">
        <f t="shared" si="1"/>
        <v>37.4</v>
      </c>
      <c r="O6" s="102">
        <f t="shared" si="0"/>
        <v>4.675</v>
      </c>
      <c r="P6" s="89">
        <f>RANK(O6,$O$3:$O$9,0)</f>
        <v>5</v>
      </c>
      <c r="Q6" s="89" t="s">
        <v>473</v>
      </c>
      <c r="R6" s="89" t="s">
        <v>474</v>
      </c>
      <c r="S6" s="59"/>
    </row>
    <row r="7" s="79" customFormat="1" ht="20.25" spans="1:19">
      <c r="A7" s="87"/>
      <c r="B7" s="87">
        <v>5</v>
      </c>
      <c r="C7" s="88">
        <v>20223635</v>
      </c>
      <c r="D7" s="89">
        <v>5</v>
      </c>
      <c r="E7" s="89">
        <v>5</v>
      </c>
      <c r="F7" s="89">
        <v>5</v>
      </c>
      <c r="G7" s="89">
        <v>5</v>
      </c>
      <c r="H7" s="89">
        <v>5</v>
      </c>
      <c r="I7" s="89">
        <v>5</v>
      </c>
      <c r="J7" s="89">
        <v>5</v>
      </c>
      <c r="K7" s="89">
        <v>5</v>
      </c>
      <c r="L7" s="89" t="s">
        <v>472</v>
      </c>
      <c r="M7" s="89" t="s">
        <v>472</v>
      </c>
      <c r="N7" s="101">
        <f t="shared" si="1"/>
        <v>40</v>
      </c>
      <c r="O7" s="102">
        <f t="shared" si="0"/>
        <v>5</v>
      </c>
      <c r="P7" s="89">
        <f>RANK(O7,$O$3:$O$9,0)</f>
        <v>1</v>
      </c>
      <c r="Q7" s="89" t="s">
        <v>473</v>
      </c>
      <c r="R7" s="89"/>
      <c r="S7" s="59"/>
    </row>
    <row r="8" s="79" customFormat="1" ht="20.25" spans="1:19">
      <c r="A8" s="87"/>
      <c r="B8" s="87">
        <v>6</v>
      </c>
      <c r="C8" s="88">
        <v>20223636</v>
      </c>
      <c r="D8" s="89">
        <v>4.2</v>
      </c>
      <c r="E8" s="89">
        <v>5</v>
      </c>
      <c r="F8" s="89">
        <v>4.2</v>
      </c>
      <c r="G8" s="89">
        <v>5</v>
      </c>
      <c r="H8" s="89" t="s">
        <v>472</v>
      </c>
      <c r="I8" s="89" t="s">
        <v>472</v>
      </c>
      <c r="J8" s="89">
        <v>4.6</v>
      </c>
      <c r="K8" s="89">
        <v>5</v>
      </c>
      <c r="L8" s="89" t="s">
        <v>472</v>
      </c>
      <c r="M8" s="89" t="s">
        <v>472</v>
      </c>
      <c r="N8" s="101">
        <f t="shared" si="1"/>
        <v>28</v>
      </c>
      <c r="O8" s="102">
        <f t="shared" si="0"/>
        <v>4.66666666666667</v>
      </c>
      <c r="P8" s="89">
        <f>RANK(O8,$O$3:$O$9,0)</f>
        <v>6</v>
      </c>
      <c r="Q8" s="89" t="s">
        <v>475</v>
      </c>
      <c r="R8" s="89"/>
      <c r="S8" s="59"/>
    </row>
    <row r="9" s="81" customFormat="1" ht="20.25" spans="1:23">
      <c r="A9" s="87"/>
      <c r="B9" s="87">
        <v>7</v>
      </c>
      <c r="C9" s="88">
        <v>20223637</v>
      </c>
      <c r="D9" s="89">
        <v>4.8</v>
      </c>
      <c r="E9" s="89">
        <v>5</v>
      </c>
      <c r="F9" s="89">
        <v>4.8</v>
      </c>
      <c r="G9" s="89">
        <v>4.8</v>
      </c>
      <c r="H9" s="89">
        <v>5</v>
      </c>
      <c r="I9" s="89">
        <v>5</v>
      </c>
      <c r="J9" s="89">
        <v>4.8</v>
      </c>
      <c r="K9" s="89">
        <v>5</v>
      </c>
      <c r="L9" s="89" t="s">
        <v>472</v>
      </c>
      <c r="M9" s="89" t="s">
        <v>472</v>
      </c>
      <c r="N9" s="101">
        <f t="shared" si="1"/>
        <v>39.2</v>
      </c>
      <c r="O9" s="102">
        <f t="shared" si="0"/>
        <v>4.9</v>
      </c>
      <c r="P9" s="89">
        <f>RANK(O9,$O$3:$O$9,0)</f>
        <v>3</v>
      </c>
      <c r="Q9" s="89" t="s">
        <v>473</v>
      </c>
      <c r="R9" s="94" t="s">
        <v>476</v>
      </c>
      <c r="S9" s="105"/>
      <c r="T9" s="105"/>
      <c r="U9" s="105"/>
      <c r="V9" s="105"/>
      <c r="W9" s="105"/>
    </row>
    <row r="10" s="81" customFormat="1" ht="20.25" spans="1:23">
      <c r="A10" s="87" t="s">
        <v>3</v>
      </c>
      <c r="B10" s="87">
        <v>8</v>
      </c>
      <c r="C10" s="90">
        <v>20222731</v>
      </c>
      <c r="D10" s="90">
        <v>5</v>
      </c>
      <c r="E10" s="90">
        <v>4</v>
      </c>
      <c r="F10" s="90">
        <v>4.4</v>
      </c>
      <c r="G10" s="90">
        <v>5</v>
      </c>
      <c r="H10" s="90">
        <v>5</v>
      </c>
      <c r="I10" s="90">
        <v>5</v>
      </c>
      <c r="J10" s="90">
        <v>5</v>
      </c>
      <c r="K10" s="90">
        <v>5</v>
      </c>
      <c r="L10" s="90" t="s">
        <v>472</v>
      </c>
      <c r="M10" s="90" t="s">
        <v>472</v>
      </c>
      <c r="N10" s="101">
        <f t="shared" si="1"/>
        <v>38.4</v>
      </c>
      <c r="O10" s="102">
        <f t="shared" si="0"/>
        <v>4.8</v>
      </c>
      <c r="P10" s="89">
        <f>RANK(O10,$O$10:$O$18,0)</f>
        <v>7</v>
      </c>
      <c r="Q10" s="90" t="s">
        <v>473</v>
      </c>
      <c r="R10" s="90" t="s">
        <v>477</v>
      </c>
      <c r="T10" s="105"/>
      <c r="U10" s="105"/>
      <c r="V10" s="105"/>
      <c r="W10" s="105"/>
    </row>
    <row r="11" s="81" customFormat="1" ht="20.25" spans="1:23">
      <c r="A11" s="87"/>
      <c r="B11" s="87">
        <v>9</v>
      </c>
      <c r="C11" s="90">
        <v>20222732</v>
      </c>
      <c r="D11" s="90">
        <v>5</v>
      </c>
      <c r="E11" s="90">
        <v>5</v>
      </c>
      <c r="F11" s="90">
        <v>4.8</v>
      </c>
      <c r="G11" s="90">
        <v>5</v>
      </c>
      <c r="H11" s="90">
        <v>5</v>
      </c>
      <c r="I11" s="90">
        <v>5</v>
      </c>
      <c r="J11" s="90" t="s">
        <v>472</v>
      </c>
      <c r="K11" s="90" t="s">
        <v>472</v>
      </c>
      <c r="L11" s="90" t="s">
        <v>472</v>
      </c>
      <c r="M11" s="90" t="s">
        <v>472</v>
      </c>
      <c r="N11" s="101">
        <f t="shared" si="1"/>
        <v>29.8</v>
      </c>
      <c r="O11" s="102">
        <f t="shared" si="0"/>
        <v>4.96666666666667</v>
      </c>
      <c r="P11" s="89">
        <f t="shared" ref="P11:P18" si="2">RANK(O11,$O$10:$O$18,0)</f>
        <v>3</v>
      </c>
      <c r="Q11" s="90" t="s">
        <v>478</v>
      </c>
      <c r="R11" s="90"/>
      <c r="T11" s="105"/>
      <c r="U11" s="105"/>
      <c r="V11" s="105"/>
      <c r="W11" s="105"/>
    </row>
    <row r="12" s="81" customFormat="1" ht="20.25" spans="1:23">
      <c r="A12" s="87"/>
      <c r="B12" s="87">
        <v>10</v>
      </c>
      <c r="C12" s="90">
        <v>20222831</v>
      </c>
      <c r="D12" s="90">
        <v>4.8</v>
      </c>
      <c r="E12" s="90">
        <v>4.8</v>
      </c>
      <c r="F12" s="90">
        <v>5</v>
      </c>
      <c r="G12" s="90">
        <v>5</v>
      </c>
      <c r="H12" s="90">
        <v>4.8</v>
      </c>
      <c r="I12" s="90">
        <v>5</v>
      </c>
      <c r="J12" s="90" t="s">
        <v>472</v>
      </c>
      <c r="K12" s="90" t="s">
        <v>472</v>
      </c>
      <c r="L12" s="90" t="s">
        <v>472</v>
      </c>
      <c r="M12" s="90" t="s">
        <v>472</v>
      </c>
      <c r="N12" s="101">
        <f t="shared" si="1"/>
        <v>29.4</v>
      </c>
      <c r="O12" s="102">
        <f t="shared" si="0"/>
        <v>4.9</v>
      </c>
      <c r="P12" s="89">
        <f t="shared" si="2"/>
        <v>6</v>
      </c>
      <c r="Q12" s="90" t="s">
        <v>479</v>
      </c>
      <c r="R12" s="90"/>
      <c r="T12" s="105"/>
      <c r="U12" s="105"/>
      <c r="V12" s="105"/>
      <c r="W12" s="105"/>
    </row>
    <row r="13" s="81" customFormat="1" ht="20.25" spans="1:23">
      <c r="A13" s="87"/>
      <c r="B13" s="87">
        <v>11</v>
      </c>
      <c r="C13" s="90">
        <v>20222832</v>
      </c>
      <c r="D13" s="90">
        <v>4.2</v>
      </c>
      <c r="E13" s="90">
        <v>5</v>
      </c>
      <c r="F13" s="90">
        <v>3.4</v>
      </c>
      <c r="G13" s="90">
        <v>5</v>
      </c>
      <c r="H13" s="90">
        <v>4.8</v>
      </c>
      <c r="I13" s="90">
        <v>5</v>
      </c>
      <c r="J13" s="90" t="s">
        <v>472</v>
      </c>
      <c r="K13" s="90" t="s">
        <v>472</v>
      </c>
      <c r="L13" s="90" t="s">
        <v>472</v>
      </c>
      <c r="M13" s="90" t="s">
        <v>472</v>
      </c>
      <c r="N13" s="101">
        <f t="shared" si="1"/>
        <v>27.4</v>
      </c>
      <c r="O13" s="102">
        <f t="shared" si="0"/>
        <v>4.56666666666667</v>
      </c>
      <c r="P13" s="89">
        <f t="shared" si="2"/>
        <v>9</v>
      </c>
      <c r="Q13" s="90" t="s">
        <v>479</v>
      </c>
      <c r="R13" s="90"/>
      <c r="T13" s="105"/>
      <c r="U13" s="105"/>
      <c r="V13" s="105"/>
      <c r="W13" s="105"/>
    </row>
    <row r="14" s="81" customFormat="1" ht="20.25" spans="1:23">
      <c r="A14" s="87"/>
      <c r="B14" s="87">
        <v>12</v>
      </c>
      <c r="C14" s="90">
        <v>20222833</v>
      </c>
      <c r="D14" s="90">
        <v>4.8</v>
      </c>
      <c r="E14" s="90">
        <v>5</v>
      </c>
      <c r="F14" s="90">
        <v>5</v>
      </c>
      <c r="G14" s="90">
        <v>3</v>
      </c>
      <c r="H14" s="90">
        <v>5</v>
      </c>
      <c r="I14" s="90">
        <v>5</v>
      </c>
      <c r="J14" s="90" t="s">
        <v>472</v>
      </c>
      <c r="K14" s="90" t="s">
        <v>472</v>
      </c>
      <c r="L14" s="90" t="s">
        <v>472</v>
      </c>
      <c r="M14" s="90" t="s">
        <v>472</v>
      </c>
      <c r="N14" s="101">
        <f t="shared" si="1"/>
        <v>27.8</v>
      </c>
      <c r="O14" s="102">
        <f t="shared" ref="O14:O50" si="3">AVERAGE(D14:K14)</f>
        <v>4.63333333333333</v>
      </c>
      <c r="P14" s="89">
        <f t="shared" si="2"/>
        <v>8</v>
      </c>
      <c r="Q14" s="90" t="s">
        <v>480</v>
      </c>
      <c r="R14" s="90" t="s">
        <v>481</v>
      </c>
      <c r="T14" s="105"/>
      <c r="U14" s="105"/>
      <c r="V14" s="105"/>
      <c r="W14" s="105"/>
    </row>
    <row r="15" s="81" customFormat="1" ht="20.25" spans="1:23">
      <c r="A15" s="87"/>
      <c r="B15" s="87">
        <v>13</v>
      </c>
      <c r="C15" s="90">
        <v>20222834</v>
      </c>
      <c r="D15" s="90">
        <v>5</v>
      </c>
      <c r="E15" s="90">
        <v>5</v>
      </c>
      <c r="F15" s="90">
        <v>5</v>
      </c>
      <c r="G15" s="90">
        <v>5</v>
      </c>
      <c r="H15" s="90">
        <v>4.6</v>
      </c>
      <c r="I15" s="90">
        <v>5</v>
      </c>
      <c r="J15" s="90" t="s">
        <v>472</v>
      </c>
      <c r="K15" s="90" t="s">
        <v>472</v>
      </c>
      <c r="L15" s="90" t="s">
        <v>472</v>
      </c>
      <c r="M15" s="90" t="s">
        <v>472</v>
      </c>
      <c r="N15" s="101">
        <f t="shared" si="1"/>
        <v>29.6</v>
      </c>
      <c r="O15" s="102">
        <f t="shared" si="3"/>
        <v>4.93333333333333</v>
      </c>
      <c r="P15" s="89">
        <f t="shared" si="2"/>
        <v>4</v>
      </c>
      <c r="Q15" s="90" t="s">
        <v>482</v>
      </c>
      <c r="R15" s="90" t="s">
        <v>483</v>
      </c>
      <c r="T15" s="105"/>
      <c r="U15" s="105"/>
      <c r="V15" s="105"/>
      <c r="W15" s="105"/>
    </row>
    <row r="16" s="81" customFormat="1" ht="20.25" spans="1:23">
      <c r="A16" s="87"/>
      <c r="B16" s="87">
        <v>14</v>
      </c>
      <c r="C16" s="90">
        <v>20222835</v>
      </c>
      <c r="D16" s="90">
        <v>4.6</v>
      </c>
      <c r="E16" s="90">
        <v>5</v>
      </c>
      <c r="F16" s="90">
        <v>5</v>
      </c>
      <c r="G16" s="90">
        <v>5</v>
      </c>
      <c r="H16" s="90">
        <v>5</v>
      </c>
      <c r="I16" s="90">
        <v>5</v>
      </c>
      <c r="J16" s="90" t="s">
        <v>472</v>
      </c>
      <c r="K16" s="90" t="s">
        <v>472</v>
      </c>
      <c r="L16" s="90" t="s">
        <v>472</v>
      </c>
      <c r="M16" s="90" t="s">
        <v>472</v>
      </c>
      <c r="N16" s="101">
        <f t="shared" si="1"/>
        <v>29.6</v>
      </c>
      <c r="O16" s="102">
        <f t="shared" si="3"/>
        <v>4.93333333333333</v>
      </c>
      <c r="P16" s="89">
        <f t="shared" si="2"/>
        <v>4</v>
      </c>
      <c r="Q16" s="90" t="s">
        <v>479</v>
      </c>
      <c r="R16" s="106"/>
      <c r="S16" s="107"/>
      <c r="T16" s="105"/>
      <c r="U16" s="105"/>
      <c r="V16" s="105"/>
      <c r="W16" s="105"/>
    </row>
    <row r="17" s="81" customFormat="1" ht="20.25" spans="1:23">
      <c r="A17" s="87"/>
      <c r="B17" s="87">
        <v>15</v>
      </c>
      <c r="C17" s="90">
        <v>20222836</v>
      </c>
      <c r="D17" s="90">
        <v>5</v>
      </c>
      <c r="E17" s="90">
        <v>5</v>
      </c>
      <c r="F17" s="90">
        <v>5</v>
      </c>
      <c r="G17" s="90">
        <v>5</v>
      </c>
      <c r="H17" s="90">
        <v>5</v>
      </c>
      <c r="I17" s="90">
        <v>5</v>
      </c>
      <c r="J17" s="90">
        <v>5</v>
      </c>
      <c r="K17" s="90">
        <v>5</v>
      </c>
      <c r="L17" s="90" t="s">
        <v>472</v>
      </c>
      <c r="M17" s="90" t="s">
        <v>472</v>
      </c>
      <c r="N17" s="101">
        <f t="shared" si="1"/>
        <v>40</v>
      </c>
      <c r="O17" s="102">
        <f t="shared" si="3"/>
        <v>5</v>
      </c>
      <c r="P17" s="89">
        <f t="shared" si="2"/>
        <v>1</v>
      </c>
      <c r="Q17" s="90" t="s">
        <v>473</v>
      </c>
      <c r="R17" s="90"/>
      <c r="T17" s="105"/>
      <c r="U17" s="105"/>
      <c r="V17" s="105"/>
      <c r="W17" s="105"/>
    </row>
    <row r="18" s="81" customFormat="1" ht="20.25" spans="1:23">
      <c r="A18" s="91"/>
      <c r="B18" s="87">
        <v>16</v>
      </c>
      <c r="C18" s="90">
        <v>20222837</v>
      </c>
      <c r="D18" s="90">
        <v>5</v>
      </c>
      <c r="E18" s="90">
        <v>5</v>
      </c>
      <c r="F18" s="90">
        <v>5</v>
      </c>
      <c r="G18" s="90">
        <v>5</v>
      </c>
      <c r="H18" s="90">
        <v>4.8</v>
      </c>
      <c r="I18" s="90">
        <v>5</v>
      </c>
      <c r="J18" s="90">
        <v>5</v>
      </c>
      <c r="K18" s="90">
        <v>5</v>
      </c>
      <c r="L18" s="90" t="s">
        <v>472</v>
      </c>
      <c r="M18" s="90" t="s">
        <v>472</v>
      </c>
      <c r="N18" s="101">
        <f t="shared" si="1"/>
        <v>39.8</v>
      </c>
      <c r="O18" s="102">
        <f t="shared" si="3"/>
        <v>4.975</v>
      </c>
      <c r="P18" s="89">
        <f t="shared" si="2"/>
        <v>2</v>
      </c>
      <c r="Q18" s="90" t="s">
        <v>473</v>
      </c>
      <c r="R18" s="90"/>
      <c r="T18" s="105"/>
      <c r="U18" s="105"/>
      <c r="W18" s="105"/>
    </row>
    <row r="19" s="81" customFormat="1" ht="20.25" spans="1:18">
      <c r="A19" s="87" t="s">
        <v>4</v>
      </c>
      <c r="B19" s="87">
        <v>17</v>
      </c>
      <c r="C19" s="90">
        <v>20222331</v>
      </c>
      <c r="D19" s="90" t="s">
        <v>472</v>
      </c>
      <c r="E19" s="90" t="s">
        <v>472</v>
      </c>
      <c r="F19" s="90">
        <v>4.8</v>
      </c>
      <c r="G19" s="90">
        <v>5</v>
      </c>
      <c r="H19" s="90">
        <v>5</v>
      </c>
      <c r="I19" s="90">
        <v>0</v>
      </c>
      <c r="J19" s="90">
        <v>5</v>
      </c>
      <c r="K19" s="90">
        <v>4</v>
      </c>
      <c r="L19" s="90" t="s">
        <v>472</v>
      </c>
      <c r="M19" s="90" t="s">
        <v>472</v>
      </c>
      <c r="N19" s="101">
        <f t="shared" si="1"/>
        <v>23.8</v>
      </c>
      <c r="O19" s="102">
        <f t="shared" si="3"/>
        <v>3.96666666666667</v>
      </c>
      <c r="P19" s="89">
        <f>RANK(O19,$O$19:$O$29,0)</f>
        <v>11</v>
      </c>
      <c r="Q19" s="94"/>
      <c r="R19" s="90" t="s">
        <v>484</v>
      </c>
    </row>
    <row r="20" s="81" customFormat="1" ht="20.25" spans="1:18">
      <c r="A20" s="87"/>
      <c r="B20" s="87">
        <v>18</v>
      </c>
      <c r="C20" s="90">
        <v>20222332</v>
      </c>
      <c r="D20" s="90" t="s">
        <v>472</v>
      </c>
      <c r="E20" s="90" t="s">
        <v>472</v>
      </c>
      <c r="F20" s="90">
        <v>5</v>
      </c>
      <c r="G20" s="90">
        <v>5</v>
      </c>
      <c r="H20" s="90">
        <v>5</v>
      </c>
      <c r="I20" s="90">
        <v>2</v>
      </c>
      <c r="J20" s="90">
        <v>5</v>
      </c>
      <c r="K20" s="90">
        <v>4</v>
      </c>
      <c r="L20" s="90" t="s">
        <v>472</v>
      </c>
      <c r="M20" s="90" t="s">
        <v>472</v>
      </c>
      <c r="N20" s="101">
        <f t="shared" si="1"/>
        <v>26</v>
      </c>
      <c r="O20" s="102">
        <f t="shared" si="3"/>
        <v>4.33333333333333</v>
      </c>
      <c r="P20" s="89">
        <f t="shared" ref="P20:P29" si="4">RANK(O20,$O$19:$O$29,0)</f>
        <v>9</v>
      </c>
      <c r="Q20" s="94"/>
      <c r="R20" s="90" t="s">
        <v>484</v>
      </c>
    </row>
    <row r="21" s="81" customFormat="1" ht="20.25" spans="1:18">
      <c r="A21" s="87"/>
      <c r="B21" s="87">
        <v>19</v>
      </c>
      <c r="C21" s="90">
        <v>20222333</v>
      </c>
      <c r="D21" s="90" t="s">
        <v>472</v>
      </c>
      <c r="E21" s="90" t="s">
        <v>472</v>
      </c>
      <c r="F21" s="90">
        <v>5</v>
      </c>
      <c r="G21" s="90">
        <v>4.5</v>
      </c>
      <c r="H21" s="90">
        <v>5</v>
      </c>
      <c r="I21" s="90">
        <v>1</v>
      </c>
      <c r="J21" s="90">
        <v>5</v>
      </c>
      <c r="K21" s="90">
        <v>4</v>
      </c>
      <c r="L21" s="90" t="s">
        <v>472</v>
      </c>
      <c r="M21" s="90" t="s">
        <v>472</v>
      </c>
      <c r="N21" s="101">
        <f t="shared" si="1"/>
        <v>24.5</v>
      </c>
      <c r="O21" s="102">
        <f t="shared" si="3"/>
        <v>4.08333333333333</v>
      </c>
      <c r="P21" s="89">
        <f t="shared" si="4"/>
        <v>10</v>
      </c>
      <c r="Q21" s="94"/>
      <c r="R21" s="90" t="s">
        <v>484</v>
      </c>
    </row>
    <row r="22" s="81" customFormat="1" ht="20.25" spans="1:18">
      <c r="A22" s="87"/>
      <c r="B22" s="87">
        <v>20</v>
      </c>
      <c r="C22" s="90">
        <v>20222931</v>
      </c>
      <c r="D22" s="90" t="s">
        <v>472</v>
      </c>
      <c r="E22" s="90" t="s">
        <v>472</v>
      </c>
      <c r="F22" s="90" t="s">
        <v>472</v>
      </c>
      <c r="G22" s="90" t="s">
        <v>472</v>
      </c>
      <c r="H22" s="90">
        <v>4.6</v>
      </c>
      <c r="I22" s="90">
        <v>5</v>
      </c>
      <c r="J22" s="90">
        <v>5</v>
      </c>
      <c r="K22" s="90">
        <v>5</v>
      </c>
      <c r="L22" s="90">
        <v>4.4</v>
      </c>
      <c r="M22" s="90">
        <v>5</v>
      </c>
      <c r="N22" s="101">
        <f t="shared" si="1"/>
        <v>29</v>
      </c>
      <c r="O22" s="102">
        <f t="shared" si="3"/>
        <v>4.9</v>
      </c>
      <c r="P22" s="89">
        <f t="shared" si="4"/>
        <v>8</v>
      </c>
      <c r="Q22" s="94"/>
      <c r="R22" s="94"/>
    </row>
    <row r="23" s="81" customFormat="1" ht="20.25" spans="1:18">
      <c r="A23" s="87"/>
      <c r="B23" s="87">
        <v>21</v>
      </c>
      <c r="C23" s="90">
        <v>20222932</v>
      </c>
      <c r="D23" s="90" t="s">
        <v>472</v>
      </c>
      <c r="E23" s="90" t="s">
        <v>472</v>
      </c>
      <c r="F23" s="90" t="s">
        <v>472</v>
      </c>
      <c r="G23" s="90" t="s">
        <v>472</v>
      </c>
      <c r="H23" s="90">
        <v>5</v>
      </c>
      <c r="I23" s="90">
        <v>5</v>
      </c>
      <c r="J23" s="90">
        <v>5</v>
      </c>
      <c r="K23" s="90">
        <v>5</v>
      </c>
      <c r="L23" s="90">
        <v>5</v>
      </c>
      <c r="M23" s="90">
        <v>5</v>
      </c>
      <c r="N23" s="101">
        <f t="shared" si="1"/>
        <v>30</v>
      </c>
      <c r="O23" s="102">
        <f t="shared" si="3"/>
        <v>5</v>
      </c>
      <c r="P23" s="89">
        <f t="shared" si="4"/>
        <v>1</v>
      </c>
      <c r="Q23" s="94"/>
      <c r="R23" s="94"/>
    </row>
    <row r="24" s="81" customFormat="1" ht="20.25" spans="1:18">
      <c r="A24" s="87"/>
      <c r="B24" s="87">
        <v>22</v>
      </c>
      <c r="C24" s="90">
        <v>20222933</v>
      </c>
      <c r="D24" s="90" t="s">
        <v>472</v>
      </c>
      <c r="E24" s="90" t="s">
        <v>472</v>
      </c>
      <c r="F24" s="90" t="s">
        <v>472</v>
      </c>
      <c r="G24" s="90" t="s">
        <v>472</v>
      </c>
      <c r="H24" s="90">
        <v>5</v>
      </c>
      <c r="I24" s="90">
        <v>5</v>
      </c>
      <c r="J24" s="90">
        <v>5</v>
      </c>
      <c r="K24" s="90">
        <v>5</v>
      </c>
      <c r="L24" s="90">
        <v>5</v>
      </c>
      <c r="M24" s="90">
        <v>5</v>
      </c>
      <c r="N24" s="101">
        <f t="shared" si="1"/>
        <v>30</v>
      </c>
      <c r="O24" s="102">
        <f t="shared" si="3"/>
        <v>5</v>
      </c>
      <c r="P24" s="89">
        <f t="shared" si="4"/>
        <v>1</v>
      </c>
      <c r="Q24" s="94"/>
      <c r="R24" s="94"/>
    </row>
    <row r="25" s="81" customFormat="1" ht="20.25" spans="1:19">
      <c r="A25" s="87"/>
      <c r="B25" s="87">
        <v>23</v>
      </c>
      <c r="C25" s="90">
        <v>20222934</v>
      </c>
      <c r="D25" s="90" t="s">
        <v>472</v>
      </c>
      <c r="E25" s="90" t="s">
        <v>472</v>
      </c>
      <c r="F25" s="90" t="s">
        <v>472</v>
      </c>
      <c r="G25" s="90" t="s">
        <v>472</v>
      </c>
      <c r="H25" s="90">
        <v>5</v>
      </c>
      <c r="I25" s="90">
        <v>5</v>
      </c>
      <c r="J25" s="90">
        <v>5</v>
      </c>
      <c r="K25" s="90">
        <v>5</v>
      </c>
      <c r="L25" s="90">
        <v>5</v>
      </c>
      <c r="M25" s="90">
        <v>5</v>
      </c>
      <c r="N25" s="101">
        <f t="shared" si="1"/>
        <v>30</v>
      </c>
      <c r="O25" s="102">
        <f t="shared" si="3"/>
        <v>5</v>
      </c>
      <c r="P25" s="89">
        <f t="shared" si="4"/>
        <v>1</v>
      </c>
      <c r="Q25" s="94"/>
      <c r="R25" s="96"/>
      <c r="S25" s="107"/>
    </row>
    <row r="26" s="81" customFormat="1" ht="20.25" spans="1:18">
      <c r="A26" s="87"/>
      <c r="B26" s="87">
        <v>24</v>
      </c>
      <c r="C26" s="90">
        <v>20222941</v>
      </c>
      <c r="D26" s="90" t="s">
        <v>472</v>
      </c>
      <c r="E26" s="90" t="s">
        <v>472</v>
      </c>
      <c r="F26" s="90" t="s">
        <v>472</v>
      </c>
      <c r="G26" s="90" t="s">
        <v>472</v>
      </c>
      <c r="H26" s="90">
        <v>5</v>
      </c>
      <c r="I26" s="90">
        <v>5</v>
      </c>
      <c r="J26" s="90">
        <v>5</v>
      </c>
      <c r="K26" s="90">
        <v>5</v>
      </c>
      <c r="L26" s="90" t="s">
        <v>472</v>
      </c>
      <c r="M26" s="90" t="s">
        <v>472</v>
      </c>
      <c r="N26" s="101">
        <f t="shared" si="1"/>
        <v>20</v>
      </c>
      <c r="O26" s="102">
        <f t="shared" si="3"/>
        <v>5</v>
      </c>
      <c r="P26" s="89">
        <f t="shared" si="4"/>
        <v>1</v>
      </c>
      <c r="Q26" s="94"/>
      <c r="R26" s="94"/>
    </row>
    <row r="27" s="81" customFormat="1" ht="20.25" spans="1:18">
      <c r="A27" s="87"/>
      <c r="B27" s="87">
        <v>25</v>
      </c>
      <c r="C27" s="90">
        <v>20223031</v>
      </c>
      <c r="D27" s="90" t="s">
        <v>472</v>
      </c>
      <c r="E27" s="90" t="s">
        <v>472</v>
      </c>
      <c r="F27" s="90">
        <v>5</v>
      </c>
      <c r="G27" s="90">
        <v>5</v>
      </c>
      <c r="H27" s="90">
        <v>5</v>
      </c>
      <c r="I27" s="90">
        <v>5</v>
      </c>
      <c r="J27" s="90">
        <v>5</v>
      </c>
      <c r="K27" s="90">
        <v>5</v>
      </c>
      <c r="L27" s="90" t="s">
        <v>472</v>
      </c>
      <c r="M27" s="90" t="s">
        <v>472</v>
      </c>
      <c r="N27" s="101">
        <f t="shared" si="1"/>
        <v>30</v>
      </c>
      <c r="O27" s="102">
        <f t="shared" si="3"/>
        <v>5</v>
      </c>
      <c r="P27" s="89">
        <f t="shared" si="4"/>
        <v>1</v>
      </c>
      <c r="Q27" s="94"/>
      <c r="R27" s="94"/>
    </row>
    <row r="28" s="81" customFormat="1" ht="20.25" spans="1:19">
      <c r="A28" s="87"/>
      <c r="B28" s="87">
        <v>26</v>
      </c>
      <c r="C28" s="90">
        <v>20223032</v>
      </c>
      <c r="D28" s="90" t="s">
        <v>472</v>
      </c>
      <c r="E28" s="90" t="s">
        <v>472</v>
      </c>
      <c r="F28" s="90" t="s">
        <v>472</v>
      </c>
      <c r="G28" s="90" t="s">
        <v>472</v>
      </c>
      <c r="H28" s="90">
        <v>5</v>
      </c>
      <c r="I28" s="90">
        <v>5</v>
      </c>
      <c r="J28" s="90">
        <v>5</v>
      </c>
      <c r="K28" s="90">
        <v>5</v>
      </c>
      <c r="L28" s="90" t="s">
        <v>472</v>
      </c>
      <c r="M28" s="90" t="s">
        <v>472</v>
      </c>
      <c r="N28" s="101">
        <f t="shared" si="1"/>
        <v>20</v>
      </c>
      <c r="O28" s="102">
        <f t="shared" si="3"/>
        <v>5</v>
      </c>
      <c r="P28" s="89">
        <f t="shared" si="4"/>
        <v>1</v>
      </c>
      <c r="Q28" s="94"/>
      <c r="R28" s="94"/>
      <c r="S28" s="105"/>
    </row>
    <row r="29" s="81" customFormat="1" ht="20.25" spans="1:19">
      <c r="A29" s="87"/>
      <c r="B29" s="87">
        <v>27</v>
      </c>
      <c r="C29" s="90">
        <v>20223033</v>
      </c>
      <c r="D29" s="90" t="s">
        <v>472</v>
      </c>
      <c r="E29" s="90" t="s">
        <v>472</v>
      </c>
      <c r="F29" s="90" t="s">
        <v>472</v>
      </c>
      <c r="G29" s="90" t="s">
        <v>472</v>
      </c>
      <c r="H29" s="90">
        <v>5</v>
      </c>
      <c r="I29" s="90">
        <v>5</v>
      </c>
      <c r="J29" s="90">
        <v>5</v>
      </c>
      <c r="K29" s="90">
        <v>5</v>
      </c>
      <c r="L29" s="90" t="s">
        <v>472</v>
      </c>
      <c r="M29" s="90" t="s">
        <v>472</v>
      </c>
      <c r="N29" s="101">
        <f t="shared" si="1"/>
        <v>20</v>
      </c>
      <c r="O29" s="102">
        <f t="shared" si="3"/>
        <v>5</v>
      </c>
      <c r="P29" s="89">
        <f t="shared" si="4"/>
        <v>1</v>
      </c>
      <c r="Q29" s="94"/>
      <c r="R29" s="94"/>
      <c r="S29" s="105"/>
    </row>
    <row r="30" s="81" customFormat="1" ht="20.25" spans="1:19">
      <c r="A30" s="92" t="s">
        <v>5</v>
      </c>
      <c r="B30" s="87">
        <v>28</v>
      </c>
      <c r="C30" s="93">
        <v>20222131</v>
      </c>
      <c r="D30" s="93">
        <v>5</v>
      </c>
      <c r="E30" s="93">
        <v>5</v>
      </c>
      <c r="F30" s="93" t="s">
        <v>472</v>
      </c>
      <c r="G30" s="93" t="s">
        <v>472</v>
      </c>
      <c r="H30" s="94">
        <v>4.6</v>
      </c>
      <c r="I30" s="94">
        <v>4.6</v>
      </c>
      <c r="J30" s="94">
        <v>5</v>
      </c>
      <c r="K30" s="94">
        <v>4.8</v>
      </c>
      <c r="L30" s="94">
        <v>4.8</v>
      </c>
      <c r="M30" s="94">
        <v>4.8</v>
      </c>
      <c r="N30" s="101">
        <f t="shared" si="1"/>
        <v>38.6</v>
      </c>
      <c r="O30" s="102">
        <f t="shared" si="3"/>
        <v>4.83333333333333</v>
      </c>
      <c r="P30" s="89">
        <f t="shared" ref="P30:P35" si="5">RANK(O30,$O$30:$O$35,0)</f>
        <v>4</v>
      </c>
      <c r="Q30" s="94"/>
      <c r="R30" s="94"/>
      <c r="S30" s="105"/>
    </row>
    <row r="31" s="81" customFormat="1" ht="20.25" spans="1:19">
      <c r="A31" s="92"/>
      <c r="B31" s="87">
        <v>29</v>
      </c>
      <c r="C31" s="93">
        <v>20222132</v>
      </c>
      <c r="D31" s="93">
        <v>5</v>
      </c>
      <c r="E31" s="93">
        <v>5</v>
      </c>
      <c r="F31" s="93" t="s">
        <v>472</v>
      </c>
      <c r="G31" s="93" t="s">
        <v>472</v>
      </c>
      <c r="H31" s="94">
        <v>4.4</v>
      </c>
      <c r="I31" s="94">
        <v>4.8</v>
      </c>
      <c r="J31" s="94">
        <v>4.8</v>
      </c>
      <c r="K31" s="94">
        <v>4.8</v>
      </c>
      <c r="L31" s="94">
        <v>4.8</v>
      </c>
      <c r="M31" s="94">
        <v>5</v>
      </c>
      <c r="N31" s="101">
        <f t="shared" si="1"/>
        <v>38.6</v>
      </c>
      <c r="O31" s="102">
        <f t="shared" si="3"/>
        <v>4.8</v>
      </c>
      <c r="P31" s="89">
        <f t="shared" si="5"/>
        <v>6</v>
      </c>
      <c r="Q31" s="94"/>
      <c r="R31" s="94"/>
      <c r="S31" s="105"/>
    </row>
    <row r="32" ht="20.25" spans="1:18">
      <c r="A32" s="92"/>
      <c r="B32" s="87">
        <v>30</v>
      </c>
      <c r="C32" s="93">
        <v>20222133</v>
      </c>
      <c r="D32" s="93">
        <v>5</v>
      </c>
      <c r="E32" s="93">
        <v>5</v>
      </c>
      <c r="F32" s="93" t="s">
        <v>472</v>
      </c>
      <c r="G32" s="93" t="s">
        <v>472</v>
      </c>
      <c r="H32" s="94">
        <v>4.4</v>
      </c>
      <c r="I32" s="94">
        <v>4.6</v>
      </c>
      <c r="J32" s="94">
        <v>5</v>
      </c>
      <c r="K32" s="94">
        <v>5</v>
      </c>
      <c r="L32" s="94">
        <v>5</v>
      </c>
      <c r="M32" s="94">
        <v>4.8</v>
      </c>
      <c r="N32" s="101">
        <f t="shared" si="1"/>
        <v>38.8</v>
      </c>
      <c r="O32" s="102">
        <f t="shared" si="3"/>
        <v>4.83333333333333</v>
      </c>
      <c r="P32" s="89">
        <f t="shared" si="5"/>
        <v>4</v>
      </c>
      <c r="Q32" s="94"/>
      <c r="R32" s="94"/>
    </row>
    <row r="33" ht="20.25" spans="1:18">
      <c r="A33" s="92"/>
      <c r="B33" s="87">
        <v>31</v>
      </c>
      <c r="C33" s="93">
        <v>20222134</v>
      </c>
      <c r="D33" s="93">
        <v>5</v>
      </c>
      <c r="E33" s="93">
        <v>5</v>
      </c>
      <c r="F33" s="93" t="s">
        <v>472</v>
      </c>
      <c r="G33" s="93" t="s">
        <v>472</v>
      </c>
      <c r="H33" s="94">
        <v>4.8</v>
      </c>
      <c r="I33" s="94">
        <v>5</v>
      </c>
      <c r="J33" s="94">
        <v>4.8</v>
      </c>
      <c r="K33" s="94">
        <v>5</v>
      </c>
      <c r="L33" s="94">
        <v>4.8</v>
      </c>
      <c r="M33" s="94">
        <v>5</v>
      </c>
      <c r="N33" s="101">
        <f t="shared" si="1"/>
        <v>39.4</v>
      </c>
      <c r="O33" s="102">
        <f t="shared" si="3"/>
        <v>4.93333333333333</v>
      </c>
      <c r="P33" s="89">
        <f t="shared" si="5"/>
        <v>1</v>
      </c>
      <c r="Q33" s="94"/>
      <c r="R33" s="94"/>
    </row>
    <row r="34" ht="20.25" spans="1:18">
      <c r="A34" s="92"/>
      <c r="B34" s="87">
        <v>32</v>
      </c>
      <c r="C34" s="93">
        <v>20222135</v>
      </c>
      <c r="D34" s="93">
        <v>5</v>
      </c>
      <c r="E34" s="93">
        <v>5</v>
      </c>
      <c r="F34" s="93" t="s">
        <v>472</v>
      </c>
      <c r="G34" s="93" t="s">
        <v>472</v>
      </c>
      <c r="H34" s="94">
        <v>4.8</v>
      </c>
      <c r="I34" s="94">
        <v>4.8</v>
      </c>
      <c r="J34" s="94">
        <v>4.8</v>
      </c>
      <c r="K34" s="94">
        <v>4.8</v>
      </c>
      <c r="L34" s="94">
        <v>4.8</v>
      </c>
      <c r="M34" s="94">
        <v>4.8</v>
      </c>
      <c r="N34" s="101">
        <f t="shared" si="1"/>
        <v>38.8</v>
      </c>
      <c r="O34" s="102">
        <f t="shared" si="3"/>
        <v>4.86666666666667</v>
      </c>
      <c r="P34" s="89">
        <f t="shared" si="5"/>
        <v>3</v>
      </c>
      <c r="Q34" s="94"/>
      <c r="R34" s="94"/>
    </row>
    <row r="35" ht="20.25" spans="1:19">
      <c r="A35" s="95"/>
      <c r="B35" s="87">
        <v>33</v>
      </c>
      <c r="C35" s="93">
        <v>20222136</v>
      </c>
      <c r="D35" s="93">
        <v>5</v>
      </c>
      <c r="E35" s="93">
        <v>5</v>
      </c>
      <c r="F35" s="93" t="s">
        <v>472</v>
      </c>
      <c r="G35" s="93" t="s">
        <v>472</v>
      </c>
      <c r="H35" s="94">
        <v>4.8</v>
      </c>
      <c r="I35" s="94">
        <v>5</v>
      </c>
      <c r="J35" s="94">
        <v>4.8</v>
      </c>
      <c r="K35" s="94">
        <v>5</v>
      </c>
      <c r="L35" s="94">
        <v>4.8</v>
      </c>
      <c r="M35" s="94">
        <v>5</v>
      </c>
      <c r="N35" s="101">
        <f t="shared" si="1"/>
        <v>39.4</v>
      </c>
      <c r="O35" s="102">
        <f t="shared" si="3"/>
        <v>4.93333333333333</v>
      </c>
      <c r="P35" s="89">
        <f t="shared" si="5"/>
        <v>1</v>
      </c>
      <c r="Q35" s="94"/>
      <c r="R35" s="94"/>
      <c r="S35" s="81"/>
    </row>
    <row r="36" ht="20.25" spans="1:19">
      <c r="A36" s="92" t="s">
        <v>6</v>
      </c>
      <c r="B36" s="87">
        <v>34</v>
      </c>
      <c r="C36" s="96">
        <v>20222431</v>
      </c>
      <c r="D36" s="89">
        <v>5</v>
      </c>
      <c r="E36" s="89">
        <v>5</v>
      </c>
      <c r="F36" s="89" t="s">
        <v>472</v>
      </c>
      <c r="G36" s="89" t="s">
        <v>472</v>
      </c>
      <c r="H36" s="89">
        <v>5</v>
      </c>
      <c r="I36" s="89">
        <v>5</v>
      </c>
      <c r="J36" s="89">
        <v>5</v>
      </c>
      <c r="K36" s="89">
        <v>5</v>
      </c>
      <c r="L36" s="89">
        <v>5</v>
      </c>
      <c r="M36" s="89">
        <v>5</v>
      </c>
      <c r="N36" s="101">
        <f t="shared" si="1"/>
        <v>40</v>
      </c>
      <c r="O36" s="102">
        <f t="shared" si="3"/>
        <v>5</v>
      </c>
      <c r="P36" s="89">
        <f>RANK(O36,$O$36:$O$44,0)</f>
        <v>1</v>
      </c>
      <c r="Q36" s="89" t="s">
        <v>485</v>
      </c>
      <c r="R36" s="89"/>
      <c r="S36" s="81"/>
    </row>
    <row r="37" ht="20.25" spans="1:19">
      <c r="A37" s="92"/>
      <c r="B37" s="87">
        <v>35</v>
      </c>
      <c r="C37" s="96">
        <v>20222432</v>
      </c>
      <c r="D37" s="89">
        <v>5</v>
      </c>
      <c r="E37" s="89">
        <v>5</v>
      </c>
      <c r="F37" s="89" t="s">
        <v>472</v>
      </c>
      <c r="G37" s="89" t="s">
        <v>472</v>
      </c>
      <c r="H37" s="89">
        <v>5</v>
      </c>
      <c r="I37" s="89">
        <v>5</v>
      </c>
      <c r="J37" s="89">
        <v>5</v>
      </c>
      <c r="K37" s="89">
        <v>5</v>
      </c>
      <c r="L37" s="89">
        <v>5</v>
      </c>
      <c r="M37" s="89">
        <v>5</v>
      </c>
      <c r="N37" s="101">
        <f t="shared" si="1"/>
        <v>40</v>
      </c>
      <c r="O37" s="102">
        <f t="shared" si="3"/>
        <v>5</v>
      </c>
      <c r="P37" s="89">
        <f t="shared" ref="P37:P44" si="6">RANK(O37,$O$36:$O$44,0)</f>
        <v>1</v>
      </c>
      <c r="Q37" s="89" t="s">
        <v>485</v>
      </c>
      <c r="R37" s="89"/>
      <c r="S37" s="81"/>
    </row>
    <row r="38" ht="20.25" spans="1:19">
      <c r="A38" s="92"/>
      <c r="B38" s="87">
        <v>36</v>
      </c>
      <c r="C38" s="96">
        <v>20222433</v>
      </c>
      <c r="D38" s="89">
        <v>5</v>
      </c>
      <c r="E38" s="89">
        <v>5</v>
      </c>
      <c r="F38" s="89" t="s">
        <v>472</v>
      </c>
      <c r="G38" s="89" t="s">
        <v>472</v>
      </c>
      <c r="H38" s="89">
        <v>5</v>
      </c>
      <c r="I38" s="89">
        <v>5</v>
      </c>
      <c r="J38" s="89">
        <v>5</v>
      </c>
      <c r="K38" s="89">
        <v>5</v>
      </c>
      <c r="L38" s="89">
        <v>5</v>
      </c>
      <c r="M38" s="89">
        <v>4.5</v>
      </c>
      <c r="N38" s="101">
        <f t="shared" si="1"/>
        <v>39.5</v>
      </c>
      <c r="O38" s="102">
        <f t="shared" si="3"/>
        <v>5</v>
      </c>
      <c r="P38" s="89">
        <f t="shared" si="6"/>
        <v>1</v>
      </c>
      <c r="Q38" s="89" t="s">
        <v>485</v>
      </c>
      <c r="R38" s="89" t="s">
        <v>486</v>
      </c>
      <c r="S38" s="81"/>
    </row>
    <row r="39" ht="20.25" spans="1:19">
      <c r="A39" s="92"/>
      <c r="B39" s="87">
        <v>37</v>
      </c>
      <c r="C39" s="96">
        <v>20222434</v>
      </c>
      <c r="D39" s="89">
        <v>5</v>
      </c>
      <c r="E39" s="89">
        <v>5</v>
      </c>
      <c r="F39" s="89" t="s">
        <v>472</v>
      </c>
      <c r="G39" s="89" t="s">
        <v>472</v>
      </c>
      <c r="H39" s="89">
        <v>5</v>
      </c>
      <c r="I39" s="89">
        <v>5</v>
      </c>
      <c r="J39" s="89">
        <v>4.5</v>
      </c>
      <c r="K39" s="89">
        <v>5</v>
      </c>
      <c r="L39" s="89">
        <v>5</v>
      </c>
      <c r="M39" s="89">
        <v>5</v>
      </c>
      <c r="N39" s="101">
        <f t="shared" si="1"/>
        <v>39.5</v>
      </c>
      <c r="O39" s="102">
        <f t="shared" si="3"/>
        <v>4.91666666666667</v>
      </c>
      <c r="P39" s="89">
        <f t="shared" si="6"/>
        <v>9</v>
      </c>
      <c r="Q39" s="89" t="s">
        <v>485</v>
      </c>
      <c r="R39" s="89" t="s">
        <v>487</v>
      </c>
      <c r="S39" s="81"/>
    </row>
    <row r="40" ht="20.25" spans="1:19">
      <c r="A40" s="92"/>
      <c r="B40" s="87">
        <v>38</v>
      </c>
      <c r="C40" s="96">
        <v>20222435</v>
      </c>
      <c r="D40" s="89">
        <v>5</v>
      </c>
      <c r="E40" s="89">
        <v>5</v>
      </c>
      <c r="F40" s="89">
        <v>5</v>
      </c>
      <c r="G40" s="89">
        <v>4.5</v>
      </c>
      <c r="H40" s="89">
        <v>5</v>
      </c>
      <c r="I40" s="89">
        <v>5</v>
      </c>
      <c r="J40" s="89">
        <v>5</v>
      </c>
      <c r="K40" s="89">
        <v>5</v>
      </c>
      <c r="L40" s="89" t="s">
        <v>472</v>
      </c>
      <c r="M40" s="89" t="s">
        <v>472</v>
      </c>
      <c r="N40" s="101">
        <f t="shared" si="1"/>
        <v>39.5</v>
      </c>
      <c r="O40" s="102">
        <f t="shared" si="3"/>
        <v>4.9375</v>
      </c>
      <c r="P40" s="89">
        <f t="shared" si="6"/>
        <v>8</v>
      </c>
      <c r="Q40" s="89" t="s">
        <v>488</v>
      </c>
      <c r="R40" s="89" t="s">
        <v>489</v>
      </c>
      <c r="S40" s="81"/>
    </row>
    <row r="41" ht="20.25" spans="1:19">
      <c r="A41" s="92"/>
      <c r="B41" s="87">
        <v>39</v>
      </c>
      <c r="C41" s="96">
        <v>20222436</v>
      </c>
      <c r="D41" s="89">
        <v>5</v>
      </c>
      <c r="E41" s="89">
        <v>5</v>
      </c>
      <c r="F41" s="89">
        <v>5</v>
      </c>
      <c r="G41" s="89">
        <v>5</v>
      </c>
      <c r="H41" s="89">
        <v>5</v>
      </c>
      <c r="I41" s="89">
        <v>5</v>
      </c>
      <c r="J41" s="89">
        <v>5</v>
      </c>
      <c r="K41" s="89">
        <v>5</v>
      </c>
      <c r="L41" s="89" t="s">
        <v>472</v>
      </c>
      <c r="M41" s="89" t="s">
        <v>472</v>
      </c>
      <c r="N41" s="101">
        <f t="shared" si="1"/>
        <v>40</v>
      </c>
      <c r="O41" s="102">
        <f t="shared" si="3"/>
        <v>5</v>
      </c>
      <c r="P41" s="89">
        <f t="shared" si="6"/>
        <v>1</v>
      </c>
      <c r="Q41" s="89" t="s">
        <v>488</v>
      </c>
      <c r="R41" s="89"/>
      <c r="S41" s="107"/>
    </row>
    <row r="42" ht="20.25" spans="1:19">
      <c r="A42" s="92"/>
      <c r="B42" s="87">
        <v>40</v>
      </c>
      <c r="C42" s="96">
        <v>20222531</v>
      </c>
      <c r="D42" s="89">
        <v>5</v>
      </c>
      <c r="E42" s="89">
        <v>5</v>
      </c>
      <c r="F42" s="89">
        <v>5</v>
      </c>
      <c r="G42" s="89">
        <v>5</v>
      </c>
      <c r="H42" s="89">
        <v>5</v>
      </c>
      <c r="I42" s="89">
        <v>5</v>
      </c>
      <c r="J42" s="89" t="s">
        <v>472</v>
      </c>
      <c r="K42" s="89" t="s">
        <v>472</v>
      </c>
      <c r="L42" s="89">
        <v>4.5</v>
      </c>
      <c r="M42" s="89">
        <v>5</v>
      </c>
      <c r="N42" s="101">
        <f t="shared" si="1"/>
        <v>39.5</v>
      </c>
      <c r="O42" s="102">
        <f t="shared" si="3"/>
        <v>5</v>
      </c>
      <c r="P42" s="89">
        <f t="shared" si="6"/>
        <v>1</v>
      </c>
      <c r="Q42" s="89" t="s">
        <v>488</v>
      </c>
      <c r="R42" s="89" t="s">
        <v>490</v>
      </c>
      <c r="S42" s="81"/>
    </row>
    <row r="43" ht="20.25" spans="1:19">
      <c r="A43" s="92"/>
      <c r="B43" s="87">
        <v>41</v>
      </c>
      <c r="C43" s="96">
        <v>20222532</v>
      </c>
      <c r="D43" s="89">
        <v>5</v>
      </c>
      <c r="E43" s="89">
        <v>5</v>
      </c>
      <c r="F43" s="89">
        <v>5</v>
      </c>
      <c r="G43" s="89">
        <v>5</v>
      </c>
      <c r="H43" s="89">
        <v>5</v>
      </c>
      <c r="I43" s="89">
        <v>5</v>
      </c>
      <c r="J43" s="89" t="s">
        <v>472</v>
      </c>
      <c r="K43" s="89" t="s">
        <v>472</v>
      </c>
      <c r="L43" s="89">
        <v>5</v>
      </c>
      <c r="M43" s="89">
        <v>5</v>
      </c>
      <c r="N43" s="101">
        <f t="shared" si="1"/>
        <v>40</v>
      </c>
      <c r="O43" s="102">
        <f t="shared" si="3"/>
        <v>5</v>
      </c>
      <c r="P43" s="89">
        <f t="shared" si="6"/>
        <v>1</v>
      </c>
      <c r="Q43" s="89" t="s">
        <v>488</v>
      </c>
      <c r="R43" s="89"/>
      <c r="S43" s="81"/>
    </row>
    <row r="44" ht="20.25" spans="1:19">
      <c r="A44" s="92"/>
      <c r="B44" s="87">
        <v>42</v>
      </c>
      <c r="C44" s="96">
        <v>20222533</v>
      </c>
      <c r="D44" s="89">
        <v>5</v>
      </c>
      <c r="E44" s="89">
        <v>5</v>
      </c>
      <c r="F44" s="89">
        <v>5</v>
      </c>
      <c r="G44" s="89">
        <v>5</v>
      </c>
      <c r="H44" s="89">
        <v>5</v>
      </c>
      <c r="I44" s="89">
        <v>5</v>
      </c>
      <c r="J44" s="89" t="s">
        <v>472</v>
      </c>
      <c r="K44" s="89" t="s">
        <v>472</v>
      </c>
      <c r="L44" s="89">
        <v>5</v>
      </c>
      <c r="M44" s="89">
        <v>5</v>
      </c>
      <c r="N44" s="101">
        <f t="shared" si="1"/>
        <v>40</v>
      </c>
      <c r="O44" s="102">
        <f t="shared" si="3"/>
        <v>5</v>
      </c>
      <c r="P44" s="89">
        <f t="shared" si="6"/>
        <v>1</v>
      </c>
      <c r="Q44" s="89" t="s">
        <v>488</v>
      </c>
      <c r="R44" s="89"/>
      <c r="S44" s="81"/>
    </row>
    <row r="45" ht="20.25" spans="1:18">
      <c r="A45" s="92" t="s">
        <v>7</v>
      </c>
      <c r="B45" s="87">
        <v>43</v>
      </c>
      <c r="C45" s="93">
        <v>20222631</v>
      </c>
      <c r="D45" s="89">
        <v>5</v>
      </c>
      <c r="E45" s="89">
        <v>5</v>
      </c>
      <c r="F45" s="89" t="s">
        <v>472</v>
      </c>
      <c r="G45" s="89" t="s">
        <v>472</v>
      </c>
      <c r="H45" s="97">
        <v>5</v>
      </c>
      <c r="I45" s="97">
        <v>5</v>
      </c>
      <c r="J45" s="89">
        <v>5</v>
      </c>
      <c r="K45" s="89">
        <v>5</v>
      </c>
      <c r="L45" s="97">
        <v>5</v>
      </c>
      <c r="M45" s="97">
        <v>5</v>
      </c>
      <c r="N45" s="101">
        <f t="shared" si="1"/>
        <v>40</v>
      </c>
      <c r="O45" s="102">
        <f t="shared" si="3"/>
        <v>5</v>
      </c>
      <c r="P45" s="89">
        <f>RANK(O45,$O$45:$O$49,0)</f>
        <v>1</v>
      </c>
      <c r="Q45" s="89" t="s">
        <v>491</v>
      </c>
      <c r="R45" s="89"/>
    </row>
    <row r="46" ht="20.25" spans="1:18">
      <c r="A46" s="92"/>
      <c r="B46" s="87">
        <v>44</v>
      </c>
      <c r="C46" s="93">
        <v>20222632</v>
      </c>
      <c r="D46" s="89">
        <v>5</v>
      </c>
      <c r="E46" s="89">
        <v>5</v>
      </c>
      <c r="F46" s="89" t="s">
        <v>472</v>
      </c>
      <c r="G46" s="89" t="s">
        <v>472</v>
      </c>
      <c r="H46" s="97">
        <v>5</v>
      </c>
      <c r="I46" s="97">
        <v>5</v>
      </c>
      <c r="J46" s="89" t="s">
        <v>472</v>
      </c>
      <c r="K46" s="89" t="s">
        <v>472</v>
      </c>
      <c r="L46" s="97">
        <v>5</v>
      </c>
      <c r="M46" s="97">
        <v>5</v>
      </c>
      <c r="N46" s="101">
        <f t="shared" si="1"/>
        <v>30</v>
      </c>
      <c r="O46" s="102">
        <f t="shared" si="3"/>
        <v>5</v>
      </c>
      <c r="P46" s="89">
        <f>RANK(O46,$O$45:$O$49,0)</f>
        <v>1</v>
      </c>
      <c r="Q46" s="89" t="s">
        <v>492</v>
      </c>
      <c r="R46" s="89"/>
    </row>
    <row r="47" ht="20.25" spans="1:18">
      <c r="A47" s="92"/>
      <c r="B47" s="87">
        <v>45</v>
      </c>
      <c r="C47" s="93">
        <v>20222633</v>
      </c>
      <c r="D47" s="89">
        <v>5</v>
      </c>
      <c r="E47" s="89">
        <v>5</v>
      </c>
      <c r="F47" s="89" t="s">
        <v>472</v>
      </c>
      <c r="G47" s="89" t="s">
        <v>472</v>
      </c>
      <c r="H47" s="97">
        <v>5</v>
      </c>
      <c r="I47" s="97">
        <v>5</v>
      </c>
      <c r="J47" s="89" t="s">
        <v>472</v>
      </c>
      <c r="K47" s="89" t="s">
        <v>472</v>
      </c>
      <c r="L47" s="97">
        <v>5</v>
      </c>
      <c r="M47" s="97">
        <v>5</v>
      </c>
      <c r="N47" s="101">
        <f t="shared" si="1"/>
        <v>30</v>
      </c>
      <c r="O47" s="102">
        <f t="shared" si="3"/>
        <v>5</v>
      </c>
      <c r="P47" s="89">
        <f>RANK(O47,$O$45:$O$49,0)</f>
        <v>1</v>
      </c>
      <c r="Q47" s="89" t="s">
        <v>493</v>
      </c>
      <c r="R47" s="89"/>
    </row>
    <row r="48" ht="20.25" spans="1:18">
      <c r="A48" s="92"/>
      <c r="B48" s="87">
        <v>46</v>
      </c>
      <c r="C48" s="93">
        <v>20222634</v>
      </c>
      <c r="D48" s="89">
        <v>5</v>
      </c>
      <c r="E48" s="89">
        <v>5</v>
      </c>
      <c r="F48" s="89">
        <v>5</v>
      </c>
      <c r="G48" s="89">
        <v>5</v>
      </c>
      <c r="H48" s="97">
        <v>5</v>
      </c>
      <c r="I48" s="97">
        <v>5</v>
      </c>
      <c r="J48" s="89" t="s">
        <v>472</v>
      </c>
      <c r="K48" s="89" t="s">
        <v>472</v>
      </c>
      <c r="L48" s="97" t="s">
        <v>472</v>
      </c>
      <c r="M48" s="97" t="s">
        <v>472</v>
      </c>
      <c r="N48" s="101">
        <f t="shared" si="1"/>
        <v>30</v>
      </c>
      <c r="O48" s="102">
        <f t="shared" si="3"/>
        <v>5</v>
      </c>
      <c r="P48" s="89">
        <f>RANK(O48,$O$45:$O$49,0)</f>
        <v>1</v>
      </c>
      <c r="Q48" s="89" t="s">
        <v>494</v>
      </c>
      <c r="R48" s="89"/>
    </row>
    <row r="49" ht="20.25" spans="1:18">
      <c r="A49" s="92"/>
      <c r="B49" s="87">
        <v>47</v>
      </c>
      <c r="C49" s="93">
        <v>20222635</v>
      </c>
      <c r="D49" s="89">
        <v>5</v>
      </c>
      <c r="E49" s="89">
        <v>5</v>
      </c>
      <c r="F49" s="89">
        <v>5</v>
      </c>
      <c r="G49" s="89">
        <v>5</v>
      </c>
      <c r="H49" s="97">
        <v>3</v>
      </c>
      <c r="I49" s="97">
        <v>5</v>
      </c>
      <c r="J49" s="89" t="s">
        <v>472</v>
      </c>
      <c r="K49" s="89" t="s">
        <v>472</v>
      </c>
      <c r="L49" s="97">
        <v>5</v>
      </c>
      <c r="M49" s="97">
        <v>5</v>
      </c>
      <c r="N49" s="101">
        <f t="shared" si="1"/>
        <v>38</v>
      </c>
      <c r="O49" s="102">
        <f t="shared" si="3"/>
        <v>4.66666666666667</v>
      </c>
      <c r="P49" s="89">
        <f>RANK(O49,$O$45:$O$49,0)</f>
        <v>5</v>
      </c>
      <c r="Q49" s="89" t="s">
        <v>495</v>
      </c>
      <c r="R49" s="89" t="s">
        <v>496</v>
      </c>
    </row>
    <row r="50" ht="20.25" spans="1:18">
      <c r="A50" s="92" t="s">
        <v>8</v>
      </c>
      <c r="B50" s="87">
        <v>48</v>
      </c>
      <c r="C50" s="94">
        <v>20223531</v>
      </c>
      <c r="D50" s="94">
        <v>5</v>
      </c>
      <c r="E50" s="94">
        <v>4</v>
      </c>
      <c r="F50" s="94">
        <v>5</v>
      </c>
      <c r="G50" s="94">
        <v>5</v>
      </c>
      <c r="H50" s="94">
        <v>5</v>
      </c>
      <c r="I50" s="94">
        <v>4</v>
      </c>
      <c r="J50" s="94">
        <v>5</v>
      </c>
      <c r="K50" s="94">
        <v>4</v>
      </c>
      <c r="L50" s="94">
        <v>5</v>
      </c>
      <c r="M50" s="94">
        <v>4</v>
      </c>
      <c r="N50" s="101">
        <f t="shared" si="1"/>
        <v>46</v>
      </c>
      <c r="O50" s="102">
        <f t="shared" si="3"/>
        <v>4.625</v>
      </c>
      <c r="P50" s="89">
        <f>RANK(O50,$O$50:$O$50,0)</f>
        <v>1</v>
      </c>
      <c r="Q50" s="92"/>
      <c r="R50" s="92"/>
    </row>
    <row r="51" ht="20.25" spans="1:18">
      <c r="A51" s="98"/>
      <c r="B51" s="99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</row>
  </sheetData>
  <mergeCells count="7">
    <mergeCell ref="A1:R1"/>
    <mergeCell ref="A3:A9"/>
    <mergeCell ref="A10:A18"/>
    <mergeCell ref="A19:A29"/>
    <mergeCell ref="A30:A35"/>
    <mergeCell ref="A36:A44"/>
    <mergeCell ref="A45:A49"/>
  </mergeCells>
  <pageMargins left="0.75" right="0.75" top="1" bottom="1" header="0.5" footer="0.5"/>
  <headerFooter/>
  <ignoredErrors>
    <ignoredError sqref="N50 O3:O5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8"/>
  <sheetViews>
    <sheetView topLeftCell="A145" workbookViewId="0">
      <selection activeCell="A83" sqref="A83:A203"/>
    </sheetView>
  </sheetViews>
  <sheetFormatPr defaultColWidth="9" defaultRowHeight="13.5" outlineLevelCol="6"/>
  <cols>
    <col min="1" max="1" width="18.6666666666667" customWidth="1"/>
    <col min="2" max="2" width="15.5583333333333" customWidth="1"/>
    <col min="3" max="3" width="30.6666666666667" customWidth="1"/>
    <col min="4" max="4" width="15.4416666666667" style="47" customWidth="1"/>
    <col min="5" max="5" width="15.4416666666667" customWidth="1"/>
  </cols>
  <sheetData>
    <row r="1" ht="22.5" spans="1:6">
      <c r="A1" s="16" t="s">
        <v>497</v>
      </c>
      <c r="B1" s="16"/>
      <c r="C1" s="16"/>
      <c r="D1" s="16"/>
      <c r="E1" s="16"/>
      <c r="F1" s="47"/>
    </row>
    <row r="2" ht="20.25" spans="1:5">
      <c r="A2" s="48" t="s">
        <v>23</v>
      </c>
      <c r="B2" s="49" t="s">
        <v>498</v>
      </c>
      <c r="C2" s="49" t="s">
        <v>36</v>
      </c>
      <c r="D2" s="50" t="s">
        <v>499</v>
      </c>
      <c r="E2" s="49" t="s">
        <v>38</v>
      </c>
    </row>
    <row r="3" ht="18.75" spans="1:5">
      <c r="A3" s="7" t="s">
        <v>2</v>
      </c>
      <c r="B3" s="7" t="s">
        <v>500</v>
      </c>
      <c r="C3" s="7" t="s">
        <v>501</v>
      </c>
      <c r="D3" s="39">
        <v>11.13</v>
      </c>
      <c r="E3" s="39">
        <v>2</v>
      </c>
    </row>
    <row r="4" ht="18.75" spans="1:5">
      <c r="A4" s="7"/>
      <c r="B4" s="7"/>
      <c r="C4" s="7"/>
      <c r="D4" s="39">
        <v>11.14</v>
      </c>
      <c r="E4" s="39">
        <v>2</v>
      </c>
    </row>
    <row r="5" ht="18.75" spans="1:5">
      <c r="A5" s="7"/>
      <c r="B5" s="7"/>
      <c r="C5" s="7"/>
      <c r="D5" s="39">
        <v>11.15</v>
      </c>
      <c r="E5" s="39">
        <v>2</v>
      </c>
    </row>
    <row r="6" ht="18.75" spans="1:5">
      <c r="A6" s="7"/>
      <c r="B6" s="7"/>
      <c r="C6" s="7"/>
      <c r="D6" s="39">
        <v>11.16</v>
      </c>
      <c r="E6" s="39">
        <v>2</v>
      </c>
    </row>
    <row r="7" ht="18.75" spans="1:5">
      <c r="A7" s="7"/>
      <c r="B7" s="7"/>
      <c r="C7" s="7" t="s">
        <v>502</v>
      </c>
      <c r="D7" s="39">
        <v>11.13</v>
      </c>
      <c r="E7" s="39">
        <v>2</v>
      </c>
    </row>
    <row r="8" ht="18.75" spans="1:5">
      <c r="A8" s="7"/>
      <c r="B8" s="7"/>
      <c r="C8" s="7"/>
      <c r="D8" s="39">
        <v>11.14</v>
      </c>
      <c r="E8" s="39">
        <v>2</v>
      </c>
    </row>
    <row r="9" ht="18.75" spans="1:5">
      <c r="A9" s="7"/>
      <c r="B9" s="7"/>
      <c r="C9" s="7"/>
      <c r="D9" s="39">
        <v>11.15</v>
      </c>
      <c r="E9" s="39">
        <v>2</v>
      </c>
    </row>
    <row r="10" ht="18.75" spans="1:5">
      <c r="A10" s="7"/>
      <c r="B10" s="7"/>
      <c r="C10" s="7"/>
      <c r="D10" s="39">
        <v>11.16</v>
      </c>
      <c r="E10" s="39">
        <v>2</v>
      </c>
    </row>
    <row r="11" ht="18.75" spans="1:5">
      <c r="A11" s="7"/>
      <c r="B11" s="7"/>
      <c r="C11" s="7" t="s">
        <v>503</v>
      </c>
      <c r="D11" s="39">
        <v>11.13</v>
      </c>
      <c r="E11" s="39">
        <v>2</v>
      </c>
    </row>
    <row r="12" ht="18.75" spans="1:5">
      <c r="A12" s="7"/>
      <c r="B12" s="7"/>
      <c r="C12" s="7"/>
      <c r="D12" s="39">
        <v>11.14</v>
      </c>
      <c r="E12" s="39">
        <v>2</v>
      </c>
    </row>
    <row r="13" ht="18.75" spans="1:5">
      <c r="A13" s="7"/>
      <c r="B13" s="7"/>
      <c r="C13" s="7"/>
      <c r="D13" s="39">
        <v>11.15</v>
      </c>
      <c r="E13" s="39">
        <v>2</v>
      </c>
    </row>
    <row r="14" ht="18.75" spans="1:5">
      <c r="A14" s="7"/>
      <c r="B14" s="7"/>
      <c r="C14" s="7" t="s">
        <v>504</v>
      </c>
      <c r="D14" s="39">
        <v>11.15</v>
      </c>
      <c r="E14" s="39">
        <v>2</v>
      </c>
    </row>
    <row r="15" ht="18.75" spans="1:5">
      <c r="A15" s="7"/>
      <c r="B15" s="7"/>
      <c r="C15" s="7"/>
      <c r="D15" s="39">
        <v>11.16</v>
      </c>
      <c r="E15" s="39">
        <v>2</v>
      </c>
    </row>
    <row r="16" ht="18.75" spans="1:5">
      <c r="A16" s="7"/>
      <c r="B16" s="7"/>
      <c r="C16" s="7" t="s">
        <v>505</v>
      </c>
      <c r="D16" s="39">
        <v>11.15</v>
      </c>
      <c r="E16" s="39">
        <v>2</v>
      </c>
    </row>
    <row r="17" ht="18.75" spans="1:5">
      <c r="A17" s="7"/>
      <c r="B17" s="7"/>
      <c r="C17" s="7" t="s">
        <v>506</v>
      </c>
      <c r="D17" s="39">
        <v>11.16</v>
      </c>
      <c r="E17" s="39">
        <v>2</v>
      </c>
    </row>
    <row r="18" ht="18.75" spans="1:5">
      <c r="A18" s="7"/>
      <c r="B18" s="7"/>
      <c r="C18" s="7" t="s">
        <v>507</v>
      </c>
      <c r="D18" s="39">
        <v>11.16</v>
      </c>
      <c r="E18" s="39">
        <v>2</v>
      </c>
    </row>
    <row r="19" ht="18.75" spans="1:5">
      <c r="A19" s="7"/>
      <c r="B19" s="7" t="s">
        <v>508</v>
      </c>
      <c r="C19" s="7" t="s">
        <v>509</v>
      </c>
      <c r="D19" s="39">
        <v>11.13</v>
      </c>
      <c r="E19" s="39">
        <v>2</v>
      </c>
    </row>
    <row r="20" ht="18.75" spans="1:5">
      <c r="A20" s="7"/>
      <c r="B20" s="7"/>
      <c r="C20" s="7"/>
      <c r="D20" s="39">
        <v>11.14</v>
      </c>
      <c r="E20" s="39">
        <v>2</v>
      </c>
    </row>
    <row r="21" ht="18.75" spans="1:5">
      <c r="A21" s="7"/>
      <c r="B21" s="7"/>
      <c r="C21" s="7" t="s">
        <v>510</v>
      </c>
      <c r="D21" s="39">
        <v>11.16</v>
      </c>
      <c r="E21" s="39">
        <v>2</v>
      </c>
    </row>
    <row r="22" ht="18.75" spans="1:5">
      <c r="A22" s="7"/>
      <c r="B22" s="7" t="s">
        <v>71</v>
      </c>
      <c r="C22" s="7" t="s">
        <v>72</v>
      </c>
      <c r="D22" s="39">
        <v>11.13</v>
      </c>
      <c r="E22" s="39">
        <v>2</v>
      </c>
    </row>
    <row r="23" ht="18.75" spans="1:5">
      <c r="A23" s="7"/>
      <c r="B23" s="7"/>
      <c r="C23" s="7"/>
      <c r="D23" s="39">
        <v>11.14</v>
      </c>
      <c r="E23" s="39">
        <v>2</v>
      </c>
    </row>
    <row r="24" ht="18.75" spans="1:5">
      <c r="A24" s="7"/>
      <c r="B24" s="7"/>
      <c r="C24" s="7"/>
      <c r="D24" s="39">
        <v>11.15</v>
      </c>
      <c r="E24" s="39">
        <v>2</v>
      </c>
    </row>
    <row r="25" ht="18.75" spans="1:5">
      <c r="A25" s="7"/>
      <c r="B25" s="7"/>
      <c r="C25" s="7"/>
      <c r="D25" s="39">
        <v>11.16</v>
      </c>
      <c r="E25" s="39">
        <v>2</v>
      </c>
    </row>
    <row r="26" ht="18.75" spans="1:5">
      <c r="A26" s="7"/>
      <c r="B26" s="7"/>
      <c r="C26" s="7" t="s">
        <v>511</v>
      </c>
      <c r="D26" s="39">
        <v>11.13</v>
      </c>
      <c r="E26" s="39">
        <v>2</v>
      </c>
    </row>
    <row r="27" ht="18.75" spans="1:5">
      <c r="A27" s="7"/>
      <c r="B27" s="7"/>
      <c r="C27" s="7"/>
      <c r="D27" s="39">
        <v>11.14</v>
      </c>
      <c r="E27" s="39">
        <v>2</v>
      </c>
    </row>
    <row r="28" ht="18.75" spans="1:5">
      <c r="A28" s="7"/>
      <c r="B28" s="7"/>
      <c r="C28" s="7" t="s">
        <v>512</v>
      </c>
      <c r="D28" s="39">
        <v>11.13</v>
      </c>
      <c r="E28" s="39">
        <v>2</v>
      </c>
    </row>
    <row r="29" ht="18.75" spans="1:5">
      <c r="A29" s="7"/>
      <c r="B29" s="7"/>
      <c r="C29" s="7"/>
      <c r="D29" s="39">
        <v>11.14</v>
      </c>
      <c r="E29" s="39">
        <v>2</v>
      </c>
    </row>
    <row r="30" ht="18.75" spans="1:5">
      <c r="A30" s="7"/>
      <c r="B30" s="7"/>
      <c r="C30" s="7" t="s">
        <v>513</v>
      </c>
      <c r="D30" s="39">
        <v>11.15</v>
      </c>
      <c r="E30" s="39">
        <v>2</v>
      </c>
    </row>
    <row r="31" ht="18.75" spans="1:5">
      <c r="A31" s="7"/>
      <c r="B31" s="7" t="s">
        <v>89</v>
      </c>
      <c r="C31" s="7" t="s">
        <v>91</v>
      </c>
      <c r="D31" s="39">
        <v>11.13</v>
      </c>
      <c r="E31" s="39">
        <v>2</v>
      </c>
    </row>
    <row r="32" ht="18.75" spans="1:5">
      <c r="A32" s="7"/>
      <c r="B32" s="7"/>
      <c r="C32" s="7"/>
      <c r="D32" s="39">
        <v>11.14</v>
      </c>
      <c r="E32" s="39">
        <v>2</v>
      </c>
    </row>
    <row r="33" ht="18.75" spans="1:5">
      <c r="A33" s="7"/>
      <c r="B33" s="7"/>
      <c r="C33" s="7"/>
      <c r="D33" s="39">
        <v>11.15</v>
      </c>
      <c r="E33" s="39">
        <v>2</v>
      </c>
    </row>
    <row r="34" ht="18.75" spans="1:5">
      <c r="A34" s="7"/>
      <c r="B34" s="7"/>
      <c r="C34" s="7" t="s">
        <v>93</v>
      </c>
      <c r="D34" s="39">
        <v>11.13</v>
      </c>
      <c r="E34" s="39">
        <v>2</v>
      </c>
    </row>
    <row r="35" ht="18.75" spans="1:5">
      <c r="A35" s="7"/>
      <c r="B35" s="7"/>
      <c r="C35" s="7"/>
      <c r="D35" s="39">
        <v>11.15</v>
      </c>
      <c r="E35" s="39">
        <v>2</v>
      </c>
    </row>
    <row r="36" ht="18.75" spans="1:5">
      <c r="A36" s="7"/>
      <c r="B36" s="7"/>
      <c r="C36" s="7"/>
      <c r="D36" s="39">
        <v>11.16</v>
      </c>
      <c r="E36" s="39">
        <v>2</v>
      </c>
    </row>
    <row r="37" ht="18.75" spans="1:5">
      <c r="A37" s="7"/>
      <c r="B37" s="7"/>
      <c r="C37" s="7" t="s">
        <v>514</v>
      </c>
      <c r="D37" s="39">
        <v>11.13</v>
      </c>
      <c r="E37" s="39">
        <v>2</v>
      </c>
    </row>
    <row r="38" ht="18.75" spans="1:5">
      <c r="A38" s="7"/>
      <c r="B38" s="7"/>
      <c r="C38" s="7"/>
      <c r="D38" s="39">
        <v>11.14</v>
      </c>
      <c r="E38" s="39">
        <v>2</v>
      </c>
    </row>
    <row r="39" ht="18.75" spans="1:5">
      <c r="A39" s="7"/>
      <c r="B39" s="7"/>
      <c r="C39" s="7" t="s">
        <v>515</v>
      </c>
      <c r="D39" s="39">
        <v>11.13</v>
      </c>
      <c r="E39" s="39">
        <v>2</v>
      </c>
    </row>
    <row r="40" ht="18.75" spans="1:5">
      <c r="A40" s="7"/>
      <c r="B40" s="7"/>
      <c r="C40" s="7" t="s">
        <v>516</v>
      </c>
      <c r="D40" s="39">
        <v>11.14</v>
      </c>
      <c r="E40" s="39">
        <v>2</v>
      </c>
    </row>
    <row r="41" ht="18.75" spans="1:5">
      <c r="A41" s="7"/>
      <c r="B41" s="7"/>
      <c r="C41" s="7" t="s">
        <v>517</v>
      </c>
      <c r="D41" s="39">
        <v>11.14</v>
      </c>
      <c r="E41" s="39">
        <v>2</v>
      </c>
    </row>
    <row r="42" ht="18.75" spans="1:5">
      <c r="A42" s="7"/>
      <c r="B42" s="7"/>
      <c r="C42" s="7" t="s">
        <v>518</v>
      </c>
      <c r="D42" s="39">
        <v>11.16</v>
      </c>
      <c r="E42" s="39">
        <v>2</v>
      </c>
    </row>
    <row r="43" ht="18.75" spans="1:5">
      <c r="A43" s="7"/>
      <c r="B43" s="7">
        <v>20223636</v>
      </c>
      <c r="C43" s="51" t="s">
        <v>103</v>
      </c>
      <c r="D43" s="39">
        <v>11.13</v>
      </c>
      <c r="E43" s="39">
        <v>2</v>
      </c>
    </row>
    <row r="44" ht="18.75" spans="1:5">
      <c r="A44" s="7"/>
      <c r="B44" s="7"/>
      <c r="C44" s="51"/>
      <c r="D44" s="39">
        <v>11.16</v>
      </c>
      <c r="E44" s="39">
        <v>2</v>
      </c>
    </row>
    <row r="45" ht="18.75" spans="1:5">
      <c r="A45" s="7"/>
      <c r="B45" s="7"/>
      <c r="C45" s="51" t="s">
        <v>519</v>
      </c>
      <c r="D45" s="39">
        <v>11.13</v>
      </c>
      <c r="E45" s="39">
        <v>2</v>
      </c>
    </row>
    <row r="46" ht="18.75" spans="1:5">
      <c r="A46" s="7"/>
      <c r="B46" s="7"/>
      <c r="C46" s="51"/>
      <c r="D46" s="39">
        <v>11.14</v>
      </c>
      <c r="E46" s="39">
        <v>2</v>
      </c>
    </row>
    <row r="47" ht="18.75" spans="1:5">
      <c r="A47" s="7"/>
      <c r="B47" s="7"/>
      <c r="C47" s="51" t="s">
        <v>520</v>
      </c>
      <c r="D47" s="39">
        <v>11.13</v>
      </c>
      <c r="E47" s="39">
        <v>2</v>
      </c>
    </row>
    <row r="48" ht="18.75" spans="1:5">
      <c r="A48" s="7"/>
      <c r="B48" s="7"/>
      <c r="C48" s="51"/>
      <c r="D48" s="39">
        <v>11.14</v>
      </c>
      <c r="E48" s="39">
        <v>2</v>
      </c>
    </row>
    <row r="49" ht="18.75" spans="1:5">
      <c r="A49" s="7"/>
      <c r="B49" s="7"/>
      <c r="C49" s="51" t="s">
        <v>96</v>
      </c>
      <c r="D49" s="39">
        <v>11.13</v>
      </c>
      <c r="E49" s="39">
        <v>2</v>
      </c>
    </row>
    <row r="50" ht="18.75" spans="1:5">
      <c r="A50" s="7"/>
      <c r="B50" s="7"/>
      <c r="C50" s="51"/>
      <c r="D50" s="39">
        <v>11.14</v>
      </c>
      <c r="E50" s="39">
        <v>2</v>
      </c>
    </row>
    <row r="51" ht="18.75" spans="1:5">
      <c r="A51" s="7"/>
      <c r="B51" s="7"/>
      <c r="C51" s="51"/>
      <c r="D51" s="39">
        <v>11.16</v>
      </c>
      <c r="E51" s="39">
        <v>2</v>
      </c>
    </row>
    <row r="52" ht="18.75" spans="1:5">
      <c r="A52" s="7"/>
      <c r="B52" s="7"/>
      <c r="C52" s="51" t="s">
        <v>521</v>
      </c>
      <c r="D52" s="39">
        <v>11.14</v>
      </c>
      <c r="E52" s="39">
        <v>2</v>
      </c>
    </row>
    <row r="53" ht="18.75" spans="1:5">
      <c r="A53" s="7"/>
      <c r="B53" s="7" t="s">
        <v>105</v>
      </c>
      <c r="C53" s="7" t="s">
        <v>522</v>
      </c>
      <c r="D53" s="39">
        <v>11.13</v>
      </c>
      <c r="E53" s="39">
        <v>2</v>
      </c>
    </row>
    <row r="54" ht="18.75" spans="1:5">
      <c r="A54" s="7"/>
      <c r="B54" s="7"/>
      <c r="C54" s="7"/>
      <c r="D54" s="39">
        <v>11.14</v>
      </c>
      <c r="E54" s="39">
        <v>2</v>
      </c>
    </row>
    <row r="55" ht="18.75" spans="1:5">
      <c r="A55" s="7"/>
      <c r="B55" s="7"/>
      <c r="C55" s="52" t="s">
        <v>523</v>
      </c>
      <c r="D55" s="39">
        <v>11.16</v>
      </c>
      <c r="E55" s="39">
        <v>2</v>
      </c>
    </row>
    <row r="56" ht="18.75" spans="1:7">
      <c r="A56" s="7" t="s">
        <v>3</v>
      </c>
      <c r="B56" s="8">
        <v>20222731</v>
      </c>
      <c r="C56" s="8" t="s">
        <v>524</v>
      </c>
      <c r="D56" s="8">
        <v>11.14</v>
      </c>
      <c r="E56" s="8">
        <v>2</v>
      </c>
      <c r="F56" s="53"/>
      <c r="G56" s="53"/>
    </row>
    <row r="57" ht="18.75" spans="1:7">
      <c r="A57" s="7"/>
      <c r="B57" s="8"/>
      <c r="C57" s="8" t="s">
        <v>525</v>
      </c>
      <c r="D57" s="8">
        <v>11.14</v>
      </c>
      <c r="E57" s="8">
        <v>2</v>
      </c>
      <c r="F57" s="53"/>
      <c r="G57" s="54"/>
    </row>
    <row r="58" ht="18.75" spans="1:7">
      <c r="A58" s="7"/>
      <c r="B58" s="8"/>
      <c r="C58" s="8" t="s">
        <v>526</v>
      </c>
      <c r="D58" s="8">
        <v>11.14</v>
      </c>
      <c r="E58" s="8">
        <v>2</v>
      </c>
      <c r="F58" s="45"/>
      <c r="G58" s="45"/>
    </row>
    <row r="59" ht="18.75" spans="1:7">
      <c r="A59" s="7"/>
      <c r="B59" s="8">
        <v>20222732</v>
      </c>
      <c r="C59" s="8" t="s">
        <v>165</v>
      </c>
      <c r="D59" s="8">
        <v>11.14</v>
      </c>
      <c r="E59" s="8">
        <v>2</v>
      </c>
      <c r="F59" s="45"/>
      <c r="G59" s="45"/>
    </row>
    <row r="60" ht="18.75" spans="1:7">
      <c r="A60" s="7"/>
      <c r="B60" s="8">
        <v>20222831</v>
      </c>
      <c r="C60" s="8" t="s">
        <v>134</v>
      </c>
      <c r="D60" s="8">
        <v>11.15</v>
      </c>
      <c r="E60" s="8">
        <v>2</v>
      </c>
      <c r="F60" s="45"/>
      <c r="G60" s="45"/>
    </row>
    <row r="61" ht="18.75" spans="1:7">
      <c r="A61" s="7"/>
      <c r="B61" s="8">
        <v>20222831</v>
      </c>
      <c r="C61" s="8" t="s">
        <v>527</v>
      </c>
      <c r="D61" s="39">
        <v>11.13</v>
      </c>
      <c r="E61" s="8">
        <v>2</v>
      </c>
      <c r="F61" s="45"/>
      <c r="G61" s="45"/>
    </row>
    <row r="62" ht="18.75" spans="1:7">
      <c r="A62" s="7"/>
      <c r="B62" s="8">
        <v>20222832</v>
      </c>
      <c r="C62" s="8" t="s">
        <v>528</v>
      </c>
      <c r="D62" s="39">
        <v>11.13</v>
      </c>
      <c r="E62" s="8">
        <v>2</v>
      </c>
      <c r="F62" s="45"/>
      <c r="G62" s="45"/>
    </row>
    <row r="63" ht="18.75" spans="1:7">
      <c r="A63" s="7"/>
      <c r="B63" s="8"/>
      <c r="C63" s="8" t="s">
        <v>149</v>
      </c>
      <c r="D63" s="39">
        <v>11.13</v>
      </c>
      <c r="E63" s="8">
        <v>4</v>
      </c>
      <c r="F63" s="45"/>
      <c r="G63" s="45"/>
    </row>
    <row r="64" ht="18.75" spans="1:7">
      <c r="A64" s="7"/>
      <c r="B64" s="8"/>
      <c r="C64" s="8"/>
      <c r="D64" s="39">
        <v>11.14</v>
      </c>
      <c r="E64" s="8"/>
      <c r="F64" s="45"/>
      <c r="G64" s="45"/>
    </row>
    <row r="65" ht="18.75" spans="1:7">
      <c r="A65" s="7"/>
      <c r="B65" s="8"/>
      <c r="C65" s="8" t="s">
        <v>148</v>
      </c>
      <c r="D65" s="39">
        <v>11.13</v>
      </c>
      <c r="E65" s="8">
        <v>4</v>
      </c>
      <c r="F65" s="45"/>
      <c r="G65" s="45"/>
    </row>
    <row r="66" ht="18.75" spans="1:7">
      <c r="A66" s="7"/>
      <c r="B66" s="8"/>
      <c r="C66" s="8"/>
      <c r="D66" s="39">
        <v>11.14</v>
      </c>
      <c r="E66" s="8"/>
      <c r="F66" s="45"/>
      <c r="G66" s="45"/>
    </row>
    <row r="67" ht="18.75" spans="1:7">
      <c r="A67" s="7"/>
      <c r="B67" s="8"/>
      <c r="C67" s="8" t="s">
        <v>529</v>
      </c>
      <c r="D67" s="39">
        <v>11.13</v>
      </c>
      <c r="E67" s="8">
        <v>2</v>
      </c>
      <c r="F67" s="45"/>
      <c r="G67" s="45"/>
    </row>
    <row r="68" ht="18.75" spans="1:7">
      <c r="A68" s="7"/>
      <c r="B68" s="8"/>
      <c r="C68" s="8" t="s">
        <v>530</v>
      </c>
      <c r="D68" s="39">
        <v>11.13</v>
      </c>
      <c r="E68" s="8">
        <v>2</v>
      </c>
      <c r="F68" s="45"/>
      <c r="G68" s="45"/>
    </row>
    <row r="69" ht="18.75" spans="1:7">
      <c r="A69" s="7"/>
      <c r="B69" s="8"/>
      <c r="C69" s="8" t="s">
        <v>531</v>
      </c>
      <c r="D69" s="39">
        <v>11.13</v>
      </c>
      <c r="E69" s="8">
        <v>2</v>
      </c>
      <c r="F69" s="45"/>
      <c r="G69" s="45"/>
    </row>
    <row r="70" ht="18.75" spans="1:7">
      <c r="A70" s="7"/>
      <c r="B70" s="8"/>
      <c r="C70" s="8" t="s">
        <v>532</v>
      </c>
      <c r="D70" s="39">
        <v>11.14</v>
      </c>
      <c r="E70" s="8">
        <v>2</v>
      </c>
      <c r="F70" s="45"/>
      <c r="G70" s="45"/>
    </row>
    <row r="71" ht="18.75" spans="1:7">
      <c r="A71" s="7"/>
      <c r="B71" s="8"/>
      <c r="C71" s="8" t="s">
        <v>151</v>
      </c>
      <c r="D71" s="39">
        <v>11.14</v>
      </c>
      <c r="E71" s="8">
        <v>2</v>
      </c>
      <c r="F71" s="45"/>
      <c r="G71" s="45"/>
    </row>
    <row r="72" ht="18.75" spans="1:7">
      <c r="A72" s="7"/>
      <c r="B72" s="8"/>
      <c r="C72" s="8" t="s">
        <v>533</v>
      </c>
      <c r="D72" s="39">
        <v>11.14</v>
      </c>
      <c r="E72" s="8">
        <v>2</v>
      </c>
      <c r="F72" s="45"/>
      <c r="G72" s="45"/>
    </row>
    <row r="73" ht="18.75" spans="1:7">
      <c r="A73" s="7"/>
      <c r="B73" s="8"/>
      <c r="C73" s="8" t="s">
        <v>150</v>
      </c>
      <c r="D73" s="39">
        <v>11.14</v>
      </c>
      <c r="E73" s="8">
        <v>2</v>
      </c>
      <c r="F73" s="45"/>
      <c r="G73" s="45"/>
    </row>
    <row r="74" ht="18.75" spans="1:7">
      <c r="A74" s="7"/>
      <c r="B74" s="8"/>
      <c r="C74" s="8" t="s">
        <v>534</v>
      </c>
      <c r="D74" s="39">
        <v>11.14</v>
      </c>
      <c r="E74" s="8">
        <v>2</v>
      </c>
      <c r="F74" s="45"/>
      <c r="G74" s="45"/>
    </row>
    <row r="75" ht="18.75" spans="1:7">
      <c r="A75" s="7"/>
      <c r="B75" s="8"/>
      <c r="C75" s="8" t="s">
        <v>535</v>
      </c>
      <c r="D75" s="39">
        <v>11.14</v>
      </c>
      <c r="E75" s="8">
        <v>2</v>
      </c>
      <c r="F75" s="45"/>
      <c r="G75" s="45"/>
    </row>
    <row r="76" ht="18.75" spans="1:7">
      <c r="A76" s="7"/>
      <c r="B76" s="8">
        <v>20222837</v>
      </c>
      <c r="C76" s="8" t="s">
        <v>536</v>
      </c>
      <c r="D76" s="39">
        <v>11.15</v>
      </c>
      <c r="E76" s="8">
        <v>2</v>
      </c>
      <c r="F76" s="45"/>
      <c r="G76" s="45"/>
    </row>
    <row r="77" ht="18.75" spans="1:7">
      <c r="A77" s="7" t="s">
        <v>4</v>
      </c>
      <c r="B77" s="8">
        <v>20222331</v>
      </c>
      <c r="C77" s="8" t="s">
        <v>537</v>
      </c>
      <c r="D77" s="8">
        <v>11.14</v>
      </c>
      <c r="E77" s="8">
        <v>2</v>
      </c>
      <c r="F77" s="45"/>
      <c r="G77" s="45"/>
    </row>
    <row r="78" ht="18.75" spans="1:7">
      <c r="A78" s="7"/>
      <c r="B78" s="8">
        <v>20222931</v>
      </c>
      <c r="C78" s="8" t="s">
        <v>226</v>
      </c>
      <c r="D78" s="8">
        <v>11.15</v>
      </c>
      <c r="E78" s="8">
        <v>2</v>
      </c>
      <c r="F78" s="45"/>
      <c r="G78" s="45"/>
    </row>
    <row r="79" ht="18.75" spans="1:7">
      <c r="A79" s="7"/>
      <c r="B79" s="8">
        <v>20222931</v>
      </c>
      <c r="C79" s="8" t="s">
        <v>538</v>
      </c>
      <c r="D79" s="8">
        <v>11.15</v>
      </c>
      <c r="E79" s="8">
        <v>2</v>
      </c>
      <c r="F79" s="45"/>
      <c r="G79" s="45"/>
    </row>
    <row r="80" ht="18.75" spans="1:7">
      <c r="A80" s="7"/>
      <c r="B80" s="8">
        <v>20222931</v>
      </c>
      <c r="C80" s="8" t="s">
        <v>224</v>
      </c>
      <c r="D80" s="8">
        <v>11.17</v>
      </c>
      <c r="E80" s="8">
        <v>2</v>
      </c>
      <c r="F80" s="45"/>
      <c r="G80" s="45"/>
    </row>
    <row r="81" ht="18.75" spans="1:7">
      <c r="A81" s="7"/>
      <c r="B81" s="8">
        <v>20222931</v>
      </c>
      <c r="C81" s="8" t="s">
        <v>227</v>
      </c>
      <c r="D81" s="8">
        <v>11.17</v>
      </c>
      <c r="E81" s="8">
        <v>1</v>
      </c>
      <c r="F81" s="45"/>
      <c r="G81" s="45"/>
    </row>
    <row r="82" ht="18.75" spans="1:7">
      <c r="A82" s="7"/>
      <c r="B82" s="8">
        <v>20222931</v>
      </c>
      <c r="C82" s="39" t="s">
        <v>539</v>
      </c>
      <c r="D82" s="8">
        <v>11.17</v>
      </c>
      <c r="E82" s="8">
        <v>1</v>
      </c>
      <c r="F82" s="45"/>
      <c r="G82" s="45"/>
    </row>
    <row r="83" ht="18.75" spans="1:7">
      <c r="A83" s="7" t="s">
        <v>5</v>
      </c>
      <c r="B83" s="55">
        <v>20222131</v>
      </c>
      <c r="C83" s="55" t="s">
        <v>540</v>
      </c>
      <c r="D83" s="56">
        <v>11.13</v>
      </c>
      <c r="E83" s="55">
        <v>2</v>
      </c>
      <c r="F83" s="57"/>
      <c r="G83" s="57"/>
    </row>
    <row r="84" ht="18.75" spans="1:7">
      <c r="A84" s="7"/>
      <c r="B84" s="55"/>
      <c r="C84" s="55" t="s">
        <v>541</v>
      </c>
      <c r="D84" s="56">
        <v>11.13</v>
      </c>
      <c r="E84" s="55">
        <v>2</v>
      </c>
      <c r="F84" s="57"/>
      <c r="G84" s="57"/>
    </row>
    <row r="85" ht="18.75" spans="1:7">
      <c r="A85" s="7"/>
      <c r="B85" s="55"/>
      <c r="C85" s="55" t="s">
        <v>542</v>
      </c>
      <c r="D85" s="56">
        <v>11.13</v>
      </c>
      <c r="E85" s="55">
        <v>4</v>
      </c>
      <c r="F85" s="57"/>
      <c r="G85" s="57"/>
    </row>
    <row r="86" ht="18.75" spans="1:7">
      <c r="A86" s="7"/>
      <c r="B86" s="55"/>
      <c r="C86" s="55"/>
      <c r="D86" s="58" t="s">
        <v>543</v>
      </c>
      <c r="E86" s="55"/>
      <c r="F86" s="57"/>
      <c r="G86" s="57"/>
    </row>
    <row r="87" ht="18.75" spans="1:7">
      <c r="A87" s="7"/>
      <c r="B87" s="55"/>
      <c r="C87" s="55" t="s">
        <v>544</v>
      </c>
      <c r="D87" s="58" t="s">
        <v>543</v>
      </c>
      <c r="E87" s="55">
        <v>2</v>
      </c>
      <c r="F87" s="57"/>
      <c r="G87" s="57"/>
    </row>
    <row r="88" ht="18.75" spans="1:7">
      <c r="A88" s="7"/>
      <c r="B88" s="55"/>
      <c r="C88" s="55" t="s">
        <v>545</v>
      </c>
      <c r="D88" s="58" t="s">
        <v>546</v>
      </c>
      <c r="E88" s="55">
        <v>4</v>
      </c>
      <c r="F88" s="57"/>
      <c r="G88" s="57"/>
    </row>
    <row r="89" ht="18.75" spans="1:7">
      <c r="A89" s="7"/>
      <c r="B89" s="55"/>
      <c r="C89" s="55"/>
      <c r="D89" s="58" t="s">
        <v>547</v>
      </c>
      <c r="E89" s="55"/>
      <c r="F89" s="57"/>
      <c r="G89" s="57"/>
    </row>
    <row r="90" ht="18.75" spans="1:7">
      <c r="A90" s="7"/>
      <c r="B90" s="55"/>
      <c r="C90" s="55" t="s">
        <v>548</v>
      </c>
      <c r="D90" s="58" t="s">
        <v>546</v>
      </c>
      <c r="E90" s="55">
        <v>2</v>
      </c>
      <c r="F90" s="57"/>
      <c r="G90" s="57"/>
    </row>
    <row r="91" ht="18.75" spans="1:7">
      <c r="A91" s="7"/>
      <c r="B91" s="55"/>
      <c r="C91" s="55" t="s">
        <v>549</v>
      </c>
      <c r="D91" s="56" t="s">
        <v>546</v>
      </c>
      <c r="E91" s="55">
        <v>2</v>
      </c>
      <c r="F91" s="57"/>
      <c r="G91" s="57"/>
    </row>
    <row r="92" ht="18.75" spans="1:7">
      <c r="A92" s="7"/>
      <c r="B92" s="55">
        <v>20222132</v>
      </c>
      <c r="C92" s="55" t="s">
        <v>550</v>
      </c>
      <c r="D92" s="56" t="s">
        <v>551</v>
      </c>
      <c r="E92" s="55">
        <v>2</v>
      </c>
      <c r="F92" s="57"/>
      <c r="G92" s="57"/>
    </row>
    <row r="93" ht="18.75" spans="1:7">
      <c r="A93" s="7"/>
      <c r="B93" s="55"/>
      <c r="C93" s="55" t="s">
        <v>552</v>
      </c>
      <c r="D93" s="56" t="s">
        <v>551</v>
      </c>
      <c r="E93" s="55">
        <v>2</v>
      </c>
      <c r="F93" s="57"/>
      <c r="G93" s="57"/>
    </row>
    <row r="94" ht="18.75" spans="1:7">
      <c r="A94" s="7"/>
      <c r="B94" s="55"/>
      <c r="C94" s="55" t="s">
        <v>553</v>
      </c>
      <c r="D94" s="56" t="s">
        <v>551</v>
      </c>
      <c r="E94" s="55">
        <v>2</v>
      </c>
      <c r="F94" s="57"/>
      <c r="G94" s="57"/>
    </row>
    <row r="95" ht="18.75" spans="1:7">
      <c r="A95" s="7"/>
      <c r="B95" s="55"/>
      <c r="C95" s="55" t="s">
        <v>554</v>
      </c>
      <c r="D95" s="56" t="s">
        <v>551</v>
      </c>
      <c r="E95" s="55">
        <v>2</v>
      </c>
      <c r="F95" s="57"/>
      <c r="G95" s="57"/>
    </row>
    <row r="96" ht="18.75" spans="1:7">
      <c r="A96" s="7"/>
      <c r="B96" s="55"/>
      <c r="C96" s="55" t="s">
        <v>555</v>
      </c>
      <c r="D96" s="56" t="s">
        <v>551</v>
      </c>
      <c r="E96" s="55">
        <v>2</v>
      </c>
      <c r="F96" s="57"/>
      <c r="G96" s="57"/>
    </row>
    <row r="97" ht="18.75" spans="1:7">
      <c r="A97" s="7"/>
      <c r="B97" s="55"/>
      <c r="C97" s="55" t="s">
        <v>556</v>
      </c>
      <c r="D97" s="56" t="s">
        <v>551</v>
      </c>
      <c r="E97" s="55">
        <v>2</v>
      </c>
      <c r="F97" s="57"/>
      <c r="G97" s="57"/>
    </row>
    <row r="98" ht="18.75" spans="1:7">
      <c r="A98" s="7"/>
      <c r="B98" s="55"/>
      <c r="C98" s="55" t="s">
        <v>557</v>
      </c>
      <c r="D98" s="56" t="s">
        <v>551</v>
      </c>
      <c r="E98" s="55">
        <v>4</v>
      </c>
      <c r="F98" s="57"/>
      <c r="G98" s="57"/>
    </row>
    <row r="99" ht="18.75" spans="1:7">
      <c r="A99" s="7"/>
      <c r="B99" s="55"/>
      <c r="C99" s="55"/>
      <c r="D99" s="56" t="s">
        <v>547</v>
      </c>
      <c r="E99" s="55"/>
      <c r="F99" s="57"/>
      <c r="G99" s="57"/>
    </row>
    <row r="100" ht="18.75" spans="1:7">
      <c r="A100" s="7"/>
      <c r="B100" s="55"/>
      <c r="C100" s="55" t="s">
        <v>558</v>
      </c>
      <c r="D100" s="56" t="s">
        <v>551</v>
      </c>
      <c r="E100" s="55">
        <v>2</v>
      </c>
      <c r="F100" s="57"/>
      <c r="G100" s="57"/>
    </row>
    <row r="101" ht="18.75" spans="1:7">
      <c r="A101" s="7"/>
      <c r="B101" s="55"/>
      <c r="C101" s="55" t="s">
        <v>559</v>
      </c>
      <c r="D101" s="56" t="s">
        <v>551</v>
      </c>
      <c r="E101" s="55">
        <v>2</v>
      </c>
      <c r="F101" s="57"/>
      <c r="G101" s="57"/>
    </row>
    <row r="102" ht="18.75" spans="1:7">
      <c r="A102" s="7"/>
      <c r="B102" s="55"/>
      <c r="C102" s="55" t="s">
        <v>560</v>
      </c>
      <c r="D102" s="58" t="s">
        <v>543</v>
      </c>
      <c r="E102" s="55">
        <v>2</v>
      </c>
      <c r="F102" s="57"/>
      <c r="G102" s="57"/>
    </row>
    <row r="103" ht="18.75" spans="1:7">
      <c r="A103" s="7"/>
      <c r="B103" s="55"/>
      <c r="C103" s="55"/>
      <c r="D103" s="56" t="s">
        <v>546</v>
      </c>
      <c r="E103" s="55"/>
      <c r="F103" s="57"/>
      <c r="G103" s="57"/>
    </row>
    <row r="104" ht="18.75" spans="1:7">
      <c r="A104" s="7"/>
      <c r="B104" s="55"/>
      <c r="C104" s="55" t="s">
        <v>561</v>
      </c>
      <c r="D104" s="56" t="s">
        <v>551</v>
      </c>
      <c r="E104" s="55">
        <v>4</v>
      </c>
      <c r="F104" s="57"/>
      <c r="G104" s="57"/>
    </row>
    <row r="105" ht="18.75" spans="1:7">
      <c r="A105" s="7"/>
      <c r="B105" s="55"/>
      <c r="C105" s="55"/>
      <c r="D105" s="56" t="s">
        <v>543</v>
      </c>
      <c r="E105" s="55"/>
      <c r="F105" s="57"/>
      <c r="G105" s="57"/>
    </row>
    <row r="106" ht="18.75" spans="1:7">
      <c r="A106" s="7"/>
      <c r="B106" s="55"/>
      <c r="C106" s="55" t="s">
        <v>562</v>
      </c>
      <c r="D106" s="56" t="s">
        <v>543</v>
      </c>
      <c r="E106" s="55">
        <v>2</v>
      </c>
      <c r="F106" s="57"/>
      <c r="G106" s="57"/>
    </row>
    <row r="107" ht="18.75" spans="1:7">
      <c r="A107" s="7"/>
      <c r="B107" s="55"/>
      <c r="C107" s="55" t="s">
        <v>563</v>
      </c>
      <c r="D107" s="56" t="s">
        <v>543</v>
      </c>
      <c r="E107" s="55">
        <v>4</v>
      </c>
      <c r="F107" s="57"/>
      <c r="G107" s="57"/>
    </row>
    <row r="108" ht="18.75" spans="1:7">
      <c r="A108" s="7"/>
      <c r="B108" s="55"/>
      <c r="C108" s="55"/>
      <c r="D108" s="56" t="s">
        <v>546</v>
      </c>
      <c r="E108" s="55"/>
      <c r="F108" s="57"/>
      <c r="G108" s="57"/>
    </row>
    <row r="109" ht="18.75" spans="1:7">
      <c r="A109" s="7"/>
      <c r="B109" s="55"/>
      <c r="C109" s="55" t="s">
        <v>564</v>
      </c>
      <c r="D109" s="56" t="s">
        <v>543</v>
      </c>
      <c r="E109" s="55">
        <v>2</v>
      </c>
      <c r="F109" s="57"/>
      <c r="G109" s="57"/>
    </row>
    <row r="110" ht="18.75" spans="1:7">
      <c r="A110" s="7"/>
      <c r="B110" s="55"/>
      <c r="C110" s="55" t="s">
        <v>565</v>
      </c>
      <c r="D110" s="56" t="s">
        <v>551</v>
      </c>
      <c r="E110" s="55">
        <v>8</v>
      </c>
      <c r="F110" s="57"/>
      <c r="G110" s="57"/>
    </row>
    <row r="111" ht="18.75" spans="1:7">
      <c r="A111" s="7"/>
      <c r="B111" s="55"/>
      <c r="C111" s="55"/>
      <c r="D111" s="56" t="s">
        <v>543</v>
      </c>
      <c r="E111" s="55"/>
      <c r="F111" s="57"/>
      <c r="G111" s="57"/>
    </row>
    <row r="112" ht="18.75" spans="1:7">
      <c r="A112" s="7"/>
      <c r="B112" s="55"/>
      <c r="C112" s="55"/>
      <c r="D112" s="56" t="s">
        <v>546</v>
      </c>
      <c r="E112" s="55"/>
      <c r="F112" s="57"/>
      <c r="G112" s="57"/>
    </row>
    <row r="113" ht="18.75" spans="1:7">
      <c r="A113" s="7"/>
      <c r="B113" s="55"/>
      <c r="C113" s="55"/>
      <c r="D113" s="56" t="s">
        <v>547</v>
      </c>
      <c r="E113" s="55"/>
      <c r="F113" s="57"/>
      <c r="G113" s="57"/>
    </row>
    <row r="114" ht="18.75" spans="1:7">
      <c r="A114" s="7"/>
      <c r="B114" s="55"/>
      <c r="C114" s="55" t="s">
        <v>566</v>
      </c>
      <c r="D114" s="56" t="s">
        <v>543</v>
      </c>
      <c r="E114" s="55">
        <v>2</v>
      </c>
      <c r="F114" s="57"/>
      <c r="G114" s="57"/>
    </row>
    <row r="115" ht="18.75" spans="1:7">
      <c r="A115" s="7"/>
      <c r="B115" s="55"/>
      <c r="C115" s="55" t="s">
        <v>567</v>
      </c>
      <c r="D115" s="56" t="s">
        <v>551</v>
      </c>
      <c r="E115" s="55">
        <v>6</v>
      </c>
      <c r="F115" s="57"/>
      <c r="G115" s="57"/>
    </row>
    <row r="116" ht="18.75" spans="1:7">
      <c r="A116" s="7"/>
      <c r="B116" s="55"/>
      <c r="C116" s="55"/>
      <c r="D116" s="56" t="s">
        <v>543</v>
      </c>
      <c r="E116" s="55"/>
      <c r="F116" s="57"/>
      <c r="G116" s="57"/>
    </row>
    <row r="117" ht="18.75" spans="1:7">
      <c r="A117" s="7"/>
      <c r="B117" s="55"/>
      <c r="C117" s="55"/>
      <c r="D117" s="56" t="s">
        <v>547</v>
      </c>
      <c r="E117" s="55"/>
      <c r="F117" s="57"/>
      <c r="G117" s="57"/>
    </row>
    <row r="118" ht="18.75" spans="1:7">
      <c r="A118" s="7"/>
      <c r="B118" s="55"/>
      <c r="C118" s="55" t="s">
        <v>568</v>
      </c>
      <c r="D118" s="56" t="s">
        <v>551</v>
      </c>
      <c r="E118" s="55">
        <v>4</v>
      </c>
      <c r="F118" s="57"/>
      <c r="G118" s="57"/>
    </row>
    <row r="119" ht="18.75" spans="1:7">
      <c r="A119" s="7"/>
      <c r="B119" s="55"/>
      <c r="C119" s="55"/>
      <c r="D119" s="56" t="s">
        <v>546</v>
      </c>
      <c r="E119" s="55"/>
      <c r="F119" s="57"/>
      <c r="G119" s="57"/>
    </row>
    <row r="120" ht="18.75" spans="1:7">
      <c r="A120" s="7"/>
      <c r="B120" s="55"/>
      <c r="C120" s="55" t="s">
        <v>569</v>
      </c>
      <c r="D120" s="56" t="s">
        <v>547</v>
      </c>
      <c r="E120" s="55">
        <v>2</v>
      </c>
      <c r="F120" s="57"/>
      <c r="G120" s="57"/>
    </row>
    <row r="121" ht="18.75" spans="1:7">
      <c r="A121" s="7"/>
      <c r="B121" s="55"/>
      <c r="C121" s="55" t="s">
        <v>570</v>
      </c>
      <c r="D121" s="56" t="s">
        <v>547</v>
      </c>
      <c r="E121" s="55">
        <v>2</v>
      </c>
      <c r="F121" s="59"/>
      <c r="G121" s="60"/>
    </row>
    <row r="122" ht="18.75" spans="1:7">
      <c r="A122" s="7"/>
      <c r="B122" s="55">
        <v>20222133</v>
      </c>
      <c r="C122" s="55" t="s">
        <v>571</v>
      </c>
      <c r="D122" s="58" t="s">
        <v>551</v>
      </c>
      <c r="E122" s="55">
        <v>2</v>
      </c>
      <c r="F122" s="59"/>
      <c r="G122" s="60"/>
    </row>
    <row r="123" ht="18.75" spans="1:7">
      <c r="A123" s="7"/>
      <c r="B123" s="55"/>
      <c r="C123" s="55" t="s">
        <v>572</v>
      </c>
      <c r="D123" s="58" t="s">
        <v>551</v>
      </c>
      <c r="E123" s="55">
        <v>2</v>
      </c>
      <c r="F123" s="59"/>
      <c r="G123" s="60"/>
    </row>
    <row r="124" ht="18.75" spans="1:7">
      <c r="A124" s="7"/>
      <c r="B124" s="55"/>
      <c r="C124" s="55" t="s">
        <v>573</v>
      </c>
      <c r="D124" s="56" t="s">
        <v>551</v>
      </c>
      <c r="E124" s="55">
        <v>2</v>
      </c>
      <c r="F124" s="59"/>
      <c r="G124" s="60"/>
    </row>
    <row r="125" ht="18.75" spans="1:7">
      <c r="A125" s="7"/>
      <c r="B125" s="55"/>
      <c r="C125" s="55" t="s">
        <v>574</v>
      </c>
      <c r="D125" s="56" t="s">
        <v>551</v>
      </c>
      <c r="E125" s="55">
        <v>2</v>
      </c>
      <c r="F125" s="61"/>
      <c r="G125" s="60"/>
    </row>
    <row r="126" ht="18.75" spans="1:7">
      <c r="A126" s="7"/>
      <c r="B126" s="55"/>
      <c r="C126" s="55" t="s">
        <v>575</v>
      </c>
      <c r="D126" s="56" t="s">
        <v>551</v>
      </c>
      <c r="E126" s="55">
        <v>2</v>
      </c>
      <c r="F126" s="61"/>
      <c r="G126" s="60"/>
    </row>
    <row r="127" ht="18.75" spans="1:7">
      <c r="A127" s="7"/>
      <c r="B127" s="55"/>
      <c r="C127" s="55" t="s">
        <v>576</v>
      </c>
      <c r="D127" s="56" t="s">
        <v>551</v>
      </c>
      <c r="E127" s="55">
        <v>2</v>
      </c>
      <c r="F127" s="61"/>
      <c r="G127" s="60"/>
    </row>
    <row r="128" ht="18.75" spans="1:7">
      <c r="A128" s="7"/>
      <c r="B128" s="55"/>
      <c r="C128" s="55" t="s">
        <v>577</v>
      </c>
      <c r="D128" s="56" t="s">
        <v>551</v>
      </c>
      <c r="E128" s="55">
        <v>2</v>
      </c>
      <c r="F128" s="61"/>
      <c r="G128" s="60"/>
    </row>
    <row r="129" ht="18.75" spans="1:7">
      <c r="A129" s="7"/>
      <c r="B129" s="55"/>
      <c r="C129" s="55" t="s">
        <v>578</v>
      </c>
      <c r="D129" s="56" t="s">
        <v>551</v>
      </c>
      <c r="E129" s="55">
        <v>2</v>
      </c>
      <c r="F129" s="59"/>
      <c r="G129" s="60"/>
    </row>
    <row r="130" ht="18.75" spans="1:7">
      <c r="A130" s="7"/>
      <c r="B130" s="55"/>
      <c r="C130" s="55" t="s">
        <v>579</v>
      </c>
      <c r="D130" s="56" t="s">
        <v>551</v>
      </c>
      <c r="E130" s="55">
        <v>2</v>
      </c>
      <c r="F130" s="59"/>
      <c r="G130" s="60"/>
    </row>
    <row r="131" ht="18.75" spans="1:7">
      <c r="A131" s="7"/>
      <c r="B131" s="55"/>
      <c r="C131" s="55" t="s">
        <v>580</v>
      </c>
      <c r="D131" s="58" t="s">
        <v>543</v>
      </c>
      <c r="E131" s="55">
        <v>2</v>
      </c>
      <c r="F131" s="61"/>
      <c r="G131" s="60"/>
    </row>
    <row r="132" ht="18.75" spans="1:7">
      <c r="A132" s="7"/>
      <c r="B132" s="55"/>
      <c r="C132" s="55" t="s">
        <v>581</v>
      </c>
      <c r="D132" s="58" t="s">
        <v>543</v>
      </c>
      <c r="E132" s="55">
        <v>2</v>
      </c>
      <c r="F132" s="61"/>
      <c r="G132" s="60"/>
    </row>
    <row r="133" ht="18.75" spans="1:7">
      <c r="A133" s="7"/>
      <c r="B133" s="55"/>
      <c r="C133" s="55" t="s">
        <v>582</v>
      </c>
      <c r="D133" s="58" t="s">
        <v>543</v>
      </c>
      <c r="E133" s="55">
        <v>2</v>
      </c>
      <c r="F133" s="61"/>
      <c r="G133" s="60"/>
    </row>
    <row r="134" ht="18.75" spans="1:7">
      <c r="A134" s="7"/>
      <c r="B134" s="55">
        <v>20222134</v>
      </c>
      <c r="C134" s="55" t="s">
        <v>583</v>
      </c>
      <c r="D134" s="58" t="s">
        <v>543</v>
      </c>
      <c r="E134" s="55">
        <v>4</v>
      </c>
      <c r="F134" s="61"/>
      <c r="G134" s="60"/>
    </row>
    <row r="135" ht="18.75" spans="1:7">
      <c r="A135" s="7"/>
      <c r="B135" s="55"/>
      <c r="C135" s="55"/>
      <c r="D135" s="58" t="s">
        <v>546</v>
      </c>
      <c r="E135" s="55"/>
      <c r="F135" s="59"/>
      <c r="G135" s="60"/>
    </row>
    <row r="136" ht="18.75" spans="1:7">
      <c r="A136" s="7"/>
      <c r="B136" s="55"/>
      <c r="C136" s="55" t="s">
        <v>584</v>
      </c>
      <c r="D136" s="58" t="s">
        <v>543</v>
      </c>
      <c r="E136" s="55">
        <v>6</v>
      </c>
      <c r="F136" s="59"/>
      <c r="G136" s="60"/>
    </row>
    <row r="137" ht="18.75" spans="1:7">
      <c r="A137" s="7"/>
      <c r="B137" s="55"/>
      <c r="C137" s="55"/>
      <c r="D137" s="56" t="s">
        <v>546</v>
      </c>
      <c r="E137" s="55"/>
      <c r="F137" s="59"/>
      <c r="G137" s="60"/>
    </row>
    <row r="138" ht="18.75" spans="1:7">
      <c r="A138" s="7"/>
      <c r="B138" s="55"/>
      <c r="C138" s="55"/>
      <c r="D138" s="56" t="s">
        <v>547</v>
      </c>
      <c r="E138" s="55"/>
      <c r="F138" s="61"/>
      <c r="G138" s="60"/>
    </row>
    <row r="139" ht="18.75" spans="1:7">
      <c r="A139" s="7"/>
      <c r="B139" s="55"/>
      <c r="C139" s="55" t="s">
        <v>585</v>
      </c>
      <c r="D139" s="56" t="s">
        <v>543</v>
      </c>
      <c r="E139" s="55">
        <v>4</v>
      </c>
      <c r="F139" s="59"/>
      <c r="G139" s="60"/>
    </row>
    <row r="140" ht="18.75" spans="1:7">
      <c r="A140" s="7"/>
      <c r="B140" s="55"/>
      <c r="C140" s="55"/>
      <c r="D140" s="56" t="s">
        <v>546</v>
      </c>
      <c r="E140" s="55"/>
      <c r="F140" s="59"/>
      <c r="G140" s="60"/>
    </row>
    <row r="141" ht="18.75" spans="1:7">
      <c r="A141" s="7"/>
      <c r="B141" s="55"/>
      <c r="C141" s="55" t="s">
        <v>586</v>
      </c>
      <c r="D141" s="56" t="s">
        <v>547</v>
      </c>
      <c r="E141" s="55">
        <v>2</v>
      </c>
      <c r="F141" s="59"/>
      <c r="G141" s="60"/>
    </row>
    <row r="142" ht="18.75" spans="1:7">
      <c r="A142" s="7"/>
      <c r="B142" s="55"/>
      <c r="C142" s="55" t="s">
        <v>587</v>
      </c>
      <c r="D142" s="56" t="s">
        <v>547</v>
      </c>
      <c r="E142" s="55">
        <v>2</v>
      </c>
      <c r="F142" s="59"/>
      <c r="G142" s="60"/>
    </row>
    <row r="143" ht="18.75" spans="1:7">
      <c r="A143" s="7"/>
      <c r="B143" s="55"/>
      <c r="C143" s="55" t="s">
        <v>588</v>
      </c>
      <c r="D143" s="56" t="s">
        <v>547</v>
      </c>
      <c r="E143" s="55">
        <v>2</v>
      </c>
      <c r="F143" s="59"/>
      <c r="G143" s="60"/>
    </row>
    <row r="144" ht="18.75" spans="1:7">
      <c r="A144" s="7"/>
      <c r="B144" s="55">
        <v>20222135</v>
      </c>
      <c r="C144" s="55" t="s">
        <v>589</v>
      </c>
      <c r="D144" s="56" t="s">
        <v>551</v>
      </c>
      <c r="E144" s="55">
        <v>2</v>
      </c>
      <c r="F144" s="59"/>
      <c r="G144" s="60"/>
    </row>
    <row r="145" ht="18.75" spans="1:7">
      <c r="A145" s="7"/>
      <c r="B145" s="55"/>
      <c r="C145" s="55" t="s">
        <v>590</v>
      </c>
      <c r="D145" s="56" t="s">
        <v>551</v>
      </c>
      <c r="E145" s="55">
        <v>8</v>
      </c>
      <c r="F145" s="59"/>
      <c r="G145" s="60"/>
    </row>
    <row r="146" ht="18.75" spans="1:7">
      <c r="A146" s="7"/>
      <c r="B146" s="55"/>
      <c r="C146" s="55"/>
      <c r="D146" s="56" t="s">
        <v>543</v>
      </c>
      <c r="E146" s="55"/>
      <c r="F146" s="59"/>
      <c r="G146" s="60"/>
    </row>
    <row r="147" ht="18.75" spans="1:7">
      <c r="A147" s="7"/>
      <c r="B147" s="55"/>
      <c r="C147" s="55"/>
      <c r="D147" s="56" t="s">
        <v>546</v>
      </c>
      <c r="E147" s="55"/>
      <c r="F147" s="59"/>
      <c r="G147" s="60"/>
    </row>
    <row r="148" ht="18.75" spans="1:7">
      <c r="A148" s="7"/>
      <c r="B148" s="55"/>
      <c r="C148" s="55"/>
      <c r="D148" s="56" t="s">
        <v>547</v>
      </c>
      <c r="E148" s="55"/>
      <c r="F148" s="59"/>
      <c r="G148" s="60"/>
    </row>
    <row r="149" ht="18.75" spans="1:7">
      <c r="A149" s="7"/>
      <c r="B149" s="55"/>
      <c r="C149" s="55" t="s">
        <v>591</v>
      </c>
      <c r="D149" s="56" t="s">
        <v>551</v>
      </c>
      <c r="E149" s="55">
        <v>8</v>
      </c>
      <c r="F149" s="61"/>
      <c r="G149" s="60"/>
    </row>
    <row r="150" ht="18.75" spans="1:7">
      <c r="A150" s="7"/>
      <c r="B150" s="55"/>
      <c r="C150" s="55"/>
      <c r="D150" s="56" t="s">
        <v>543</v>
      </c>
      <c r="E150" s="55"/>
      <c r="F150" s="61"/>
      <c r="G150" s="60"/>
    </row>
    <row r="151" ht="18.75" spans="1:7">
      <c r="A151" s="7"/>
      <c r="B151" s="55"/>
      <c r="C151" s="55"/>
      <c r="D151" s="56" t="s">
        <v>546</v>
      </c>
      <c r="E151" s="55"/>
      <c r="F151" s="59"/>
      <c r="G151" s="60"/>
    </row>
    <row r="152" ht="18.75" spans="1:7">
      <c r="A152" s="7"/>
      <c r="B152" s="55"/>
      <c r="C152" s="55"/>
      <c r="D152" s="56" t="s">
        <v>547</v>
      </c>
      <c r="E152" s="55"/>
      <c r="F152" s="59"/>
      <c r="G152" s="60"/>
    </row>
    <row r="153" ht="18.75" spans="1:7">
      <c r="A153" s="7"/>
      <c r="B153" s="55"/>
      <c r="C153" s="55" t="s">
        <v>592</v>
      </c>
      <c r="D153" s="56" t="s">
        <v>551</v>
      </c>
      <c r="E153" s="55">
        <v>2</v>
      </c>
      <c r="F153" s="59"/>
      <c r="G153" s="60"/>
    </row>
    <row r="154" ht="18.75" spans="1:7">
      <c r="A154" s="7"/>
      <c r="B154" s="55"/>
      <c r="C154" s="55" t="s">
        <v>593</v>
      </c>
      <c r="D154" s="56" t="s">
        <v>551</v>
      </c>
      <c r="E154" s="55">
        <v>2</v>
      </c>
      <c r="F154" s="59"/>
      <c r="G154" s="60"/>
    </row>
    <row r="155" ht="18.75" spans="1:7">
      <c r="A155" s="7"/>
      <c r="B155" s="55"/>
      <c r="C155" s="55" t="s">
        <v>594</v>
      </c>
      <c r="D155" s="56" t="s">
        <v>551</v>
      </c>
      <c r="E155" s="55">
        <v>2</v>
      </c>
      <c r="F155" s="61"/>
      <c r="G155" s="60"/>
    </row>
    <row r="156" ht="22.5" spans="1:7">
      <c r="A156" s="7"/>
      <c r="B156" s="55"/>
      <c r="C156" s="55" t="s">
        <v>595</v>
      </c>
      <c r="D156" s="56" t="s">
        <v>551</v>
      </c>
      <c r="E156" s="55">
        <v>2</v>
      </c>
      <c r="F156" s="62"/>
      <c r="G156" s="62"/>
    </row>
    <row r="157" ht="22.5" spans="1:7">
      <c r="A157" s="7"/>
      <c r="B157" s="55"/>
      <c r="C157" s="55" t="s">
        <v>596</v>
      </c>
      <c r="D157" s="56" t="s">
        <v>551</v>
      </c>
      <c r="E157" s="55">
        <v>2</v>
      </c>
      <c r="F157" s="62"/>
      <c r="G157" s="62"/>
    </row>
    <row r="158" ht="22.5" spans="1:7">
      <c r="A158" s="7"/>
      <c r="B158" s="55"/>
      <c r="C158" s="55" t="s">
        <v>597</v>
      </c>
      <c r="D158" s="56" t="s">
        <v>551</v>
      </c>
      <c r="E158" s="55">
        <v>2</v>
      </c>
      <c r="F158" s="62"/>
      <c r="G158" s="62"/>
    </row>
    <row r="159" ht="22.5" spans="1:7">
      <c r="A159" s="7"/>
      <c r="B159" s="55"/>
      <c r="C159" s="55" t="s">
        <v>598</v>
      </c>
      <c r="D159" s="56" t="s">
        <v>543</v>
      </c>
      <c r="E159" s="55">
        <v>6</v>
      </c>
      <c r="F159" s="62"/>
      <c r="G159" s="62"/>
    </row>
    <row r="160" ht="22.5" spans="1:7">
      <c r="A160" s="7"/>
      <c r="B160" s="55"/>
      <c r="C160" s="55"/>
      <c r="D160" s="56" t="s">
        <v>546</v>
      </c>
      <c r="E160" s="55"/>
      <c r="F160" s="62"/>
      <c r="G160" s="62"/>
    </row>
    <row r="161" ht="22.5" spans="1:7">
      <c r="A161" s="7"/>
      <c r="B161" s="55"/>
      <c r="C161" s="55"/>
      <c r="D161" s="56" t="s">
        <v>547</v>
      </c>
      <c r="E161" s="55"/>
      <c r="F161" s="62"/>
      <c r="G161" s="62"/>
    </row>
    <row r="162" ht="22.5" spans="1:7">
      <c r="A162" s="7"/>
      <c r="B162" s="55"/>
      <c r="C162" s="55" t="s">
        <v>599</v>
      </c>
      <c r="D162" s="56" t="s">
        <v>543</v>
      </c>
      <c r="E162" s="39">
        <v>6</v>
      </c>
      <c r="F162" s="62"/>
      <c r="G162" s="62"/>
    </row>
    <row r="163" ht="22.5" spans="1:7">
      <c r="A163" s="7"/>
      <c r="B163" s="55"/>
      <c r="C163" s="55"/>
      <c r="D163" s="56" t="s">
        <v>546</v>
      </c>
      <c r="E163" s="39"/>
      <c r="F163" s="62"/>
      <c r="G163" s="62"/>
    </row>
    <row r="164" ht="18.75" spans="1:7">
      <c r="A164" s="7"/>
      <c r="B164" s="55"/>
      <c r="C164" s="55"/>
      <c r="D164" s="56" t="s">
        <v>547</v>
      </c>
      <c r="E164" s="39"/>
      <c r="F164" s="63"/>
      <c r="G164" s="29"/>
    </row>
    <row r="165" ht="18.75" spans="1:6">
      <c r="A165" s="7"/>
      <c r="B165" s="55"/>
      <c r="C165" s="55" t="s">
        <v>600</v>
      </c>
      <c r="D165" s="56" t="s">
        <v>543</v>
      </c>
      <c r="E165" s="39">
        <v>6</v>
      </c>
      <c r="F165" s="47"/>
    </row>
    <row r="166" ht="18.75" spans="1:6">
      <c r="A166" s="7"/>
      <c r="B166" s="55"/>
      <c r="C166" s="55"/>
      <c r="D166" s="56" t="s">
        <v>546</v>
      </c>
      <c r="E166" s="39"/>
      <c r="F166" s="47"/>
    </row>
    <row r="167" ht="18.75" spans="1:6">
      <c r="A167" s="7"/>
      <c r="B167" s="55"/>
      <c r="C167" s="55"/>
      <c r="D167" s="56" t="s">
        <v>547</v>
      </c>
      <c r="E167" s="39"/>
      <c r="F167" s="47"/>
    </row>
    <row r="168" ht="18.75" spans="1:6">
      <c r="A168" s="7"/>
      <c r="B168" s="55">
        <v>20222136</v>
      </c>
      <c r="C168" s="64" t="s">
        <v>601</v>
      </c>
      <c r="D168" s="56" t="s">
        <v>551</v>
      </c>
      <c r="E168" s="55">
        <v>2</v>
      </c>
      <c r="F168" s="47"/>
    </row>
    <row r="169" ht="18.75" spans="1:6">
      <c r="A169" s="7"/>
      <c r="B169" s="55"/>
      <c r="C169" s="39" t="s">
        <v>602</v>
      </c>
      <c r="D169" s="56" t="s">
        <v>551</v>
      </c>
      <c r="E169" s="55">
        <v>8</v>
      </c>
      <c r="F169" s="47"/>
    </row>
    <row r="170" ht="18.75" spans="1:6">
      <c r="A170" s="7"/>
      <c r="B170" s="55"/>
      <c r="C170" s="39"/>
      <c r="D170" s="56" t="s">
        <v>543</v>
      </c>
      <c r="E170" s="55"/>
      <c r="F170" s="47"/>
    </row>
    <row r="171" ht="18.75" spans="1:6">
      <c r="A171" s="7"/>
      <c r="B171" s="55"/>
      <c r="C171" s="39"/>
      <c r="D171" s="56" t="s">
        <v>546</v>
      </c>
      <c r="E171" s="55"/>
      <c r="F171" s="47"/>
    </row>
    <row r="172" ht="18.75" spans="1:6">
      <c r="A172" s="7"/>
      <c r="B172" s="55"/>
      <c r="C172" s="39"/>
      <c r="D172" s="56" t="s">
        <v>547</v>
      </c>
      <c r="E172" s="55"/>
      <c r="F172" s="47"/>
    </row>
    <row r="173" ht="18.75" spans="1:6">
      <c r="A173" s="7"/>
      <c r="B173" s="55"/>
      <c r="C173" s="39" t="s">
        <v>282</v>
      </c>
      <c r="D173" s="56" t="s">
        <v>551</v>
      </c>
      <c r="E173" s="55">
        <v>8</v>
      </c>
      <c r="F173" s="47"/>
    </row>
    <row r="174" ht="18.75" spans="1:6">
      <c r="A174" s="7"/>
      <c r="B174" s="55"/>
      <c r="C174" s="39"/>
      <c r="D174" s="56" t="s">
        <v>543</v>
      </c>
      <c r="E174" s="55"/>
      <c r="F174" s="47"/>
    </row>
    <row r="175" ht="18.75" spans="1:6">
      <c r="A175" s="7"/>
      <c r="B175" s="55"/>
      <c r="C175" s="39"/>
      <c r="D175" s="56" t="s">
        <v>546</v>
      </c>
      <c r="E175" s="55"/>
      <c r="F175" s="47"/>
    </row>
    <row r="176" ht="18.75" spans="1:6">
      <c r="A176" s="7"/>
      <c r="B176" s="55"/>
      <c r="C176" s="39"/>
      <c r="D176" s="56" t="s">
        <v>547</v>
      </c>
      <c r="E176" s="55"/>
      <c r="F176" s="47"/>
    </row>
    <row r="177" ht="18.75" spans="1:6">
      <c r="A177" s="7"/>
      <c r="B177" s="55"/>
      <c r="C177" s="39" t="s">
        <v>603</v>
      </c>
      <c r="D177" s="56" t="s">
        <v>551</v>
      </c>
      <c r="E177" s="55">
        <v>2</v>
      </c>
      <c r="F177" s="47"/>
    </row>
    <row r="178" ht="18.75" spans="1:6">
      <c r="A178" s="7"/>
      <c r="B178" s="55"/>
      <c r="C178" s="39" t="s">
        <v>604</v>
      </c>
      <c r="D178" s="56" t="s">
        <v>551</v>
      </c>
      <c r="E178" s="55">
        <v>2</v>
      </c>
      <c r="F178" s="47"/>
    </row>
    <row r="179" ht="18.75" spans="1:6">
      <c r="A179" s="7"/>
      <c r="B179" s="55"/>
      <c r="C179" s="55" t="s">
        <v>605</v>
      </c>
      <c r="D179" s="56" t="s">
        <v>551</v>
      </c>
      <c r="E179" s="55">
        <v>2</v>
      </c>
      <c r="F179" s="47"/>
    </row>
    <row r="180" ht="18.75" spans="1:6">
      <c r="A180" s="7"/>
      <c r="B180" s="55"/>
      <c r="C180" s="39" t="s">
        <v>606</v>
      </c>
      <c r="D180" s="56" t="s">
        <v>551</v>
      </c>
      <c r="E180" s="55">
        <v>2</v>
      </c>
      <c r="F180" s="47"/>
    </row>
    <row r="181" ht="18.75" spans="1:6">
      <c r="A181" s="7"/>
      <c r="B181" s="55"/>
      <c r="C181" s="39" t="s">
        <v>607</v>
      </c>
      <c r="D181" s="56" t="s">
        <v>551</v>
      </c>
      <c r="E181" s="55">
        <v>2</v>
      </c>
      <c r="F181" s="47"/>
    </row>
    <row r="182" ht="18.75" spans="1:6">
      <c r="A182" s="7"/>
      <c r="B182" s="55"/>
      <c r="C182" s="39" t="s">
        <v>608</v>
      </c>
      <c r="D182" s="40" t="s">
        <v>551</v>
      </c>
      <c r="E182" s="55">
        <v>2</v>
      </c>
      <c r="F182" s="47"/>
    </row>
    <row r="183" ht="18.75" spans="1:6">
      <c r="A183" s="7"/>
      <c r="B183" s="55"/>
      <c r="C183" s="39"/>
      <c r="D183" s="56">
        <v>11.15</v>
      </c>
      <c r="E183" s="55">
        <v>8</v>
      </c>
      <c r="F183" s="47"/>
    </row>
    <row r="184" ht="18.75" spans="1:6">
      <c r="A184" s="7"/>
      <c r="B184" s="55"/>
      <c r="C184" s="39"/>
      <c r="D184" s="56">
        <v>11.16</v>
      </c>
      <c r="E184" s="55"/>
      <c r="F184" s="47"/>
    </row>
    <row r="185" ht="18.75" spans="1:6">
      <c r="A185" s="7"/>
      <c r="B185" s="55"/>
      <c r="C185" s="39"/>
      <c r="D185" s="56">
        <v>11.17</v>
      </c>
      <c r="E185" s="55"/>
      <c r="F185" s="47"/>
    </row>
    <row r="186" ht="18.75" spans="1:6">
      <c r="A186" s="7"/>
      <c r="B186" s="55"/>
      <c r="C186" s="55" t="s">
        <v>609</v>
      </c>
      <c r="D186" s="56">
        <v>11.13</v>
      </c>
      <c r="E186" s="39">
        <v>2</v>
      </c>
      <c r="F186" s="47"/>
    </row>
    <row r="187" ht="18.75" spans="1:6">
      <c r="A187" s="7"/>
      <c r="B187" s="55"/>
      <c r="C187" s="55" t="s">
        <v>610</v>
      </c>
      <c r="D187" s="56">
        <v>11.13</v>
      </c>
      <c r="E187" s="39">
        <v>2</v>
      </c>
      <c r="F187" s="47"/>
    </row>
    <row r="188" ht="18.75" spans="1:6">
      <c r="A188" s="7"/>
      <c r="B188" s="55"/>
      <c r="C188" s="55" t="s">
        <v>611</v>
      </c>
      <c r="D188" s="56">
        <v>11.13</v>
      </c>
      <c r="E188" s="39">
        <v>2</v>
      </c>
      <c r="F188" s="47"/>
    </row>
    <row r="189" ht="18.75" spans="1:6">
      <c r="A189" s="7"/>
      <c r="B189" s="55"/>
      <c r="C189" s="55" t="s">
        <v>612</v>
      </c>
      <c r="D189" s="56">
        <v>11.13</v>
      </c>
      <c r="E189" s="39">
        <v>2</v>
      </c>
      <c r="F189" s="47"/>
    </row>
    <row r="190" ht="18.75" spans="1:6">
      <c r="A190" s="7"/>
      <c r="B190" s="55"/>
      <c r="C190" s="55" t="s">
        <v>613</v>
      </c>
      <c r="D190" s="56">
        <v>11.15</v>
      </c>
      <c r="E190" s="39">
        <v>4</v>
      </c>
      <c r="F190" s="47"/>
    </row>
    <row r="191" ht="18.75" spans="1:6">
      <c r="A191" s="7"/>
      <c r="B191" s="55"/>
      <c r="C191" s="55"/>
      <c r="D191" s="56">
        <v>11.16</v>
      </c>
      <c r="E191" s="39"/>
      <c r="F191" s="47"/>
    </row>
    <row r="192" ht="18.75" spans="1:6">
      <c r="A192" s="7"/>
      <c r="B192" s="55"/>
      <c r="C192" s="55" t="s">
        <v>614</v>
      </c>
      <c r="D192" s="56">
        <v>11.15</v>
      </c>
      <c r="E192" s="39">
        <v>6</v>
      </c>
      <c r="F192" s="47"/>
    </row>
    <row r="193" ht="18.75" spans="1:6">
      <c r="A193" s="7"/>
      <c r="B193" s="55"/>
      <c r="C193" s="55"/>
      <c r="D193" s="56">
        <v>11.16</v>
      </c>
      <c r="E193" s="39"/>
      <c r="F193" s="47"/>
    </row>
    <row r="194" ht="18.75" spans="1:6">
      <c r="A194" s="7"/>
      <c r="B194" s="55"/>
      <c r="C194" s="55"/>
      <c r="D194" s="56">
        <v>11.17</v>
      </c>
      <c r="E194" s="39"/>
      <c r="F194" s="47"/>
    </row>
    <row r="195" ht="18.75" spans="1:6">
      <c r="A195" s="7"/>
      <c r="B195" s="55"/>
      <c r="C195" s="55" t="s">
        <v>157</v>
      </c>
      <c r="D195" s="56">
        <v>11.15</v>
      </c>
      <c r="E195" s="39">
        <v>6</v>
      </c>
      <c r="F195" s="47"/>
    </row>
    <row r="196" ht="18.75" spans="1:6">
      <c r="A196" s="7"/>
      <c r="B196" s="55"/>
      <c r="C196" s="55"/>
      <c r="D196" s="56">
        <v>11.16</v>
      </c>
      <c r="E196" s="39"/>
      <c r="F196" s="47"/>
    </row>
    <row r="197" ht="18.75" spans="1:6">
      <c r="A197" s="7"/>
      <c r="B197" s="55"/>
      <c r="C197" s="55"/>
      <c r="D197" s="56">
        <v>11.17</v>
      </c>
      <c r="E197" s="39"/>
      <c r="F197" s="47"/>
    </row>
    <row r="198" ht="18.75" spans="1:6">
      <c r="A198" s="7"/>
      <c r="B198" s="55"/>
      <c r="C198" s="55" t="s">
        <v>615</v>
      </c>
      <c r="D198" s="56">
        <v>11.15</v>
      </c>
      <c r="E198" s="39">
        <v>6</v>
      </c>
      <c r="F198" s="47"/>
    </row>
    <row r="199" ht="18.75" spans="1:6">
      <c r="A199" s="7"/>
      <c r="B199" s="55"/>
      <c r="C199" s="55"/>
      <c r="D199" s="56">
        <v>11.16</v>
      </c>
      <c r="E199" s="39"/>
      <c r="F199" s="47"/>
    </row>
    <row r="200" ht="18.75" spans="1:6">
      <c r="A200" s="7"/>
      <c r="B200" s="55"/>
      <c r="C200" s="55"/>
      <c r="D200" s="56">
        <v>11.17</v>
      </c>
      <c r="E200" s="39"/>
      <c r="F200" s="47"/>
    </row>
    <row r="201" ht="18.75" spans="1:6">
      <c r="A201" s="7"/>
      <c r="B201" s="55"/>
      <c r="C201" s="55" t="s">
        <v>616</v>
      </c>
      <c r="D201" s="56">
        <v>11.15</v>
      </c>
      <c r="E201" s="39">
        <v>6</v>
      </c>
      <c r="F201" s="47"/>
    </row>
    <row r="202" ht="18.75" spans="1:6">
      <c r="A202" s="7"/>
      <c r="B202" s="55"/>
      <c r="C202" s="55"/>
      <c r="D202" s="58">
        <v>11.16</v>
      </c>
      <c r="E202" s="39"/>
      <c r="F202" s="47"/>
    </row>
    <row r="203" ht="18.75" spans="1:6">
      <c r="A203" s="7"/>
      <c r="B203" s="55"/>
      <c r="C203" s="55"/>
      <c r="D203" s="58">
        <v>11.17</v>
      </c>
      <c r="E203" s="39"/>
      <c r="F203" s="47"/>
    </row>
    <row r="204" ht="18.75" spans="1:7">
      <c r="A204" s="7" t="s">
        <v>6</v>
      </c>
      <c r="B204" s="39">
        <v>20222433</v>
      </c>
      <c r="C204" s="39" t="s">
        <v>373</v>
      </c>
      <c r="D204" s="39">
        <v>11.13</v>
      </c>
      <c r="E204" s="39">
        <v>2</v>
      </c>
      <c r="F204" s="53"/>
      <c r="G204" s="53"/>
    </row>
    <row r="205" ht="18.75" spans="1:7">
      <c r="A205" s="7"/>
      <c r="B205" s="39"/>
      <c r="C205" s="39" t="s">
        <v>371</v>
      </c>
      <c r="D205" s="39">
        <v>11.13</v>
      </c>
      <c r="E205" s="39">
        <v>2</v>
      </c>
      <c r="F205" s="53"/>
      <c r="G205" s="53"/>
    </row>
    <row r="206" ht="18.75" spans="1:7">
      <c r="A206" s="7"/>
      <c r="B206" s="39"/>
      <c r="C206" s="39" t="s">
        <v>373</v>
      </c>
      <c r="D206" s="39">
        <v>11.15</v>
      </c>
      <c r="E206" s="39">
        <v>2</v>
      </c>
      <c r="F206" s="53"/>
      <c r="G206" s="53"/>
    </row>
    <row r="207" ht="18.75" spans="1:7">
      <c r="A207" s="7"/>
      <c r="B207" s="39"/>
      <c r="C207" s="39" t="s">
        <v>371</v>
      </c>
      <c r="D207" s="39">
        <v>11.17</v>
      </c>
      <c r="E207" s="39">
        <v>2</v>
      </c>
      <c r="F207" s="53"/>
      <c r="G207" s="53"/>
    </row>
    <row r="208" ht="18.75" spans="1:7">
      <c r="A208" s="7"/>
      <c r="B208" s="39">
        <v>20222434</v>
      </c>
      <c r="C208" s="39" t="s">
        <v>617</v>
      </c>
      <c r="D208" s="39">
        <v>11.13</v>
      </c>
      <c r="E208" s="39">
        <v>2</v>
      </c>
      <c r="F208" s="53"/>
      <c r="G208" s="53"/>
    </row>
    <row r="209" ht="18.75" spans="1:7">
      <c r="A209" s="7"/>
      <c r="B209" s="39"/>
      <c r="C209" s="39" t="s">
        <v>618</v>
      </c>
      <c r="D209" s="39">
        <v>11.13</v>
      </c>
      <c r="E209" s="39">
        <v>2</v>
      </c>
      <c r="F209" s="53"/>
      <c r="G209" s="53"/>
    </row>
    <row r="210" ht="18.75" spans="1:7">
      <c r="A210" s="7"/>
      <c r="B210" s="39"/>
      <c r="C210" s="39" t="s">
        <v>619</v>
      </c>
      <c r="D210" s="39">
        <v>11.13</v>
      </c>
      <c r="E210" s="39">
        <v>2</v>
      </c>
      <c r="F210" s="53"/>
      <c r="G210" s="53"/>
    </row>
    <row r="211" ht="18.75" spans="1:7">
      <c r="A211" s="7"/>
      <c r="B211" s="39"/>
      <c r="C211" s="39" t="s">
        <v>620</v>
      </c>
      <c r="D211" s="39">
        <v>11.15</v>
      </c>
      <c r="E211" s="39">
        <v>2</v>
      </c>
      <c r="F211" s="53"/>
      <c r="G211" s="53"/>
    </row>
    <row r="212" ht="18.75" spans="1:7">
      <c r="A212" s="7"/>
      <c r="B212" s="39"/>
      <c r="C212" s="39" t="s">
        <v>617</v>
      </c>
      <c r="D212" s="39">
        <v>11.15</v>
      </c>
      <c r="E212" s="39">
        <v>2</v>
      </c>
      <c r="F212" s="53"/>
      <c r="G212" s="53"/>
    </row>
    <row r="213" ht="18.75" spans="1:7">
      <c r="A213" s="7"/>
      <c r="B213" s="39"/>
      <c r="C213" s="39" t="s">
        <v>585</v>
      </c>
      <c r="D213" s="39">
        <v>11.15</v>
      </c>
      <c r="E213" s="39">
        <v>2</v>
      </c>
      <c r="F213" s="53"/>
      <c r="G213" s="53"/>
    </row>
    <row r="214" ht="18.75" spans="1:7">
      <c r="A214" s="7"/>
      <c r="B214" s="39"/>
      <c r="C214" s="39" t="s">
        <v>621</v>
      </c>
      <c r="D214" s="39">
        <v>11.16</v>
      </c>
      <c r="E214" s="39">
        <v>2</v>
      </c>
      <c r="F214" s="53"/>
      <c r="G214" s="53"/>
    </row>
    <row r="215" ht="18.75" spans="1:7">
      <c r="A215" s="7"/>
      <c r="B215" s="39"/>
      <c r="C215" s="39" t="s">
        <v>622</v>
      </c>
      <c r="D215" s="39">
        <v>11.17</v>
      </c>
      <c r="E215" s="39">
        <v>2</v>
      </c>
      <c r="F215" s="53"/>
      <c r="G215" s="53"/>
    </row>
    <row r="216" ht="18.75" spans="1:7">
      <c r="A216" s="7"/>
      <c r="B216" s="39"/>
      <c r="C216" s="39" t="s">
        <v>585</v>
      </c>
      <c r="D216" s="39">
        <v>11.17</v>
      </c>
      <c r="E216" s="39">
        <v>2</v>
      </c>
      <c r="F216" s="53"/>
      <c r="G216" s="53"/>
    </row>
    <row r="217" ht="18.75" spans="1:7">
      <c r="A217" s="7"/>
      <c r="B217" s="39"/>
      <c r="C217" s="39" t="s">
        <v>623</v>
      </c>
      <c r="D217" s="39">
        <v>11.17</v>
      </c>
      <c r="E217" s="39">
        <v>2</v>
      </c>
      <c r="F217" s="53"/>
      <c r="G217" s="53"/>
    </row>
    <row r="218" ht="18.75" spans="1:7">
      <c r="A218" s="7"/>
      <c r="B218" s="39"/>
      <c r="C218" s="39" t="s">
        <v>624</v>
      </c>
      <c r="D218" s="39">
        <v>11.17</v>
      </c>
      <c r="E218" s="39">
        <v>2</v>
      </c>
      <c r="F218" s="53"/>
      <c r="G218" s="53"/>
    </row>
    <row r="219" ht="18.75" spans="1:7">
      <c r="A219" s="7"/>
      <c r="B219" s="39">
        <v>20222435</v>
      </c>
      <c r="C219" s="39" t="s">
        <v>625</v>
      </c>
      <c r="D219" s="39">
        <v>11.15</v>
      </c>
      <c r="E219" s="39">
        <v>2</v>
      </c>
      <c r="F219" s="53"/>
      <c r="G219" s="53"/>
    </row>
    <row r="220" ht="18.75" spans="1:7">
      <c r="A220" s="7"/>
      <c r="B220" s="39"/>
      <c r="C220" s="39" t="s">
        <v>626</v>
      </c>
      <c r="D220" s="39">
        <v>11.15</v>
      </c>
      <c r="E220" s="39">
        <v>2</v>
      </c>
      <c r="F220" s="53"/>
      <c r="G220" s="53"/>
    </row>
    <row r="221" ht="18.75" spans="1:7">
      <c r="A221" s="7"/>
      <c r="B221" s="39"/>
      <c r="C221" s="39" t="s">
        <v>627</v>
      </c>
      <c r="D221" s="39">
        <v>11.15</v>
      </c>
      <c r="E221" s="39">
        <v>2</v>
      </c>
      <c r="F221" s="53"/>
      <c r="G221" s="53"/>
    </row>
    <row r="222" ht="18.75" spans="1:7">
      <c r="A222" s="7"/>
      <c r="B222" s="39"/>
      <c r="C222" s="39" t="s">
        <v>628</v>
      </c>
      <c r="D222" s="39">
        <v>11.15</v>
      </c>
      <c r="E222" s="39">
        <v>2</v>
      </c>
      <c r="F222" s="53"/>
      <c r="G222" s="53"/>
    </row>
    <row r="223" ht="18.75" spans="1:7">
      <c r="A223" s="7"/>
      <c r="B223" s="39">
        <v>20222436</v>
      </c>
      <c r="C223" s="39" t="s">
        <v>629</v>
      </c>
      <c r="D223" s="39">
        <v>11.13</v>
      </c>
      <c r="E223" s="39">
        <v>2</v>
      </c>
      <c r="F223" s="53"/>
      <c r="G223" s="53"/>
    </row>
    <row r="224" ht="18.75" spans="1:7">
      <c r="A224" s="7"/>
      <c r="B224" s="39"/>
      <c r="C224" s="39" t="s">
        <v>630</v>
      </c>
      <c r="D224" s="39">
        <v>11.13</v>
      </c>
      <c r="E224" s="39">
        <v>2</v>
      </c>
      <c r="F224" s="53"/>
      <c r="G224" s="53"/>
    </row>
    <row r="225" ht="18.75" spans="1:7">
      <c r="A225" s="7"/>
      <c r="B225" s="39"/>
      <c r="C225" s="39" t="s">
        <v>631</v>
      </c>
      <c r="D225" s="39">
        <v>11.13</v>
      </c>
      <c r="E225" s="39">
        <v>2</v>
      </c>
      <c r="F225" s="53"/>
      <c r="G225" s="53"/>
    </row>
    <row r="226" ht="18.75" spans="1:7">
      <c r="A226" s="7"/>
      <c r="B226" s="39"/>
      <c r="C226" s="39" t="s">
        <v>632</v>
      </c>
      <c r="D226" s="39">
        <v>11.13</v>
      </c>
      <c r="E226" s="39">
        <v>2</v>
      </c>
      <c r="F226" s="53"/>
      <c r="G226" s="53"/>
    </row>
    <row r="227" ht="18.75" spans="1:7">
      <c r="A227" s="7"/>
      <c r="B227" s="39"/>
      <c r="C227" s="39" t="s">
        <v>633</v>
      </c>
      <c r="D227" s="39">
        <v>11.14</v>
      </c>
      <c r="E227" s="39">
        <v>2</v>
      </c>
      <c r="F227" s="53"/>
      <c r="G227" s="53"/>
    </row>
    <row r="228" ht="18.75" spans="1:7">
      <c r="A228" s="7"/>
      <c r="B228" s="39"/>
      <c r="C228" s="39" t="s">
        <v>374</v>
      </c>
      <c r="D228" s="39">
        <v>11.14</v>
      </c>
      <c r="E228" s="39">
        <v>2</v>
      </c>
      <c r="F228" s="53"/>
      <c r="G228" s="53"/>
    </row>
    <row r="229" ht="18.75" spans="1:7">
      <c r="A229" s="7"/>
      <c r="B229" s="39"/>
      <c r="C229" s="39" t="s">
        <v>374</v>
      </c>
      <c r="D229" s="39">
        <v>11.15</v>
      </c>
      <c r="E229" s="39">
        <v>2</v>
      </c>
      <c r="F229" s="53"/>
      <c r="G229" s="53"/>
    </row>
    <row r="230" ht="18.75" spans="1:7">
      <c r="A230" s="7"/>
      <c r="B230" s="39"/>
      <c r="C230" s="39" t="s">
        <v>634</v>
      </c>
      <c r="D230" s="39">
        <v>11.15</v>
      </c>
      <c r="E230" s="39">
        <v>2</v>
      </c>
      <c r="F230" s="53"/>
      <c r="G230" s="53"/>
    </row>
    <row r="231" ht="18.75" spans="1:7">
      <c r="A231" s="7"/>
      <c r="B231" s="39"/>
      <c r="C231" s="39" t="s">
        <v>635</v>
      </c>
      <c r="D231" s="39">
        <v>11.16</v>
      </c>
      <c r="E231" s="39">
        <v>2</v>
      </c>
      <c r="F231" s="53"/>
      <c r="G231" s="53"/>
    </row>
    <row r="232" ht="18.75" spans="1:7">
      <c r="A232" s="7"/>
      <c r="B232" s="39"/>
      <c r="C232" s="39" t="s">
        <v>632</v>
      </c>
      <c r="D232" s="39">
        <v>11.16</v>
      </c>
      <c r="E232" s="39">
        <v>2</v>
      </c>
      <c r="F232" s="53"/>
      <c r="G232" s="53"/>
    </row>
    <row r="233" ht="18.75" spans="1:7">
      <c r="A233" s="7"/>
      <c r="B233" s="39"/>
      <c r="C233" s="39" t="s">
        <v>629</v>
      </c>
      <c r="D233" s="39">
        <v>11.16</v>
      </c>
      <c r="E233" s="39">
        <v>2</v>
      </c>
      <c r="F233" s="53"/>
      <c r="G233" s="53"/>
    </row>
    <row r="234" ht="18.75" spans="1:7">
      <c r="A234" s="7"/>
      <c r="B234" s="39"/>
      <c r="C234" s="39" t="s">
        <v>630</v>
      </c>
      <c r="D234" s="39">
        <v>11.16</v>
      </c>
      <c r="E234" s="39">
        <v>2</v>
      </c>
      <c r="F234" s="45"/>
      <c r="G234" s="53"/>
    </row>
    <row r="235" ht="18.75" spans="1:7">
      <c r="A235" s="7"/>
      <c r="B235" s="39"/>
      <c r="C235" s="39" t="s">
        <v>631</v>
      </c>
      <c r="D235" s="39">
        <v>11.16</v>
      </c>
      <c r="E235" s="39">
        <v>2</v>
      </c>
      <c r="F235" s="45"/>
      <c r="G235" s="53"/>
    </row>
    <row r="236" ht="18.75" spans="1:7">
      <c r="A236" s="7"/>
      <c r="B236" s="39"/>
      <c r="C236" s="39" t="s">
        <v>636</v>
      </c>
      <c r="D236" s="39">
        <v>11.16</v>
      </c>
      <c r="E236" s="39">
        <v>2</v>
      </c>
      <c r="F236" s="45"/>
      <c r="G236" s="53"/>
    </row>
    <row r="237" ht="18.75" spans="1:7">
      <c r="A237" s="7"/>
      <c r="B237" s="39"/>
      <c r="C237" s="39" t="s">
        <v>637</v>
      </c>
      <c r="D237" s="39">
        <v>11.16</v>
      </c>
      <c r="E237" s="39">
        <v>2</v>
      </c>
      <c r="F237" s="53"/>
      <c r="G237" s="45"/>
    </row>
    <row r="238" ht="18.75" spans="1:7">
      <c r="A238" s="7"/>
      <c r="B238" s="39"/>
      <c r="C238" s="39" t="s">
        <v>638</v>
      </c>
      <c r="D238" s="39">
        <v>11.16</v>
      </c>
      <c r="E238" s="39">
        <v>2</v>
      </c>
      <c r="F238" s="53"/>
      <c r="G238" s="45"/>
    </row>
    <row r="239" ht="18.75" spans="1:7">
      <c r="A239" s="7"/>
      <c r="B239" s="39"/>
      <c r="C239" s="39" t="s">
        <v>379</v>
      </c>
      <c r="D239" s="39">
        <v>11.16</v>
      </c>
      <c r="E239" s="39">
        <v>2</v>
      </c>
      <c r="F239" s="45"/>
      <c r="G239" s="45"/>
    </row>
    <row r="240" ht="18.75" spans="1:7">
      <c r="A240" s="7"/>
      <c r="B240" s="39"/>
      <c r="C240" s="39" t="s">
        <v>639</v>
      </c>
      <c r="D240" s="39">
        <v>11.16</v>
      </c>
      <c r="E240" s="39">
        <v>2</v>
      </c>
      <c r="F240" s="45"/>
      <c r="G240" s="45"/>
    </row>
    <row r="241" ht="18.75" spans="1:7">
      <c r="A241" s="7"/>
      <c r="B241" s="39"/>
      <c r="C241" s="39" t="s">
        <v>640</v>
      </c>
      <c r="D241" s="39">
        <v>11.16</v>
      </c>
      <c r="E241" s="39">
        <v>2</v>
      </c>
      <c r="F241" s="45"/>
      <c r="G241" s="65"/>
    </row>
    <row r="242" ht="18.75" spans="1:7">
      <c r="A242" s="7"/>
      <c r="B242" s="39">
        <v>20222531</v>
      </c>
      <c r="C242" s="39" t="s">
        <v>641</v>
      </c>
      <c r="D242" s="39">
        <v>11.13</v>
      </c>
      <c r="E242" s="39">
        <v>2</v>
      </c>
      <c r="F242" s="45"/>
      <c r="G242" s="65"/>
    </row>
    <row r="243" ht="18.75" spans="1:7">
      <c r="A243" s="7"/>
      <c r="B243" s="39"/>
      <c r="C243" s="39" t="s">
        <v>642</v>
      </c>
      <c r="D243" s="39">
        <v>11.13</v>
      </c>
      <c r="E243" s="39">
        <v>2</v>
      </c>
      <c r="F243" s="45"/>
      <c r="G243" s="65"/>
    </row>
    <row r="244" ht="18.75" spans="1:7">
      <c r="A244" s="7"/>
      <c r="B244" s="39"/>
      <c r="C244" s="39" t="s">
        <v>643</v>
      </c>
      <c r="D244" s="39">
        <v>11.17</v>
      </c>
      <c r="E244" s="39">
        <v>2</v>
      </c>
      <c r="F244" s="45"/>
      <c r="G244" s="65"/>
    </row>
    <row r="245" ht="18.75" spans="1:7">
      <c r="A245" s="7"/>
      <c r="B245" s="39">
        <v>20222532</v>
      </c>
      <c r="C245" s="39" t="s">
        <v>386</v>
      </c>
      <c r="D245" s="39">
        <v>11.13</v>
      </c>
      <c r="E245" s="39">
        <v>2</v>
      </c>
      <c r="F245" s="45"/>
      <c r="G245" s="66"/>
    </row>
    <row r="246" ht="18.75" spans="1:7">
      <c r="A246" s="7"/>
      <c r="B246" s="39"/>
      <c r="C246" s="39" t="s">
        <v>644</v>
      </c>
      <c r="D246" s="39">
        <v>11.13</v>
      </c>
      <c r="E246" s="39">
        <v>2</v>
      </c>
      <c r="F246" s="53"/>
      <c r="G246" s="53"/>
    </row>
    <row r="247" ht="18.75" spans="1:7">
      <c r="A247" s="7"/>
      <c r="B247" s="39"/>
      <c r="C247" s="39" t="s">
        <v>386</v>
      </c>
      <c r="D247" s="39">
        <v>11.14</v>
      </c>
      <c r="E247" s="39">
        <v>2</v>
      </c>
      <c r="F247" s="53"/>
      <c r="G247" s="53"/>
    </row>
    <row r="248" ht="18.75" spans="1:7">
      <c r="A248" s="7"/>
      <c r="B248" s="39"/>
      <c r="C248" s="39" t="s">
        <v>386</v>
      </c>
      <c r="D248" s="39">
        <v>11.15</v>
      </c>
      <c r="E248" s="39">
        <v>2</v>
      </c>
      <c r="F248" s="53"/>
      <c r="G248" s="53"/>
    </row>
    <row r="249" ht="18.75" spans="1:7">
      <c r="A249" s="7"/>
      <c r="B249" s="39"/>
      <c r="C249" s="39" t="s">
        <v>393</v>
      </c>
      <c r="D249" s="39">
        <v>11.17</v>
      </c>
      <c r="E249" s="39">
        <v>2</v>
      </c>
      <c r="F249" s="53"/>
      <c r="G249" s="53"/>
    </row>
    <row r="250" ht="18.75" spans="1:7">
      <c r="A250" s="7"/>
      <c r="B250" s="39"/>
      <c r="C250" s="39" t="s">
        <v>386</v>
      </c>
      <c r="D250" s="39">
        <v>11.17</v>
      </c>
      <c r="E250" s="39">
        <v>2</v>
      </c>
      <c r="F250" s="53"/>
      <c r="G250" s="53"/>
    </row>
    <row r="251" ht="18.75" spans="1:7">
      <c r="A251" s="7"/>
      <c r="B251" s="39">
        <v>20222533</v>
      </c>
      <c r="C251" s="39" t="s">
        <v>394</v>
      </c>
      <c r="D251" s="39">
        <v>11.13</v>
      </c>
      <c r="E251" s="39">
        <v>2</v>
      </c>
      <c r="F251" s="53"/>
      <c r="G251" s="53"/>
    </row>
    <row r="252" ht="18.75" spans="1:7">
      <c r="A252" s="7"/>
      <c r="B252" s="39"/>
      <c r="C252" s="39" t="s">
        <v>394</v>
      </c>
      <c r="D252" s="39">
        <v>11.14</v>
      </c>
      <c r="E252" s="39">
        <v>2</v>
      </c>
      <c r="F252" s="53"/>
      <c r="G252" s="53"/>
    </row>
    <row r="253" ht="18.75" spans="1:7">
      <c r="A253" s="7"/>
      <c r="B253" s="39"/>
      <c r="C253" s="39" t="s">
        <v>394</v>
      </c>
      <c r="D253" s="39">
        <v>11.15</v>
      </c>
      <c r="E253" s="39">
        <v>2</v>
      </c>
      <c r="F253" s="45"/>
      <c r="G253" s="53"/>
    </row>
    <row r="254" ht="18.75" spans="1:7">
      <c r="A254" s="7"/>
      <c r="B254" s="39"/>
      <c r="C254" s="39" t="s">
        <v>645</v>
      </c>
      <c r="D254" s="39">
        <v>11.15</v>
      </c>
      <c r="E254" s="39">
        <v>2</v>
      </c>
      <c r="F254" s="45"/>
      <c r="G254" s="53"/>
    </row>
    <row r="255" ht="18.75" spans="1:7">
      <c r="A255" s="7"/>
      <c r="B255" s="39"/>
      <c r="C255" s="39" t="s">
        <v>646</v>
      </c>
      <c r="D255" s="39">
        <v>11.17</v>
      </c>
      <c r="E255" s="39">
        <v>2</v>
      </c>
      <c r="F255" s="45"/>
      <c r="G255" s="53"/>
    </row>
    <row r="256" ht="18.75" spans="1:7">
      <c r="A256" s="7"/>
      <c r="B256" s="39"/>
      <c r="C256" s="39" t="s">
        <v>647</v>
      </c>
      <c r="D256" s="39">
        <v>11.17</v>
      </c>
      <c r="E256" s="39">
        <v>2</v>
      </c>
      <c r="F256" s="45"/>
      <c r="G256" s="53"/>
    </row>
    <row r="257" ht="18.75" spans="1:7">
      <c r="A257" s="7"/>
      <c r="B257" s="39"/>
      <c r="C257" s="39" t="s">
        <v>394</v>
      </c>
      <c r="D257" s="39">
        <v>11.17</v>
      </c>
      <c r="E257" s="39">
        <v>2</v>
      </c>
      <c r="F257" s="45"/>
      <c r="G257" s="45"/>
    </row>
    <row r="258" ht="18.75" spans="1:7">
      <c r="A258" s="12" t="s">
        <v>7</v>
      </c>
      <c r="B258" s="39">
        <v>20222633</v>
      </c>
      <c r="C258" s="11" t="s">
        <v>648</v>
      </c>
      <c r="D258" s="39">
        <v>11.15</v>
      </c>
      <c r="E258" s="39">
        <v>2</v>
      </c>
      <c r="F258" s="53"/>
      <c r="G258" s="53"/>
    </row>
    <row r="259" ht="18.75" spans="1:7">
      <c r="A259" s="12"/>
      <c r="B259" s="39"/>
      <c r="C259" s="39" t="s">
        <v>649</v>
      </c>
      <c r="D259" s="39">
        <v>11.15</v>
      </c>
      <c r="E259" s="39">
        <v>2</v>
      </c>
      <c r="F259" s="53"/>
      <c r="G259" s="53"/>
    </row>
    <row r="260" ht="18.75" spans="1:7">
      <c r="A260" s="12"/>
      <c r="B260" s="39"/>
      <c r="C260" s="11" t="s">
        <v>401</v>
      </c>
      <c r="D260" s="39">
        <v>11.15</v>
      </c>
      <c r="E260" s="39">
        <v>2</v>
      </c>
      <c r="F260" s="53"/>
      <c r="G260" s="53"/>
    </row>
    <row r="261" ht="18.75" spans="1:7">
      <c r="A261" s="12"/>
      <c r="B261" s="39"/>
      <c r="C261" s="11" t="s">
        <v>650</v>
      </c>
      <c r="D261" s="39">
        <v>11.17</v>
      </c>
      <c r="E261" s="39">
        <v>2</v>
      </c>
      <c r="F261" s="53"/>
      <c r="G261" s="53"/>
    </row>
    <row r="262" ht="18.75" spans="1:7">
      <c r="A262" s="12"/>
      <c r="B262" s="39">
        <v>20222634</v>
      </c>
      <c r="C262" s="39" t="s">
        <v>398</v>
      </c>
      <c r="D262" s="39">
        <v>11.13</v>
      </c>
      <c r="E262" s="39">
        <v>2</v>
      </c>
      <c r="F262" s="53"/>
      <c r="G262" s="54"/>
    </row>
    <row r="263" ht="18.75" spans="1:7">
      <c r="A263" s="12"/>
      <c r="B263" s="39">
        <v>20222635</v>
      </c>
      <c r="C263" s="39" t="s">
        <v>406</v>
      </c>
      <c r="D263" s="39">
        <v>11.13</v>
      </c>
      <c r="E263" s="39">
        <v>2</v>
      </c>
      <c r="F263" s="53"/>
      <c r="G263" s="53"/>
    </row>
    <row r="264" ht="18.75" spans="1:7">
      <c r="A264" s="12"/>
      <c r="B264" s="39"/>
      <c r="C264" s="39" t="s">
        <v>651</v>
      </c>
      <c r="D264" s="39">
        <v>11.13</v>
      </c>
      <c r="E264" s="39">
        <v>2</v>
      </c>
      <c r="F264" s="53"/>
      <c r="G264" s="53"/>
    </row>
    <row r="265" ht="18.75" spans="1:7">
      <c r="A265" s="12"/>
      <c r="B265" s="39"/>
      <c r="C265" s="39" t="s">
        <v>652</v>
      </c>
      <c r="D265" s="39">
        <v>11.13</v>
      </c>
      <c r="E265" s="39">
        <v>2</v>
      </c>
      <c r="F265" s="53"/>
      <c r="G265" s="53"/>
    </row>
    <row r="266" ht="18.75" spans="1:7">
      <c r="A266" s="12"/>
      <c r="B266" s="39"/>
      <c r="C266" s="39" t="s">
        <v>653</v>
      </c>
      <c r="D266" s="39">
        <v>11.13</v>
      </c>
      <c r="E266" s="39">
        <v>2</v>
      </c>
      <c r="F266" s="53"/>
      <c r="G266" s="53"/>
    </row>
    <row r="267" ht="18.75" spans="1:7">
      <c r="A267" s="12"/>
      <c r="B267" s="39"/>
      <c r="C267" s="39" t="s">
        <v>406</v>
      </c>
      <c r="D267" s="39">
        <v>11.15</v>
      </c>
      <c r="E267" s="39">
        <v>2</v>
      </c>
      <c r="F267" s="53"/>
      <c r="G267" s="53"/>
    </row>
    <row r="268" ht="18.75" spans="1:7">
      <c r="A268" s="12"/>
      <c r="B268" s="39"/>
      <c r="C268" s="39" t="s">
        <v>654</v>
      </c>
      <c r="D268" s="39">
        <v>11.15</v>
      </c>
      <c r="E268" s="39">
        <v>2</v>
      </c>
      <c r="F268" s="53"/>
      <c r="G268" s="53"/>
    </row>
    <row r="269" ht="18.75" spans="1:7">
      <c r="A269" s="67"/>
      <c r="B269" s="68"/>
      <c r="C269" s="69"/>
      <c r="D269" s="69"/>
      <c r="E269" s="69"/>
      <c r="F269" s="63"/>
      <c r="G269" s="29"/>
    </row>
    <row r="270" ht="18.75" spans="1:7">
      <c r="A270" s="67"/>
      <c r="B270" s="68"/>
      <c r="C270" s="69"/>
      <c r="D270" s="69"/>
      <c r="E270" s="69"/>
      <c r="F270" s="63"/>
      <c r="G270" s="29"/>
    </row>
    <row r="271" ht="18.75" spans="1:7">
      <c r="A271" s="67"/>
      <c r="B271" s="68"/>
      <c r="C271" s="69"/>
      <c r="D271" s="69"/>
      <c r="E271" s="69"/>
      <c r="F271" s="63"/>
      <c r="G271" s="29"/>
    </row>
    <row r="272" ht="18.75" spans="1:7">
      <c r="A272" s="67"/>
      <c r="B272" s="68"/>
      <c r="C272" s="69"/>
      <c r="D272" s="69"/>
      <c r="E272" s="69"/>
      <c r="F272" s="63"/>
      <c r="G272" s="29"/>
    </row>
    <row r="273" ht="18.75" spans="1:6">
      <c r="A273" s="67"/>
      <c r="B273" s="68"/>
      <c r="C273" s="69"/>
      <c r="D273" s="69"/>
      <c r="E273" s="69"/>
      <c r="F273" s="47"/>
    </row>
    <row r="274" ht="18.75" spans="1:6">
      <c r="A274" s="67"/>
      <c r="B274" s="68"/>
      <c r="C274" s="69"/>
      <c r="D274" s="69"/>
      <c r="E274" s="69"/>
      <c r="F274" s="47"/>
    </row>
    <row r="275" ht="18.75" spans="1:6">
      <c r="A275" s="67"/>
      <c r="B275" s="68"/>
      <c r="C275" s="69"/>
      <c r="D275" s="69"/>
      <c r="E275" s="69"/>
      <c r="F275" s="47"/>
    </row>
    <row r="276" ht="18.75" spans="1:6">
      <c r="A276" s="67"/>
      <c r="B276" s="68"/>
      <c r="C276" s="69"/>
      <c r="D276" s="69"/>
      <c r="E276" s="69"/>
      <c r="F276" s="47"/>
    </row>
    <row r="277" ht="18.75" spans="1:6">
      <c r="A277" s="67"/>
      <c r="B277" s="68"/>
      <c r="C277" s="69"/>
      <c r="D277" s="69"/>
      <c r="E277" s="69"/>
      <c r="F277" s="47"/>
    </row>
    <row r="278" ht="18.75" spans="1:6">
      <c r="A278" s="67"/>
      <c r="B278" s="68"/>
      <c r="C278" s="69"/>
      <c r="D278" s="69"/>
      <c r="E278" s="69"/>
      <c r="F278" s="47"/>
    </row>
    <row r="279" ht="18.75" spans="1:6">
      <c r="A279" s="67"/>
      <c r="B279" s="68"/>
      <c r="C279" s="69"/>
      <c r="D279" s="69"/>
      <c r="E279" s="69"/>
      <c r="F279" s="47"/>
    </row>
    <row r="280" ht="18.75" spans="1:6">
      <c r="A280" s="67"/>
      <c r="B280" s="68"/>
      <c r="C280" s="69"/>
      <c r="D280" s="69"/>
      <c r="E280" s="69"/>
      <c r="F280" s="47"/>
    </row>
    <row r="281" ht="18.75" spans="1:6">
      <c r="A281" s="67"/>
      <c r="B281" s="68"/>
      <c r="C281" s="69"/>
      <c r="D281" s="69"/>
      <c r="E281" s="69"/>
      <c r="F281" s="47"/>
    </row>
    <row r="282" ht="18.75" spans="1:6">
      <c r="A282" s="67"/>
      <c r="B282" s="68"/>
      <c r="C282" s="69"/>
      <c r="D282" s="69"/>
      <c r="E282" s="69"/>
      <c r="F282" s="47"/>
    </row>
    <row r="283" ht="18.75" spans="1:6">
      <c r="A283" s="67"/>
      <c r="B283" s="68"/>
      <c r="C283" s="69"/>
      <c r="D283" s="69"/>
      <c r="E283" s="69"/>
      <c r="F283" s="47"/>
    </row>
    <row r="284" ht="18.75" spans="1:6">
      <c r="A284" s="67"/>
      <c r="B284" s="68"/>
      <c r="C284" s="69"/>
      <c r="D284" s="69"/>
      <c r="E284" s="69"/>
      <c r="F284" s="47"/>
    </row>
    <row r="285" ht="18.75" spans="1:6">
      <c r="A285" s="67"/>
      <c r="B285" s="68"/>
      <c r="C285" s="69"/>
      <c r="D285" s="69"/>
      <c r="E285" s="69"/>
      <c r="F285" s="47"/>
    </row>
    <row r="286" ht="18.75" spans="1:6">
      <c r="A286" s="67"/>
      <c r="B286" s="68"/>
      <c r="C286" s="69"/>
      <c r="D286" s="69"/>
      <c r="E286" s="69"/>
      <c r="F286" s="47"/>
    </row>
    <row r="287" ht="18.75" spans="1:6">
      <c r="A287" s="67"/>
      <c r="B287" s="68"/>
      <c r="C287" s="69"/>
      <c r="D287" s="69"/>
      <c r="E287" s="69"/>
      <c r="F287" s="47"/>
    </row>
    <row r="288" ht="18.75" spans="1:6">
      <c r="A288" s="67"/>
      <c r="B288" s="68"/>
      <c r="C288" s="69"/>
      <c r="D288" s="69"/>
      <c r="E288" s="69"/>
      <c r="F288" s="47"/>
    </row>
    <row r="289" ht="18.75" spans="1:6">
      <c r="A289" s="67"/>
      <c r="B289" s="68"/>
      <c r="C289" s="69"/>
      <c r="D289" s="69"/>
      <c r="E289" s="69"/>
      <c r="F289" s="47"/>
    </row>
    <row r="290" ht="18.75" spans="1:6">
      <c r="A290" s="67"/>
      <c r="B290" s="68"/>
      <c r="C290" s="69"/>
      <c r="D290" s="69"/>
      <c r="E290" s="69"/>
      <c r="F290" s="47"/>
    </row>
    <row r="291" ht="18.75" spans="1:6">
      <c r="A291" s="67"/>
      <c r="B291" s="68"/>
      <c r="C291" s="69"/>
      <c r="D291" s="69"/>
      <c r="E291" s="69"/>
      <c r="F291" s="47"/>
    </row>
    <row r="292" ht="18.75" spans="1:6">
      <c r="A292" s="67"/>
      <c r="B292" s="68"/>
      <c r="C292" s="69"/>
      <c r="D292" s="69"/>
      <c r="E292" s="69"/>
      <c r="F292" s="47"/>
    </row>
    <row r="293" ht="18.75" spans="1:6">
      <c r="A293" s="67"/>
      <c r="B293" s="68"/>
      <c r="C293" s="69"/>
      <c r="D293" s="69"/>
      <c r="E293" s="69"/>
      <c r="F293" s="47"/>
    </row>
    <row r="294" ht="18.75" spans="1:6">
      <c r="A294" s="67"/>
      <c r="B294" s="68"/>
      <c r="C294" s="69"/>
      <c r="D294" s="69"/>
      <c r="E294" s="69"/>
      <c r="F294" s="47"/>
    </row>
    <row r="295" ht="18.75" spans="1:6">
      <c r="A295" s="67"/>
      <c r="B295" s="68"/>
      <c r="C295" s="69"/>
      <c r="D295" s="69"/>
      <c r="E295" s="69"/>
      <c r="F295" s="47"/>
    </row>
    <row r="296" ht="18.75" spans="1:6">
      <c r="A296" s="67"/>
      <c r="B296" s="68"/>
      <c r="C296" s="69"/>
      <c r="D296" s="69"/>
      <c r="E296" s="69"/>
      <c r="F296" s="47"/>
    </row>
    <row r="297" ht="18.75" spans="1:6">
      <c r="A297" s="67"/>
      <c r="B297" s="68"/>
      <c r="C297" s="69"/>
      <c r="D297" s="69"/>
      <c r="E297" s="69"/>
      <c r="F297" s="47"/>
    </row>
    <row r="298" ht="18.75" spans="1:6">
      <c r="A298" s="67"/>
      <c r="B298" s="68"/>
      <c r="C298" s="69"/>
      <c r="D298" s="69"/>
      <c r="E298" s="69"/>
      <c r="F298" s="47"/>
    </row>
    <row r="299" ht="18.75" spans="1:6">
      <c r="A299" s="67"/>
      <c r="B299" s="68"/>
      <c r="C299" s="69"/>
      <c r="D299" s="69"/>
      <c r="E299" s="69"/>
      <c r="F299" s="47"/>
    </row>
    <row r="300" ht="18.75" spans="1:6">
      <c r="A300" s="67"/>
      <c r="B300" s="68"/>
      <c r="C300" s="69"/>
      <c r="D300" s="69"/>
      <c r="E300" s="69"/>
      <c r="F300" s="47"/>
    </row>
    <row r="301" ht="18.75" spans="1:6">
      <c r="A301" s="67"/>
      <c r="B301" s="68"/>
      <c r="C301" s="69"/>
      <c r="D301" s="69"/>
      <c r="E301" s="69"/>
      <c r="F301" s="47"/>
    </row>
    <row r="302" ht="18.75" spans="1:6">
      <c r="A302" s="67"/>
      <c r="B302" s="68"/>
      <c r="C302" s="69"/>
      <c r="D302" s="69"/>
      <c r="E302" s="69"/>
      <c r="F302" s="47"/>
    </row>
    <row r="303" ht="18.75" spans="1:6">
      <c r="A303" s="67"/>
      <c r="B303" s="68"/>
      <c r="C303" s="69"/>
      <c r="D303" s="69"/>
      <c r="E303" s="69"/>
      <c r="F303" s="47"/>
    </row>
    <row r="304" ht="18.75" spans="1:6">
      <c r="A304" s="67"/>
      <c r="B304" s="68"/>
      <c r="C304" s="69"/>
      <c r="D304" s="69"/>
      <c r="E304" s="69"/>
      <c r="F304" s="47"/>
    </row>
    <row r="305" ht="18.75" spans="1:6">
      <c r="A305" s="67"/>
      <c r="B305" s="68"/>
      <c r="C305" s="69"/>
      <c r="D305" s="69"/>
      <c r="E305" s="69"/>
      <c r="F305" s="47"/>
    </row>
    <row r="306" ht="18.75" spans="1:6">
      <c r="A306" s="67"/>
      <c r="B306" s="68"/>
      <c r="C306" s="69"/>
      <c r="D306" s="69"/>
      <c r="E306" s="69"/>
      <c r="F306" s="47"/>
    </row>
    <row r="307" ht="18.75" spans="1:6">
      <c r="A307" s="67"/>
      <c r="B307" s="68"/>
      <c r="C307" s="69"/>
      <c r="D307" s="69"/>
      <c r="E307" s="69"/>
      <c r="F307" s="47"/>
    </row>
    <row r="308" ht="18.75" spans="1:6">
      <c r="A308" s="67"/>
      <c r="B308" s="68"/>
      <c r="C308" s="69"/>
      <c r="D308" s="69"/>
      <c r="E308" s="69"/>
      <c r="F308" s="47"/>
    </row>
    <row r="309" ht="18.75" spans="1:6">
      <c r="A309" s="67"/>
      <c r="B309" s="68"/>
      <c r="C309" s="69"/>
      <c r="D309" s="69"/>
      <c r="E309" s="69"/>
      <c r="F309" s="47"/>
    </row>
    <row r="310" ht="18.75" spans="1:6">
      <c r="A310" s="67"/>
      <c r="B310" s="68"/>
      <c r="C310" s="69"/>
      <c r="D310" s="69"/>
      <c r="E310" s="69"/>
      <c r="F310" s="47"/>
    </row>
    <row r="311" ht="18.75" spans="1:6">
      <c r="A311" s="67"/>
      <c r="B311" s="68"/>
      <c r="C311" s="69"/>
      <c r="D311" s="69"/>
      <c r="E311" s="69"/>
      <c r="F311" s="47"/>
    </row>
    <row r="312" ht="18.75" spans="1:6">
      <c r="A312" s="67"/>
      <c r="B312" s="68"/>
      <c r="C312" s="69"/>
      <c r="D312" s="69"/>
      <c r="E312" s="69"/>
      <c r="F312" s="47"/>
    </row>
    <row r="313" ht="18.75" spans="1:6">
      <c r="A313" s="67"/>
      <c r="B313" s="68"/>
      <c r="C313" s="69"/>
      <c r="D313" s="69"/>
      <c r="E313" s="69"/>
      <c r="F313" s="47"/>
    </row>
    <row r="314" ht="18.75" spans="1:6">
      <c r="A314" s="67"/>
      <c r="B314" s="68"/>
      <c r="C314" s="69"/>
      <c r="D314" s="69"/>
      <c r="E314" s="69"/>
      <c r="F314" s="47"/>
    </row>
    <row r="315" ht="18.75" spans="1:6">
      <c r="A315" s="67"/>
      <c r="B315" s="68"/>
      <c r="C315" s="69"/>
      <c r="D315" s="69"/>
      <c r="E315" s="69"/>
      <c r="F315" s="47"/>
    </row>
    <row r="316" ht="18.75" spans="1:6">
      <c r="A316" s="67"/>
      <c r="B316" s="68"/>
      <c r="C316" s="69"/>
      <c r="D316" s="69"/>
      <c r="E316" s="69"/>
      <c r="F316" s="47"/>
    </row>
    <row r="317" ht="18.75" spans="1:6">
      <c r="A317" s="67"/>
      <c r="B317" s="68"/>
      <c r="C317" s="69"/>
      <c r="D317" s="69"/>
      <c r="E317" s="69"/>
      <c r="F317" s="47"/>
    </row>
    <row r="318" ht="18.75" spans="1:6">
      <c r="A318" s="67"/>
      <c r="B318" s="68"/>
      <c r="C318" s="69"/>
      <c r="D318" s="69"/>
      <c r="E318" s="69"/>
      <c r="F318" s="47"/>
    </row>
    <row r="319" ht="18.75" spans="1:6">
      <c r="A319" s="67"/>
      <c r="B319" s="68"/>
      <c r="C319" s="69"/>
      <c r="D319" s="69"/>
      <c r="E319" s="69"/>
      <c r="F319" s="47"/>
    </row>
    <row r="320" ht="18.75" spans="1:6">
      <c r="A320" s="67"/>
      <c r="B320" s="68"/>
      <c r="C320" s="69"/>
      <c r="D320" s="69"/>
      <c r="E320" s="69"/>
      <c r="F320" s="47"/>
    </row>
    <row r="321" ht="18.75" spans="1:6">
      <c r="A321" s="67"/>
      <c r="B321" s="68"/>
      <c r="C321" s="69"/>
      <c r="D321" s="69"/>
      <c r="E321" s="69"/>
      <c r="F321" s="47"/>
    </row>
    <row r="322" ht="18.75" spans="1:6">
      <c r="A322" s="67"/>
      <c r="B322" s="68"/>
      <c r="C322" s="69"/>
      <c r="D322" s="69"/>
      <c r="E322" s="69"/>
      <c r="F322" s="47"/>
    </row>
    <row r="323" ht="18.75" spans="1:6">
      <c r="A323" s="67"/>
      <c r="B323" s="68"/>
      <c r="C323" s="69"/>
      <c r="D323" s="69"/>
      <c r="E323" s="69"/>
      <c r="F323" s="47"/>
    </row>
    <row r="324" ht="18.75" spans="1:6">
      <c r="A324" s="67"/>
      <c r="B324" s="68"/>
      <c r="C324" s="69"/>
      <c r="D324" s="69"/>
      <c r="E324" s="69"/>
      <c r="F324" s="47"/>
    </row>
    <row r="325" ht="18.75" spans="1:6">
      <c r="A325" s="67"/>
      <c r="B325" s="68"/>
      <c r="C325" s="69"/>
      <c r="D325" s="69"/>
      <c r="E325" s="69"/>
      <c r="F325" s="47"/>
    </row>
    <row r="326" ht="18.75" spans="1:6">
      <c r="A326" s="67"/>
      <c r="B326" s="68"/>
      <c r="C326" s="69"/>
      <c r="D326" s="69"/>
      <c r="E326" s="69"/>
      <c r="F326" s="47"/>
    </row>
    <row r="327" ht="18.75" spans="1:6">
      <c r="A327" s="67"/>
      <c r="B327" s="68"/>
      <c r="C327" s="69"/>
      <c r="D327" s="69"/>
      <c r="E327" s="69"/>
      <c r="F327" s="47"/>
    </row>
    <row r="328" ht="18.75" spans="1:6">
      <c r="A328" s="67"/>
      <c r="B328" s="68"/>
      <c r="C328" s="69"/>
      <c r="D328" s="69"/>
      <c r="E328" s="69"/>
      <c r="F328" s="47"/>
    </row>
    <row r="329" ht="18.75" spans="1:6">
      <c r="A329" s="67"/>
      <c r="B329" s="68"/>
      <c r="C329" s="69"/>
      <c r="D329" s="69"/>
      <c r="E329" s="69"/>
      <c r="F329" s="47"/>
    </row>
    <row r="330" ht="18.75" spans="1:6">
      <c r="A330" s="67"/>
      <c r="B330" s="68"/>
      <c r="C330" s="69"/>
      <c r="D330" s="69"/>
      <c r="E330" s="69"/>
      <c r="F330" s="47"/>
    </row>
    <row r="331" ht="18.75" spans="1:6">
      <c r="A331" s="67"/>
      <c r="B331" s="68"/>
      <c r="C331" s="69"/>
      <c r="D331" s="69"/>
      <c r="E331" s="69"/>
      <c r="F331" s="47"/>
    </row>
    <row r="332" ht="18.75" spans="1:6">
      <c r="A332" s="67"/>
      <c r="B332" s="68"/>
      <c r="C332" s="69"/>
      <c r="D332" s="69"/>
      <c r="E332" s="69"/>
      <c r="F332" s="47"/>
    </row>
    <row r="333" ht="18.75" spans="1:6">
      <c r="A333" s="67"/>
      <c r="B333" s="68"/>
      <c r="C333" s="69"/>
      <c r="D333" s="69"/>
      <c r="E333" s="69"/>
      <c r="F333" s="47"/>
    </row>
    <row r="334" ht="18.75" spans="1:6">
      <c r="A334" s="67"/>
      <c r="B334" s="68"/>
      <c r="C334" s="69"/>
      <c r="D334" s="69"/>
      <c r="E334" s="69"/>
      <c r="F334" s="47"/>
    </row>
    <row r="335" ht="18.75" spans="1:6">
      <c r="A335" s="67"/>
      <c r="B335" s="68"/>
      <c r="C335" s="69"/>
      <c r="D335" s="69"/>
      <c r="E335" s="69"/>
      <c r="F335" s="47"/>
    </row>
    <row r="336" ht="18.75" spans="1:6">
      <c r="A336" s="67"/>
      <c r="B336" s="68"/>
      <c r="C336" s="69"/>
      <c r="D336" s="69"/>
      <c r="E336" s="69"/>
      <c r="F336" s="47"/>
    </row>
    <row r="337" ht="18.75" spans="1:6">
      <c r="A337" s="67"/>
      <c r="B337" s="68"/>
      <c r="C337" s="69"/>
      <c r="D337" s="69"/>
      <c r="E337" s="69"/>
      <c r="F337" s="47"/>
    </row>
    <row r="338" ht="18.75" spans="1:6">
      <c r="A338" s="67"/>
      <c r="B338" s="68"/>
      <c r="C338" s="69"/>
      <c r="D338" s="69"/>
      <c r="E338" s="69"/>
      <c r="F338" s="47"/>
    </row>
    <row r="339" ht="18.75" spans="1:6">
      <c r="A339" s="67"/>
      <c r="B339" s="68"/>
      <c r="C339" s="69"/>
      <c r="D339" s="69"/>
      <c r="E339" s="69"/>
      <c r="F339" s="47"/>
    </row>
    <row r="340" ht="18.75" spans="1:6">
      <c r="A340" s="67"/>
      <c r="B340" s="68"/>
      <c r="C340" s="69"/>
      <c r="D340" s="69"/>
      <c r="E340" s="69"/>
      <c r="F340" s="47"/>
    </row>
    <row r="341" ht="18.75" spans="1:6">
      <c r="A341" s="67"/>
      <c r="B341" s="68"/>
      <c r="C341" s="69"/>
      <c r="D341" s="69"/>
      <c r="E341" s="69"/>
      <c r="F341" s="47"/>
    </row>
    <row r="342" ht="18.75" spans="1:6">
      <c r="A342" s="67"/>
      <c r="B342" s="68"/>
      <c r="C342" s="69"/>
      <c r="D342" s="69"/>
      <c r="E342" s="69"/>
      <c r="F342" s="47"/>
    </row>
    <row r="343" ht="18.75" spans="1:6">
      <c r="A343" s="67"/>
      <c r="B343" s="68"/>
      <c r="C343" s="69"/>
      <c r="D343" s="69"/>
      <c r="E343" s="69"/>
      <c r="F343" s="47"/>
    </row>
    <row r="344" ht="18.75" spans="1:6">
      <c r="A344" s="67"/>
      <c r="B344" s="68"/>
      <c r="C344" s="69"/>
      <c r="D344" s="69"/>
      <c r="E344" s="69"/>
      <c r="F344" s="47"/>
    </row>
    <row r="345" ht="18.75" spans="1:6">
      <c r="A345" s="67"/>
      <c r="B345" s="68"/>
      <c r="C345" s="69"/>
      <c r="D345" s="69"/>
      <c r="E345" s="69"/>
      <c r="F345" s="47"/>
    </row>
    <row r="346" ht="18.75" spans="1:6">
      <c r="A346" s="67"/>
      <c r="B346" s="68"/>
      <c r="C346" s="69"/>
      <c r="D346" s="69"/>
      <c r="E346" s="69"/>
      <c r="F346" s="47"/>
    </row>
    <row r="347" ht="18.75" spans="1:6">
      <c r="A347" s="67"/>
      <c r="B347" s="68"/>
      <c r="C347" s="69"/>
      <c r="D347" s="69"/>
      <c r="E347" s="69"/>
      <c r="F347" s="47"/>
    </row>
    <row r="348" ht="18.75" spans="1:6">
      <c r="A348" s="67"/>
      <c r="B348" s="68"/>
      <c r="C348" s="69"/>
      <c r="D348" s="69"/>
      <c r="E348" s="69"/>
      <c r="F348" s="47"/>
    </row>
    <row r="349" ht="18.75" spans="1:6">
      <c r="A349" s="67"/>
      <c r="B349" s="68"/>
      <c r="C349" s="69"/>
      <c r="D349" s="69"/>
      <c r="E349" s="69"/>
      <c r="F349" s="47"/>
    </row>
    <row r="350" ht="18.75" spans="1:6">
      <c r="A350" s="67"/>
      <c r="B350" s="68"/>
      <c r="C350" s="69"/>
      <c r="D350" s="69"/>
      <c r="E350" s="69"/>
      <c r="F350" s="47"/>
    </row>
    <row r="351" ht="18.75" spans="1:6">
      <c r="A351" s="67"/>
      <c r="B351" s="68"/>
      <c r="C351" s="69"/>
      <c r="D351" s="69"/>
      <c r="E351" s="69"/>
      <c r="F351" s="47"/>
    </row>
    <row r="352" ht="18.75" spans="1:6">
      <c r="A352" s="67"/>
      <c r="B352" s="68"/>
      <c r="C352" s="69"/>
      <c r="D352" s="69"/>
      <c r="E352" s="69"/>
      <c r="F352" s="47"/>
    </row>
    <row r="353" ht="18.75" spans="1:6">
      <c r="A353" s="67"/>
      <c r="B353" s="68"/>
      <c r="C353" s="69"/>
      <c r="D353" s="69"/>
      <c r="E353" s="69"/>
      <c r="F353" s="47"/>
    </row>
    <row r="354" ht="18.75" spans="1:6">
      <c r="A354" s="67"/>
      <c r="B354" s="68"/>
      <c r="C354" s="69"/>
      <c r="D354" s="69"/>
      <c r="E354" s="69"/>
      <c r="F354" s="47"/>
    </row>
    <row r="355" ht="18.75" spans="1:6">
      <c r="A355" s="67"/>
      <c r="B355" s="68"/>
      <c r="C355" s="69"/>
      <c r="D355" s="69"/>
      <c r="E355" s="69"/>
      <c r="F355" s="47"/>
    </row>
    <row r="356" ht="18.75" spans="1:6">
      <c r="A356" s="67"/>
      <c r="B356" s="68"/>
      <c r="C356" s="69"/>
      <c r="D356" s="69"/>
      <c r="E356" s="69"/>
      <c r="F356" s="47"/>
    </row>
    <row r="357" ht="18.75" spans="1:6">
      <c r="A357" s="67"/>
      <c r="B357" s="68"/>
      <c r="C357" s="69"/>
      <c r="D357" s="69"/>
      <c r="E357" s="69"/>
      <c r="F357" s="47"/>
    </row>
    <row r="358" ht="18.75" spans="1:6">
      <c r="A358" s="67"/>
      <c r="B358" s="68"/>
      <c r="C358" s="69"/>
      <c r="D358" s="69"/>
      <c r="E358" s="69"/>
      <c r="F358" s="47"/>
    </row>
    <row r="359" ht="18.75" spans="1:6">
      <c r="A359" s="67"/>
      <c r="B359" s="68"/>
      <c r="C359" s="69"/>
      <c r="D359" s="69"/>
      <c r="E359" s="69"/>
      <c r="F359" s="47"/>
    </row>
    <row r="360" ht="18.75" spans="1:6">
      <c r="A360" s="67"/>
      <c r="B360" s="68"/>
      <c r="C360" s="69"/>
      <c r="D360" s="69"/>
      <c r="E360" s="69"/>
      <c r="F360" s="47"/>
    </row>
    <row r="361" ht="18.75" spans="1:6">
      <c r="A361" s="67"/>
      <c r="B361" s="68"/>
      <c r="C361" s="69"/>
      <c r="D361" s="69"/>
      <c r="E361" s="69"/>
      <c r="F361" s="47"/>
    </row>
    <row r="362" ht="18.75" spans="1:6">
      <c r="A362" s="67"/>
      <c r="B362" s="68"/>
      <c r="C362" s="69"/>
      <c r="D362" s="69"/>
      <c r="E362" s="69"/>
      <c r="F362" s="47"/>
    </row>
    <row r="363" ht="18.75" spans="1:6">
      <c r="A363" s="67"/>
      <c r="B363" s="68"/>
      <c r="C363" s="69"/>
      <c r="D363" s="69"/>
      <c r="E363" s="69"/>
      <c r="F363" s="47"/>
    </row>
    <row r="364" ht="18.75" spans="1:6">
      <c r="A364" s="67"/>
      <c r="B364" s="70"/>
      <c r="C364" s="69"/>
      <c r="D364" s="69"/>
      <c r="E364" s="69"/>
      <c r="F364" s="47"/>
    </row>
    <row r="365" ht="18.75" spans="1:6">
      <c r="A365" s="67"/>
      <c r="B365" s="70"/>
      <c r="C365" s="71"/>
      <c r="D365" s="69"/>
      <c r="E365" s="69"/>
      <c r="F365" s="47"/>
    </row>
    <row r="366" ht="18.75" spans="1:6">
      <c r="A366" s="67"/>
      <c r="B366" s="70"/>
      <c r="C366" s="69"/>
      <c r="D366" s="69"/>
      <c r="E366" s="69"/>
      <c r="F366" s="47"/>
    </row>
    <row r="367" ht="18.75" spans="1:6">
      <c r="A367" s="67"/>
      <c r="B367" s="70"/>
      <c r="C367" s="71"/>
      <c r="D367" s="69"/>
      <c r="E367" s="69"/>
      <c r="F367" s="47"/>
    </row>
    <row r="368" ht="18.75" spans="1:6">
      <c r="A368" s="67"/>
      <c r="B368" s="70"/>
      <c r="C368" s="71"/>
      <c r="D368" s="69"/>
      <c r="E368" s="69"/>
      <c r="F368" s="47"/>
    </row>
    <row r="369" ht="18.75" spans="1:6">
      <c r="A369" s="67"/>
      <c r="B369" s="70"/>
      <c r="C369" s="71"/>
      <c r="D369" s="69"/>
      <c r="E369" s="69"/>
      <c r="F369" s="47"/>
    </row>
    <row r="370" ht="18.75" spans="1:6">
      <c r="A370" s="67"/>
      <c r="B370" s="70"/>
      <c r="C370" s="69"/>
      <c r="D370" s="69"/>
      <c r="E370" s="69"/>
      <c r="F370" s="47"/>
    </row>
    <row r="371" ht="18.75" spans="1:6">
      <c r="A371" s="67"/>
      <c r="B371" s="70"/>
      <c r="C371" s="71"/>
      <c r="D371" s="69"/>
      <c r="E371" s="69"/>
      <c r="F371" s="47"/>
    </row>
    <row r="372" ht="18.75" spans="1:6">
      <c r="A372" s="67"/>
      <c r="B372" s="70"/>
      <c r="C372" s="71"/>
      <c r="D372" s="69"/>
      <c r="E372" s="69"/>
      <c r="F372" s="47"/>
    </row>
    <row r="373" ht="18.75" spans="1:6">
      <c r="A373" s="67"/>
      <c r="B373" s="70"/>
      <c r="C373" s="71"/>
      <c r="D373" s="69"/>
      <c r="E373" s="69"/>
      <c r="F373" s="47"/>
    </row>
    <row r="374" ht="18.75" spans="1:6">
      <c r="A374" s="67"/>
      <c r="B374" s="70"/>
      <c r="C374" s="71"/>
      <c r="D374" s="69"/>
      <c r="E374" s="69"/>
      <c r="F374" s="47"/>
    </row>
    <row r="375" ht="18.75" spans="1:6">
      <c r="A375" s="67"/>
      <c r="B375" s="70"/>
      <c r="C375" s="69"/>
      <c r="D375" s="69"/>
      <c r="E375" s="69"/>
      <c r="F375" s="47"/>
    </row>
    <row r="376" ht="18.75" spans="1:6">
      <c r="A376" s="67"/>
      <c r="B376" s="70"/>
      <c r="C376" s="69"/>
      <c r="D376" s="69"/>
      <c r="E376" s="69"/>
      <c r="F376" s="47"/>
    </row>
    <row r="377" ht="18.75" spans="1:6">
      <c r="A377" s="67"/>
      <c r="B377" s="70"/>
      <c r="C377" s="69"/>
      <c r="D377" s="69"/>
      <c r="E377" s="69"/>
      <c r="F377" s="47"/>
    </row>
    <row r="378" ht="18.75" spans="1:6">
      <c r="A378" s="67"/>
      <c r="B378" s="70"/>
      <c r="C378" s="69"/>
      <c r="D378" s="69"/>
      <c r="E378" s="69"/>
      <c r="F378" s="47"/>
    </row>
    <row r="379" ht="18.75" spans="1:6">
      <c r="A379" s="67"/>
      <c r="B379" s="70"/>
      <c r="C379" s="69"/>
      <c r="D379" s="69"/>
      <c r="E379" s="69"/>
      <c r="F379" s="47"/>
    </row>
    <row r="380" ht="18.75" spans="1:6">
      <c r="A380" s="67"/>
      <c r="B380" s="70"/>
      <c r="C380" s="71"/>
      <c r="D380" s="69"/>
      <c r="E380" s="69"/>
      <c r="F380" s="47"/>
    </row>
    <row r="381" ht="18.75" spans="1:6">
      <c r="A381" s="67"/>
      <c r="B381" s="70"/>
      <c r="C381" s="69"/>
      <c r="D381" s="69"/>
      <c r="E381" s="69"/>
      <c r="F381" s="47"/>
    </row>
    <row r="382" ht="18.75" spans="1:6">
      <c r="A382" s="67"/>
      <c r="B382" s="70"/>
      <c r="C382" s="71"/>
      <c r="D382" s="69"/>
      <c r="E382" s="69"/>
      <c r="F382" s="47"/>
    </row>
    <row r="383" ht="18.75" spans="1:6">
      <c r="A383" s="67"/>
      <c r="B383" s="70"/>
      <c r="C383" s="71"/>
      <c r="D383" s="69"/>
      <c r="E383" s="69"/>
      <c r="F383" s="47"/>
    </row>
    <row r="384" ht="18.75" spans="1:6">
      <c r="A384" s="67"/>
      <c r="B384" s="70"/>
      <c r="C384" s="71"/>
      <c r="D384" s="69"/>
      <c r="E384" s="69"/>
      <c r="F384" s="47"/>
    </row>
    <row r="385" ht="18.75" spans="1:6">
      <c r="A385" s="67"/>
      <c r="B385" s="70"/>
      <c r="C385" s="71"/>
      <c r="D385" s="69"/>
      <c r="E385" s="69"/>
      <c r="F385" s="47"/>
    </row>
    <row r="386" ht="18.75" spans="1:6">
      <c r="A386" s="67"/>
      <c r="B386" s="70"/>
      <c r="C386" s="71"/>
      <c r="D386" s="69"/>
      <c r="E386" s="69"/>
      <c r="F386" s="47"/>
    </row>
    <row r="387" ht="18.75" spans="1:6">
      <c r="A387" s="67"/>
      <c r="B387" s="70"/>
      <c r="C387" s="71"/>
      <c r="D387" s="69"/>
      <c r="E387" s="69"/>
      <c r="F387" s="47"/>
    </row>
    <row r="388" ht="18.75" spans="1:6">
      <c r="A388" s="67"/>
      <c r="B388" s="70"/>
      <c r="C388" s="69"/>
      <c r="D388" s="69"/>
      <c r="E388" s="69"/>
      <c r="F388" s="47"/>
    </row>
    <row r="389" ht="18.75" spans="1:6">
      <c r="A389" s="67"/>
      <c r="B389" s="70"/>
      <c r="C389" s="71"/>
      <c r="D389" s="69"/>
      <c r="E389" s="69"/>
      <c r="F389" s="47"/>
    </row>
    <row r="390" ht="18.75" spans="1:6">
      <c r="A390" s="67"/>
      <c r="B390" s="70"/>
      <c r="C390" s="71"/>
      <c r="D390" s="69"/>
      <c r="E390" s="69"/>
      <c r="F390" s="47"/>
    </row>
    <row r="391" ht="18.75" spans="1:6">
      <c r="A391" s="67"/>
      <c r="B391" s="70"/>
      <c r="C391" s="71"/>
      <c r="D391" s="69"/>
      <c r="E391" s="69"/>
      <c r="F391" s="47"/>
    </row>
    <row r="392" ht="18.75" spans="1:6">
      <c r="A392" s="67"/>
      <c r="B392" s="70"/>
      <c r="C392" s="69"/>
      <c r="D392" s="69"/>
      <c r="E392" s="69"/>
      <c r="F392" s="47"/>
    </row>
    <row r="393" ht="18.75" spans="1:6">
      <c r="A393" s="67"/>
      <c r="B393" s="70"/>
      <c r="C393" s="69"/>
      <c r="D393" s="69"/>
      <c r="E393" s="69"/>
      <c r="F393" s="47"/>
    </row>
    <row r="394" ht="18.75" spans="1:6">
      <c r="A394" s="67"/>
      <c r="B394" s="70"/>
      <c r="C394" s="69"/>
      <c r="D394" s="69"/>
      <c r="E394" s="69"/>
      <c r="F394" s="47"/>
    </row>
    <row r="395" ht="18.75" spans="1:6">
      <c r="A395" s="67"/>
      <c r="B395" s="70"/>
      <c r="C395" s="69"/>
      <c r="D395" s="69"/>
      <c r="E395" s="69"/>
      <c r="F395" s="47"/>
    </row>
    <row r="396" ht="18.75" spans="1:6">
      <c r="A396" s="67"/>
      <c r="B396" s="70"/>
      <c r="C396" s="69"/>
      <c r="D396" s="69"/>
      <c r="E396" s="69"/>
      <c r="F396" s="47"/>
    </row>
    <row r="397" ht="18.75" spans="1:6">
      <c r="A397" s="67"/>
      <c r="B397" s="70"/>
      <c r="C397" s="69"/>
      <c r="D397" s="69"/>
      <c r="E397" s="69"/>
      <c r="F397" s="47"/>
    </row>
    <row r="398" ht="18.75" spans="1:6">
      <c r="A398" s="67"/>
      <c r="B398" s="70"/>
      <c r="C398" s="69"/>
      <c r="D398" s="69"/>
      <c r="E398" s="69"/>
      <c r="F398" s="47"/>
    </row>
    <row r="399" ht="18.75" spans="1:6">
      <c r="A399" s="67"/>
      <c r="B399" s="70"/>
      <c r="C399" s="71"/>
      <c r="D399" s="69"/>
      <c r="E399" s="69"/>
      <c r="F399" s="47"/>
    </row>
    <row r="400" ht="18.75" spans="1:6">
      <c r="A400" s="67"/>
      <c r="B400" s="70"/>
      <c r="C400" s="71"/>
      <c r="D400" s="69"/>
      <c r="E400" s="69"/>
      <c r="F400" s="47"/>
    </row>
    <row r="401" ht="18.75" spans="1:6">
      <c r="A401" s="67"/>
      <c r="B401" s="70"/>
      <c r="C401" s="71"/>
      <c r="D401" s="69"/>
      <c r="E401" s="69"/>
      <c r="F401" s="47"/>
    </row>
    <row r="402" ht="18.75" spans="1:6">
      <c r="A402" s="67"/>
      <c r="B402" s="70"/>
      <c r="C402" s="69"/>
      <c r="D402" s="69"/>
      <c r="E402" s="69"/>
      <c r="F402" s="47"/>
    </row>
    <row r="403" ht="18.75" spans="1:6">
      <c r="A403" s="67"/>
      <c r="B403" s="70"/>
      <c r="C403" s="71"/>
      <c r="D403" s="69"/>
      <c r="E403" s="69"/>
      <c r="F403" s="47"/>
    </row>
    <row r="404" ht="18.75" spans="1:6">
      <c r="A404" s="67"/>
      <c r="B404" s="70"/>
      <c r="C404" s="71"/>
      <c r="D404" s="69"/>
      <c r="E404" s="69"/>
      <c r="F404" s="47"/>
    </row>
    <row r="405" ht="18.75" spans="1:6">
      <c r="A405" s="67"/>
      <c r="B405" s="70"/>
      <c r="C405" s="71"/>
      <c r="D405" s="69"/>
      <c r="E405" s="69"/>
      <c r="F405" s="47"/>
    </row>
    <row r="406" ht="18.75" spans="1:6">
      <c r="A406" s="67"/>
      <c r="B406" s="70"/>
      <c r="C406" s="71"/>
      <c r="D406" s="71"/>
      <c r="E406" s="69"/>
      <c r="F406" s="47"/>
    </row>
    <row r="407" ht="18.75" spans="1:6">
      <c r="A407" s="67"/>
      <c r="B407" s="70"/>
      <c r="C407" s="71"/>
      <c r="D407" s="69"/>
      <c r="E407" s="69"/>
      <c r="F407" s="47"/>
    </row>
    <row r="408" ht="18.75" spans="1:6">
      <c r="A408" s="67"/>
      <c r="B408" s="70"/>
      <c r="C408" s="69"/>
      <c r="D408" s="69"/>
      <c r="E408" s="69"/>
      <c r="F408" s="47"/>
    </row>
    <row r="409" ht="18.75" spans="1:6">
      <c r="A409" s="67"/>
      <c r="B409" s="70"/>
      <c r="C409" s="71"/>
      <c r="D409" s="71"/>
      <c r="E409" s="69"/>
      <c r="F409" s="47"/>
    </row>
    <row r="410" ht="18.75" spans="1:6">
      <c r="A410" s="67"/>
      <c r="B410" s="70"/>
      <c r="C410" s="71"/>
      <c r="D410" s="69"/>
      <c r="E410" s="69"/>
      <c r="F410" s="47"/>
    </row>
    <row r="411" ht="18.75" spans="1:6">
      <c r="A411" s="67"/>
      <c r="B411" s="70"/>
      <c r="C411" s="69"/>
      <c r="D411" s="69"/>
      <c r="E411" s="69"/>
      <c r="F411" s="47"/>
    </row>
    <row r="412" ht="18.75" spans="1:6">
      <c r="A412" s="67"/>
      <c r="B412" s="70"/>
      <c r="C412" s="69"/>
      <c r="D412" s="69"/>
      <c r="E412" s="69"/>
      <c r="F412" s="47"/>
    </row>
    <row r="413" ht="18.75" spans="1:6">
      <c r="A413" s="67"/>
      <c r="B413" s="70"/>
      <c r="C413" s="71"/>
      <c r="D413" s="69"/>
      <c r="E413" s="69"/>
      <c r="F413" s="47"/>
    </row>
    <row r="414" ht="18.75" spans="1:6">
      <c r="A414" s="67"/>
      <c r="B414" s="70"/>
      <c r="C414" s="69"/>
      <c r="D414" s="69"/>
      <c r="E414" s="69"/>
      <c r="F414" s="47"/>
    </row>
    <row r="415" ht="18.75" spans="1:6">
      <c r="A415" s="67"/>
      <c r="B415" s="70"/>
      <c r="C415" s="71"/>
      <c r="D415" s="69"/>
      <c r="E415" s="69"/>
      <c r="F415" s="47"/>
    </row>
    <row r="416" ht="18.75" spans="1:6">
      <c r="A416" s="67"/>
      <c r="B416" s="70"/>
      <c r="C416" s="69"/>
      <c r="D416" s="69"/>
      <c r="E416" s="69"/>
      <c r="F416" s="47"/>
    </row>
    <row r="417" ht="18.75" spans="1:6">
      <c r="A417" s="67"/>
      <c r="B417" s="70"/>
      <c r="C417" s="69"/>
      <c r="D417" s="69"/>
      <c r="E417" s="69"/>
      <c r="F417" s="47"/>
    </row>
    <row r="418" ht="18.75" spans="1:6">
      <c r="A418" s="67"/>
      <c r="B418" s="70"/>
      <c r="C418" s="69"/>
      <c r="D418" s="69"/>
      <c r="E418" s="69"/>
      <c r="F418" s="47"/>
    </row>
    <row r="419" ht="18.75" spans="1:6">
      <c r="A419" s="67"/>
      <c r="B419" s="70"/>
      <c r="C419" s="69"/>
      <c r="D419" s="69"/>
      <c r="E419" s="69"/>
      <c r="F419" s="47"/>
    </row>
    <row r="420" ht="18.75" spans="1:6">
      <c r="A420" s="67"/>
      <c r="B420" s="70"/>
      <c r="C420" s="69"/>
      <c r="D420" s="69"/>
      <c r="E420" s="69"/>
      <c r="F420" s="47"/>
    </row>
    <row r="421" ht="18.75" spans="1:6">
      <c r="A421" s="67"/>
      <c r="B421" s="70"/>
      <c r="C421" s="69"/>
      <c r="D421" s="69"/>
      <c r="E421" s="69"/>
      <c r="F421" s="47"/>
    </row>
    <row r="422" ht="18.75" spans="1:6">
      <c r="A422" s="67"/>
      <c r="B422" s="70"/>
      <c r="C422" s="69"/>
      <c r="D422" s="69"/>
      <c r="E422" s="69"/>
      <c r="F422" s="47"/>
    </row>
    <row r="423" ht="18.75" spans="1:6">
      <c r="A423" s="67"/>
      <c r="B423" s="70"/>
      <c r="C423" s="69"/>
      <c r="D423" s="69"/>
      <c r="E423" s="69"/>
      <c r="F423" s="47"/>
    </row>
    <row r="424" ht="18.75" spans="1:6">
      <c r="A424" s="67"/>
      <c r="B424" s="70"/>
      <c r="C424" s="69"/>
      <c r="D424" s="69"/>
      <c r="E424" s="69"/>
      <c r="F424" s="47"/>
    </row>
    <row r="425" ht="18.75" spans="1:6">
      <c r="A425" s="67"/>
      <c r="B425" s="70"/>
      <c r="C425" s="69"/>
      <c r="D425" s="69"/>
      <c r="E425" s="69"/>
      <c r="F425" s="47"/>
    </row>
    <row r="426" ht="18.75" spans="1:6">
      <c r="A426" s="67"/>
      <c r="B426" s="70"/>
      <c r="C426" s="69"/>
      <c r="D426" s="69"/>
      <c r="E426" s="69"/>
      <c r="F426" s="47"/>
    </row>
    <row r="427" ht="18.75" spans="1:6">
      <c r="A427" s="67"/>
      <c r="B427" s="70"/>
      <c r="C427" s="69"/>
      <c r="D427" s="69"/>
      <c r="E427" s="69"/>
      <c r="F427" s="47"/>
    </row>
    <row r="428" s="45" customFormat="1" ht="18.75" spans="1:7">
      <c r="A428" s="72"/>
      <c r="B428" s="71"/>
      <c r="C428" s="71"/>
      <c r="D428" s="71"/>
      <c r="E428" s="71"/>
      <c r="F428" s="60"/>
      <c r="G428" s="60"/>
    </row>
    <row r="429" s="46" customFormat="1" ht="18.75" spans="1:7">
      <c r="A429" s="73"/>
      <c r="B429" s="71"/>
      <c r="C429" s="71"/>
      <c r="D429" s="71"/>
      <c r="E429" s="71"/>
      <c r="F429" s="45"/>
      <c r="G429" s="45"/>
    </row>
    <row r="430" s="46" customFormat="1" ht="18.75" spans="1:7">
      <c r="A430" s="73"/>
      <c r="B430" s="71"/>
      <c r="C430" s="71"/>
      <c r="D430" s="71"/>
      <c r="E430" s="71"/>
      <c r="F430" s="45"/>
      <c r="G430" s="45"/>
    </row>
    <row r="431" s="46" customFormat="1" ht="18.75" spans="1:7">
      <c r="A431" s="73"/>
      <c r="B431" s="71"/>
      <c r="C431" s="74"/>
      <c r="D431" s="69"/>
      <c r="E431" s="69"/>
      <c r="F431" s="45"/>
      <c r="G431" s="45"/>
    </row>
    <row r="432" s="46" customFormat="1" ht="18.75" spans="1:7">
      <c r="A432" s="73"/>
      <c r="B432" s="71"/>
      <c r="C432" s="74"/>
      <c r="D432" s="69"/>
      <c r="E432" s="69"/>
      <c r="F432" s="45"/>
      <c r="G432" s="45"/>
    </row>
    <row r="433" s="46" customFormat="1" ht="18.75" spans="1:7">
      <c r="A433" s="73"/>
      <c r="B433" s="71"/>
      <c r="C433" s="74"/>
      <c r="D433" s="71"/>
      <c r="E433" s="71"/>
      <c r="F433" s="45"/>
      <c r="G433" s="45"/>
    </row>
    <row r="434" s="46" customFormat="1" ht="18.75" spans="1:7">
      <c r="A434" s="73"/>
      <c r="B434" s="71"/>
      <c r="C434" s="74"/>
      <c r="D434" s="69"/>
      <c r="E434" s="69"/>
      <c r="F434" s="45"/>
      <c r="G434" s="45"/>
    </row>
    <row r="435" s="46" customFormat="1" ht="18.75" spans="1:7">
      <c r="A435" s="73"/>
      <c r="B435" s="71"/>
      <c r="C435" s="71"/>
      <c r="D435" s="71"/>
      <c r="E435" s="71"/>
      <c r="F435" s="45"/>
      <c r="G435" s="45"/>
    </row>
    <row r="436" s="46" customFormat="1" ht="18.75" spans="1:7">
      <c r="A436" s="73"/>
      <c r="B436" s="74"/>
      <c r="C436" s="74"/>
      <c r="D436" s="75"/>
      <c r="E436" s="69"/>
      <c r="F436" s="45"/>
      <c r="G436" s="45"/>
    </row>
    <row r="437" ht="18.75" spans="1:6">
      <c r="A437" s="76"/>
      <c r="B437" s="77"/>
      <c r="C437" s="78"/>
      <c r="D437" s="63"/>
      <c r="E437" s="78"/>
      <c r="F437" s="77"/>
    </row>
    <row r="438" spans="1:6">
      <c r="A438" s="29"/>
      <c r="B438" s="29"/>
      <c r="C438" s="29"/>
      <c r="D438" s="63"/>
      <c r="E438" s="29"/>
      <c r="F438" s="29"/>
    </row>
  </sheetData>
  <mergeCells count="100">
    <mergeCell ref="A1:E1"/>
    <mergeCell ref="A3:A55"/>
    <mergeCell ref="A56:A76"/>
    <mergeCell ref="A77:A82"/>
    <mergeCell ref="A83:A203"/>
    <mergeCell ref="A204:A257"/>
    <mergeCell ref="A258:A268"/>
    <mergeCell ref="B3:B18"/>
    <mergeCell ref="B19:B21"/>
    <mergeCell ref="B22:B30"/>
    <mergeCell ref="B31:B42"/>
    <mergeCell ref="B43:B52"/>
    <mergeCell ref="B53:B55"/>
    <mergeCell ref="B56:B58"/>
    <mergeCell ref="B62:B75"/>
    <mergeCell ref="B83:B91"/>
    <mergeCell ref="B92:B121"/>
    <mergeCell ref="B122:B133"/>
    <mergeCell ref="B134:B143"/>
    <mergeCell ref="B144:B167"/>
    <mergeCell ref="B168:B203"/>
    <mergeCell ref="B204:B207"/>
    <mergeCell ref="B208:B218"/>
    <mergeCell ref="B219:B222"/>
    <mergeCell ref="B223:B241"/>
    <mergeCell ref="B242:B244"/>
    <mergeCell ref="B245:B250"/>
    <mergeCell ref="B251:B257"/>
    <mergeCell ref="B258:B261"/>
    <mergeCell ref="B263:B268"/>
    <mergeCell ref="C3:C6"/>
    <mergeCell ref="C7:C10"/>
    <mergeCell ref="C11:C13"/>
    <mergeCell ref="C14:C15"/>
    <mergeCell ref="C19:C20"/>
    <mergeCell ref="C22:C25"/>
    <mergeCell ref="C26:C27"/>
    <mergeCell ref="C28:C29"/>
    <mergeCell ref="C31:C33"/>
    <mergeCell ref="C34:C36"/>
    <mergeCell ref="C37:C38"/>
    <mergeCell ref="C43:C44"/>
    <mergeCell ref="C45:C46"/>
    <mergeCell ref="C47:C48"/>
    <mergeCell ref="C49:C51"/>
    <mergeCell ref="C53:C54"/>
    <mergeCell ref="C63:C64"/>
    <mergeCell ref="C65:C66"/>
    <mergeCell ref="C85:C86"/>
    <mergeCell ref="C88:C89"/>
    <mergeCell ref="C98:C99"/>
    <mergeCell ref="C102:C103"/>
    <mergeCell ref="C104:C105"/>
    <mergeCell ref="C107:C108"/>
    <mergeCell ref="C110:C113"/>
    <mergeCell ref="C115:C117"/>
    <mergeCell ref="C118:C119"/>
    <mergeCell ref="C134:C135"/>
    <mergeCell ref="C136:C138"/>
    <mergeCell ref="C139:C140"/>
    <mergeCell ref="C145:C148"/>
    <mergeCell ref="C149:C152"/>
    <mergeCell ref="C159:C161"/>
    <mergeCell ref="C162:C164"/>
    <mergeCell ref="C165:C167"/>
    <mergeCell ref="C169:C172"/>
    <mergeCell ref="C173:C176"/>
    <mergeCell ref="C182:C185"/>
    <mergeCell ref="C190:C191"/>
    <mergeCell ref="C192:C194"/>
    <mergeCell ref="C195:C197"/>
    <mergeCell ref="C198:C200"/>
    <mergeCell ref="C201:C203"/>
    <mergeCell ref="E63:E64"/>
    <mergeCell ref="E65:E66"/>
    <mergeCell ref="E85:E86"/>
    <mergeCell ref="E88:E89"/>
    <mergeCell ref="E98:E99"/>
    <mergeCell ref="E102:E103"/>
    <mergeCell ref="E104:E105"/>
    <mergeCell ref="E107:E108"/>
    <mergeCell ref="E110:E113"/>
    <mergeCell ref="E115:E117"/>
    <mergeCell ref="E118:E119"/>
    <mergeCell ref="E134:E135"/>
    <mergeCell ref="E136:E138"/>
    <mergeCell ref="E139:E140"/>
    <mergeCell ref="E145:E148"/>
    <mergeCell ref="E149:E152"/>
    <mergeCell ref="E159:E161"/>
    <mergeCell ref="E162:E164"/>
    <mergeCell ref="E165:E167"/>
    <mergeCell ref="E169:E172"/>
    <mergeCell ref="E173:E176"/>
    <mergeCell ref="E183:E185"/>
    <mergeCell ref="E190:E191"/>
    <mergeCell ref="E192:E194"/>
    <mergeCell ref="E195:E197"/>
    <mergeCell ref="E198:E200"/>
    <mergeCell ref="E201:E203"/>
  </mergeCells>
  <pageMargins left="0.75" right="0.75" top="1" bottom="1" header="0.5" footer="0.5"/>
  <pageSetup paperSize="9" orientation="portrait"/>
  <headerFooter/>
  <ignoredErrors>
    <ignoredError sqref="D86:D268 B3:E5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workbookViewId="0">
      <selection activeCell="F19" sqref="F19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29.8916666666667" customWidth="1"/>
    <col min="5" max="6" width="15.4416666666667" customWidth="1"/>
    <col min="7" max="7" width="14.5583333333333" customWidth="1"/>
  </cols>
  <sheetData>
    <row r="1" s="14" customFormat="1" ht="22.5" spans="1:9">
      <c r="A1" s="33" t="s">
        <v>655</v>
      </c>
      <c r="B1" s="34"/>
      <c r="C1" s="34"/>
      <c r="D1" s="34"/>
      <c r="E1" s="34"/>
      <c r="F1" s="34"/>
      <c r="G1" s="34"/>
      <c r="H1" s="34"/>
      <c r="I1" s="42"/>
    </row>
    <row r="2" s="30" customFormat="1" ht="20.25" spans="1:9">
      <c r="A2" s="17" t="s">
        <v>23</v>
      </c>
      <c r="B2" s="35" t="s">
        <v>498</v>
      </c>
      <c r="C2" s="35" t="s">
        <v>36</v>
      </c>
      <c r="D2" s="36" t="s">
        <v>37</v>
      </c>
      <c r="E2" s="37" t="s">
        <v>38</v>
      </c>
      <c r="F2" s="35" t="s">
        <v>39</v>
      </c>
      <c r="G2" s="35" t="s">
        <v>40</v>
      </c>
      <c r="H2" s="38" t="s">
        <v>30</v>
      </c>
      <c r="I2" s="43"/>
    </row>
    <row r="3" s="31" customFormat="1" ht="18.75" spans="1:9">
      <c r="A3" s="7" t="s">
        <v>2</v>
      </c>
      <c r="B3" s="12" t="s">
        <v>47</v>
      </c>
      <c r="C3" s="12"/>
      <c r="D3" s="12"/>
      <c r="E3" s="12"/>
      <c r="F3" s="12"/>
      <c r="G3" s="12"/>
      <c r="H3" s="12"/>
      <c r="I3" s="12"/>
    </row>
    <row r="4" s="31" customFormat="1" ht="18.75" spans="1:9">
      <c r="A4" s="7" t="s">
        <v>3</v>
      </c>
      <c r="B4" s="12"/>
      <c r="C4" s="12"/>
      <c r="D4" s="12"/>
      <c r="E4" s="12"/>
      <c r="F4" s="12"/>
      <c r="G4" s="12"/>
      <c r="H4" s="12"/>
      <c r="I4" s="12"/>
    </row>
    <row r="5" s="32" customFormat="1" ht="18.75" spans="1:256">
      <c r="A5" s="7" t="s">
        <v>4</v>
      </c>
      <c r="B5" s="12"/>
      <c r="C5" s="12"/>
      <c r="D5" s="12"/>
      <c r="E5" s="12"/>
      <c r="F5" s="12"/>
      <c r="G5" s="12"/>
      <c r="H5" s="12"/>
      <c r="I5" s="12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s="31" customFormat="1" ht="18.75" spans="1:9">
      <c r="A6" s="7" t="s">
        <v>5</v>
      </c>
      <c r="B6" s="12"/>
      <c r="C6" s="12"/>
      <c r="D6" s="12"/>
      <c r="E6" s="12"/>
      <c r="F6" s="12"/>
      <c r="G6" s="12"/>
      <c r="H6" s="12"/>
      <c r="I6" s="12"/>
    </row>
    <row r="7" ht="18.75" spans="1:9">
      <c r="A7" s="13" t="s">
        <v>6</v>
      </c>
      <c r="B7" s="12"/>
      <c r="C7" s="12"/>
      <c r="D7" s="12"/>
      <c r="E7" s="12"/>
      <c r="F7" s="12"/>
      <c r="G7" s="12"/>
      <c r="H7" s="12"/>
      <c r="I7" s="12"/>
    </row>
    <row r="8" ht="18.75" spans="1:9">
      <c r="A8" s="13" t="s">
        <v>7</v>
      </c>
      <c r="B8" s="39">
        <v>20222635</v>
      </c>
      <c r="C8" s="39" t="s">
        <v>656</v>
      </c>
      <c r="D8" s="39" t="s">
        <v>136</v>
      </c>
      <c r="E8" s="39">
        <v>2</v>
      </c>
      <c r="F8" s="39" t="s">
        <v>657</v>
      </c>
      <c r="G8" s="40" t="s">
        <v>46</v>
      </c>
      <c r="H8" s="41"/>
      <c r="I8" s="41"/>
    </row>
    <row r="9" ht="18.75" spans="1:9">
      <c r="A9" s="13"/>
      <c r="B9" s="39"/>
      <c r="C9" s="39" t="s">
        <v>658</v>
      </c>
      <c r="D9" s="39" t="s">
        <v>136</v>
      </c>
      <c r="E9" s="39">
        <v>2</v>
      </c>
      <c r="F9" s="39" t="s">
        <v>657</v>
      </c>
      <c r="G9" s="39" t="s">
        <v>46</v>
      </c>
      <c r="H9" s="41"/>
      <c r="I9" s="41"/>
    </row>
    <row r="10" ht="18.75" spans="1:9">
      <c r="A10" s="13"/>
      <c r="B10" s="39"/>
      <c r="C10" s="39" t="s">
        <v>659</v>
      </c>
      <c r="D10" s="39" t="s">
        <v>136</v>
      </c>
      <c r="E10" s="39">
        <v>2</v>
      </c>
      <c r="F10" s="39" t="s">
        <v>657</v>
      </c>
      <c r="G10" s="39" t="s">
        <v>46</v>
      </c>
      <c r="H10" s="41"/>
      <c r="I10" s="41"/>
    </row>
    <row r="11" ht="18.75" spans="1:9">
      <c r="A11" s="13"/>
      <c r="B11" s="39"/>
      <c r="C11" s="39" t="s">
        <v>660</v>
      </c>
      <c r="D11" s="39" t="s">
        <v>136</v>
      </c>
      <c r="E11" s="39">
        <v>2</v>
      </c>
      <c r="F11" s="39" t="s">
        <v>657</v>
      </c>
      <c r="G11" s="39" t="s">
        <v>46</v>
      </c>
      <c r="H11" s="41"/>
      <c r="I11" s="41"/>
    </row>
    <row r="12" ht="18.75" spans="1:9">
      <c r="A12" s="13"/>
      <c r="B12" s="39"/>
      <c r="C12" s="39" t="s">
        <v>661</v>
      </c>
      <c r="D12" s="39" t="s">
        <v>136</v>
      </c>
      <c r="E12" s="39">
        <v>2</v>
      </c>
      <c r="F12" s="39" t="s">
        <v>657</v>
      </c>
      <c r="G12" s="39" t="s">
        <v>46</v>
      </c>
      <c r="H12" s="41"/>
      <c r="I12" s="41"/>
    </row>
    <row r="13" ht="18.75" spans="1:9">
      <c r="A13" s="13"/>
      <c r="B13" s="39"/>
      <c r="C13" s="39" t="s">
        <v>653</v>
      </c>
      <c r="D13" s="39" t="s">
        <v>136</v>
      </c>
      <c r="E13" s="39">
        <v>2</v>
      </c>
      <c r="F13" s="39" t="s">
        <v>657</v>
      </c>
      <c r="G13" s="39" t="s">
        <v>46</v>
      </c>
      <c r="H13" s="41"/>
      <c r="I13" s="41"/>
    </row>
    <row r="14" ht="18.75" spans="1:9">
      <c r="A14" s="13"/>
      <c r="B14" s="39"/>
      <c r="C14" s="39" t="s">
        <v>662</v>
      </c>
      <c r="D14" s="39" t="s">
        <v>136</v>
      </c>
      <c r="E14" s="39">
        <v>2</v>
      </c>
      <c r="F14" s="39" t="s">
        <v>657</v>
      </c>
      <c r="G14" s="39" t="s">
        <v>46</v>
      </c>
      <c r="H14" s="41"/>
      <c r="I14" s="41"/>
    </row>
    <row r="15" ht="18.75" spans="1:9">
      <c r="A15" s="13" t="s">
        <v>8</v>
      </c>
      <c r="B15" s="12" t="s">
        <v>47</v>
      </c>
      <c r="C15" s="12"/>
      <c r="D15" s="12"/>
      <c r="E15" s="12"/>
      <c r="F15" s="12"/>
      <c r="G15" s="12"/>
      <c r="H15" s="12"/>
      <c r="I15" s="12"/>
    </row>
  </sheetData>
  <mergeCells count="6">
    <mergeCell ref="A1:I1"/>
    <mergeCell ref="H2:I2"/>
    <mergeCell ref="B15:I15"/>
    <mergeCell ref="A8:A14"/>
    <mergeCell ref="B8:B14"/>
    <mergeCell ref="B3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sally</cp:lastModifiedBy>
  <dcterms:created xsi:type="dcterms:W3CDTF">2021-04-04T12:18:00Z</dcterms:created>
  <dcterms:modified xsi:type="dcterms:W3CDTF">2022-11-23T05:51:44Z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