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F65F78E-0E74-4B1D-9C51-7805DD1071DB}" xr6:coauthVersionLast="47" xr6:coauthVersionMax="47" xr10:uidLastSave="{00000000-0000-0000-0000-000000000000}"/>
  <bookViews>
    <workbookView xWindow="4815" yWindow="2115" windowWidth="21600" windowHeight="11295" tabRatio="947" xr2:uid="{00000000-000D-0000-FFFF-FFFF00000000}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修风气统计表" sheetId="8" r:id="rId7"/>
    <sheet name="晚自习请假名单" sheetId="7" r:id="rId8"/>
    <sheet name="晚自习旷课" sheetId="10" r:id="rId9"/>
    <sheet name="晚自习迟到早退" sheetId="9" r:id="rId10"/>
    <sheet name="统计表" sheetId="11" r:id="rId11"/>
  </sheets>
  <definedNames>
    <definedName name="_xlnm._FilterDatabase" localSheetId="5" hidden="1">日常旷课率!$A$2:$H$41</definedName>
    <definedName name="_xlnm._FilterDatabase" localSheetId="10" hidden="1">统计表!$A$2:$E$41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8" l="1"/>
  <c r="P45" i="8"/>
  <c r="P46" i="8"/>
  <c r="P47" i="8"/>
  <c r="P48" i="8"/>
  <c r="P49" i="8"/>
  <c r="P44" i="8"/>
  <c r="P35" i="8"/>
  <c r="P21" i="8"/>
  <c r="P12" i="8"/>
  <c r="P3" i="8"/>
  <c r="F220" i="4"/>
  <c r="F219" i="4"/>
  <c r="F218" i="4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O43" i="8"/>
  <c r="N43" i="8"/>
  <c r="O42" i="8"/>
  <c r="N42" i="8"/>
  <c r="O41" i="8"/>
  <c r="N41" i="8"/>
  <c r="O40" i="8"/>
  <c r="N40" i="8"/>
  <c r="O39" i="8"/>
  <c r="N39" i="8"/>
  <c r="O38" i="8"/>
  <c r="N38" i="8"/>
  <c r="O37" i="8"/>
  <c r="N37" i="8"/>
  <c r="O36" i="8"/>
  <c r="N36" i="8"/>
  <c r="O35" i="8"/>
  <c r="N35" i="8"/>
  <c r="O34" i="8"/>
  <c r="N34" i="8"/>
  <c r="O33" i="8"/>
  <c r="N33" i="8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B112" i="6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F111" i="6"/>
  <c r="F151" i="4" l="1"/>
  <c r="F150" i="4"/>
  <c r="F149" i="4"/>
  <c r="F148" i="4"/>
  <c r="F147" i="4"/>
  <c r="F146" i="4"/>
  <c r="F145" i="4"/>
  <c r="F144" i="4"/>
  <c r="F143" i="4"/>
  <c r="G143" i="4" s="1"/>
  <c r="F142" i="4"/>
  <c r="G142" i="4" s="1"/>
  <c r="F141" i="4"/>
  <c r="G141" i="4" s="1"/>
  <c r="F140" i="4"/>
  <c r="G140" i="4" s="1"/>
  <c r="F139" i="4"/>
  <c r="G139" i="4" s="1"/>
  <c r="F138" i="4"/>
  <c r="F137" i="4"/>
  <c r="F136" i="4"/>
  <c r="F135" i="4"/>
  <c r="F134" i="4"/>
  <c r="F133" i="4"/>
  <c r="F132" i="4"/>
  <c r="F131" i="4"/>
  <c r="F130" i="4"/>
  <c r="F129" i="4"/>
  <c r="F128" i="4"/>
  <c r="G118" i="4" s="1"/>
  <c r="F127" i="4"/>
  <c r="G127" i="4" s="1"/>
  <c r="F126" i="4"/>
  <c r="F125" i="4"/>
  <c r="F124" i="4"/>
  <c r="F123" i="4"/>
  <c r="F122" i="4"/>
  <c r="F121" i="4"/>
  <c r="F120" i="4"/>
  <c r="F119" i="4"/>
  <c r="F118" i="4"/>
  <c r="F117" i="4"/>
  <c r="G117" i="4" s="1"/>
  <c r="F116" i="4"/>
  <c r="G116" i="4" s="1"/>
  <c r="F115" i="4"/>
  <c r="G114" i="4" s="1"/>
  <c r="F114" i="4"/>
  <c r="F113" i="4"/>
  <c r="F112" i="4"/>
  <c r="G112" i="4" s="1"/>
  <c r="B112" i="4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F111" i="4"/>
  <c r="B124" i="1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O26" i="8"/>
  <c r="N26" i="8"/>
  <c r="O25" i="8"/>
  <c r="N25" i="8"/>
  <c r="O24" i="8"/>
  <c r="N24" i="8"/>
  <c r="O23" i="8"/>
  <c r="N23" i="8"/>
  <c r="O22" i="8"/>
  <c r="N22" i="8"/>
  <c r="O21" i="8"/>
  <c r="N21" i="8"/>
  <c r="N20" i="8"/>
  <c r="N19" i="8"/>
  <c r="P4" i="8"/>
  <c r="P5" i="8"/>
  <c r="P6" i="8"/>
  <c r="P7" i="8"/>
  <c r="P8" i="8"/>
  <c r="P9" i="8"/>
  <c r="P10" i="8"/>
  <c r="P11" i="8"/>
  <c r="P42" i="8"/>
  <c r="P13" i="8"/>
  <c r="P14" i="8"/>
  <c r="P15" i="8"/>
  <c r="P16" i="8"/>
  <c r="P17" i="8"/>
  <c r="P18" i="8"/>
  <c r="O18" i="8"/>
  <c r="N18" i="8"/>
  <c r="O17" i="8"/>
  <c r="N17" i="8"/>
  <c r="O16" i="8"/>
  <c r="N16" i="8"/>
  <c r="O15" i="8"/>
  <c r="N15" i="8"/>
  <c r="O14" i="8"/>
  <c r="N14" i="8"/>
  <c r="O13" i="8"/>
  <c r="N13" i="8"/>
  <c r="O12" i="8"/>
  <c r="N12" i="8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82" i="4"/>
  <c r="F81" i="4"/>
  <c r="F80" i="4"/>
  <c r="F79" i="4"/>
  <c r="F78" i="4"/>
  <c r="G78" i="4" s="1"/>
  <c r="F77" i="4"/>
  <c r="F76" i="4"/>
  <c r="F75" i="4"/>
  <c r="F74" i="4"/>
  <c r="F73" i="4"/>
  <c r="F72" i="4"/>
  <c r="F71" i="4"/>
  <c r="F70" i="4"/>
  <c r="F69" i="4"/>
  <c r="F68" i="4"/>
  <c r="F67" i="4"/>
  <c r="G67" i="4" s="1"/>
  <c r="F66" i="4"/>
  <c r="F65" i="4"/>
  <c r="F64" i="4"/>
  <c r="F63" i="4"/>
  <c r="G63" i="4" s="1"/>
  <c r="F62" i="4"/>
  <c r="G62" i="4" s="1"/>
  <c r="F61" i="4"/>
  <c r="G61" i="4" s="1"/>
  <c r="F60" i="4"/>
  <c r="G60" i="4" s="1"/>
  <c r="F59" i="4"/>
  <c r="G52" i="4" s="1"/>
  <c r="F58" i="4"/>
  <c r="F57" i="4"/>
  <c r="F56" i="4"/>
  <c r="F55" i="4"/>
  <c r="F54" i="4"/>
  <c r="F53" i="4"/>
  <c r="F52" i="4"/>
  <c r="F51" i="4"/>
  <c r="F50" i="4"/>
  <c r="G50" i="4" s="1"/>
  <c r="F49" i="4"/>
  <c r="F48" i="4"/>
  <c r="G48" i="4" s="1"/>
  <c r="F47" i="4"/>
  <c r="F46" i="4"/>
  <c r="F45" i="4"/>
  <c r="F44" i="4"/>
  <c r="F43" i="4"/>
  <c r="F42" i="4"/>
  <c r="G51" i="4" s="1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G23" i="4" s="1"/>
  <c r="F22" i="4"/>
  <c r="F21" i="4"/>
  <c r="F20" i="4"/>
  <c r="F19" i="4"/>
  <c r="G19" i="4" s="1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P43" i="8"/>
  <c r="P33" i="8"/>
  <c r="G209" i="4"/>
  <c r="G204" i="4"/>
  <c r="G203" i="4"/>
  <c r="G202" i="4"/>
  <c r="G201" i="4"/>
  <c r="G200" i="4"/>
  <c r="G199" i="4"/>
  <c r="G198" i="4"/>
  <c r="G196" i="4"/>
  <c r="G206" i="4"/>
  <c r="G214" i="6"/>
  <c r="G211" i="6"/>
  <c r="G209" i="6"/>
  <c r="G200" i="6"/>
  <c r="G199" i="6"/>
  <c r="G198" i="6"/>
  <c r="G197" i="6"/>
  <c r="G196" i="6"/>
  <c r="G212" i="6"/>
  <c r="P40" i="8"/>
  <c r="P41" i="8"/>
  <c r="P34" i="8"/>
  <c r="G180" i="4"/>
  <c r="G178" i="4"/>
  <c r="G177" i="4"/>
  <c r="G176" i="4"/>
  <c r="G175" i="4"/>
  <c r="G174" i="4"/>
  <c r="G173" i="4"/>
  <c r="G172" i="4"/>
  <c r="G189" i="4"/>
  <c r="G156" i="4"/>
  <c r="G155" i="4"/>
  <c r="G154" i="4"/>
  <c r="G153" i="4"/>
  <c r="G168" i="4"/>
  <c r="G181" i="6"/>
  <c r="G180" i="6"/>
  <c r="G179" i="6"/>
  <c r="G178" i="6"/>
  <c r="G177" i="6"/>
  <c r="G176" i="6"/>
  <c r="G175" i="6"/>
  <c r="G174" i="6"/>
  <c r="G173" i="6"/>
  <c r="G172" i="6"/>
  <c r="G171" i="6"/>
  <c r="G158" i="6"/>
  <c r="G157" i="6"/>
  <c r="G156" i="6"/>
  <c r="G155" i="6"/>
  <c r="G154" i="6"/>
  <c r="G189" i="6"/>
  <c r="G152" i="6"/>
  <c r="G148" i="6"/>
  <c r="G147" i="6"/>
  <c r="G146" i="6"/>
  <c r="G139" i="6"/>
  <c r="G135" i="6"/>
  <c r="G134" i="6"/>
  <c r="G132" i="6"/>
  <c r="G130" i="6"/>
  <c r="G129" i="6"/>
  <c r="G128" i="6"/>
  <c r="G127" i="6"/>
  <c r="G124" i="6"/>
  <c r="G123" i="6"/>
  <c r="G122" i="6"/>
  <c r="G115" i="6"/>
  <c r="G149" i="6"/>
  <c r="Q20" i="8"/>
  <c r="G28" i="4"/>
  <c r="G27" i="4"/>
  <c r="G26" i="4"/>
  <c r="G25" i="4"/>
  <c r="G24" i="4"/>
  <c r="G22" i="4"/>
  <c r="G21" i="4"/>
  <c r="G20" i="4"/>
  <c r="G18" i="4"/>
  <c r="G3" i="4"/>
  <c r="G4" i="4"/>
  <c r="G17" i="4"/>
  <c r="G64" i="4"/>
  <c r="G104" i="4"/>
  <c r="G170" i="6"/>
  <c r="G194" i="6"/>
  <c r="G121" i="6"/>
  <c r="G142" i="6"/>
  <c r="G145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83" i="6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5" i="4"/>
  <c r="G106" i="4"/>
  <c r="G107" i="4"/>
  <c r="G108" i="4"/>
  <c r="G109" i="4"/>
  <c r="G110" i="4"/>
  <c r="G83" i="4"/>
  <c r="G16" i="4"/>
  <c r="G39" i="4"/>
  <c r="G40" i="4"/>
  <c r="G63" i="6" l="1"/>
  <c r="G67" i="6"/>
  <c r="G119" i="4"/>
  <c r="G131" i="4"/>
  <c r="G133" i="4"/>
  <c r="G132" i="4"/>
  <c r="G134" i="4"/>
  <c r="G135" i="4"/>
  <c r="G57" i="6"/>
  <c r="G74" i="4"/>
  <c r="G72" i="4"/>
  <c r="G71" i="4"/>
  <c r="G76" i="4"/>
  <c r="G49" i="4"/>
  <c r="G47" i="4"/>
  <c r="G73" i="4"/>
  <c r="G75" i="4"/>
  <c r="P39" i="8"/>
  <c r="P38" i="8"/>
  <c r="P37" i="8"/>
  <c r="P36" i="8"/>
  <c r="P26" i="8"/>
  <c r="P25" i="8"/>
  <c r="P24" i="8"/>
  <c r="P23" i="8"/>
  <c r="P22" i="8"/>
  <c r="G52" i="6"/>
  <c r="G53" i="6"/>
  <c r="G64" i="6"/>
  <c r="G65" i="6"/>
  <c r="G69" i="6"/>
  <c r="G76" i="6"/>
  <c r="G55" i="6"/>
  <c r="G54" i="6"/>
  <c r="G197" i="4"/>
  <c r="G214" i="4"/>
  <c r="G212" i="4"/>
  <c r="G217" i="4"/>
  <c r="G211" i="4"/>
  <c r="G213" i="4"/>
  <c r="G216" i="4"/>
  <c r="G215" i="4"/>
  <c r="G210" i="4"/>
  <c r="G195" i="4"/>
  <c r="G205" i="4"/>
  <c r="G208" i="4"/>
  <c r="G207" i="4"/>
  <c r="G208" i="6"/>
  <c r="G206" i="6"/>
  <c r="G204" i="6"/>
  <c r="G217" i="6"/>
  <c r="G216" i="6"/>
  <c r="G205" i="6"/>
  <c r="G203" i="6"/>
  <c r="G202" i="6"/>
  <c r="G201" i="6"/>
  <c r="G195" i="6"/>
  <c r="G215" i="6"/>
  <c r="G213" i="6"/>
  <c r="G207" i="6"/>
  <c r="G210" i="6"/>
  <c r="G167" i="4"/>
  <c r="G165" i="4"/>
  <c r="G161" i="4"/>
  <c r="G166" i="4"/>
  <c r="G188" i="4"/>
  <c r="G160" i="4"/>
  <c r="G183" i="4"/>
  <c r="G159" i="4"/>
  <c r="G181" i="4"/>
  <c r="G162" i="4"/>
  <c r="G157" i="4"/>
  <c r="G179" i="4"/>
  <c r="G191" i="4"/>
  <c r="G186" i="4"/>
  <c r="G158" i="4"/>
  <c r="G163" i="4"/>
  <c r="G190" i="4"/>
  <c r="G164" i="4"/>
  <c r="G185" i="4"/>
  <c r="G182" i="4"/>
  <c r="G152" i="4"/>
  <c r="G171" i="4"/>
  <c r="G194" i="4"/>
  <c r="G170" i="4"/>
  <c r="G187" i="4"/>
  <c r="G193" i="4"/>
  <c r="G169" i="4"/>
  <c r="G184" i="4"/>
  <c r="G192" i="4"/>
  <c r="G193" i="6"/>
  <c r="G191" i="6"/>
  <c r="G186" i="6"/>
  <c r="G183" i="6"/>
  <c r="G190" i="6"/>
  <c r="G163" i="6"/>
  <c r="G159" i="6"/>
  <c r="G165" i="6"/>
  <c r="G188" i="6"/>
  <c r="G185" i="6"/>
  <c r="G192" i="6"/>
  <c r="G184" i="6"/>
  <c r="G166" i="6"/>
  <c r="G187" i="6"/>
  <c r="G162" i="6"/>
  <c r="G182" i="6"/>
  <c r="G153" i="6"/>
  <c r="G168" i="6"/>
  <c r="G167" i="6"/>
  <c r="G164" i="6"/>
  <c r="G161" i="6"/>
  <c r="G169" i="6"/>
  <c r="G160" i="6"/>
  <c r="G144" i="6"/>
  <c r="G120" i="6"/>
  <c r="G143" i="6"/>
  <c r="G119" i="6"/>
  <c r="G136" i="6"/>
  <c r="G118" i="6"/>
  <c r="G141" i="6"/>
  <c r="G116" i="6"/>
  <c r="G114" i="6"/>
  <c r="G137" i="6"/>
  <c r="G140" i="6"/>
  <c r="G138" i="6"/>
  <c r="G113" i="6"/>
  <c r="G112" i="6"/>
  <c r="G133" i="6"/>
  <c r="G131" i="6"/>
  <c r="G151" i="6"/>
  <c r="G111" i="6"/>
  <c r="G150" i="6"/>
  <c r="G125" i="6"/>
  <c r="G117" i="6"/>
  <c r="G126" i="6"/>
  <c r="G111" i="4"/>
  <c r="G128" i="4"/>
  <c r="G130" i="4"/>
  <c r="G151" i="4"/>
  <c r="G148" i="4"/>
  <c r="G144" i="4"/>
  <c r="G146" i="4"/>
  <c r="G120" i="4"/>
  <c r="G126" i="4"/>
  <c r="G125" i="4"/>
  <c r="G123" i="4"/>
  <c r="G145" i="4"/>
  <c r="G129" i="4"/>
  <c r="G150" i="4"/>
  <c r="G122" i="4"/>
  <c r="G121" i="4"/>
  <c r="G138" i="4"/>
  <c r="G113" i="4"/>
  <c r="G115" i="4"/>
  <c r="G149" i="4"/>
  <c r="G137" i="4"/>
  <c r="G136" i="4"/>
  <c r="G124" i="4"/>
  <c r="G147" i="4"/>
  <c r="G15" i="4"/>
  <c r="G34" i="4"/>
  <c r="G32" i="4"/>
  <c r="G14" i="4"/>
  <c r="G13" i="4"/>
  <c r="G12" i="4"/>
  <c r="G35" i="4"/>
  <c r="G33" i="4"/>
  <c r="G31" i="4"/>
  <c r="G29" i="4"/>
  <c r="G5" i="4"/>
  <c r="G38" i="4"/>
  <c r="G37" i="4"/>
  <c r="G9" i="4"/>
  <c r="G30" i="4"/>
  <c r="G36" i="4"/>
  <c r="G11" i="4"/>
  <c r="G7" i="4"/>
  <c r="G6" i="4"/>
  <c r="G8" i="4"/>
  <c r="G10" i="4"/>
  <c r="G41" i="4"/>
  <c r="G65" i="4"/>
  <c r="G46" i="4"/>
  <c r="G70" i="4"/>
  <c r="G42" i="4"/>
  <c r="G59" i="4"/>
  <c r="G43" i="4"/>
  <c r="G58" i="4"/>
  <c r="G45" i="4"/>
  <c r="G82" i="4"/>
  <c r="G81" i="4"/>
  <c r="G57" i="4"/>
  <c r="G56" i="4"/>
  <c r="G66" i="4"/>
  <c r="G44" i="4"/>
  <c r="G79" i="4"/>
  <c r="G77" i="4"/>
  <c r="G80" i="4"/>
  <c r="G53" i="4"/>
  <c r="G68" i="4"/>
  <c r="G54" i="4"/>
  <c r="G69" i="4"/>
  <c r="G55" i="4"/>
  <c r="G68" i="6"/>
  <c r="G43" i="6"/>
  <c r="G80" i="6"/>
  <c r="G51" i="6"/>
  <c r="G81" i="6"/>
  <c r="G79" i="6"/>
  <c r="G77" i="6"/>
  <c r="G62" i="6"/>
  <c r="G73" i="6"/>
  <c r="G61" i="6"/>
  <c r="G49" i="6"/>
  <c r="G71" i="6"/>
  <c r="G47" i="6"/>
  <c r="G60" i="6"/>
  <c r="G59" i="6"/>
  <c r="G74" i="6"/>
  <c r="G82" i="6"/>
  <c r="G70" i="6"/>
  <c r="G46" i="6"/>
  <c r="G75" i="6"/>
  <c r="G50" i="6"/>
  <c r="G48" i="6"/>
  <c r="G58" i="6"/>
  <c r="G72" i="6"/>
  <c r="G45" i="6"/>
  <c r="G44" i="6"/>
  <c r="G56" i="6"/>
  <c r="G78" i="6"/>
  <c r="G66" i="6"/>
  <c r="G42" i="6"/>
  <c r="G10" i="6" l="1"/>
  <c r="G34" i="6"/>
  <c r="G11" i="6"/>
  <c r="G35" i="6"/>
  <c r="G12" i="6"/>
  <c r="G36" i="6"/>
  <c r="G13" i="6"/>
  <c r="G37" i="6"/>
  <c r="G28" i="6"/>
  <c r="G5" i="6"/>
  <c r="G14" i="6"/>
  <c r="G38" i="6"/>
  <c r="G15" i="6"/>
  <c r="G39" i="6"/>
  <c r="G40" i="6"/>
  <c r="G41" i="6"/>
  <c r="G8" i="6"/>
  <c r="G31" i="6"/>
  <c r="G16" i="6"/>
  <c r="G17" i="6"/>
  <c r="G18" i="6"/>
  <c r="G3" i="6"/>
  <c r="G19" i="6"/>
  <c r="G20" i="6"/>
  <c r="G24" i="6"/>
  <c r="G25" i="6"/>
  <c r="G26" i="6"/>
  <c r="G29" i="6"/>
  <c r="G7" i="6"/>
  <c r="G32" i="6"/>
  <c r="G9" i="6"/>
  <c r="G21" i="6"/>
  <c r="G4" i="6"/>
  <c r="G22" i="6"/>
  <c r="G30" i="6"/>
  <c r="G33" i="6"/>
  <c r="G23" i="6"/>
  <c r="G27" i="6"/>
  <c r="G6" i="6"/>
  <c r="B5" i="1"/>
  <c r="H5" i="1" l="1"/>
  <c r="G5" i="1"/>
  <c r="F5" i="1"/>
  <c r="E5" i="1"/>
  <c r="D5" i="1"/>
  <c r="C5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<sst xmlns="http://schemas.openxmlformats.org/spreadsheetml/2006/main" count="3559" uniqueCount="926">
  <si>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</si>
  <si>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</si>
  <si>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</si>
  <si>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</si>
  <si>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</si>
  <si>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</si>
  <si>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</si>
  <si>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</si>
  <si>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</si>
  <si>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</si>
  <si>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</si>
  <si>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</si>
  <si>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</si>
  <si>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</si>
  <si>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</si>
  <si>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</si>
  <si>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</si>
  <si>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</si>
  <si>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</si>
  <si>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</si>
  <si>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</si>
  <si>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</si>
  <si>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</si>
  <si>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</si>
  <si>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</si>
  <si>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</si>
  <si>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</si>
  <si>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</si>
  <si>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软件工程2202</t>
  </si>
  <si>
    <t>湖州学院智能制造学院日常请假统计表</t>
  </si>
  <si>
    <t>班 级</t>
  </si>
  <si>
    <t>详细节数（日期）</t>
  </si>
  <si>
    <t>累计节数</t>
  </si>
  <si>
    <t>新能源材料2202</t>
  </si>
  <si>
    <t>光电信息2101</t>
  </si>
  <si>
    <t>电子信息2101</t>
  </si>
  <si>
    <t>光电信息2201</t>
  </si>
  <si>
    <t>电子信息2201</t>
  </si>
  <si>
    <t>电子信息2202</t>
  </si>
  <si>
    <t>光电信息2301</t>
  </si>
  <si>
    <t>光电信息2302</t>
  </si>
  <si>
    <t>计算机2201</t>
  </si>
  <si>
    <t>计算机2202</t>
  </si>
  <si>
    <t>计算机2311</t>
  </si>
  <si>
    <t>电子信息2311</t>
  </si>
  <si>
    <t>软件工程2301</t>
  </si>
  <si>
    <t>软件工程2302</t>
  </si>
  <si>
    <t>电子信息2312</t>
  </si>
  <si>
    <t>电子信息2303</t>
  </si>
  <si>
    <t>计算机2301</t>
  </si>
  <si>
    <t>计算机2313</t>
  </si>
  <si>
    <t>社体2302</t>
  </si>
  <si>
    <t>护理2221</t>
  </si>
  <si>
    <t>社体2301</t>
  </si>
  <si>
    <t>制药2221</t>
  </si>
  <si>
    <t>护理2201</t>
  </si>
  <si>
    <t>生物2301</t>
  </si>
  <si>
    <t>制药2101</t>
  </si>
  <si>
    <t>制药2201</t>
  </si>
  <si>
    <t>制药2321</t>
  </si>
  <si>
    <t>国贸2312</t>
  </si>
  <si>
    <t>行管2101</t>
  </si>
  <si>
    <t>汉语言2102</t>
  </si>
  <si>
    <t>汉语言2104</t>
  </si>
  <si>
    <t>广告2101</t>
  </si>
  <si>
    <t>日语2101</t>
  </si>
  <si>
    <t>汉语言2302</t>
  </si>
  <si>
    <t>汉语言2304</t>
  </si>
  <si>
    <t>广告2301</t>
  </si>
  <si>
    <t>网媒2301</t>
  </si>
  <si>
    <t>汉语言2311</t>
  </si>
  <si>
    <t>英语2303</t>
  </si>
  <si>
    <t>视传2301</t>
  </si>
  <si>
    <t>视传2302</t>
  </si>
  <si>
    <t>产品2301</t>
  </si>
  <si>
    <t>思政2301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</si>
  <si>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</si>
  <si>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</si>
  <si>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</si>
  <si>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</si>
  <si>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</si>
  <si>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</si>
  <si>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</si>
  <si>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</si>
  <si>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</si>
  <si>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</si>
  <si>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</si>
  <si>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</si>
  <si>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</si>
  <si>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</si>
  <si>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</si>
  <si>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</si>
  <si>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</si>
  <si>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机械2211</t>
  </si>
  <si>
    <t>机械2212</t>
  </si>
  <si>
    <t>材化2211</t>
  </si>
  <si>
    <t>机械2301</t>
  </si>
  <si>
    <t>机械2302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</si>
  <si>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</si>
  <si>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</si>
  <si>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</si>
  <si>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</si>
  <si>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</si>
  <si>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</si>
  <si>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</si>
  <si>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</si>
  <si>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</si>
  <si>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</si>
  <si>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机械2401</t>
  </si>
  <si>
    <t>机械2402</t>
  </si>
  <si>
    <t>电气2401</t>
  </si>
  <si>
    <t>电气2402</t>
  </si>
  <si>
    <t>材化2401</t>
  </si>
  <si>
    <t>新能源材料2401</t>
  </si>
  <si>
    <t>新能源材料2402</t>
  </si>
  <si>
    <t>新能源汽车2401</t>
  </si>
  <si>
    <t>机械2411</t>
  </si>
  <si>
    <t>电气2411</t>
  </si>
  <si>
    <t>材化2411</t>
  </si>
  <si>
    <t>计算机2101</t>
  </si>
  <si>
    <t>光电信息2202</t>
  </si>
  <si>
    <t>电子信息2203</t>
  </si>
  <si>
    <t>软件工程2201</t>
  </si>
  <si>
    <t>计算机2302</t>
  </si>
  <si>
    <t>电子信息2301</t>
  </si>
  <si>
    <t>电子信息2302</t>
  </si>
  <si>
    <t>计算机2312</t>
  </si>
  <si>
    <t>计算机2314</t>
  </si>
  <si>
    <t>计算机2315</t>
  </si>
  <si>
    <t>生物2101</t>
  </si>
  <si>
    <t>社体2201</t>
  </si>
  <si>
    <t>制药2301</t>
  </si>
  <si>
    <t>护理2322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</si>
  <si>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</si>
  <si>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</si>
  <si>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</si>
  <si>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</si>
  <si>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</si>
  <si>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</si>
  <si>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</si>
  <si>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</si>
  <si>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</si>
  <si>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</si>
  <si>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</si>
  <si>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</si>
  <si>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</si>
  <si>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</si>
  <si>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</si>
  <si>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</si>
  <si>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</si>
  <si>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</si>
  <si>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</si>
  <si>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</si>
  <si>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</si>
  <si>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</si>
  <si>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</si>
  <si>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</si>
  <si>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</si>
  <si>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</si>
  <si>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</si>
  <si>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</si>
  <si>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国贸2313</t>
  </si>
  <si>
    <t>汉语言2101</t>
  </si>
  <si>
    <t>汉语言2103</t>
  </si>
  <si>
    <t>英语2101</t>
  </si>
  <si>
    <t>英语2102</t>
  </si>
  <si>
    <t>英语2103</t>
  </si>
  <si>
    <t>商英2101</t>
  </si>
  <si>
    <t>汉语言2201</t>
  </si>
  <si>
    <t>汉语言2202</t>
  </si>
  <si>
    <t>汉语言2203</t>
  </si>
  <si>
    <t>汉语言2204</t>
  </si>
  <si>
    <t>广告2201</t>
  </si>
  <si>
    <t>网媒2201</t>
  </si>
  <si>
    <t>英语2201</t>
  </si>
  <si>
    <t>英语2202</t>
  </si>
  <si>
    <t>英语2203</t>
  </si>
  <si>
    <t>汉语言2301</t>
  </si>
  <si>
    <t>汉语言2303</t>
  </si>
  <si>
    <t>网媒2302</t>
  </si>
  <si>
    <t>网媒2303</t>
  </si>
  <si>
    <t>英语2301</t>
  </si>
  <si>
    <t>英语2302</t>
  </si>
  <si>
    <t>汉语言2401</t>
  </si>
  <si>
    <t>汉语言2402</t>
  </si>
  <si>
    <t>汉语言2403</t>
  </si>
  <si>
    <t>汉语言2404</t>
  </si>
  <si>
    <t>广告2401</t>
  </si>
  <si>
    <t>广告2402</t>
  </si>
  <si>
    <t>网媒2401</t>
  </si>
  <si>
    <t>网媒2402</t>
  </si>
  <si>
    <t>网媒2403</t>
  </si>
  <si>
    <t>汉语言2411</t>
  </si>
  <si>
    <t>英语2401</t>
  </si>
  <si>
    <t>英语2402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</si>
  <si>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</si>
  <si>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</si>
  <si>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</si>
  <si>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</si>
  <si>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</si>
  <si>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</si>
  <si>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</si>
  <si>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</si>
  <si>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</si>
  <si>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</si>
  <si>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</si>
  <si>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视传2303</t>
  </si>
  <si>
    <t>环设2301</t>
  </si>
  <si>
    <t>环设2302</t>
  </si>
  <si>
    <t>思政2201</t>
  </si>
  <si>
    <t>湖州学院智能制造学院日常旷课统计表</t>
  </si>
  <si>
    <t>旷课节数（日期）</t>
  </si>
  <si>
    <t>旷课原因</t>
  </si>
  <si>
    <t>处理结果</t>
  </si>
  <si>
    <t>日常旷课率排名</t>
  </si>
  <si>
    <t>旷课人次</t>
  </si>
  <si>
    <t>旷课率</t>
  </si>
  <si>
    <t>旷课率排名</t>
  </si>
  <si>
    <t>湖州学院晚自修请假统计表</t>
  </si>
  <si>
    <t>请假日期</t>
  </si>
  <si>
    <t>湖州学院晚自修迟到早退统计表</t>
  </si>
  <si>
    <t>湖州学院晚自修风气统计表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</si>
  <si>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</si>
  <si>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</si>
  <si>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</si>
  <si>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</si>
  <si>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</si>
  <si>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</si>
  <si>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</si>
  <si>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</si>
  <si>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总分</t>
  </si>
  <si>
    <t>平均分</t>
  </si>
  <si>
    <t>平均分排名</t>
  </si>
  <si>
    <t>低分原因</t>
  </si>
  <si>
    <t>护理2301</t>
  </si>
  <si>
    <t>护理2321</t>
  </si>
  <si>
    <t>湖州学院晚自修旷课统计表</t>
  </si>
  <si>
    <t>系部</t>
  </si>
  <si>
    <t>上交情况</t>
  </si>
  <si>
    <t>齐全</t>
  </si>
  <si>
    <t>制药2311</t>
  </si>
  <si>
    <t>实习</t>
  </si>
  <si>
    <t>社体2202</t>
  </si>
  <si>
    <t>社体2203</t>
  </si>
  <si>
    <t>生物2201</t>
  </si>
  <si>
    <t>生物2202</t>
  </si>
  <si>
    <t>制药2211</t>
  </si>
  <si>
    <t>护理2222</t>
  </si>
  <si>
    <t>社体2101</t>
  </si>
  <si>
    <t>社体2102</t>
  </si>
  <si>
    <t>社体2103</t>
  </si>
  <si>
    <t>制药2121</t>
  </si>
  <si>
    <t>制药2111</t>
  </si>
  <si>
    <t>护理2101</t>
  </si>
  <si>
    <t>护理2121</t>
  </si>
  <si>
    <t>护理2122</t>
  </si>
  <si>
    <t>线性代数</t>
  </si>
  <si>
    <t>大学英语</t>
  </si>
  <si>
    <t>产设2301</t>
    <phoneticPr fontId="18" type="noConversion"/>
  </si>
  <si>
    <t>视传2401</t>
  </si>
  <si>
    <t>视传2402</t>
  </si>
  <si>
    <t>视传2403</t>
  </si>
  <si>
    <t>环设2401</t>
  </si>
  <si>
    <t>环设2402</t>
  </si>
  <si>
    <t>产设2401</t>
  </si>
  <si>
    <t>创新创业基础</t>
  </si>
  <si>
    <t>体育与健康</t>
  </si>
  <si>
    <t>思政2401</t>
  </si>
  <si>
    <t>大学英语（3）</t>
  </si>
  <si>
    <t>无迟到早退</t>
    <phoneticPr fontId="17" type="noConversion"/>
  </si>
  <si>
    <t>习近平新时代中国特色社会主义思想概论</t>
  </si>
  <si>
    <t>计算机2411</t>
  </si>
  <si>
    <t>计算机2412</t>
  </si>
  <si>
    <t>软件工程2402</t>
  </si>
  <si>
    <t>大学语文</t>
  </si>
  <si>
    <t>计算机2413</t>
  </si>
  <si>
    <t>电子信息2401</t>
  </si>
  <si>
    <t>软件工程2401</t>
  </si>
  <si>
    <t>毛泽东思想和中国特色社会主义理论体系概论</t>
  </si>
  <si>
    <t>光电信息2402</t>
  </si>
  <si>
    <t>光电信息2401</t>
  </si>
  <si>
    <t>计算机2401</t>
  </si>
  <si>
    <t>电子信息2402</t>
  </si>
  <si>
    <t>计算机2414</t>
  </si>
  <si>
    <t>电子信息2411</t>
  </si>
  <si>
    <t>电子信息2412</t>
  </si>
  <si>
    <t>高分子2401</t>
  </si>
  <si>
    <t>赵本雨</t>
  </si>
  <si>
    <t>未交</t>
  </si>
  <si>
    <t>/</t>
  </si>
  <si>
    <t>制药2421</t>
  </si>
  <si>
    <t>社体2401</t>
  </si>
  <si>
    <t>社体2402</t>
  </si>
  <si>
    <t>生物2401</t>
  </si>
  <si>
    <t>护理2401</t>
  </si>
  <si>
    <t>制药2401</t>
  </si>
  <si>
    <t>护理2421</t>
  </si>
  <si>
    <t>护理2422</t>
  </si>
  <si>
    <t>周四纪律分</t>
    <phoneticPr fontId="17" type="noConversion"/>
  </si>
  <si>
    <t>周日考勤分</t>
    <phoneticPr fontId="17" type="noConversion"/>
  </si>
  <si>
    <t>离散数学</t>
  </si>
  <si>
    <t>数字电路与逻辑设计</t>
  </si>
  <si>
    <t>操作系统</t>
  </si>
  <si>
    <t>软件工程</t>
  </si>
  <si>
    <t>数据科学导论</t>
  </si>
  <si>
    <t>数字图像处理</t>
  </si>
  <si>
    <t>智能信息处理</t>
  </si>
  <si>
    <t>汇编语言</t>
  </si>
  <si>
    <t>自动控制原理</t>
  </si>
  <si>
    <t>EDA技术与应用</t>
  </si>
  <si>
    <t>工程光学</t>
  </si>
  <si>
    <t>模拟电子技术</t>
  </si>
  <si>
    <t>中国共产党史</t>
  </si>
  <si>
    <t>汪春弟</t>
  </si>
  <si>
    <t>数字信号处理</t>
  </si>
  <si>
    <t>python程序设计</t>
  </si>
  <si>
    <t>嵌入式系统及应用</t>
  </si>
  <si>
    <t>陈想</t>
  </si>
  <si>
    <t>计算机操作系统</t>
  </si>
  <si>
    <t>丁玮怡</t>
  </si>
  <si>
    <t>创新创业</t>
  </si>
  <si>
    <t>龚宇程</t>
  </si>
  <si>
    <t>病理学</t>
  </si>
  <si>
    <t>足球</t>
  </si>
  <si>
    <t>社区护理学</t>
  </si>
  <si>
    <t>工业发酵分析</t>
  </si>
  <si>
    <t>护理心理学</t>
  </si>
  <si>
    <t>护理教育学</t>
  </si>
  <si>
    <t>郑玉玲</t>
  </si>
  <si>
    <t>方野</t>
  </si>
  <si>
    <t>国贸2401</t>
  </si>
  <si>
    <t>经济与金融2401</t>
  </si>
  <si>
    <t>经济与金融2402</t>
  </si>
  <si>
    <t>跨境电商2401</t>
  </si>
  <si>
    <t>旅管2401</t>
  </si>
  <si>
    <t>供应链2401</t>
  </si>
  <si>
    <t>供应链2402</t>
  </si>
  <si>
    <t>国贸2411</t>
  </si>
  <si>
    <t>国贸2412</t>
  </si>
  <si>
    <t>国贸2413</t>
  </si>
  <si>
    <t>概率论与数理统计</t>
  </si>
  <si>
    <t>叶可欣</t>
  </si>
  <si>
    <t>公假</t>
  </si>
  <si>
    <t>事假</t>
  </si>
  <si>
    <t>病假</t>
  </si>
  <si>
    <t>未交齐</t>
    <phoneticPr fontId="17" type="noConversion"/>
  </si>
  <si>
    <t>早退</t>
  </si>
  <si>
    <t>高级语言程序设计</t>
  </si>
  <si>
    <t>司俊鹏</t>
  </si>
  <si>
    <t>网球</t>
  </si>
  <si>
    <t>动物生物学</t>
  </si>
  <si>
    <t>国防教育</t>
  </si>
  <si>
    <t>大学生心理健康教育</t>
  </si>
  <si>
    <t>EDA技术及应用</t>
  </si>
  <si>
    <t>陈铭</t>
  </si>
  <si>
    <t>孙舒晓</t>
  </si>
  <si>
    <t>通信原理</t>
  </si>
  <si>
    <t>张佳成</t>
  </si>
  <si>
    <t>琚梓琪</t>
  </si>
  <si>
    <t>陈如钰</t>
  </si>
  <si>
    <t>毛泽东思想</t>
  </si>
  <si>
    <t>体育心理学</t>
  </si>
  <si>
    <t>轮滑</t>
  </si>
  <si>
    <t>乒乓球</t>
  </si>
  <si>
    <t>内科护理学</t>
  </si>
  <si>
    <t>儿科护理学</t>
  </si>
  <si>
    <t>妇产科护理学</t>
  </si>
  <si>
    <t>外科护理学</t>
  </si>
  <si>
    <t>章熠雯</t>
  </si>
  <si>
    <t>遗传学</t>
  </si>
  <si>
    <t>徐梦意</t>
  </si>
  <si>
    <t>缪碧钰</t>
  </si>
  <si>
    <t>金想想</t>
  </si>
  <si>
    <t>方艳妍</t>
  </si>
  <si>
    <t>周陈烨</t>
  </si>
  <si>
    <t>赵伊婷</t>
  </si>
  <si>
    <t>吕洋洋</t>
  </si>
  <si>
    <t>陈宇轩</t>
  </si>
  <si>
    <t>倪羽奕</t>
  </si>
  <si>
    <t>黄雨洁</t>
  </si>
  <si>
    <t>叶佳缘</t>
  </si>
  <si>
    <t>方孙雯</t>
  </si>
  <si>
    <t>胡高洁</t>
  </si>
  <si>
    <t>章伊</t>
  </si>
  <si>
    <t>章雅静</t>
  </si>
  <si>
    <t>刘可欣</t>
  </si>
  <si>
    <t>徐奕巧</t>
  </si>
  <si>
    <t>鲍婧怡</t>
  </si>
  <si>
    <t>昌可欣</t>
  </si>
  <si>
    <t>楼飞阳</t>
  </si>
  <si>
    <t>罗秀婷</t>
  </si>
  <si>
    <t>傅忆瑶</t>
  </si>
  <si>
    <t>祝子涵</t>
  </si>
  <si>
    <t>严冉</t>
  </si>
  <si>
    <t>李郭颖</t>
  </si>
  <si>
    <t>杨帆</t>
  </si>
  <si>
    <t>潘罗贝尔</t>
  </si>
  <si>
    <t>吴乔柯</t>
  </si>
  <si>
    <t>吴宗炫</t>
  </si>
  <si>
    <t>沈浩</t>
  </si>
  <si>
    <t>王周宇</t>
  </si>
  <si>
    <t>陈强</t>
  </si>
  <si>
    <t>孙思琦</t>
  </si>
  <si>
    <t>苏智锐</t>
  </si>
  <si>
    <t>徐靖博</t>
  </si>
  <si>
    <t>刘晨雨</t>
  </si>
  <si>
    <t>孙晓兰</t>
  </si>
  <si>
    <t>李婷婷</t>
  </si>
  <si>
    <t>吴昊熠</t>
  </si>
  <si>
    <t>胡怡然</t>
  </si>
  <si>
    <t>黄桂英</t>
  </si>
  <si>
    <t>陆丹阳</t>
  </si>
  <si>
    <t>喻俊飞</t>
  </si>
  <si>
    <t>陈玲玲</t>
  </si>
  <si>
    <t>靳翔迪</t>
  </si>
  <si>
    <t>李浩杰</t>
  </si>
  <si>
    <t>李王杰</t>
  </si>
  <si>
    <t>朱宸言</t>
  </si>
  <si>
    <t>赵艺</t>
  </si>
  <si>
    <t>林泓璐</t>
  </si>
  <si>
    <t>结课</t>
  </si>
  <si>
    <t>实习</t>
    <phoneticPr fontId="17" type="noConversion"/>
  </si>
  <si>
    <t>秦雅淳</t>
  </si>
  <si>
    <t>毛泽东思想和中国的四色社会主义理论体系概论</t>
  </si>
  <si>
    <t>朱俊辉</t>
  </si>
  <si>
    <t>习近平行数代中国特色社会主义思想概论</t>
  </si>
  <si>
    <t>普通物理学（2）</t>
  </si>
  <si>
    <t>王家浩</t>
  </si>
  <si>
    <t>代域豪</t>
  </si>
  <si>
    <t>大学心理健康教育</t>
  </si>
  <si>
    <t>薛刚闳</t>
  </si>
  <si>
    <t>模拟电子电路</t>
  </si>
  <si>
    <t>方子文</t>
  </si>
  <si>
    <t>赵光远</t>
  </si>
  <si>
    <t>材料科学基础</t>
  </si>
  <si>
    <t>张昊</t>
  </si>
  <si>
    <t>周志豪</t>
  </si>
  <si>
    <t>栩乐</t>
  </si>
  <si>
    <t>高分子材料2401</t>
  </si>
  <si>
    <t>黄景素</t>
  </si>
  <si>
    <t>姜紫凝</t>
  </si>
  <si>
    <t>陈宇琛</t>
  </si>
  <si>
    <t>陆婧茗</t>
  </si>
  <si>
    <t>胡家晴</t>
  </si>
  <si>
    <t>复变函数</t>
  </si>
  <si>
    <t>李景山</t>
  </si>
  <si>
    <t>章旭涛</t>
  </si>
  <si>
    <t>唐越</t>
  </si>
  <si>
    <t>李文昊</t>
  </si>
  <si>
    <t>陈鹏宇</t>
  </si>
  <si>
    <t>阚文乐</t>
  </si>
  <si>
    <t>潘诗恒</t>
  </si>
  <si>
    <t>赵佰利</t>
  </si>
  <si>
    <t>吴书韩</t>
  </si>
  <si>
    <t>算法设计与分析</t>
  </si>
  <si>
    <t>姜诚</t>
  </si>
  <si>
    <t>张远赵</t>
  </si>
  <si>
    <t>袁云晖</t>
  </si>
  <si>
    <t>蒋文涛</t>
  </si>
  <si>
    <t>自动控制理论</t>
  </si>
  <si>
    <t>陈锦航</t>
  </si>
  <si>
    <t>章紫妍</t>
  </si>
  <si>
    <t>光谱技术及应用</t>
  </si>
  <si>
    <t>光伏技术与应用</t>
  </si>
  <si>
    <t>激光技术及应用</t>
  </si>
  <si>
    <t>光电子学</t>
  </si>
  <si>
    <t>光电检测技术</t>
  </si>
  <si>
    <t>杨思颖</t>
  </si>
  <si>
    <t>钟祖玥</t>
  </si>
  <si>
    <t>光学薄膜技术</t>
  </si>
  <si>
    <t>谢董</t>
  </si>
  <si>
    <t>冯俊杰</t>
  </si>
  <si>
    <t>倪舒鹏</t>
  </si>
  <si>
    <t>徐启骞</t>
  </si>
  <si>
    <t>季豪豪</t>
  </si>
  <si>
    <t>编译原理</t>
  </si>
  <si>
    <t>蔡家豪</t>
  </si>
  <si>
    <t>Linux系统安全</t>
  </si>
  <si>
    <t>孙梦狄</t>
  </si>
  <si>
    <t>郭志垚</t>
  </si>
  <si>
    <t>王悦新</t>
  </si>
  <si>
    <t>钱婷艳</t>
  </si>
  <si>
    <t>张宇蝶</t>
  </si>
  <si>
    <t>姜彤</t>
  </si>
  <si>
    <t>杨道杰</t>
  </si>
  <si>
    <t>吕薇</t>
  </si>
  <si>
    <t>高等数学</t>
  </si>
  <si>
    <t>丁家馨</t>
  </si>
  <si>
    <t>俞秉材</t>
  </si>
  <si>
    <t>谢意</t>
  </si>
  <si>
    <t>王文扬</t>
  </si>
  <si>
    <t>高级程序语言设计</t>
  </si>
  <si>
    <t>胡海飞</t>
  </si>
  <si>
    <t>田硕成</t>
  </si>
  <si>
    <t>电路分析</t>
  </si>
  <si>
    <t>数字电路</t>
  </si>
  <si>
    <t>吴文彬</t>
  </si>
  <si>
    <t>C语言程序设计</t>
  </si>
  <si>
    <t>符艺泽</t>
  </si>
  <si>
    <t>陈凯</t>
  </si>
  <si>
    <t>吴君豪</t>
  </si>
  <si>
    <t>高级办公自动化</t>
  </si>
  <si>
    <t>马豪杰</t>
  </si>
  <si>
    <t>汤哲栋</t>
  </si>
  <si>
    <t>博雨辰</t>
  </si>
  <si>
    <t>复变函数与积分变换</t>
  </si>
  <si>
    <t>施孔烨</t>
  </si>
  <si>
    <t>杨译竣</t>
  </si>
  <si>
    <t>黄世金</t>
  </si>
  <si>
    <t>李尧</t>
  </si>
  <si>
    <t>谢哲昊</t>
  </si>
  <si>
    <t>李伟星</t>
  </si>
  <si>
    <t>叶灵通</t>
  </si>
  <si>
    <t>网络与通信安全</t>
  </si>
  <si>
    <t>叶敏琪</t>
  </si>
  <si>
    <t>杨琳</t>
  </si>
  <si>
    <t>移动互联网软件开发技术</t>
  </si>
  <si>
    <t>何富金</t>
  </si>
  <si>
    <t>刘蘅萱</t>
  </si>
  <si>
    <t>杜飞鸿</t>
  </si>
  <si>
    <t>何炫宇</t>
  </si>
  <si>
    <t>程静</t>
  </si>
  <si>
    <t>王奕飞</t>
  </si>
  <si>
    <t>庾小露</t>
  </si>
  <si>
    <t>秦朗</t>
  </si>
  <si>
    <t>刘巍</t>
  </si>
  <si>
    <t>王家豪</t>
  </si>
  <si>
    <t>王如倩</t>
  </si>
  <si>
    <t>杨帅</t>
  </si>
  <si>
    <t>杨露露</t>
  </si>
  <si>
    <t>刘国瑞</t>
  </si>
  <si>
    <t>何仙荣</t>
  </si>
  <si>
    <t>汤疆演</t>
  </si>
  <si>
    <t>干浩南</t>
  </si>
  <si>
    <t>万坤灵</t>
  </si>
  <si>
    <t>曾子昂</t>
  </si>
  <si>
    <t>毛泽东思想和中国特色社会主义理论体系该概论</t>
  </si>
  <si>
    <t>生物化学实验</t>
  </si>
  <si>
    <t>杨思琪</t>
  </si>
  <si>
    <t>孙思琪</t>
  </si>
  <si>
    <t>吴昊煜</t>
  </si>
  <si>
    <t>陈锦熙</t>
  </si>
  <si>
    <t>武晶晶</t>
  </si>
  <si>
    <t>谢宇航</t>
  </si>
  <si>
    <t>庞豪</t>
  </si>
  <si>
    <t>人体解剖学</t>
  </si>
  <si>
    <t>沈欣尔</t>
  </si>
  <si>
    <t>健美操</t>
  </si>
  <si>
    <t>马克思主义</t>
  </si>
  <si>
    <t>制药401</t>
  </si>
  <si>
    <t>潘钦利</t>
  </si>
  <si>
    <t>谢浥</t>
  </si>
  <si>
    <t>谢露</t>
  </si>
  <si>
    <t>邱博文</t>
  </si>
  <si>
    <t>分析化学</t>
  </si>
  <si>
    <t>大学基础化学</t>
  </si>
  <si>
    <t>方镱霖</t>
  </si>
  <si>
    <t>陈酒香</t>
  </si>
  <si>
    <t>杨泽宇</t>
  </si>
  <si>
    <t>中国近代史</t>
  </si>
  <si>
    <t>社会体育导论</t>
  </si>
  <si>
    <t>孔心如</t>
  </si>
  <si>
    <t>陈帅江</t>
  </si>
  <si>
    <t>王魏</t>
  </si>
  <si>
    <t>社会体育学</t>
  </si>
  <si>
    <t>侯明辉</t>
  </si>
  <si>
    <t>余睿</t>
  </si>
  <si>
    <t>商祁</t>
  </si>
  <si>
    <t>生物化学</t>
  </si>
  <si>
    <t>赵康琪</t>
  </si>
  <si>
    <t>王煜菲</t>
  </si>
  <si>
    <t>临床流行病学</t>
  </si>
  <si>
    <t>刘嘉欣</t>
  </si>
  <si>
    <t>病理学与病理生理</t>
  </si>
  <si>
    <t>健康评估</t>
  </si>
  <si>
    <t>护理学基础</t>
  </si>
  <si>
    <t>中国共产党简史</t>
  </si>
  <si>
    <t>颜颜</t>
  </si>
  <si>
    <t>蔡雅悦</t>
  </si>
  <si>
    <t>何彦汐</t>
  </si>
  <si>
    <t>黄淑婷</t>
  </si>
  <si>
    <t>精神科护理学</t>
  </si>
  <si>
    <t>临床营养学</t>
  </si>
  <si>
    <t>循环护理学</t>
  </si>
  <si>
    <t>周欣怡</t>
  </si>
  <si>
    <t>陆钰雯</t>
  </si>
  <si>
    <t>吴欣彤</t>
  </si>
  <si>
    <t>沃佳</t>
  </si>
  <si>
    <t>杨玉</t>
  </si>
  <si>
    <t>分子生物学实验</t>
  </si>
  <si>
    <t>分子生物学与基因工程</t>
  </si>
  <si>
    <t>被皮生物学</t>
  </si>
  <si>
    <t>标本工程</t>
  </si>
  <si>
    <t>黎俊林</t>
  </si>
  <si>
    <t>应巧</t>
  </si>
  <si>
    <t>蒋慕溪</t>
  </si>
  <si>
    <t>黄英</t>
  </si>
  <si>
    <t>生命健康学院</t>
    <phoneticPr fontId="17" type="noConversion"/>
  </si>
  <si>
    <t>吕佳宁</t>
  </si>
  <si>
    <t>郑飞扬</t>
  </si>
  <si>
    <t>陈鸿培</t>
  </si>
  <si>
    <t>姜雪萍</t>
  </si>
  <si>
    <t>林淞濠</t>
  </si>
  <si>
    <t>体育课</t>
  </si>
  <si>
    <t>傅钰颖</t>
  </si>
  <si>
    <t>王怡</t>
  </si>
  <si>
    <t>李敏</t>
  </si>
  <si>
    <t>章莫涵</t>
  </si>
  <si>
    <t>狄宇露</t>
  </si>
  <si>
    <t>刘思雨</t>
  </si>
  <si>
    <t>夏积霖</t>
  </si>
  <si>
    <t>吴海茜</t>
  </si>
  <si>
    <t>慎晨乐</t>
  </si>
  <si>
    <t>胡婕妤</t>
  </si>
  <si>
    <t>邱博闻</t>
  </si>
  <si>
    <t>陈诺</t>
  </si>
  <si>
    <t>温林丽</t>
  </si>
  <si>
    <t>盛俊涵</t>
  </si>
  <si>
    <t>傅龙一</t>
  </si>
  <si>
    <t>夏雨欣</t>
  </si>
  <si>
    <t>陈思雨</t>
  </si>
  <si>
    <t>徐先哲</t>
  </si>
  <si>
    <t>胡奇</t>
  </si>
  <si>
    <t>陈紫馨</t>
  </si>
  <si>
    <t>张诗媛</t>
  </si>
  <si>
    <t>李郭颍</t>
  </si>
  <si>
    <t>楼陌飞</t>
  </si>
  <si>
    <t>程江川</t>
  </si>
  <si>
    <t>徐尹颖</t>
  </si>
  <si>
    <t>王思璐</t>
  </si>
  <si>
    <t>童靖婕</t>
  </si>
  <si>
    <t>夏婉婷</t>
  </si>
  <si>
    <t>南宜彤</t>
  </si>
  <si>
    <t>王立娃</t>
  </si>
  <si>
    <t>方飞翔</t>
  </si>
  <si>
    <t>余玉苗</t>
  </si>
  <si>
    <t>竺丽颖</t>
  </si>
  <si>
    <t>丁稿键</t>
  </si>
  <si>
    <t>黄丹</t>
  </si>
  <si>
    <t>吴邦圆</t>
  </si>
  <si>
    <t>孙壹壹</t>
  </si>
  <si>
    <t>刘晨依</t>
  </si>
  <si>
    <t>琚梓淇</t>
  </si>
  <si>
    <t>余梦琦</t>
  </si>
  <si>
    <t>孙子淇</t>
  </si>
  <si>
    <t>滕依洋</t>
  </si>
  <si>
    <t>吴彤彤</t>
  </si>
  <si>
    <t>陈若雨</t>
  </si>
  <si>
    <t>姜贝贝</t>
  </si>
  <si>
    <t>郑玉捷</t>
  </si>
  <si>
    <t>黄子翎</t>
  </si>
  <si>
    <t>方怡婷</t>
  </si>
  <si>
    <t>徐娱争</t>
  </si>
  <si>
    <t>汪奇苗</t>
  </si>
  <si>
    <t>周怡彤</t>
  </si>
  <si>
    <t>生病</t>
  </si>
  <si>
    <t>国旗队</t>
  </si>
  <si>
    <t>招生服务中心</t>
  </si>
  <si>
    <t>黄芯洋</t>
  </si>
  <si>
    <t>金紫莹</t>
  </si>
  <si>
    <t>王竣</t>
  </si>
  <si>
    <t>葛卓微</t>
  </si>
  <si>
    <t>林芝怡</t>
  </si>
  <si>
    <t>崔宸晖</t>
  </si>
  <si>
    <t>刘鑫怡</t>
  </si>
  <si>
    <t>李昕妍</t>
  </si>
  <si>
    <t>章依熳</t>
  </si>
  <si>
    <t>夏昕阳</t>
  </si>
  <si>
    <t>经金2401</t>
  </si>
  <si>
    <t>刘权</t>
  </si>
  <si>
    <t>孙雅丹</t>
  </si>
  <si>
    <t>徐睿杰</t>
  </si>
  <si>
    <t>田雯丽</t>
  </si>
  <si>
    <t>谭清莹</t>
  </si>
  <si>
    <t>唐雪婷</t>
  </si>
  <si>
    <t>钱享楠</t>
  </si>
  <si>
    <t>蔡欣怡</t>
  </si>
  <si>
    <t>供应链管理2402</t>
  </si>
  <si>
    <t>罗琬于</t>
  </si>
  <si>
    <t>周莎</t>
  </si>
  <si>
    <t>潘晶</t>
  </si>
  <si>
    <t>胡钰雪</t>
  </si>
  <si>
    <t>苏欣雨</t>
  </si>
  <si>
    <t>供应链管理2401</t>
  </si>
  <si>
    <t>张宝艳</t>
  </si>
  <si>
    <t>刘鑫</t>
  </si>
  <si>
    <t>许梁城</t>
  </si>
  <si>
    <t>刘韵涵</t>
  </si>
  <si>
    <t>吕鸿烨</t>
  </si>
  <si>
    <t>胡梓琦</t>
  </si>
  <si>
    <t>郑婷婷</t>
  </si>
  <si>
    <t>跨电2401</t>
  </si>
  <si>
    <t>李昊阳</t>
  </si>
  <si>
    <t>国贸2401</t>
    <phoneticPr fontId="17" type="noConversion"/>
  </si>
  <si>
    <t>经济与金融2401</t>
    <phoneticPr fontId="17" type="noConversion"/>
  </si>
  <si>
    <t>经济与金融2402</t>
    <phoneticPr fontId="17" type="noConversion"/>
  </si>
  <si>
    <t>跨境电商2401</t>
    <phoneticPr fontId="17" type="noConversion"/>
  </si>
  <si>
    <t>旅管2401</t>
    <phoneticPr fontId="17" type="noConversion"/>
  </si>
  <si>
    <t>供应链2401</t>
    <phoneticPr fontId="17" type="noConversion"/>
  </si>
  <si>
    <t>供应链2402</t>
    <phoneticPr fontId="17" type="noConversion"/>
  </si>
  <si>
    <t>国贸2411</t>
    <phoneticPr fontId="17" type="noConversion"/>
  </si>
  <si>
    <t>国贸2412</t>
    <phoneticPr fontId="17" type="noConversion"/>
  </si>
  <si>
    <t>国贸2413</t>
    <phoneticPr fontId="17" type="noConversion"/>
  </si>
  <si>
    <t>周燕</t>
  </si>
  <si>
    <t>中国古代文学</t>
  </si>
  <si>
    <t>唐诗研究</t>
  </si>
  <si>
    <t>黄婷晰</t>
  </si>
  <si>
    <t>陆颖</t>
  </si>
  <si>
    <t>学术论文写作</t>
  </si>
  <si>
    <t>中国古代文学史</t>
  </si>
  <si>
    <t>陈卜凡</t>
  </si>
  <si>
    <t>曾乐</t>
  </si>
  <si>
    <t>中国文学批评史</t>
  </si>
  <si>
    <t>阿依帕热</t>
  </si>
  <si>
    <t>语言学概论</t>
  </si>
  <si>
    <t>多媒体课件设计与制作</t>
  </si>
  <si>
    <t>汉语词汇研究</t>
  </si>
  <si>
    <t>外国文学</t>
  </si>
  <si>
    <t>王雨凡</t>
  </si>
  <si>
    <t>任佳琪</t>
  </si>
  <si>
    <t>现当代小说研究</t>
  </si>
  <si>
    <t>汉语言词汇研究</t>
  </si>
  <si>
    <t>郎吴羽桐</t>
  </si>
  <si>
    <t>杨莹</t>
  </si>
  <si>
    <t>广播电视概论</t>
  </si>
  <si>
    <t>媒介运营与管理</t>
  </si>
  <si>
    <t>任桐</t>
  </si>
  <si>
    <t>王晴</t>
  </si>
  <si>
    <t>孙雨悦</t>
  </si>
  <si>
    <t>孙若瑶</t>
  </si>
  <si>
    <t>杨洲忆</t>
  </si>
  <si>
    <t>跨文化交际</t>
  </si>
  <si>
    <t>国际贸易实务</t>
  </si>
  <si>
    <t>第二外语</t>
  </si>
  <si>
    <t>高级英语</t>
  </si>
  <si>
    <t>英国文学口译</t>
  </si>
  <si>
    <t>新媒体运营</t>
  </si>
  <si>
    <t>英汉互译</t>
  </si>
  <si>
    <t>新媒体营销</t>
  </si>
  <si>
    <t>许张彤</t>
  </si>
  <si>
    <t>张雨濛</t>
  </si>
  <si>
    <t>沈淑蕊</t>
  </si>
  <si>
    <t>李鑫</t>
  </si>
  <si>
    <t>毛思佳</t>
  </si>
  <si>
    <t>单一佳</t>
  </si>
  <si>
    <t>英汉口译</t>
  </si>
  <si>
    <t>林夕媛</t>
  </si>
  <si>
    <t>古代汉语</t>
  </si>
  <si>
    <t>刘怡明</t>
  </si>
  <si>
    <t>王科竣</t>
  </si>
  <si>
    <t>中国现当代文学</t>
  </si>
  <si>
    <t>邹小迪</t>
  </si>
  <si>
    <t>文子诺</t>
  </si>
  <si>
    <t>潘家强</t>
  </si>
  <si>
    <t>高贺爽</t>
  </si>
  <si>
    <t>中国古代学术思想史</t>
  </si>
  <si>
    <t>章孝天</t>
  </si>
  <si>
    <t>中国近代史纲要</t>
  </si>
  <si>
    <t>现代汉语</t>
  </si>
  <si>
    <t>广告策划</t>
  </si>
  <si>
    <t>夏洁</t>
  </si>
  <si>
    <t>电脑美术基础</t>
  </si>
  <si>
    <t>广告文案</t>
  </si>
  <si>
    <t>赖晨羽</t>
  </si>
  <si>
    <t>中国近现代史纲要</t>
  </si>
  <si>
    <t>邹馨瑶</t>
  </si>
  <si>
    <t>丁晓雨</t>
  </si>
  <si>
    <t>新媒体广告</t>
  </si>
  <si>
    <t>广告摄影</t>
  </si>
  <si>
    <t>大学英语（跨文化交际）</t>
  </si>
  <si>
    <t>赵越</t>
  </si>
  <si>
    <t>桂蓓</t>
  </si>
  <si>
    <t>广告策划与设计（1）</t>
  </si>
  <si>
    <t>李沅龙</t>
  </si>
  <si>
    <t>申颖</t>
  </si>
  <si>
    <t>融合新闻学</t>
  </si>
  <si>
    <t>戚旭盈</t>
  </si>
  <si>
    <t>大学英语（跨文化交际)</t>
  </si>
  <si>
    <t>韦盈琪</t>
  </si>
  <si>
    <t>短视频创作</t>
  </si>
  <si>
    <t>马晶晶</t>
  </si>
  <si>
    <t>广告学概论</t>
  </si>
  <si>
    <t>易晶晶</t>
  </si>
  <si>
    <t>英汉/汉英笔译</t>
  </si>
  <si>
    <t>中外历史纲要</t>
  </si>
  <si>
    <t>综合英语</t>
  </si>
  <si>
    <t>英语视听说</t>
  </si>
  <si>
    <t>传播学概论</t>
  </si>
  <si>
    <t>中国文化概要</t>
  </si>
  <si>
    <t>英语写作</t>
  </si>
  <si>
    <t>来俣韬</t>
  </si>
  <si>
    <t>钱馨瑜</t>
  </si>
  <si>
    <t>马克思主义基本原理</t>
  </si>
  <si>
    <t>大学计算机基础</t>
  </si>
  <si>
    <t>写作学概论</t>
  </si>
  <si>
    <t>赵芝涵</t>
  </si>
  <si>
    <t>林彤</t>
  </si>
  <si>
    <t>熊依玲</t>
  </si>
  <si>
    <t>杜莹</t>
  </si>
  <si>
    <t>顾佳怡</t>
  </si>
  <si>
    <t>金文博</t>
  </si>
  <si>
    <t>胡昕妍</t>
  </si>
  <si>
    <t>王祉怡</t>
  </si>
  <si>
    <t>沈一涵</t>
  </si>
  <si>
    <t>许多多</t>
  </si>
  <si>
    <t>李慧娟</t>
  </si>
  <si>
    <t>翟逸诚</t>
  </si>
  <si>
    <t>刘哲</t>
  </si>
  <si>
    <t>朱佳钰</t>
  </si>
  <si>
    <t>秘书文档管理</t>
  </si>
  <si>
    <t>王新茗</t>
  </si>
  <si>
    <t>文学概论</t>
  </si>
  <si>
    <t>盛乐乐</t>
  </si>
  <si>
    <t>英语阅读</t>
  </si>
  <si>
    <t>大学生计算机基础</t>
  </si>
  <si>
    <t>韦银峰</t>
  </si>
  <si>
    <t>莫婉清</t>
  </si>
  <si>
    <t>金娇玲</t>
  </si>
  <si>
    <t>林文锃</t>
  </si>
  <si>
    <t>朱可遇</t>
  </si>
  <si>
    <t>方颜</t>
  </si>
  <si>
    <t>沈思麦</t>
  </si>
  <si>
    <t>袁妮</t>
  </si>
  <si>
    <t>胡丽亚</t>
  </si>
  <si>
    <t>晚课</t>
  </si>
  <si>
    <t>许东俊</t>
  </si>
  <si>
    <t>何璐</t>
  </si>
  <si>
    <t>黄怡</t>
  </si>
  <si>
    <t>刘晨</t>
  </si>
  <si>
    <t>邹婷</t>
  </si>
  <si>
    <t>徐希文</t>
  </si>
  <si>
    <t>林思齐</t>
  </si>
  <si>
    <t>王瑞</t>
  </si>
  <si>
    <t>交互设计</t>
  </si>
  <si>
    <t>陈司涵</t>
  </si>
  <si>
    <t>张左右</t>
  </si>
  <si>
    <t>陈乐祺</t>
  </si>
  <si>
    <t>品牌设计</t>
  </si>
  <si>
    <t>周佳男</t>
  </si>
  <si>
    <t>柯蕴妍</t>
  </si>
  <si>
    <t>李依晨</t>
  </si>
  <si>
    <t>汪汶静</t>
  </si>
  <si>
    <t>刘敏</t>
  </si>
  <si>
    <t>蒋安安</t>
  </si>
  <si>
    <t>葛琳静</t>
  </si>
  <si>
    <t>余彤</t>
  </si>
  <si>
    <t>朱俊宇</t>
  </si>
  <si>
    <t>汪波</t>
  </si>
  <si>
    <t>构成设计</t>
  </si>
  <si>
    <t>潘卓莹</t>
  </si>
  <si>
    <t>邵俊威</t>
  </si>
  <si>
    <t>金鹏辉</t>
  </si>
  <si>
    <t>产设2301</t>
  </si>
  <si>
    <t>视传2401</t>
    <phoneticPr fontId="18" type="noConversion"/>
  </si>
  <si>
    <t>环设2401</t>
    <phoneticPr fontId="18" type="noConversion"/>
  </si>
  <si>
    <t>环设2402</t>
    <phoneticPr fontId="18" type="noConversion"/>
  </si>
  <si>
    <t>产设2401</t>
    <phoneticPr fontId="18" type="noConversion"/>
  </si>
  <si>
    <t>设计学院</t>
    <phoneticPr fontId="18" type="noConversion"/>
  </si>
  <si>
    <t>视传2403</t>
    <phoneticPr fontId="18" type="noConversion"/>
  </si>
  <si>
    <t>郑许嘉</t>
    <phoneticPr fontId="18" type="noConversion"/>
  </si>
  <si>
    <t>病假</t>
    <phoneticPr fontId="18" type="noConversion"/>
  </si>
  <si>
    <t>卢贤惠</t>
    <phoneticPr fontId="18" type="noConversion"/>
  </si>
  <si>
    <t>于筠倩</t>
    <phoneticPr fontId="18" type="noConversion"/>
  </si>
  <si>
    <t>周婧宜</t>
  </si>
  <si>
    <t>人力资源管理</t>
  </si>
  <si>
    <t>中国政治思想史</t>
  </si>
  <si>
    <t>当代中国政治制度</t>
  </si>
  <si>
    <t>习近平法治思想</t>
  </si>
  <si>
    <t>中学思想政治教学论</t>
  </si>
  <si>
    <t>吴诗玲</t>
  </si>
  <si>
    <t>王霖斐</t>
  </si>
  <si>
    <t>黄冰妮</t>
  </si>
  <si>
    <t>郑伊迪</t>
  </si>
  <si>
    <t>汤亚聪</t>
  </si>
  <si>
    <t>行政学概论</t>
  </si>
  <si>
    <t>张贝宁</t>
  </si>
  <si>
    <t>思想政治教育学原理与方法</t>
  </si>
  <si>
    <t>乌镇志愿者</t>
  </si>
  <si>
    <t>世界通史</t>
  </si>
  <si>
    <t>西方经济学</t>
  </si>
  <si>
    <t>教育学原理</t>
  </si>
  <si>
    <t>郑羽昕</t>
  </si>
  <si>
    <t>揭思彤</t>
  </si>
  <si>
    <t>商体慧</t>
  </si>
  <si>
    <t>林佳韵</t>
  </si>
  <si>
    <t>陈炅耀</t>
  </si>
  <si>
    <t>/</t>
    <phoneticPr fontId="17" type="noConversion"/>
  </si>
  <si>
    <t xml:space="preserve"> 马克思主义学院</t>
  </si>
  <si>
    <t>“最红宣讲人”比赛</t>
  </si>
  <si>
    <t>家事</t>
  </si>
  <si>
    <t>叶永康</t>
  </si>
  <si>
    <t>吴怡楠</t>
  </si>
  <si>
    <t>感冒</t>
  </si>
  <si>
    <t>吴奕</t>
  </si>
  <si>
    <t>腿伤</t>
  </si>
  <si>
    <t>部门事宜需要</t>
  </si>
  <si>
    <t>尹俊洁</t>
  </si>
  <si>
    <t>杨海英</t>
  </si>
  <si>
    <t>发烧</t>
  </si>
  <si>
    <t>参加培训</t>
  </si>
  <si>
    <t>周代端</t>
  </si>
  <si>
    <t>部门事宜</t>
  </si>
  <si>
    <t>经济管理学院</t>
    <phoneticPr fontId="17" type="noConversion"/>
  </si>
  <si>
    <t xml:space="preserve">李雨桐 </t>
  </si>
  <si>
    <t>金喜悦</t>
    <phoneticPr fontId="17" type="noConversion"/>
  </si>
  <si>
    <t>缪佩芸</t>
    <phoneticPr fontId="17" type="noConversion"/>
  </si>
  <si>
    <t>章可欣</t>
    <phoneticPr fontId="17" type="noConversion"/>
  </si>
  <si>
    <t>董佳玮</t>
    <phoneticPr fontId="17" type="noConversion"/>
  </si>
  <si>
    <t>薛子韩</t>
    <phoneticPr fontId="17" type="noConversion"/>
  </si>
  <si>
    <t>戴于真</t>
    <phoneticPr fontId="17" type="noConversion"/>
  </si>
  <si>
    <t>生命健康学院</t>
    <phoneticPr fontId="17" type="noConversion"/>
  </si>
  <si>
    <t>无</t>
    <phoneticPr fontId="17" type="noConversion"/>
  </si>
  <si>
    <t>经济管理学院</t>
    <phoneticPr fontId="17" type="noConversion"/>
  </si>
  <si>
    <t>智能制造学院</t>
    <phoneticPr fontId="17" type="noConversion"/>
  </si>
  <si>
    <t>电子信息学院</t>
    <phoneticPr fontId="17" type="noConversion"/>
  </si>
  <si>
    <t>生命健康学院</t>
    <phoneticPr fontId="17" type="noConversion"/>
  </si>
  <si>
    <t>无</t>
    <phoneticPr fontId="17" type="noConversion"/>
  </si>
  <si>
    <t>学风指标</t>
    <phoneticPr fontId="17" type="noConversion"/>
  </si>
  <si>
    <t>2（12.20）</t>
    <phoneticPr fontId="17" type="noConversion"/>
  </si>
  <si>
    <t>2（12.22）</t>
    <phoneticPr fontId="17" type="noConversion"/>
  </si>
  <si>
    <t>2（12.21）</t>
    <phoneticPr fontId="17" type="noConversion"/>
  </si>
  <si>
    <t>2（12.23）</t>
    <phoneticPr fontId="17" type="noConversion"/>
  </si>
  <si>
    <t>2（12.18）</t>
    <phoneticPr fontId="17" type="noConversion"/>
  </si>
  <si>
    <t>2（12.17）</t>
    <phoneticPr fontId="17" type="noConversion"/>
  </si>
  <si>
    <t>2（12.19）</t>
    <phoneticPr fontId="17" type="noConversion"/>
  </si>
  <si>
    <t>湖州学院2024-2025学年第二学期学风建设情况通报（第16周 12月15日-12月21日 ）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</si>
</sst>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8" formatCode="0.0_ "/>
  </numFmts>
  <fonts count="24" x14ac:knownFonts="1">
    <font>
      <sz val="11"/>
      <color theme="1"/>
      <name val="等线"/>
      <charset val="134"/>
      <scheme val="minor"/>
    </font>
    <font>
      <sz val="16"/>
      <name val="黑体"/>
      <family val="3"/>
      <charset val="134"/>
    </font>
    <font>
      <sz val="14"/>
      <name val="仿宋_GB2312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4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18"/>
      <color indexed="8"/>
      <name val="黑体"/>
      <family val="3"/>
      <charset val="134"/>
    </font>
    <font>
      <b/>
      <sz val="16"/>
      <color indexed="8"/>
      <name val="黑体"/>
      <family val="3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0"/>
      <color indexed="8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color indexed="8"/>
      <name val="仿宋_GB2312"/>
      <family val="3"/>
      <charset val="134"/>
    </font>
    <font>
      <u/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2"/>
      <color rgb="FF000000"/>
      <name val="宋体"/>
      <family val="3"/>
      <charset val="134"/>
    </font>
    <font>
      <sz val="14"/>
      <color rgb="FF000000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0" applyBorder="0">
      <protection locked="0"/>
    </xf>
    <xf numFmtId="0" fontId="16" fillId="0" borderId="0">
      <alignment vertical="center"/>
    </xf>
    <xf numFmtId="0" fontId="16" fillId="0" borderId="0"/>
  </cellStyleXfs>
  <cellXfs count="12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3" applyFont="1" applyBorder="1" applyAlignment="1" applyProtection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49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0" fillId="0" borderId="1" xfId="2" applyNumberFormat="1" applyFont="1" applyBorder="1" applyAlignment="1">
      <alignment horizontal="center" vertical="center"/>
    </xf>
    <xf numFmtId="10" fontId="20" fillId="0" borderId="1" xfId="2" applyNumberFormat="1" applyFont="1" applyBorder="1" applyAlignment="1">
      <alignment horizontal="center"/>
    </xf>
    <xf numFmtId="0" fontId="2" fillId="0" borderId="1" xfId="3" applyFont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4" borderId="1" xfId="2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10" fontId="20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3" applyFont="1" applyBorder="1" applyAlignment="1" applyProtection="1">
      <alignment horizontal="center" vertical="center" wrapText="1"/>
    </xf>
    <xf numFmtId="0" fontId="2" fillId="0" borderId="1" xfId="3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7" fillId="0" borderId="1" xfId="3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/>
  </cellXfs>
  <cellStyles count="6">
    <cellStyle name="百分比" xfId="1" builtinId="5"/>
    <cellStyle name="常规" xfId="0" builtinId="0"/>
    <cellStyle name="常规 2" xfId="3" xr:uid="{00000000-0005-0000-0000-000031000000}"/>
    <cellStyle name="常规 3" xfId="4" xr:uid="{00000000-0005-0000-0000-000032000000}"/>
    <cellStyle name="常规 4" xfId="5" xr:uid="{E804CD21-8C39-4DB4-8E2A-4179BC4189A3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Normal="100" workbookViewId="0">
      <selection activeCell="A2" sqref="A2"/>
    </sheetView>
  </sheetViews>
  <sheetFormatPr defaultColWidth="8.625" defaultRowHeight="18.75" x14ac:dyDescent="0.2"/>
  <cols>
    <col min="1" max="1" width="28.5" style="7" bestFit="1" customWidth="1"/>
    <col min="2" max="8" width="20.5" style="7" customWidth="1"/>
    <col min="9" max="16384" width="8.625" style="7"/>
  </cols>
  <sheetData>
    <row r="1" spans="1:8" s="33" customFormat="1" ht="22.5" x14ac:dyDescent="0.2">
      <c r="A1" s="74" t="s">
        <v>925</v>
      </c>
      <c r="B1" s="74"/>
      <c r="C1" s="74"/>
      <c r="D1" s="74"/>
      <c r="E1" s="74"/>
      <c r="F1" s="74"/>
      <c r="G1" s="74"/>
      <c r="H1" s="74"/>
    </row>
    <row r="2" spans="1:8" s="6" customFormat="1" ht="20.25" x14ac:dyDescent="0.2">
      <c r="A2" s="14" t="s">
        <v>917</v>
      </c>
      <c r="B2" s="14" t="s">
        <v>0</v>
      </c>
      <c r="C2" s="14" t="s">
        <v>1</v>
      </c>
      <c r="D2" s="14" t="s">
        <v>2</v>
      </c>
      <c r="E2" s="14" t="s">
        <v>902</v>
      </c>
      <c r="F2" s="14" t="s">
        <v>4</v>
      </c>
      <c r="G2" s="14" t="s">
        <v>5</v>
      </c>
      <c r="H2" s="14" t="s">
        <v>6</v>
      </c>
    </row>
    <row r="3" spans="1:8" x14ac:dyDescent="0.25">
      <c r="A3" s="4" t="s">
        <v>7</v>
      </c>
      <c r="B3" s="42">
        <f>B4/1636</f>
        <v>0</v>
      </c>
      <c r="C3" s="43">
        <f>C4/1444</f>
        <v>0</v>
      </c>
      <c r="D3" s="43">
        <f>D4/1579</f>
        <v>0</v>
      </c>
      <c r="E3" s="43">
        <f>E4/1445</f>
        <v>0</v>
      </c>
      <c r="F3" s="43">
        <f>F4/1692</f>
        <v>0</v>
      </c>
      <c r="G3" s="38">
        <f>G4/775</f>
        <v>0</v>
      </c>
      <c r="H3" s="38">
        <f>H4/97</f>
        <v>0</v>
      </c>
    </row>
    <row r="4" spans="1:8" x14ac:dyDescent="0.25">
      <c r="A4" s="4" t="s">
        <v>8</v>
      </c>
      <c r="B4" s="73">
        <v>0</v>
      </c>
      <c r="C4" s="73">
        <v>0</v>
      </c>
      <c r="D4" s="73">
        <v>0</v>
      </c>
      <c r="E4" s="50">
        <v>0</v>
      </c>
      <c r="F4" s="39">
        <v>0</v>
      </c>
      <c r="G4" s="41">
        <v>0</v>
      </c>
      <c r="H4" s="41">
        <v>0</v>
      </c>
    </row>
    <row r="5" spans="1:8" x14ac:dyDescent="0.2">
      <c r="A5" s="4" t="s">
        <v>9</v>
      </c>
      <c r="B5" s="52">
        <f>B6/1636</f>
        <v>6.1124694376528121E-3</v>
      </c>
      <c r="C5" s="52">
        <f>C6/655</f>
        <v>0.20610687022900764</v>
      </c>
      <c r="D5" s="52">
        <f>D6/512</f>
        <v>0.291015625</v>
      </c>
      <c r="E5" s="52">
        <f>E6/1093</f>
        <v>3.5681610247026534E-2</v>
      </c>
      <c r="F5" s="52">
        <f>F6/1529</f>
        <v>9.7449313276651406E-2</v>
      </c>
      <c r="G5" s="52">
        <f>G6/618</f>
        <v>3.3980582524271843E-2</v>
      </c>
      <c r="H5" s="52">
        <f>H6/97</f>
        <v>0.32989690721649484</v>
      </c>
    </row>
    <row r="6" spans="1:8" x14ac:dyDescent="0.25">
      <c r="A6" s="4" t="s">
        <v>10</v>
      </c>
      <c r="B6" s="49">
        <v>10</v>
      </c>
      <c r="C6" s="51">
        <v>135</v>
      </c>
      <c r="D6" s="51">
        <v>149</v>
      </c>
      <c r="E6" s="49">
        <v>39</v>
      </c>
      <c r="F6" s="49">
        <v>149</v>
      </c>
      <c r="G6" s="49">
        <v>21</v>
      </c>
      <c r="H6" s="49">
        <v>32</v>
      </c>
    </row>
    <row r="7" spans="1:8" ht="17.100000000000001" customHeight="1" x14ac:dyDescent="0.2">
      <c r="A7" s="4" t="s">
        <v>11</v>
      </c>
      <c r="B7" s="49">
        <v>0</v>
      </c>
      <c r="C7" s="49">
        <v>2</v>
      </c>
      <c r="D7" s="49">
        <v>12</v>
      </c>
      <c r="E7" s="41">
        <v>0</v>
      </c>
      <c r="F7" s="49">
        <v>19</v>
      </c>
      <c r="G7" s="41">
        <v>0</v>
      </c>
      <c r="H7" s="41">
        <v>0</v>
      </c>
    </row>
    <row r="8" spans="1:8" x14ac:dyDescent="0.2">
      <c r="A8" s="4" t="s">
        <v>12</v>
      </c>
      <c r="B8" s="49" t="s">
        <v>13</v>
      </c>
      <c r="C8" s="49" t="s">
        <v>13</v>
      </c>
      <c r="D8" s="49" t="s">
        <v>13</v>
      </c>
      <c r="E8" s="49" t="s">
        <v>13</v>
      </c>
      <c r="F8" s="49" t="s">
        <v>13</v>
      </c>
      <c r="G8" s="49" t="s">
        <v>13</v>
      </c>
      <c r="H8" s="49" t="s">
        <v>13</v>
      </c>
    </row>
    <row r="9" spans="1:8" x14ac:dyDescent="0.25">
      <c r="A9" s="4" t="s">
        <v>14</v>
      </c>
      <c r="B9" s="49">
        <v>5</v>
      </c>
      <c r="C9" s="51">
        <v>4</v>
      </c>
      <c r="D9" s="51">
        <v>137</v>
      </c>
      <c r="E9" s="50">
        <v>0</v>
      </c>
      <c r="F9" s="49">
        <v>24</v>
      </c>
      <c r="G9" s="51">
        <v>4</v>
      </c>
      <c r="H9" s="51">
        <v>16</v>
      </c>
    </row>
    <row r="10" spans="1:8" x14ac:dyDescent="0.25">
      <c r="A10" s="4" t="s">
        <v>15</v>
      </c>
      <c r="B10" s="49">
        <v>0</v>
      </c>
      <c r="C10" s="41">
        <v>0</v>
      </c>
      <c r="D10" s="41">
        <v>0</v>
      </c>
      <c r="E10" s="41">
        <v>0</v>
      </c>
      <c r="F10" s="39">
        <v>0</v>
      </c>
      <c r="G10" s="41">
        <v>0</v>
      </c>
      <c r="H10" s="41">
        <v>0</v>
      </c>
    </row>
    <row r="11" spans="1:8" x14ac:dyDescent="0.2">
      <c r="A11" s="4" t="s">
        <v>16</v>
      </c>
      <c r="B11" s="53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</row>
    <row r="12" spans="1:8" x14ac:dyDescent="0.2">
      <c r="A12" s="4" t="s">
        <v>17</v>
      </c>
      <c r="B12" s="47" t="s">
        <v>345</v>
      </c>
      <c r="C12" s="36" t="s">
        <v>18</v>
      </c>
      <c r="D12" s="35" t="s">
        <v>18</v>
      </c>
      <c r="E12" s="36" t="s">
        <v>18</v>
      </c>
      <c r="F12" s="36" t="s">
        <v>18</v>
      </c>
      <c r="G12" s="36" t="s">
        <v>18</v>
      </c>
      <c r="H12" s="36" t="s">
        <v>18</v>
      </c>
    </row>
  </sheetData>
  <mergeCells count="1">
    <mergeCell ref="A1:H1"/>
  </mergeCells>
  <phoneticPr fontId="17" type="noConversion"/>
  <hyperlinks>
    <hyperlink ref="D5" location="日常请假率!A70" display="日常请假率!A70" xr:uid="{00000000-0004-0000-0000-000001000000}"/>
    <hyperlink ref="G5" location="日常请假率!A167" display="日常请假率!A167" xr:uid="{00000000-0004-0000-0000-000002000000}"/>
    <hyperlink ref="E5" location="日常请假率!A99" display="=E6/1093" xr:uid="{00000000-0004-0000-0000-000003000000}"/>
    <hyperlink ref="G8" location="晚自修风气统计表!A39" display="班级明细" xr:uid="{00000000-0004-0000-0000-000006000000}"/>
    <hyperlink ref="E8" location="晚自修风气统计表!A27" display="班级明细" xr:uid="{00000000-0004-0000-0000-000007000000}"/>
    <hyperlink ref="D8" location="晚自修风气统计表!A23" display="班级明细" xr:uid="{00000000-0004-0000-0000-000008000000}"/>
    <hyperlink ref="G12" location="统计表!A207" display="交齐且规范" xr:uid="{00000000-0004-0000-0000-000009000000}"/>
    <hyperlink ref="E12" location="统计表!A132" display="交齐且规范" xr:uid="{00000000-0004-0000-0000-00000A000000}"/>
    <hyperlink ref="D12" location="统计表!A108" display="交齐且规范" xr:uid="{00000000-0004-0000-0000-00000B000000}"/>
    <hyperlink ref="F5" location="日常请假率!A125" display="=F6/1529" xr:uid="{00000000-0004-0000-0000-00000D000000}"/>
    <hyperlink ref="C5" location="日常请假率!A42" display="日常请假率!A42" xr:uid="{00000000-0004-0000-0000-00000E000000}"/>
    <hyperlink ref="F8" location="晚自修风气统计表!A34" display="班级明细" xr:uid="{00000000-0004-0000-0000-00000F000000}"/>
    <hyperlink ref="C8" location="晚自修风气统计表!A12" display="班级明细" xr:uid="{00000000-0004-0000-0000-000010000000}"/>
    <hyperlink ref="F12" location="统计表!A173" display="交齐且规范" xr:uid="{00000000-0004-0000-0000-000011000000}"/>
    <hyperlink ref="H12" location="统计表!A226" display="交齐且规范" xr:uid="{00000000-0004-0000-0000-000012000000}"/>
    <hyperlink ref="C12" location="统计表!A42" display="交齐且规范" xr:uid="{00000000-0004-0000-0000-000013000000}"/>
    <hyperlink ref="H5" location="日常请假率!A190" display="日常请假率!A190" xr:uid="{00000000-0004-0000-0000-000018000000}"/>
    <hyperlink ref="H8" location="晚自修风气统计表!A40" display="班级明细" xr:uid="{00000000-0004-0000-0000-00001A000000}"/>
    <hyperlink ref="C7" location="日常迟到早退名单!A4" display="日常迟到早退名单!A4" xr:uid="{00000000-0004-0000-0000-00001B000000}"/>
    <hyperlink ref="E6" location="日常请假名单!A300" display="日常请假名单!A300" xr:uid="{00000000-0004-0000-0000-00001C000000}"/>
    <hyperlink ref="F6" location="日常请假名单!A400" display="日常请假名单!A400" xr:uid="{00000000-0004-0000-0000-00001D000000}"/>
    <hyperlink ref="G6" location="日常请假名单!A500" display="日常请假名单!A500" xr:uid="{00000000-0004-0000-0000-00001E000000}"/>
    <hyperlink ref="H6" location="日常请假名单!A520" display="日常请假名单!A520" xr:uid="{00000000-0004-0000-0000-00001F000000}"/>
    <hyperlink ref="B12" location="统计表!A10" display="交齐且规范" xr:uid="{00000000-0004-0000-0000-000020000000}"/>
    <hyperlink ref="B6" location="日常请假名单!A5" display="5" xr:uid="{00000000-0004-0000-0000-000021000000}"/>
    <hyperlink ref="B5" location="日常请假率!A4" display="日常请假率!A4" xr:uid="{A6BFDCF8-2369-4190-AAA9-EC9545A636C2}"/>
    <hyperlink ref="C6" location="日常请假名单!A93" display="日常请假名单!A93" xr:uid="{BDEBD5C9-F2BF-4429-9CD6-D0FC54DE3ABC}"/>
    <hyperlink ref="B8" location="晚自修风气统计表!A3" display="班级明细" xr:uid="{0C27E9B4-6B5F-4830-8D0C-C335DB722966}"/>
    <hyperlink ref="B3" location="日常旷课率!A3" display="日常旷课率!A3" xr:uid="{F997AFFC-09E5-4271-928C-907A8A4A7658}"/>
    <hyperlink ref="C3" location="日常请假率!A65" display="日常请假率!A65" xr:uid="{06BEBEC9-1095-4BB6-8DD9-4A82B023E1CD}"/>
    <hyperlink ref="D3" location="日常旷课率!A91" display="日常旷课率!A91" xr:uid="{EF8E7566-1E33-4BE5-AB17-33C436F93951}"/>
    <hyperlink ref="E3" location="日常旷课率!A101" display="日常旷课率!A101" xr:uid="{635A07FB-899F-4A17-B2AE-4CD04B608DDA}"/>
    <hyperlink ref="F3" location="日常旷课率!A141" display="日常旷课率!A141" xr:uid="{E61E8C06-266C-4FFE-84C3-B530A7B1B6DE}"/>
    <hyperlink ref="D6" location="日常请假名单!A243" display="日常请假名单!A243" xr:uid="{C77998E0-9BC6-4B4F-B278-AE362C0FAD7E}"/>
    <hyperlink ref="B7" location="日常迟到早退名单!A4" display="日常迟到早退名单!A4" xr:uid="{0DDAEA93-9C13-438B-B040-44AF2345B26B}"/>
    <hyperlink ref="B9" location="晚自习请假名单!A3" display="晚自习请假名单!A3" xr:uid="{DFA20C3F-995D-4345-BA0E-02877B2370AA}"/>
    <hyperlink ref="D7" location="日常迟到早退名单!A6" display="日常迟到早退名单!A6" xr:uid="{4E2935A6-01B8-4123-99BE-BD0042BD698D}"/>
    <hyperlink ref="F7" location="日常迟到早退名单!A19" display="日常迟到早退名单!A19" xr:uid="{861A0600-9B5B-453A-B7B9-A96B58B5BB09}"/>
    <hyperlink ref="C9" location="晚自习请假名单!A10" display="晚自习请假名单!A10" xr:uid="{2C96D8F3-EAC2-491F-B5DC-10E4EB95C8AF}"/>
    <hyperlink ref="D9" location="晚自习请假名单!A30" display="晚自习请假名单!A30" xr:uid="{EE948AF8-2BFD-4C18-A5B5-8C9ADA487BF3}"/>
    <hyperlink ref="F9" location="晚自习请假名单!A160" display="晚自习请假名单!A160" xr:uid="{1238F615-7950-42F3-84E8-77112F1AB709}"/>
    <hyperlink ref="G9" location="晚自习请假名单!A175" display="晚自习请假名单!A175" xr:uid="{4456DD70-EBEA-4CAB-AA9B-9E425E7AB134}"/>
    <hyperlink ref="H9" location="晚自习请假名单!A190" display="晚自习请假名单!A190" xr:uid="{0DF64916-90FE-4947-8223-D87DEEF8251A}"/>
    <hyperlink ref="B10" location="晚自习旷课!A3" display="晚自习旷课!A3" xr:uid="{E71AC7EC-781B-46CE-BF6C-A71E3AC23FC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workbookViewId="0">
      <selection activeCell="B7" sqref="B7:F12"/>
    </sheetView>
  </sheetViews>
  <sheetFormatPr defaultColWidth="9" defaultRowHeight="14.25" x14ac:dyDescent="0.2"/>
  <cols>
    <col min="1" max="1" width="21.375" customWidth="1"/>
    <col min="2" max="2" width="16.875" customWidth="1"/>
    <col min="3" max="3" width="14.875" customWidth="1"/>
    <col min="4" max="4" width="18.25" customWidth="1"/>
    <col min="5" max="5" width="23.625" customWidth="1"/>
    <col min="6" max="6" width="20.625" customWidth="1"/>
  </cols>
  <sheetData>
    <row r="1" spans="1:6" ht="22.5" x14ac:dyDescent="0.2">
      <c r="A1" s="108" t="s">
        <v>220</v>
      </c>
      <c r="B1" s="108"/>
      <c r="C1" s="108"/>
      <c r="D1" s="108"/>
      <c r="E1" s="108"/>
      <c r="F1" s="108"/>
    </row>
    <row r="2" spans="1:6" s="17" customFormat="1" ht="20.25" x14ac:dyDescent="0.15">
      <c r="A2" s="18" t="s">
        <v>20</v>
      </c>
      <c r="B2" s="18" t="s">
        <v>21</v>
      </c>
      <c r="C2" s="18" t="s">
        <v>23</v>
      </c>
      <c r="D2" s="18" t="s">
        <v>25</v>
      </c>
      <c r="E2" s="18" t="s">
        <v>26</v>
      </c>
      <c r="F2" s="18" t="s">
        <v>27</v>
      </c>
    </row>
    <row r="3" spans="1:6" ht="18.75" x14ac:dyDescent="0.2">
      <c r="A3" s="86" t="s">
        <v>0</v>
      </c>
      <c r="B3" s="89" t="s">
        <v>108</v>
      </c>
      <c r="C3" s="34">
        <v>2024363209</v>
      </c>
      <c r="D3" s="60" t="s">
        <v>435</v>
      </c>
      <c r="E3" s="60" t="s">
        <v>346</v>
      </c>
      <c r="F3" s="34">
        <v>12.2</v>
      </c>
    </row>
    <row r="4" spans="1:6" ht="18.75" x14ac:dyDescent="0.2">
      <c r="A4" s="86"/>
      <c r="B4" s="89"/>
      <c r="C4" s="34">
        <v>2024363210</v>
      </c>
      <c r="D4" s="60" t="s">
        <v>436</v>
      </c>
      <c r="E4" s="60" t="s">
        <v>346</v>
      </c>
      <c r="F4" s="34">
        <v>12.18</v>
      </c>
    </row>
    <row r="5" spans="1:6" ht="18.75" x14ac:dyDescent="0.2">
      <c r="A5" s="86"/>
      <c r="B5" s="89" t="s">
        <v>109</v>
      </c>
      <c r="C5" s="56">
        <v>2024363202</v>
      </c>
      <c r="D5" s="60" t="s">
        <v>440</v>
      </c>
      <c r="E5" s="60" t="s">
        <v>346</v>
      </c>
      <c r="F5" s="34">
        <v>12.17</v>
      </c>
    </row>
    <row r="6" spans="1:6" ht="18.75" x14ac:dyDescent="0.2">
      <c r="A6" s="86"/>
      <c r="B6" s="89"/>
      <c r="C6" s="56">
        <v>2024363239</v>
      </c>
      <c r="D6" s="60" t="s">
        <v>441</v>
      </c>
      <c r="E6" s="60" t="s">
        <v>346</v>
      </c>
      <c r="F6" s="34">
        <v>12.16</v>
      </c>
    </row>
    <row r="7" spans="1:6" ht="18.75" x14ac:dyDescent="0.2">
      <c r="A7" s="4" t="s">
        <v>1</v>
      </c>
      <c r="B7" s="109" t="s">
        <v>911</v>
      </c>
      <c r="C7" s="110"/>
      <c r="D7" s="110"/>
      <c r="E7" s="110"/>
      <c r="F7" s="111"/>
    </row>
    <row r="8" spans="1:6" ht="18.75" x14ac:dyDescent="0.2">
      <c r="A8" s="4" t="s">
        <v>910</v>
      </c>
      <c r="B8" s="112"/>
      <c r="C8" s="113"/>
      <c r="D8" s="113"/>
      <c r="E8" s="113"/>
      <c r="F8" s="114"/>
    </row>
    <row r="9" spans="1:6" ht="18.75" x14ac:dyDescent="0.2">
      <c r="A9" s="4" t="s">
        <v>902</v>
      </c>
      <c r="B9" s="112"/>
      <c r="C9" s="113"/>
      <c r="D9" s="113"/>
      <c r="E9" s="113"/>
      <c r="F9" s="114"/>
    </row>
    <row r="10" spans="1:6" ht="18.75" x14ac:dyDescent="0.2">
      <c r="A10" s="4" t="s">
        <v>4</v>
      </c>
      <c r="B10" s="112"/>
      <c r="C10" s="113"/>
      <c r="D10" s="113"/>
      <c r="E10" s="113"/>
      <c r="F10" s="114"/>
    </row>
    <row r="11" spans="1:6" ht="18.75" x14ac:dyDescent="0.2">
      <c r="A11" s="4" t="s">
        <v>5</v>
      </c>
      <c r="B11" s="112"/>
      <c r="C11" s="113"/>
      <c r="D11" s="113"/>
      <c r="E11" s="113"/>
      <c r="F11" s="114"/>
    </row>
    <row r="12" spans="1:6" ht="18.75" x14ac:dyDescent="0.2">
      <c r="A12" s="4" t="s">
        <v>6</v>
      </c>
      <c r="B12" s="115"/>
      <c r="C12" s="116"/>
      <c r="D12" s="116"/>
      <c r="E12" s="116"/>
      <c r="F12" s="117"/>
    </row>
  </sheetData>
  <mergeCells count="5">
    <mergeCell ref="A1:F1"/>
    <mergeCell ref="A3:A6"/>
    <mergeCell ref="B3:B4"/>
    <mergeCell ref="B5:B6"/>
    <mergeCell ref="B7:F12"/>
  </mergeCells>
  <phoneticPr fontId="1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32"/>
  <sheetViews>
    <sheetView zoomScale="70" zoomScaleNormal="70" workbookViewId="0">
      <selection activeCell="I19" sqref="I19"/>
    </sheetView>
  </sheetViews>
  <sheetFormatPr defaultColWidth="8.625" defaultRowHeight="18.75" x14ac:dyDescent="0.2"/>
  <cols>
    <col min="1" max="1" width="17.125" style="2" customWidth="1"/>
    <col min="2" max="2" width="20.125" style="2" customWidth="1"/>
    <col min="3" max="3" width="21.375" style="2" bestFit="1" customWidth="1"/>
    <col min="4" max="4" width="15.25" style="2" bestFit="1" customWidth="1"/>
    <col min="5" max="5" width="8.5" style="2" bestFit="1" customWidth="1"/>
    <col min="6" max="16384" width="8.625" style="2"/>
  </cols>
  <sheetData>
    <row r="1" spans="1:5" ht="22.5" x14ac:dyDescent="0.2">
      <c r="A1" s="91" t="s">
        <v>238</v>
      </c>
      <c r="B1" s="91"/>
      <c r="C1" s="91"/>
      <c r="D1" s="91"/>
      <c r="E1" s="91"/>
    </row>
    <row r="2" spans="1:5" s="1" customFormat="1" ht="20.25" x14ac:dyDescent="0.2">
      <c r="A2" s="3" t="s">
        <v>20</v>
      </c>
      <c r="B2" s="3" t="s">
        <v>77</v>
      </c>
      <c r="C2" s="3" t="s">
        <v>21</v>
      </c>
      <c r="D2" s="3" t="s">
        <v>238</v>
      </c>
      <c r="E2" s="3" t="s">
        <v>27</v>
      </c>
    </row>
    <row r="3" spans="1:5" x14ac:dyDescent="0.2">
      <c r="A3" s="118" t="s">
        <v>0</v>
      </c>
      <c r="B3" s="45">
        <v>1</v>
      </c>
      <c r="C3" s="45" t="s">
        <v>82</v>
      </c>
      <c r="D3" s="45" t="s">
        <v>288</v>
      </c>
      <c r="E3" s="40"/>
    </row>
    <row r="4" spans="1:5" x14ac:dyDescent="0.2">
      <c r="A4" s="119"/>
      <c r="B4" s="45">
        <v>2</v>
      </c>
      <c r="C4" s="45" t="s">
        <v>83</v>
      </c>
      <c r="D4" s="45" t="s">
        <v>288</v>
      </c>
      <c r="E4" s="40"/>
    </row>
    <row r="5" spans="1:5" x14ac:dyDescent="0.2">
      <c r="A5" s="119"/>
      <c r="B5" s="45">
        <v>3</v>
      </c>
      <c r="C5" s="45" t="s">
        <v>84</v>
      </c>
      <c r="D5" s="45" t="s">
        <v>288</v>
      </c>
      <c r="E5" s="40"/>
    </row>
    <row r="6" spans="1:5" x14ac:dyDescent="0.2">
      <c r="A6" s="119"/>
      <c r="B6" s="45">
        <v>4</v>
      </c>
      <c r="C6" s="45" t="s">
        <v>85</v>
      </c>
      <c r="D6" s="45" t="s">
        <v>288</v>
      </c>
      <c r="E6" s="40"/>
    </row>
    <row r="7" spans="1:5" x14ac:dyDescent="0.2">
      <c r="A7" s="119"/>
      <c r="B7" s="45">
        <v>5</v>
      </c>
      <c r="C7" s="45" t="s">
        <v>86</v>
      </c>
      <c r="D7" s="45" t="s">
        <v>288</v>
      </c>
      <c r="E7" s="40"/>
    </row>
    <row r="8" spans="1:5" x14ac:dyDescent="0.2">
      <c r="A8" s="119"/>
      <c r="B8" s="4">
        <v>6</v>
      </c>
      <c r="C8" s="4" t="s">
        <v>87</v>
      </c>
      <c r="D8" s="4" t="s">
        <v>239</v>
      </c>
      <c r="E8" s="40"/>
    </row>
    <row r="9" spans="1:5" x14ac:dyDescent="0.2">
      <c r="A9" s="119"/>
      <c r="B9" s="4">
        <v>7</v>
      </c>
      <c r="C9" s="4" t="s">
        <v>88</v>
      </c>
      <c r="D9" s="4" t="s">
        <v>239</v>
      </c>
      <c r="E9" s="40"/>
    </row>
    <row r="10" spans="1:5" x14ac:dyDescent="0.2">
      <c r="A10" s="119"/>
      <c r="B10" s="45">
        <v>8</v>
      </c>
      <c r="C10" s="45" t="s">
        <v>89</v>
      </c>
      <c r="D10" s="45" t="s">
        <v>288</v>
      </c>
      <c r="E10" s="40"/>
    </row>
    <row r="11" spans="1:5" x14ac:dyDescent="0.2">
      <c r="A11" s="119"/>
      <c r="B11" s="45">
        <v>9</v>
      </c>
      <c r="C11" s="45" t="s">
        <v>90</v>
      </c>
      <c r="D11" s="45" t="s">
        <v>288</v>
      </c>
      <c r="E11" s="40"/>
    </row>
    <row r="12" spans="1:5" x14ac:dyDescent="0.2">
      <c r="A12" s="119"/>
      <c r="B12" s="4">
        <v>10</v>
      </c>
      <c r="C12" s="4" t="s">
        <v>91</v>
      </c>
      <c r="D12" s="4" t="s">
        <v>239</v>
      </c>
      <c r="E12" s="40"/>
    </row>
    <row r="13" spans="1:5" x14ac:dyDescent="0.2">
      <c r="A13" s="119"/>
      <c r="B13" s="4">
        <v>11</v>
      </c>
      <c r="C13" s="4" t="s">
        <v>92</v>
      </c>
      <c r="D13" s="4" t="s">
        <v>239</v>
      </c>
      <c r="E13" s="40"/>
    </row>
    <row r="14" spans="1:5" x14ac:dyDescent="0.2">
      <c r="A14" s="119"/>
      <c r="B14" s="4">
        <v>12</v>
      </c>
      <c r="C14" s="4" t="s">
        <v>33</v>
      </c>
      <c r="D14" s="4" t="s">
        <v>239</v>
      </c>
      <c r="E14" s="40"/>
    </row>
    <row r="15" spans="1:5" x14ac:dyDescent="0.2">
      <c r="A15" s="119"/>
      <c r="B15" s="45">
        <v>13</v>
      </c>
      <c r="C15" s="45" t="s">
        <v>93</v>
      </c>
      <c r="D15" s="45" t="s">
        <v>288</v>
      </c>
      <c r="E15" s="40"/>
    </row>
    <row r="16" spans="1:5" x14ac:dyDescent="0.2">
      <c r="A16" s="119"/>
      <c r="B16" s="45">
        <v>14</v>
      </c>
      <c r="C16" s="45" t="s">
        <v>94</v>
      </c>
      <c r="D16" s="45" t="s">
        <v>288</v>
      </c>
      <c r="E16" s="40"/>
    </row>
    <row r="17" spans="1:5" x14ac:dyDescent="0.2">
      <c r="A17" s="119"/>
      <c r="B17" s="45">
        <v>15</v>
      </c>
      <c r="C17" s="45" t="s">
        <v>95</v>
      </c>
      <c r="D17" s="45" t="s">
        <v>288</v>
      </c>
      <c r="E17" s="40"/>
    </row>
    <row r="18" spans="1:5" x14ac:dyDescent="0.2">
      <c r="A18" s="119"/>
      <c r="B18" s="4">
        <v>16</v>
      </c>
      <c r="C18" s="4" t="s">
        <v>96</v>
      </c>
      <c r="D18" s="4" t="s">
        <v>239</v>
      </c>
      <c r="E18" s="40"/>
    </row>
    <row r="19" spans="1:5" x14ac:dyDescent="0.2">
      <c r="A19" s="119"/>
      <c r="B19" s="45">
        <v>17</v>
      </c>
      <c r="C19" s="45" t="s">
        <v>97</v>
      </c>
      <c r="D19" s="45" t="s">
        <v>288</v>
      </c>
      <c r="E19" s="40"/>
    </row>
    <row r="20" spans="1:5" x14ac:dyDescent="0.2">
      <c r="A20" s="119"/>
      <c r="B20" s="45">
        <v>18</v>
      </c>
      <c r="C20" s="45" t="s">
        <v>98</v>
      </c>
      <c r="D20" s="45" t="s">
        <v>288</v>
      </c>
      <c r="E20" s="40"/>
    </row>
    <row r="21" spans="1:5" x14ac:dyDescent="0.2">
      <c r="A21" s="119"/>
      <c r="B21" s="45">
        <v>19</v>
      </c>
      <c r="C21" s="45" t="s">
        <v>99</v>
      </c>
      <c r="D21" s="45" t="s">
        <v>288</v>
      </c>
      <c r="E21" s="40"/>
    </row>
    <row r="22" spans="1:5" x14ac:dyDescent="0.2">
      <c r="A22" s="119"/>
      <c r="B22" s="45">
        <v>20</v>
      </c>
      <c r="C22" s="45" t="s">
        <v>100</v>
      </c>
      <c r="D22" s="45" t="s">
        <v>288</v>
      </c>
      <c r="E22" s="40"/>
    </row>
    <row r="23" spans="1:5" x14ac:dyDescent="0.2">
      <c r="A23" s="119"/>
      <c r="B23" s="4">
        <v>21</v>
      </c>
      <c r="C23" s="4" t="s">
        <v>101</v>
      </c>
      <c r="D23" s="4" t="s">
        <v>239</v>
      </c>
      <c r="E23" s="40"/>
    </row>
    <row r="24" spans="1:5" x14ac:dyDescent="0.2">
      <c r="A24" s="119"/>
      <c r="B24" s="4">
        <v>22</v>
      </c>
      <c r="C24" s="4" t="s">
        <v>102</v>
      </c>
      <c r="D24" s="4" t="s">
        <v>239</v>
      </c>
      <c r="E24" s="40"/>
    </row>
    <row r="25" spans="1:5" x14ac:dyDescent="0.2">
      <c r="A25" s="119"/>
      <c r="B25" s="45">
        <v>23</v>
      </c>
      <c r="C25" s="45" t="s">
        <v>103</v>
      </c>
      <c r="D25" s="45" t="s">
        <v>288</v>
      </c>
      <c r="E25" s="40"/>
    </row>
    <row r="26" spans="1:5" x14ac:dyDescent="0.2">
      <c r="A26" s="119"/>
      <c r="B26" s="4">
        <v>24</v>
      </c>
      <c r="C26" s="4" t="s">
        <v>104</v>
      </c>
      <c r="D26" s="4" t="s">
        <v>239</v>
      </c>
      <c r="E26" s="40"/>
    </row>
    <row r="27" spans="1:5" x14ac:dyDescent="0.2">
      <c r="A27" s="119"/>
      <c r="B27" s="4">
        <v>25</v>
      </c>
      <c r="C27" s="4" t="s">
        <v>105</v>
      </c>
      <c r="D27" s="4" t="s">
        <v>288</v>
      </c>
      <c r="E27" s="40"/>
    </row>
    <row r="28" spans="1:5" x14ac:dyDescent="0.2">
      <c r="A28" s="119"/>
      <c r="B28" s="45">
        <v>26</v>
      </c>
      <c r="C28" s="45" t="s">
        <v>106</v>
      </c>
      <c r="D28" s="45" t="s">
        <v>288</v>
      </c>
      <c r="E28" s="40"/>
    </row>
    <row r="29" spans="1:5" x14ac:dyDescent="0.2">
      <c r="A29" s="119"/>
      <c r="B29" s="45">
        <v>27</v>
      </c>
      <c r="C29" s="45" t="s">
        <v>107</v>
      </c>
      <c r="D29" s="45" t="s">
        <v>288</v>
      </c>
      <c r="E29" s="40"/>
    </row>
    <row r="30" spans="1:5" x14ac:dyDescent="0.2">
      <c r="A30" s="119"/>
      <c r="B30" s="4">
        <v>28</v>
      </c>
      <c r="C30" s="4" t="s">
        <v>108</v>
      </c>
      <c r="D30" s="4" t="s">
        <v>239</v>
      </c>
      <c r="E30" s="40"/>
    </row>
    <row r="31" spans="1:5" x14ac:dyDescent="0.2">
      <c r="A31" s="119"/>
      <c r="B31" s="4">
        <v>29</v>
      </c>
      <c r="C31" s="4" t="s">
        <v>109</v>
      </c>
      <c r="D31" s="4" t="s">
        <v>239</v>
      </c>
      <c r="E31" s="40"/>
    </row>
    <row r="32" spans="1:5" x14ac:dyDescent="0.2">
      <c r="A32" s="119"/>
      <c r="B32" s="4">
        <v>30</v>
      </c>
      <c r="C32" s="4" t="s">
        <v>110</v>
      </c>
      <c r="D32" s="4" t="s">
        <v>239</v>
      </c>
      <c r="E32" s="40"/>
    </row>
    <row r="33" spans="1:5" x14ac:dyDescent="0.2">
      <c r="A33" s="119"/>
      <c r="B33" s="4">
        <v>31</v>
      </c>
      <c r="C33" s="4" t="s">
        <v>111</v>
      </c>
      <c r="D33" s="4" t="s">
        <v>239</v>
      </c>
      <c r="E33" s="40"/>
    </row>
    <row r="34" spans="1:5" x14ac:dyDescent="0.2">
      <c r="A34" s="119"/>
      <c r="B34" s="4">
        <v>32</v>
      </c>
      <c r="C34" s="4" t="s">
        <v>112</v>
      </c>
      <c r="D34" s="4" t="s">
        <v>239</v>
      </c>
      <c r="E34" s="40"/>
    </row>
    <row r="35" spans="1:5" x14ac:dyDescent="0.2">
      <c r="A35" s="119"/>
      <c r="B35" s="4">
        <v>33</v>
      </c>
      <c r="C35" s="4" t="s">
        <v>113</v>
      </c>
      <c r="D35" s="4" t="s">
        <v>239</v>
      </c>
      <c r="E35" s="40"/>
    </row>
    <row r="36" spans="1:5" x14ac:dyDescent="0.2">
      <c r="A36" s="119"/>
      <c r="B36" s="4">
        <v>34</v>
      </c>
      <c r="C36" s="4" t="s">
        <v>114</v>
      </c>
      <c r="D36" s="4" t="s">
        <v>239</v>
      </c>
      <c r="E36" s="40"/>
    </row>
    <row r="37" spans="1:5" x14ac:dyDescent="0.2">
      <c r="A37" s="119"/>
      <c r="B37" s="4">
        <v>35</v>
      </c>
      <c r="C37" s="4" t="s">
        <v>115</v>
      </c>
      <c r="D37" s="4" t="s">
        <v>239</v>
      </c>
      <c r="E37" s="40"/>
    </row>
    <row r="38" spans="1:5" x14ac:dyDescent="0.2">
      <c r="A38" s="119"/>
      <c r="B38" s="4">
        <v>36</v>
      </c>
      <c r="C38" s="4" t="s">
        <v>286</v>
      </c>
      <c r="D38" s="4" t="s">
        <v>239</v>
      </c>
      <c r="E38" s="40"/>
    </row>
    <row r="39" spans="1:5" x14ac:dyDescent="0.2">
      <c r="A39" s="119"/>
      <c r="B39" s="4">
        <v>37</v>
      </c>
      <c r="C39" s="4" t="s">
        <v>116</v>
      </c>
      <c r="D39" s="4" t="s">
        <v>239</v>
      </c>
      <c r="E39" s="41"/>
    </row>
    <row r="40" spans="1:5" x14ac:dyDescent="0.2">
      <c r="A40" s="119"/>
      <c r="B40" s="4">
        <v>38</v>
      </c>
      <c r="C40" s="4" t="s">
        <v>117</v>
      </c>
      <c r="D40" s="4" t="s">
        <v>239</v>
      </c>
      <c r="E40" s="41"/>
    </row>
    <row r="41" spans="1:5" x14ac:dyDescent="0.2">
      <c r="A41" s="120"/>
      <c r="B41" s="4">
        <v>39</v>
      </c>
      <c r="C41" s="4" t="s">
        <v>118</v>
      </c>
      <c r="D41" s="4" t="s">
        <v>239</v>
      </c>
      <c r="E41" s="41"/>
    </row>
    <row r="42" spans="1:5" x14ac:dyDescent="0.2">
      <c r="A42" s="86" t="s">
        <v>1</v>
      </c>
      <c r="B42" s="4">
        <v>1</v>
      </c>
      <c r="C42" s="4" t="s">
        <v>34</v>
      </c>
      <c r="D42" s="4"/>
      <c r="E42" s="4" t="s">
        <v>241</v>
      </c>
    </row>
    <row r="43" spans="1:5" x14ac:dyDescent="0.2">
      <c r="A43" s="86"/>
      <c r="B43" s="4">
        <v>2</v>
      </c>
      <c r="C43" s="4" t="s">
        <v>119</v>
      </c>
      <c r="D43" s="4"/>
      <c r="E43" s="4" t="s">
        <v>241</v>
      </c>
    </row>
    <row r="44" spans="1:5" x14ac:dyDescent="0.2">
      <c r="A44" s="86"/>
      <c r="B44" s="4">
        <v>3</v>
      </c>
      <c r="C44" s="4" t="s">
        <v>35</v>
      </c>
      <c r="D44" s="4"/>
      <c r="E44" s="4" t="s">
        <v>241</v>
      </c>
    </row>
    <row r="45" spans="1:5" x14ac:dyDescent="0.2">
      <c r="A45" s="86"/>
      <c r="B45" s="4">
        <v>4</v>
      </c>
      <c r="C45" s="4" t="s">
        <v>36</v>
      </c>
      <c r="D45" s="4" t="s">
        <v>239</v>
      </c>
      <c r="E45" s="4"/>
    </row>
    <row r="46" spans="1:5" x14ac:dyDescent="0.2">
      <c r="A46" s="86"/>
      <c r="B46" s="4">
        <v>5</v>
      </c>
      <c r="C46" s="4" t="s">
        <v>120</v>
      </c>
      <c r="D46" s="4" t="s">
        <v>239</v>
      </c>
      <c r="E46" s="4"/>
    </row>
    <row r="47" spans="1:5" x14ac:dyDescent="0.2">
      <c r="A47" s="86"/>
      <c r="B47" s="4">
        <v>6</v>
      </c>
      <c r="C47" s="4" t="s">
        <v>41</v>
      </c>
      <c r="D47" s="4" t="s">
        <v>239</v>
      </c>
      <c r="E47" s="4"/>
    </row>
    <row r="48" spans="1:5" x14ac:dyDescent="0.2">
      <c r="A48" s="86"/>
      <c r="B48" s="4">
        <v>7</v>
      </c>
      <c r="C48" s="4" t="s">
        <v>42</v>
      </c>
      <c r="D48" s="4" t="s">
        <v>239</v>
      </c>
      <c r="E48" s="4"/>
    </row>
    <row r="49" spans="1:5" x14ac:dyDescent="0.2">
      <c r="A49" s="86"/>
      <c r="B49" s="4">
        <v>8</v>
      </c>
      <c r="C49" s="4" t="s">
        <v>37</v>
      </c>
      <c r="D49" s="4" t="s">
        <v>239</v>
      </c>
      <c r="E49" s="4"/>
    </row>
    <row r="50" spans="1:5" x14ac:dyDescent="0.2">
      <c r="A50" s="86"/>
      <c r="B50" s="4">
        <v>9</v>
      </c>
      <c r="C50" s="4" t="s">
        <v>38</v>
      </c>
      <c r="D50" s="4" t="s">
        <v>239</v>
      </c>
      <c r="E50" s="4"/>
    </row>
    <row r="51" spans="1:5" x14ac:dyDescent="0.2">
      <c r="A51" s="86"/>
      <c r="B51" s="4">
        <v>10</v>
      </c>
      <c r="C51" s="4" t="s">
        <v>121</v>
      </c>
      <c r="D51" s="4" t="s">
        <v>239</v>
      </c>
      <c r="E51" s="4"/>
    </row>
    <row r="52" spans="1:5" x14ac:dyDescent="0.2">
      <c r="A52" s="86"/>
      <c r="B52" s="4">
        <v>11</v>
      </c>
      <c r="C52" s="4" t="s">
        <v>122</v>
      </c>
      <c r="D52" s="4" t="s">
        <v>239</v>
      </c>
      <c r="E52" s="4"/>
    </row>
    <row r="53" spans="1:5" x14ac:dyDescent="0.2">
      <c r="A53" s="86"/>
      <c r="B53" s="4">
        <v>12</v>
      </c>
      <c r="C53" s="4" t="s">
        <v>28</v>
      </c>
      <c r="D53" s="4" t="s">
        <v>239</v>
      </c>
      <c r="E53" s="4"/>
    </row>
    <row r="54" spans="1:5" x14ac:dyDescent="0.2">
      <c r="A54" s="86"/>
      <c r="B54" s="4">
        <v>13</v>
      </c>
      <c r="C54" s="4" t="s">
        <v>39</v>
      </c>
      <c r="D54" s="4" t="s">
        <v>239</v>
      </c>
      <c r="E54" s="4"/>
    </row>
    <row r="55" spans="1:5" x14ac:dyDescent="0.2">
      <c r="A55" s="86"/>
      <c r="B55" s="4">
        <v>14</v>
      </c>
      <c r="C55" s="4" t="s">
        <v>40</v>
      </c>
      <c r="D55" s="4" t="s">
        <v>239</v>
      </c>
      <c r="E55" s="4"/>
    </row>
    <row r="56" spans="1:5" x14ac:dyDescent="0.2">
      <c r="A56" s="86"/>
      <c r="B56" s="4">
        <v>15</v>
      </c>
      <c r="C56" s="4" t="s">
        <v>49</v>
      </c>
      <c r="D56" s="4" t="s">
        <v>239</v>
      </c>
      <c r="E56" s="4"/>
    </row>
    <row r="57" spans="1:5" x14ac:dyDescent="0.2">
      <c r="A57" s="86"/>
      <c r="B57" s="4">
        <v>16</v>
      </c>
      <c r="C57" s="4" t="s">
        <v>123</v>
      </c>
      <c r="D57" s="4" t="s">
        <v>239</v>
      </c>
      <c r="E57" s="4"/>
    </row>
    <row r="58" spans="1:5" x14ac:dyDescent="0.2">
      <c r="A58" s="86"/>
      <c r="B58" s="4">
        <v>17</v>
      </c>
      <c r="C58" s="4" t="s">
        <v>124</v>
      </c>
      <c r="D58" s="4" t="s">
        <v>239</v>
      </c>
      <c r="E58" s="4"/>
    </row>
    <row r="59" spans="1:5" x14ac:dyDescent="0.2">
      <c r="A59" s="86"/>
      <c r="B59" s="4">
        <v>18</v>
      </c>
      <c r="C59" s="4" t="s">
        <v>125</v>
      </c>
      <c r="D59" s="4" t="s">
        <v>239</v>
      </c>
      <c r="E59" s="4"/>
    </row>
    <row r="60" spans="1:5" x14ac:dyDescent="0.2">
      <c r="A60" s="86"/>
      <c r="B60" s="4">
        <v>19</v>
      </c>
      <c r="C60" s="4" t="s">
        <v>48</v>
      </c>
      <c r="D60" s="4" t="s">
        <v>239</v>
      </c>
      <c r="E60" s="4"/>
    </row>
    <row r="61" spans="1:5" x14ac:dyDescent="0.2">
      <c r="A61" s="86"/>
      <c r="B61" s="4">
        <v>20</v>
      </c>
      <c r="C61" s="4" t="s">
        <v>45</v>
      </c>
      <c r="D61" s="4" t="s">
        <v>239</v>
      </c>
      <c r="E61" s="4"/>
    </row>
    <row r="62" spans="1:5" x14ac:dyDescent="0.2">
      <c r="A62" s="86"/>
      <c r="B62" s="4">
        <v>21</v>
      </c>
      <c r="C62" s="4" t="s">
        <v>46</v>
      </c>
      <c r="D62" s="4" t="s">
        <v>239</v>
      </c>
      <c r="E62" s="4"/>
    </row>
    <row r="63" spans="1:5" x14ac:dyDescent="0.2">
      <c r="A63" s="86"/>
      <c r="B63" s="4">
        <v>22</v>
      </c>
      <c r="C63" s="4" t="s">
        <v>43</v>
      </c>
      <c r="D63" s="4" t="s">
        <v>239</v>
      </c>
      <c r="E63" s="4"/>
    </row>
    <row r="64" spans="1:5" x14ac:dyDescent="0.2">
      <c r="A64" s="86"/>
      <c r="B64" s="4">
        <v>23</v>
      </c>
      <c r="C64" s="4" t="s">
        <v>126</v>
      </c>
      <c r="D64" s="4" t="s">
        <v>239</v>
      </c>
      <c r="E64" s="4"/>
    </row>
    <row r="65" spans="1:5" x14ac:dyDescent="0.2">
      <c r="A65" s="86"/>
      <c r="B65" s="4">
        <v>24</v>
      </c>
      <c r="C65" s="4" t="s">
        <v>50</v>
      </c>
      <c r="D65" s="4" t="s">
        <v>239</v>
      </c>
      <c r="E65" s="4"/>
    </row>
    <row r="66" spans="1:5" x14ac:dyDescent="0.2">
      <c r="A66" s="86"/>
      <c r="B66" s="4">
        <v>25</v>
      </c>
      <c r="C66" s="4" t="s">
        <v>127</v>
      </c>
      <c r="D66" s="4" t="s">
        <v>239</v>
      </c>
      <c r="E66" s="4"/>
    </row>
    <row r="67" spans="1:5" x14ac:dyDescent="0.2">
      <c r="A67" s="86"/>
      <c r="B67" s="4">
        <v>26</v>
      </c>
      <c r="C67" s="4" t="s">
        <v>128</v>
      </c>
      <c r="D67" s="4" t="s">
        <v>239</v>
      </c>
      <c r="E67" s="4"/>
    </row>
    <row r="68" spans="1:5" x14ac:dyDescent="0.2">
      <c r="A68" s="86"/>
      <c r="B68" s="4">
        <v>27</v>
      </c>
      <c r="C68" s="4" t="s">
        <v>44</v>
      </c>
      <c r="D68" s="4" t="s">
        <v>239</v>
      </c>
      <c r="E68" s="4"/>
    </row>
    <row r="69" spans="1:5" x14ac:dyDescent="0.2">
      <c r="A69" s="86"/>
      <c r="B69" s="4">
        <v>28</v>
      </c>
      <c r="C69" s="4" t="s">
        <v>47</v>
      </c>
      <c r="D69" s="4" t="s">
        <v>239</v>
      </c>
      <c r="E69" s="4"/>
    </row>
    <row r="70" spans="1:5" x14ac:dyDescent="0.2">
      <c r="A70" s="86"/>
      <c r="B70" s="4">
        <v>29</v>
      </c>
      <c r="C70" s="4" t="s">
        <v>280</v>
      </c>
      <c r="D70" s="4" t="s">
        <v>239</v>
      </c>
      <c r="E70" s="4"/>
    </row>
    <row r="71" spans="1:5" x14ac:dyDescent="0.2">
      <c r="A71" s="86"/>
      <c r="B71" s="4">
        <v>30</v>
      </c>
      <c r="C71" s="4" t="s">
        <v>279</v>
      </c>
      <c r="D71" s="4" t="s">
        <v>239</v>
      </c>
      <c r="E71" s="4"/>
    </row>
    <row r="72" spans="1:5" x14ac:dyDescent="0.2">
      <c r="A72" s="86"/>
      <c r="B72" s="4">
        <v>31</v>
      </c>
      <c r="C72" s="4" t="s">
        <v>281</v>
      </c>
      <c r="D72" s="4" t="s">
        <v>239</v>
      </c>
      <c r="E72" s="4"/>
    </row>
    <row r="73" spans="1:5" x14ac:dyDescent="0.2">
      <c r="A73" s="86"/>
      <c r="B73" s="4">
        <v>32</v>
      </c>
      <c r="C73" s="4" t="s">
        <v>276</v>
      </c>
      <c r="D73" s="4" t="s">
        <v>239</v>
      </c>
      <c r="E73" s="4"/>
    </row>
    <row r="74" spans="1:5" x14ac:dyDescent="0.2">
      <c r="A74" s="86"/>
      <c r="B74" s="4">
        <v>33</v>
      </c>
      <c r="C74" s="4" t="s">
        <v>282</v>
      </c>
      <c r="D74" s="4" t="s">
        <v>239</v>
      </c>
      <c r="E74" s="4"/>
    </row>
    <row r="75" spans="1:5" x14ac:dyDescent="0.2">
      <c r="A75" s="86"/>
      <c r="B75" s="4">
        <v>34</v>
      </c>
      <c r="C75" s="4" t="s">
        <v>277</v>
      </c>
      <c r="D75" s="4" t="s">
        <v>239</v>
      </c>
      <c r="E75" s="4"/>
    </row>
    <row r="76" spans="1:5" x14ac:dyDescent="0.2">
      <c r="A76" s="86"/>
      <c r="B76" s="4">
        <v>35</v>
      </c>
      <c r="C76" s="4" t="s">
        <v>273</v>
      </c>
      <c r="D76" s="4" t="s">
        <v>239</v>
      </c>
      <c r="E76" s="4"/>
    </row>
    <row r="77" spans="1:5" x14ac:dyDescent="0.2">
      <c r="A77" s="86"/>
      <c r="B77" s="4">
        <v>36</v>
      </c>
      <c r="C77" s="4" t="s">
        <v>271</v>
      </c>
      <c r="D77" s="4" t="s">
        <v>239</v>
      </c>
      <c r="E77" s="4"/>
    </row>
    <row r="78" spans="1:5" x14ac:dyDescent="0.2">
      <c r="A78" s="86"/>
      <c r="B78" s="4">
        <v>37</v>
      </c>
      <c r="C78" s="4" t="s">
        <v>272</v>
      </c>
      <c r="D78" s="4" t="s">
        <v>239</v>
      </c>
      <c r="E78" s="4"/>
    </row>
    <row r="79" spans="1:5" x14ac:dyDescent="0.2">
      <c r="A79" s="86"/>
      <c r="B79" s="4">
        <v>38</v>
      </c>
      <c r="C79" s="4" t="s">
        <v>275</v>
      </c>
      <c r="D79" s="4" t="s">
        <v>239</v>
      </c>
      <c r="E79" s="4"/>
    </row>
    <row r="80" spans="1:5" x14ac:dyDescent="0.2">
      <c r="A80" s="86"/>
      <c r="B80" s="4">
        <v>39</v>
      </c>
      <c r="C80" s="4" t="s">
        <v>283</v>
      </c>
      <c r="D80" s="4" t="s">
        <v>239</v>
      </c>
      <c r="E80" s="4"/>
    </row>
    <row r="81" spans="1:5" x14ac:dyDescent="0.2">
      <c r="A81" s="86"/>
      <c r="B81" s="4">
        <v>40</v>
      </c>
      <c r="C81" s="4" t="s">
        <v>284</v>
      </c>
      <c r="D81" s="4" t="s">
        <v>239</v>
      </c>
      <c r="E81" s="4"/>
    </row>
    <row r="82" spans="1:5" x14ac:dyDescent="0.2">
      <c r="A82" s="86"/>
      <c r="B82" s="4">
        <v>41</v>
      </c>
      <c r="C82" s="4" t="s">
        <v>285</v>
      </c>
      <c r="D82" s="4" t="s">
        <v>239</v>
      </c>
      <c r="E82" s="4"/>
    </row>
    <row r="83" spans="1:5" x14ac:dyDescent="0.2">
      <c r="A83" s="86" t="s">
        <v>2</v>
      </c>
      <c r="B83" s="4">
        <v>1</v>
      </c>
      <c r="C83" s="5" t="s">
        <v>291</v>
      </c>
      <c r="D83" s="4" t="s">
        <v>239</v>
      </c>
      <c r="E83" s="4"/>
    </row>
    <row r="84" spans="1:5" x14ac:dyDescent="0.2">
      <c r="A84" s="86"/>
      <c r="B84" s="4">
        <v>2</v>
      </c>
      <c r="C84" s="4" t="s">
        <v>292</v>
      </c>
      <c r="D84" s="4" t="s">
        <v>239</v>
      </c>
      <c r="E84" s="4"/>
    </row>
    <row r="85" spans="1:5" x14ac:dyDescent="0.2">
      <c r="A85" s="86"/>
      <c r="B85" s="4">
        <v>3</v>
      </c>
      <c r="C85" s="4" t="s">
        <v>293</v>
      </c>
      <c r="D85" s="4" t="s">
        <v>239</v>
      </c>
      <c r="E85" s="4"/>
    </row>
    <row r="86" spans="1:5" x14ac:dyDescent="0.2">
      <c r="A86" s="86"/>
      <c r="B86" s="4">
        <v>4</v>
      </c>
      <c r="C86" s="4" t="s">
        <v>295</v>
      </c>
      <c r="D86" s="4" t="s">
        <v>239</v>
      </c>
      <c r="E86" s="4"/>
    </row>
    <row r="87" spans="1:5" x14ac:dyDescent="0.2">
      <c r="A87" s="86"/>
      <c r="B87" s="4">
        <v>5</v>
      </c>
      <c r="C87" s="4" t="s">
        <v>290</v>
      </c>
      <c r="D87" s="4" t="s">
        <v>239</v>
      </c>
      <c r="E87" s="4"/>
    </row>
    <row r="88" spans="1:5" x14ac:dyDescent="0.2">
      <c r="A88" s="86"/>
      <c r="B88" s="4">
        <v>6</v>
      </c>
      <c r="C88" s="4" t="s">
        <v>294</v>
      </c>
      <c r="D88" s="4" t="s">
        <v>239</v>
      </c>
      <c r="E88" s="4"/>
    </row>
    <row r="89" spans="1:5" x14ac:dyDescent="0.2">
      <c r="A89" s="86"/>
      <c r="B89" s="4">
        <v>7</v>
      </c>
      <c r="C89" s="4" t="s">
        <v>296</v>
      </c>
      <c r="D89" s="4" t="s">
        <v>239</v>
      </c>
      <c r="E89" s="4"/>
    </row>
    <row r="90" spans="1:5" x14ac:dyDescent="0.2">
      <c r="A90" s="86"/>
      <c r="B90" s="4">
        <v>8</v>
      </c>
      <c r="C90" s="4" t="s">
        <v>297</v>
      </c>
      <c r="D90" s="4" t="s">
        <v>239</v>
      </c>
      <c r="E90" s="4"/>
    </row>
    <row r="91" spans="1:5" x14ac:dyDescent="0.2">
      <c r="A91" s="86"/>
      <c r="B91" s="4">
        <v>9</v>
      </c>
      <c r="C91" s="4" t="s">
        <v>51</v>
      </c>
      <c r="D91" s="4" t="s">
        <v>239</v>
      </c>
      <c r="E91" s="4"/>
    </row>
    <row r="92" spans="1:5" x14ac:dyDescent="0.2">
      <c r="A92" s="86"/>
      <c r="B92" s="4">
        <v>10</v>
      </c>
      <c r="C92" s="4" t="s">
        <v>53</v>
      </c>
      <c r="D92" s="4" t="s">
        <v>239</v>
      </c>
      <c r="E92" s="4"/>
    </row>
    <row r="93" spans="1:5" x14ac:dyDescent="0.2">
      <c r="A93" s="86"/>
      <c r="B93" s="4">
        <v>11</v>
      </c>
      <c r="C93" s="4" t="s">
        <v>131</v>
      </c>
      <c r="D93" s="4" t="s">
        <v>239</v>
      </c>
      <c r="E93" s="4"/>
    </row>
    <row r="94" spans="1:5" x14ac:dyDescent="0.2">
      <c r="A94" s="86"/>
      <c r="B94" s="4">
        <v>12</v>
      </c>
      <c r="C94" s="4" t="s">
        <v>59</v>
      </c>
      <c r="D94" s="4" t="s">
        <v>239</v>
      </c>
      <c r="E94" s="4"/>
    </row>
    <row r="95" spans="1:5" x14ac:dyDescent="0.2">
      <c r="A95" s="86"/>
      <c r="B95" s="4">
        <v>13</v>
      </c>
      <c r="C95" s="4" t="s">
        <v>240</v>
      </c>
      <c r="D95" s="4" t="s">
        <v>239</v>
      </c>
      <c r="E95" s="4"/>
    </row>
    <row r="96" spans="1:5" x14ac:dyDescent="0.2">
      <c r="A96" s="86"/>
      <c r="B96" s="4">
        <v>14</v>
      </c>
      <c r="C96" s="4" t="s">
        <v>56</v>
      </c>
      <c r="D96" s="4" t="s">
        <v>239</v>
      </c>
      <c r="E96" s="4"/>
    </row>
    <row r="97" spans="1:5" x14ac:dyDescent="0.2">
      <c r="A97" s="86"/>
      <c r="B97" s="4">
        <v>15</v>
      </c>
      <c r="C97" s="4" t="s">
        <v>234</v>
      </c>
      <c r="D97" s="4" t="s">
        <v>239</v>
      </c>
      <c r="E97" s="4"/>
    </row>
    <row r="98" spans="1:5" x14ac:dyDescent="0.2">
      <c r="A98" s="86"/>
      <c r="B98" s="4">
        <v>16</v>
      </c>
      <c r="C98" s="4" t="s">
        <v>235</v>
      </c>
      <c r="D98" s="4" t="s">
        <v>239</v>
      </c>
      <c r="E98" s="4"/>
    </row>
    <row r="99" spans="1:5" x14ac:dyDescent="0.2">
      <c r="A99" s="86"/>
      <c r="B99" s="4">
        <v>17</v>
      </c>
      <c r="C99" s="4" t="s">
        <v>132</v>
      </c>
      <c r="D99" s="4" t="s">
        <v>239</v>
      </c>
      <c r="E99" s="4"/>
    </row>
    <row r="100" spans="1:5" x14ac:dyDescent="0.2">
      <c r="A100" s="86"/>
      <c r="B100" s="4">
        <v>18</v>
      </c>
      <c r="C100" s="4" t="s">
        <v>52</v>
      </c>
      <c r="D100" s="4" t="s">
        <v>239</v>
      </c>
      <c r="E100" s="4"/>
    </row>
    <row r="101" spans="1:5" x14ac:dyDescent="0.2">
      <c r="A101" s="86"/>
      <c r="B101" s="4">
        <v>19</v>
      </c>
      <c r="C101" s="4" t="s">
        <v>55</v>
      </c>
      <c r="D101" s="4" t="s">
        <v>239</v>
      </c>
      <c r="E101" s="4"/>
    </row>
    <row r="102" spans="1:5" x14ac:dyDescent="0.2">
      <c r="A102" s="86"/>
      <c r="B102" s="4">
        <v>20</v>
      </c>
      <c r="C102" s="4" t="s">
        <v>130</v>
      </c>
      <c r="D102" s="4" t="s">
        <v>239</v>
      </c>
      <c r="E102" s="4"/>
    </row>
    <row r="103" spans="1:5" x14ac:dyDescent="0.2">
      <c r="A103" s="86"/>
      <c r="B103" s="4">
        <v>21</v>
      </c>
      <c r="C103" s="4" t="s">
        <v>242</v>
      </c>
      <c r="D103" s="4" t="s">
        <v>239</v>
      </c>
      <c r="E103" s="4"/>
    </row>
    <row r="104" spans="1:5" x14ac:dyDescent="0.2">
      <c r="A104" s="86"/>
      <c r="B104" s="4">
        <v>22</v>
      </c>
      <c r="C104" s="4" t="s">
        <v>243</v>
      </c>
      <c r="D104" s="4" t="s">
        <v>239</v>
      </c>
      <c r="E104" s="4"/>
    </row>
    <row r="105" spans="1:5" x14ac:dyDescent="0.2">
      <c r="A105" s="86"/>
      <c r="B105" s="4">
        <v>23</v>
      </c>
      <c r="C105" s="4" t="s">
        <v>244</v>
      </c>
      <c r="D105" s="4" t="s">
        <v>239</v>
      </c>
      <c r="E105" s="4"/>
    </row>
    <row r="106" spans="1:5" x14ac:dyDescent="0.2">
      <c r="A106" s="86"/>
      <c r="B106" s="4">
        <v>24</v>
      </c>
      <c r="C106" s="4" t="s">
        <v>245</v>
      </c>
      <c r="D106" s="4" t="s">
        <v>239</v>
      </c>
      <c r="E106" s="4"/>
    </row>
    <row r="107" spans="1:5" x14ac:dyDescent="0.2">
      <c r="A107" s="86"/>
      <c r="B107" s="4">
        <v>25</v>
      </c>
      <c r="C107" s="4" t="s">
        <v>58</v>
      </c>
      <c r="D107" s="4" t="s">
        <v>239</v>
      </c>
      <c r="E107" s="4"/>
    </row>
    <row r="108" spans="1:5" x14ac:dyDescent="0.2">
      <c r="A108" s="86"/>
      <c r="B108" s="4">
        <v>26</v>
      </c>
      <c r="C108" s="4" t="s">
        <v>54</v>
      </c>
      <c r="D108" s="4" t="s">
        <v>239</v>
      </c>
      <c r="E108" s="4"/>
    </row>
    <row r="109" spans="1:5" x14ac:dyDescent="0.2">
      <c r="A109" s="86"/>
      <c r="B109" s="4">
        <v>27</v>
      </c>
      <c r="C109" s="4" t="s">
        <v>246</v>
      </c>
      <c r="D109" s="4" t="s">
        <v>239</v>
      </c>
      <c r="E109" s="4"/>
    </row>
    <row r="110" spans="1:5" x14ac:dyDescent="0.2">
      <c r="A110" s="86"/>
      <c r="B110" s="4">
        <v>28</v>
      </c>
      <c r="C110" s="4" t="s">
        <v>55</v>
      </c>
      <c r="D110" s="4" t="s">
        <v>239</v>
      </c>
      <c r="E110" s="4"/>
    </row>
    <row r="111" spans="1:5" x14ac:dyDescent="0.2">
      <c r="A111" s="86"/>
      <c r="B111" s="4">
        <v>29</v>
      </c>
      <c r="C111" s="4" t="s">
        <v>52</v>
      </c>
      <c r="D111" s="4" t="s">
        <v>239</v>
      </c>
      <c r="E111" s="4"/>
    </row>
    <row r="112" spans="1:5" x14ac:dyDescent="0.2">
      <c r="A112" s="86"/>
      <c r="B112" s="4">
        <v>30</v>
      </c>
      <c r="C112" s="4" t="s">
        <v>247</v>
      </c>
      <c r="D112" s="4" t="s">
        <v>239</v>
      </c>
      <c r="E112" s="4"/>
    </row>
    <row r="113" spans="1:5" x14ac:dyDescent="0.2">
      <c r="A113" s="86"/>
      <c r="B113" s="4">
        <v>31</v>
      </c>
      <c r="C113" s="4" t="s">
        <v>129</v>
      </c>
      <c r="D113" s="4"/>
      <c r="E113" s="4" t="s">
        <v>241</v>
      </c>
    </row>
    <row r="114" spans="1:5" x14ac:dyDescent="0.2">
      <c r="A114" s="86"/>
      <c r="B114" s="4">
        <v>32</v>
      </c>
      <c r="C114" s="4" t="s">
        <v>248</v>
      </c>
      <c r="D114" s="4"/>
      <c r="E114" s="4" t="s">
        <v>241</v>
      </c>
    </row>
    <row r="115" spans="1:5" x14ac:dyDescent="0.2">
      <c r="A115" s="86"/>
      <c r="B115" s="4">
        <v>33</v>
      </c>
      <c r="C115" s="4" t="s">
        <v>249</v>
      </c>
      <c r="D115" s="4"/>
      <c r="E115" s="4" t="s">
        <v>241</v>
      </c>
    </row>
    <row r="116" spans="1:5" x14ac:dyDescent="0.2">
      <c r="A116" s="86"/>
      <c r="B116" s="4">
        <v>34</v>
      </c>
      <c r="C116" s="4" t="s">
        <v>250</v>
      </c>
      <c r="D116" s="4"/>
      <c r="E116" s="4" t="s">
        <v>241</v>
      </c>
    </row>
    <row r="117" spans="1:5" x14ac:dyDescent="0.2">
      <c r="A117" s="86"/>
      <c r="B117" s="4">
        <v>35</v>
      </c>
      <c r="C117" s="4" t="s">
        <v>57</v>
      </c>
      <c r="D117" s="4" t="s">
        <v>239</v>
      </c>
      <c r="E117" s="4"/>
    </row>
    <row r="118" spans="1:5" x14ac:dyDescent="0.2">
      <c r="A118" s="86"/>
      <c r="B118" s="4">
        <v>36</v>
      </c>
      <c r="C118" s="4" t="s">
        <v>251</v>
      </c>
      <c r="D118" s="4"/>
      <c r="E118" s="4" t="s">
        <v>241</v>
      </c>
    </row>
    <row r="119" spans="1:5" x14ac:dyDescent="0.2">
      <c r="A119" s="86"/>
      <c r="B119" s="4">
        <v>37</v>
      </c>
      <c r="C119" s="4" t="s">
        <v>252</v>
      </c>
      <c r="D119" s="4"/>
      <c r="E119" s="4" t="s">
        <v>241</v>
      </c>
    </row>
    <row r="120" spans="1:5" x14ac:dyDescent="0.2">
      <c r="A120" s="86"/>
      <c r="B120" s="4">
        <v>38</v>
      </c>
      <c r="C120" s="4" t="s">
        <v>253</v>
      </c>
      <c r="D120" s="4"/>
      <c r="E120" s="4" t="s">
        <v>241</v>
      </c>
    </row>
    <row r="121" spans="1:5" x14ac:dyDescent="0.2">
      <c r="A121" s="86"/>
      <c r="B121" s="4">
        <v>39</v>
      </c>
      <c r="C121" s="4" t="s">
        <v>254</v>
      </c>
      <c r="D121" s="4"/>
      <c r="E121" s="4" t="s">
        <v>241</v>
      </c>
    </row>
    <row r="122" spans="1:5" x14ac:dyDescent="0.2">
      <c r="A122" s="86"/>
      <c r="B122" s="4">
        <v>40</v>
      </c>
      <c r="C122" s="4" t="s">
        <v>255</v>
      </c>
      <c r="D122" s="4"/>
      <c r="E122" s="4" t="s">
        <v>241</v>
      </c>
    </row>
    <row r="123" spans="1:5" x14ac:dyDescent="0.2">
      <c r="A123" s="86" t="s">
        <v>3</v>
      </c>
      <c r="B123" s="4">
        <v>1</v>
      </c>
      <c r="C123" s="4" t="s">
        <v>133</v>
      </c>
      <c r="D123" s="4" t="s">
        <v>239</v>
      </c>
      <c r="E123" s="4"/>
    </row>
    <row r="124" spans="1:5" x14ac:dyDescent="0.2">
      <c r="A124" s="86"/>
      <c r="B124" s="4">
        <f>B123+1</f>
        <v>2</v>
      </c>
      <c r="C124" s="4" t="s">
        <v>134</v>
      </c>
      <c r="D124" s="4" t="s">
        <v>239</v>
      </c>
      <c r="E124" s="4"/>
    </row>
    <row r="125" spans="1:5" x14ac:dyDescent="0.2">
      <c r="A125" s="86"/>
      <c r="B125" s="4">
        <f t="shared" ref="B125:B153" si="0">B124+1</f>
        <v>3</v>
      </c>
      <c r="C125" s="4" t="s">
        <v>135</v>
      </c>
      <c r="D125" s="4" t="s">
        <v>239</v>
      </c>
      <c r="E125" s="4"/>
    </row>
    <row r="126" spans="1:5" x14ac:dyDescent="0.2">
      <c r="A126" s="86"/>
      <c r="B126" s="4">
        <f t="shared" si="0"/>
        <v>4</v>
      </c>
      <c r="C126" s="4" t="s">
        <v>136</v>
      </c>
      <c r="D126" s="4" t="s">
        <v>239</v>
      </c>
      <c r="E126" s="4"/>
    </row>
    <row r="127" spans="1:5" x14ac:dyDescent="0.2">
      <c r="A127" s="86"/>
      <c r="B127" s="4">
        <f t="shared" si="0"/>
        <v>5</v>
      </c>
      <c r="C127" s="4" t="s">
        <v>137</v>
      </c>
      <c r="D127" s="4" t="s">
        <v>239</v>
      </c>
      <c r="E127" s="4"/>
    </row>
    <row r="128" spans="1:5" x14ac:dyDescent="0.2">
      <c r="A128" s="86"/>
      <c r="B128" s="4">
        <f t="shared" si="0"/>
        <v>6</v>
      </c>
      <c r="C128" s="4" t="s">
        <v>138</v>
      </c>
      <c r="D128" s="4" t="s">
        <v>239</v>
      </c>
      <c r="E128" s="4"/>
    </row>
    <row r="129" spans="1:5" x14ac:dyDescent="0.2">
      <c r="A129" s="86"/>
      <c r="B129" s="4">
        <f t="shared" si="0"/>
        <v>7</v>
      </c>
      <c r="C129" s="4" t="s">
        <v>139</v>
      </c>
      <c r="D129" s="4" t="s">
        <v>239</v>
      </c>
      <c r="E129" s="4"/>
    </row>
    <row r="130" spans="1:5" x14ac:dyDescent="0.2">
      <c r="A130" s="86"/>
      <c r="B130" s="4">
        <f t="shared" si="0"/>
        <v>8</v>
      </c>
      <c r="C130" s="4" t="s">
        <v>140</v>
      </c>
      <c r="D130" s="4" t="s">
        <v>239</v>
      </c>
      <c r="E130" s="4"/>
    </row>
    <row r="131" spans="1:5" x14ac:dyDescent="0.2">
      <c r="A131" s="86"/>
      <c r="B131" s="4">
        <f t="shared" si="0"/>
        <v>9</v>
      </c>
      <c r="C131" s="4" t="s">
        <v>141</v>
      </c>
      <c r="D131" s="4" t="s">
        <v>239</v>
      </c>
      <c r="E131" s="4"/>
    </row>
    <row r="132" spans="1:5" x14ac:dyDescent="0.2">
      <c r="A132" s="86"/>
      <c r="B132" s="4">
        <f t="shared" si="0"/>
        <v>10</v>
      </c>
      <c r="C132" s="4" t="s">
        <v>142</v>
      </c>
      <c r="D132" s="4" t="s">
        <v>239</v>
      </c>
      <c r="E132" s="4"/>
    </row>
    <row r="133" spans="1:5" x14ac:dyDescent="0.2">
      <c r="A133" s="86"/>
      <c r="B133" s="4">
        <f t="shared" si="0"/>
        <v>11</v>
      </c>
      <c r="C133" s="4" t="s">
        <v>143</v>
      </c>
      <c r="D133" s="4" t="s">
        <v>239</v>
      </c>
      <c r="E133" s="4"/>
    </row>
    <row r="134" spans="1:5" x14ac:dyDescent="0.2">
      <c r="A134" s="86"/>
      <c r="B134" s="4">
        <f t="shared" si="0"/>
        <v>12</v>
      </c>
      <c r="C134" s="4" t="s">
        <v>61</v>
      </c>
      <c r="D134" s="4" t="s">
        <v>239</v>
      </c>
      <c r="E134" s="4"/>
    </row>
    <row r="135" spans="1:5" x14ac:dyDescent="0.2">
      <c r="A135" s="86"/>
      <c r="B135" s="4">
        <f t="shared" si="0"/>
        <v>13</v>
      </c>
      <c r="C135" s="4" t="s">
        <v>144</v>
      </c>
      <c r="D135" s="4" t="s">
        <v>239</v>
      </c>
      <c r="E135" s="4"/>
    </row>
    <row r="136" spans="1:5" x14ac:dyDescent="0.2">
      <c r="A136" s="86"/>
      <c r="B136" s="4">
        <f t="shared" si="0"/>
        <v>14</v>
      </c>
      <c r="C136" s="4" t="s">
        <v>145</v>
      </c>
      <c r="D136" s="4" t="s">
        <v>239</v>
      </c>
      <c r="E136" s="4"/>
    </row>
    <row r="137" spans="1:5" x14ac:dyDescent="0.2">
      <c r="A137" s="86"/>
      <c r="B137" s="4">
        <f t="shared" si="0"/>
        <v>15</v>
      </c>
      <c r="C137" s="4" t="s">
        <v>146</v>
      </c>
      <c r="D137" s="4" t="s">
        <v>239</v>
      </c>
      <c r="E137" s="4"/>
    </row>
    <row r="138" spans="1:5" x14ac:dyDescent="0.2">
      <c r="A138" s="86"/>
      <c r="B138" s="4">
        <f t="shared" si="0"/>
        <v>16</v>
      </c>
      <c r="C138" s="4" t="s">
        <v>147</v>
      </c>
      <c r="D138" s="4" t="s">
        <v>239</v>
      </c>
      <c r="E138" s="4"/>
    </row>
    <row r="139" spans="1:5" x14ac:dyDescent="0.2">
      <c r="A139" s="86"/>
      <c r="B139" s="4">
        <f t="shared" si="0"/>
        <v>17</v>
      </c>
      <c r="C139" s="4" t="s">
        <v>148</v>
      </c>
      <c r="D139" s="4" t="s">
        <v>239</v>
      </c>
      <c r="E139" s="4"/>
    </row>
    <row r="140" spans="1:5" x14ac:dyDescent="0.2">
      <c r="A140" s="86"/>
      <c r="B140" s="4">
        <f t="shared" si="0"/>
        <v>18</v>
      </c>
      <c r="C140" s="4" t="s">
        <v>149</v>
      </c>
      <c r="D140" s="4" t="s">
        <v>239</v>
      </c>
      <c r="E140" s="4"/>
    </row>
    <row r="141" spans="1:5" x14ac:dyDescent="0.2">
      <c r="A141" s="86"/>
      <c r="B141" s="4">
        <f t="shared" si="0"/>
        <v>19</v>
      </c>
      <c r="C141" s="4" t="s">
        <v>150</v>
      </c>
      <c r="D141" s="4" t="s">
        <v>239</v>
      </c>
      <c r="E141" s="4"/>
    </row>
    <row r="142" spans="1:5" x14ac:dyDescent="0.2">
      <c r="A142" s="86"/>
      <c r="B142" s="4">
        <f t="shared" si="0"/>
        <v>20</v>
      </c>
      <c r="C142" s="4" t="s">
        <v>151</v>
      </c>
      <c r="D142" s="4" t="s">
        <v>239</v>
      </c>
      <c r="E142" s="4"/>
    </row>
    <row r="143" spans="1:5" x14ac:dyDescent="0.2">
      <c r="A143" s="86"/>
      <c r="B143" s="4">
        <f t="shared" si="0"/>
        <v>21</v>
      </c>
      <c r="C143" s="4" t="s">
        <v>152</v>
      </c>
      <c r="D143" s="4" t="s">
        <v>239</v>
      </c>
      <c r="E143" s="4"/>
    </row>
    <row r="144" spans="1:5" x14ac:dyDescent="0.2">
      <c r="A144" s="86"/>
      <c r="B144" s="4">
        <f t="shared" si="0"/>
        <v>22</v>
      </c>
      <c r="C144" s="4" t="s">
        <v>153</v>
      </c>
      <c r="D144" s="4" t="s">
        <v>239</v>
      </c>
      <c r="E144" s="4"/>
    </row>
    <row r="145" spans="1:5" x14ac:dyDescent="0.2">
      <c r="A145" s="86"/>
      <c r="B145" s="4">
        <f t="shared" si="0"/>
        <v>23</v>
      </c>
      <c r="C145" s="4" t="s">
        <v>154</v>
      </c>
      <c r="D145" s="4" t="s">
        <v>239</v>
      </c>
      <c r="E145" s="4"/>
    </row>
    <row r="146" spans="1:5" x14ac:dyDescent="0.2">
      <c r="A146" s="86"/>
      <c r="B146" s="4">
        <f t="shared" si="0"/>
        <v>24</v>
      </c>
      <c r="C146" s="4" t="s">
        <v>155</v>
      </c>
      <c r="D146" s="4" t="s">
        <v>239</v>
      </c>
      <c r="E146" s="4"/>
    </row>
    <row r="147" spans="1:5" x14ac:dyDescent="0.2">
      <c r="A147" s="86"/>
      <c r="B147" s="4">
        <f t="shared" si="0"/>
        <v>25</v>
      </c>
      <c r="C147" s="4" t="s">
        <v>156</v>
      </c>
      <c r="D147" s="4" t="s">
        <v>239</v>
      </c>
      <c r="E147" s="4"/>
    </row>
    <row r="148" spans="1:5" x14ac:dyDescent="0.2">
      <c r="A148" s="86"/>
      <c r="B148" s="4">
        <f t="shared" si="0"/>
        <v>26</v>
      </c>
      <c r="C148" s="4" t="s">
        <v>157</v>
      </c>
      <c r="D148" s="4" t="s">
        <v>239</v>
      </c>
      <c r="E148" s="4"/>
    </row>
    <row r="149" spans="1:5" x14ac:dyDescent="0.2">
      <c r="A149" s="86"/>
      <c r="B149" s="4">
        <f t="shared" si="0"/>
        <v>27</v>
      </c>
      <c r="C149" s="4" t="s">
        <v>158</v>
      </c>
      <c r="D149" s="4" t="s">
        <v>239</v>
      </c>
      <c r="E149" s="4"/>
    </row>
    <row r="150" spans="1:5" x14ac:dyDescent="0.2">
      <c r="A150" s="86"/>
      <c r="B150" s="4">
        <f t="shared" si="0"/>
        <v>28</v>
      </c>
      <c r="C150" s="4" t="s">
        <v>159</v>
      </c>
      <c r="D150" s="4" t="s">
        <v>239</v>
      </c>
      <c r="E150" s="4"/>
    </row>
    <row r="151" spans="1:5" x14ac:dyDescent="0.2">
      <c r="A151" s="86"/>
      <c r="B151" s="4">
        <f t="shared" si="0"/>
        <v>29</v>
      </c>
      <c r="C151" s="4" t="s">
        <v>160</v>
      </c>
      <c r="D151" s="4" t="s">
        <v>239</v>
      </c>
      <c r="E151" s="4"/>
    </row>
    <row r="152" spans="1:5" x14ac:dyDescent="0.2">
      <c r="A152" s="86"/>
      <c r="B152" s="4">
        <f t="shared" si="0"/>
        <v>30</v>
      </c>
      <c r="C152" s="4" t="s">
        <v>60</v>
      </c>
      <c r="D152" s="4" t="s">
        <v>239</v>
      </c>
      <c r="E152" s="4"/>
    </row>
    <row r="153" spans="1:5" x14ac:dyDescent="0.2">
      <c r="A153" s="86"/>
      <c r="B153" s="4">
        <f t="shared" si="0"/>
        <v>31</v>
      </c>
      <c r="C153" s="4" t="s">
        <v>161</v>
      </c>
      <c r="D153" s="4" t="s">
        <v>239</v>
      </c>
      <c r="E153" s="4"/>
    </row>
    <row r="154" spans="1:5" x14ac:dyDescent="0.2">
      <c r="A154" s="86"/>
      <c r="B154" s="4">
        <v>32</v>
      </c>
      <c r="C154" s="4" t="s">
        <v>330</v>
      </c>
      <c r="D154" s="4" t="s">
        <v>239</v>
      </c>
      <c r="E154" s="4"/>
    </row>
    <row r="155" spans="1:5" x14ac:dyDescent="0.2">
      <c r="A155" s="86"/>
      <c r="B155" s="4">
        <v>33</v>
      </c>
      <c r="C155" s="4" t="s">
        <v>331</v>
      </c>
      <c r="D155" s="4" t="s">
        <v>239</v>
      </c>
      <c r="E155" s="4"/>
    </row>
    <row r="156" spans="1:5" x14ac:dyDescent="0.2">
      <c r="A156" s="86"/>
      <c r="B156" s="4">
        <v>34</v>
      </c>
      <c r="C156" s="4" t="s">
        <v>332</v>
      </c>
      <c r="D156" s="4" t="s">
        <v>239</v>
      </c>
      <c r="E156" s="4"/>
    </row>
    <row r="157" spans="1:5" x14ac:dyDescent="0.2">
      <c r="A157" s="86"/>
      <c r="B157" s="4">
        <v>35</v>
      </c>
      <c r="C157" s="4" t="s">
        <v>333</v>
      </c>
      <c r="D157" s="4" t="s">
        <v>239</v>
      </c>
      <c r="E157" s="4"/>
    </row>
    <row r="158" spans="1:5" x14ac:dyDescent="0.2">
      <c r="A158" s="86"/>
      <c r="B158" s="4">
        <v>36</v>
      </c>
      <c r="C158" s="4" t="s">
        <v>334</v>
      </c>
      <c r="D158" s="4" t="s">
        <v>239</v>
      </c>
      <c r="E158" s="4"/>
    </row>
    <row r="159" spans="1:5" x14ac:dyDescent="0.2">
      <c r="A159" s="86"/>
      <c r="B159" s="4">
        <v>37</v>
      </c>
      <c r="C159" s="4" t="s">
        <v>335</v>
      </c>
      <c r="D159" s="4" t="s">
        <v>239</v>
      </c>
      <c r="E159" s="4"/>
    </row>
    <row r="160" spans="1:5" ht="20.100000000000001" customHeight="1" x14ac:dyDescent="0.2">
      <c r="A160" s="86"/>
      <c r="B160" s="4">
        <v>38</v>
      </c>
      <c r="C160" s="4" t="s">
        <v>336</v>
      </c>
      <c r="D160" s="4" t="s">
        <v>239</v>
      </c>
      <c r="E160" s="4"/>
    </row>
    <row r="161" spans="1:5" ht="18.95" customHeight="1" x14ac:dyDescent="0.2">
      <c r="A161" s="86"/>
      <c r="B161" s="4">
        <v>39</v>
      </c>
      <c r="C161" s="4" t="s">
        <v>337</v>
      </c>
      <c r="D161" s="4" t="s">
        <v>239</v>
      </c>
      <c r="E161" s="4"/>
    </row>
    <row r="162" spans="1:5" ht="18.95" customHeight="1" x14ac:dyDescent="0.2">
      <c r="A162" s="86"/>
      <c r="B162" s="4">
        <v>40</v>
      </c>
      <c r="C162" s="4" t="s">
        <v>338</v>
      </c>
      <c r="D162" s="4" t="s">
        <v>239</v>
      </c>
      <c r="E162" s="4"/>
    </row>
    <row r="163" spans="1:5" ht="18.95" customHeight="1" x14ac:dyDescent="0.2">
      <c r="A163" s="86"/>
      <c r="B163" s="4">
        <v>41</v>
      </c>
      <c r="C163" s="4" t="s">
        <v>339</v>
      </c>
      <c r="D163" s="4" t="s">
        <v>239</v>
      </c>
      <c r="E163" s="4"/>
    </row>
    <row r="164" spans="1:5" ht="18.95" customHeight="1" x14ac:dyDescent="0.2">
      <c r="A164" s="86" t="s">
        <v>4</v>
      </c>
      <c r="B164" s="4">
        <v>1</v>
      </c>
      <c r="C164" s="5" t="s">
        <v>162</v>
      </c>
      <c r="D164" s="4" t="s">
        <v>420</v>
      </c>
      <c r="E164" s="4"/>
    </row>
    <row r="165" spans="1:5" ht="18.95" customHeight="1" x14ac:dyDescent="0.2">
      <c r="A165" s="86"/>
      <c r="B165" s="4">
        <v>2</v>
      </c>
      <c r="C165" s="5" t="s">
        <v>62</v>
      </c>
      <c r="D165" s="4" t="s">
        <v>420</v>
      </c>
      <c r="E165" s="4"/>
    </row>
    <row r="166" spans="1:5" ht="18.95" customHeight="1" x14ac:dyDescent="0.2">
      <c r="A166" s="86"/>
      <c r="B166" s="4">
        <v>3</v>
      </c>
      <c r="C166" s="5" t="s">
        <v>163</v>
      </c>
      <c r="D166" s="4" t="s">
        <v>420</v>
      </c>
      <c r="E166" s="4"/>
    </row>
    <row r="167" spans="1:5" ht="18.95" customHeight="1" x14ac:dyDescent="0.2">
      <c r="A167" s="86"/>
      <c r="B167" s="4">
        <v>4</v>
      </c>
      <c r="C167" s="5" t="s">
        <v>63</v>
      </c>
      <c r="D167" s="4" t="s">
        <v>420</v>
      </c>
      <c r="E167" s="4"/>
    </row>
    <row r="168" spans="1:5" ht="18.95" customHeight="1" x14ac:dyDescent="0.2">
      <c r="A168" s="86"/>
      <c r="B168" s="4">
        <v>5</v>
      </c>
      <c r="C168" s="5" t="s">
        <v>64</v>
      </c>
      <c r="D168" s="4" t="s">
        <v>420</v>
      </c>
      <c r="E168" s="4"/>
    </row>
    <row r="169" spans="1:5" ht="18.95" customHeight="1" x14ac:dyDescent="0.2">
      <c r="A169" s="86"/>
      <c r="B169" s="4">
        <v>6</v>
      </c>
      <c r="C169" s="5" t="s">
        <v>164</v>
      </c>
      <c r="D169" s="4" t="s">
        <v>420</v>
      </c>
      <c r="E169" s="4"/>
    </row>
    <row r="170" spans="1:5" ht="18.95" customHeight="1" x14ac:dyDescent="0.2">
      <c r="A170" s="86"/>
      <c r="B170" s="4">
        <v>7</v>
      </c>
      <c r="C170" s="5" t="s">
        <v>165</v>
      </c>
      <c r="D170" s="4" t="s">
        <v>420</v>
      </c>
      <c r="E170" s="4"/>
    </row>
    <row r="171" spans="1:5" ht="18.95" customHeight="1" x14ac:dyDescent="0.2">
      <c r="A171" s="86"/>
      <c r="B171" s="4">
        <v>8</v>
      </c>
      <c r="C171" s="5" t="s">
        <v>166</v>
      </c>
      <c r="D171" s="4" t="s">
        <v>420</v>
      </c>
      <c r="E171" s="4"/>
    </row>
    <row r="172" spans="1:5" ht="18.95" customHeight="1" x14ac:dyDescent="0.2">
      <c r="A172" s="86"/>
      <c r="B172" s="4">
        <v>9</v>
      </c>
      <c r="C172" s="5" t="s">
        <v>167</v>
      </c>
      <c r="D172" s="4" t="s">
        <v>239</v>
      </c>
      <c r="E172" s="4"/>
    </row>
    <row r="173" spans="1:5" ht="18.95" customHeight="1" x14ac:dyDescent="0.2">
      <c r="A173" s="86"/>
      <c r="B173" s="4">
        <v>10</v>
      </c>
      <c r="C173" s="5" t="s">
        <v>65</v>
      </c>
      <c r="D173" s="4" t="s">
        <v>420</v>
      </c>
      <c r="E173" s="4"/>
    </row>
    <row r="174" spans="1:5" ht="18.95" customHeight="1" x14ac:dyDescent="0.2">
      <c r="A174" s="86"/>
      <c r="B174" s="4">
        <v>11</v>
      </c>
      <c r="C174" s="5" t="s">
        <v>168</v>
      </c>
      <c r="D174" s="4" t="s">
        <v>239</v>
      </c>
      <c r="E174" s="4"/>
    </row>
    <row r="175" spans="1:5" ht="18.95" customHeight="1" x14ac:dyDescent="0.2">
      <c r="A175" s="86"/>
      <c r="B175" s="4">
        <v>12</v>
      </c>
      <c r="C175" s="5" t="s">
        <v>169</v>
      </c>
      <c r="D175" s="4" t="s">
        <v>239</v>
      </c>
      <c r="E175" s="4"/>
    </row>
    <row r="176" spans="1:5" ht="18.95" customHeight="1" x14ac:dyDescent="0.2">
      <c r="A176" s="86"/>
      <c r="B176" s="4">
        <v>13</v>
      </c>
      <c r="C176" s="5" t="s">
        <v>170</v>
      </c>
      <c r="D176" s="4" t="s">
        <v>239</v>
      </c>
      <c r="E176" s="4"/>
    </row>
    <row r="177" spans="1:5" ht="18.95" customHeight="1" x14ac:dyDescent="0.2">
      <c r="A177" s="86"/>
      <c r="B177" s="4">
        <v>14</v>
      </c>
      <c r="C177" s="5" t="s">
        <v>171</v>
      </c>
      <c r="D177" s="4" t="s">
        <v>239</v>
      </c>
      <c r="E177" s="4"/>
    </row>
    <row r="178" spans="1:5" ht="18.95" customHeight="1" x14ac:dyDescent="0.2">
      <c r="A178" s="86"/>
      <c r="B178" s="4">
        <v>15</v>
      </c>
      <c r="C178" s="5" t="s">
        <v>172</v>
      </c>
      <c r="D178" s="4" t="s">
        <v>239</v>
      </c>
      <c r="E178" s="4"/>
    </row>
    <row r="179" spans="1:5" ht="18.95" customHeight="1" x14ac:dyDescent="0.2">
      <c r="A179" s="86"/>
      <c r="B179" s="4">
        <v>16</v>
      </c>
      <c r="C179" s="5" t="s">
        <v>173</v>
      </c>
      <c r="D179" s="4" t="s">
        <v>239</v>
      </c>
      <c r="E179" s="4"/>
    </row>
    <row r="180" spans="1:5" ht="18.95" customHeight="1" x14ac:dyDescent="0.2">
      <c r="A180" s="86"/>
      <c r="B180" s="4">
        <v>17</v>
      </c>
      <c r="C180" s="5" t="s">
        <v>174</v>
      </c>
      <c r="D180" s="4" t="s">
        <v>239</v>
      </c>
      <c r="E180" s="4"/>
    </row>
    <row r="181" spans="1:5" ht="18.95" customHeight="1" x14ac:dyDescent="0.2">
      <c r="A181" s="86"/>
      <c r="B181" s="4">
        <v>18</v>
      </c>
      <c r="C181" s="5" t="s">
        <v>175</v>
      </c>
      <c r="D181" s="4" t="s">
        <v>239</v>
      </c>
      <c r="E181" s="4"/>
    </row>
    <row r="182" spans="1:5" ht="18.95" customHeight="1" x14ac:dyDescent="0.2">
      <c r="A182" s="86"/>
      <c r="B182" s="4">
        <v>19</v>
      </c>
      <c r="C182" s="5" t="s">
        <v>176</v>
      </c>
      <c r="D182" s="4" t="s">
        <v>239</v>
      </c>
      <c r="E182" s="4"/>
    </row>
    <row r="183" spans="1:5" ht="18.95" customHeight="1" x14ac:dyDescent="0.2">
      <c r="A183" s="86"/>
      <c r="B183" s="4">
        <v>20</v>
      </c>
      <c r="C183" s="5" t="s">
        <v>177</v>
      </c>
      <c r="D183" s="4" t="s">
        <v>239</v>
      </c>
      <c r="E183" s="4"/>
    </row>
    <row r="184" spans="1:5" ht="18.95" customHeight="1" x14ac:dyDescent="0.2">
      <c r="A184" s="86"/>
      <c r="B184" s="4">
        <v>21</v>
      </c>
      <c r="C184" s="5" t="s">
        <v>66</v>
      </c>
      <c r="D184" s="4" t="s">
        <v>239</v>
      </c>
      <c r="E184" s="4"/>
    </row>
    <row r="185" spans="1:5" ht="18.95" customHeight="1" x14ac:dyDescent="0.2">
      <c r="A185" s="86"/>
      <c r="B185" s="4">
        <v>22</v>
      </c>
      <c r="C185" s="5" t="s">
        <v>178</v>
      </c>
      <c r="D185" s="4" t="s">
        <v>239</v>
      </c>
      <c r="E185" s="4"/>
    </row>
    <row r="186" spans="1:5" ht="18.95" customHeight="1" x14ac:dyDescent="0.2">
      <c r="A186" s="86"/>
      <c r="B186" s="4">
        <v>23</v>
      </c>
      <c r="C186" s="5" t="s">
        <v>67</v>
      </c>
      <c r="D186" s="4" t="s">
        <v>239</v>
      </c>
      <c r="E186" s="4"/>
    </row>
    <row r="187" spans="1:5" ht="18.95" customHeight="1" x14ac:dyDescent="0.2">
      <c r="A187" s="86"/>
      <c r="B187" s="4">
        <v>24</v>
      </c>
      <c r="C187" s="5" t="s">
        <v>68</v>
      </c>
      <c r="D187" s="4" t="s">
        <v>239</v>
      </c>
      <c r="E187" s="4"/>
    </row>
    <row r="188" spans="1:5" ht="18.95" customHeight="1" x14ac:dyDescent="0.2">
      <c r="A188" s="86"/>
      <c r="B188" s="4">
        <v>25</v>
      </c>
      <c r="C188" s="5" t="s">
        <v>69</v>
      </c>
      <c r="D188" s="4" t="s">
        <v>239</v>
      </c>
      <c r="E188" s="4"/>
    </row>
    <row r="189" spans="1:5" ht="18.95" customHeight="1" x14ac:dyDescent="0.2">
      <c r="A189" s="86"/>
      <c r="B189" s="4">
        <v>26</v>
      </c>
      <c r="C189" s="5" t="s">
        <v>179</v>
      </c>
      <c r="D189" s="4" t="s">
        <v>239</v>
      </c>
      <c r="E189" s="4"/>
    </row>
    <row r="190" spans="1:5" x14ac:dyDescent="0.2">
      <c r="A190" s="86"/>
      <c r="B190" s="4">
        <v>27</v>
      </c>
      <c r="C190" s="5" t="s">
        <v>180</v>
      </c>
      <c r="D190" s="4" t="s">
        <v>239</v>
      </c>
      <c r="E190" s="4"/>
    </row>
    <row r="191" spans="1:5" x14ac:dyDescent="0.2">
      <c r="A191" s="86"/>
      <c r="B191" s="4">
        <v>28</v>
      </c>
      <c r="C191" s="4" t="s">
        <v>70</v>
      </c>
      <c r="D191" s="4" t="s">
        <v>420</v>
      </c>
      <c r="E191" s="4"/>
    </row>
    <row r="192" spans="1:5" x14ac:dyDescent="0.2">
      <c r="A192" s="86"/>
      <c r="B192" s="4">
        <v>29</v>
      </c>
      <c r="C192" s="5" t="s">
        <v>181</v>
      </c>
      <c r="D192" s="4" t="s">
        <v>239</v>
      </c>
      <c r="E192" s="4"/>
    </row>
    <row r="193" spans="1:5" x14ac:dyDescent="0.2">
      <c r="A193" s="86"/>
      <c r="B193" s="4">
        <v>30</v>
      </c>
      <c r="C193" s="5" t="s">
        <v>182</v>
      </c>
      <c r="D193" s="4" t="s">
        <v>239</v>
      </c>
      <c r="E193" s="4"/>
    </row>
    <row r="194" spans="1:5" x14ac:dyDescent="0.2">
      <c r="A194" s="86"/>
      <c r="B194" s="4">
        <v>31</v>
      </c>
      <c r="C194" s="5" t="s">
        <v>71</v>
      </c>
      <c r="D194" s="4" t="s">
        <v>239</v>
      </c>
      <c r="E194" s="4"/>
    </row>
    <row r="195" spans="1:5" x14ac:dyDescent="0.2">
      <c r="A195" s="86"/>
      <c r="B195" s="4">
        <v>32</v>
      </c>
      <c r="C195" s="4" t="s">
        <v>183</v>
      </c>
      <c r="D195" s="4" t="s">
        <v>239</v>
      </c>
      <c r="E195" s="4"/>
    </row>
    <row r="196" spans="1:5" x14ac:dyDescent="0.2">
      <c r="A196" s="86"/>
      <c r="B196" s="4">
        <v>33</v>
      </c>
      <c r="C196" s="4" t="s">
        <v>184</v>
      </c>
      <c r="D196" s="4" t="s">
        <v>239</v>
      </c>
      <c r="E196" s="4"/>
    </row>
    <row r="197" spans="1:5" x14ac:dyDescent="0.2">
      <c r="A197" s="86"/>
      <c r="B197" s="4">
        <v>34</v>
      </c>
      <c r="C197" s="4" t="s">
        <v>185</v>
      </c>
      <c r="D197" s="4" t="s">
        <v>239</v>
      </c>
      <c r="E197" s="4"/>
    </row>
    <row r="198" spans="1:5" x14ac:dyDescent="0.2">
      <c r="A198" s="86"/>
      <c r="B198" s="4">
        <v>35</v>
      </c>
      <c r="C198" s="4" t="s">
        <v>186</v>
      </c>
      <c r="D198" s="4" t="s">
        <v>239</v>
      </c>
      <c r="E198" s="4"/>
    </row>
    <row r="199" spans="1:5" x14ac:dyDescent="0.2">
      <c r="A199" s="86"/>
      <c r="B199" s="4">
        <v>36</v>
      </c>
      <c r="C199" s="4" t="s">
        <v>187</v>
      </c>
      <c r="D199" s="4" t="s">
        <v>239</v>
      </c>
      <c r="E199" s="4"/>
    </row>
    <row r="200" spans="1:5" x14ac:dyDescent="0.2">
      <c r="A200" s="86"/>
      <c r="B200" s="4">
        <v>37</v>
      </c>
      <c r="C200" s="4" t="s">
        <v>188</v>
      </c>
      <c r="D200" s="4" t="s">
        <v>239</v>
      </c>
      <c r="E200" s="4"/>
    </row>
    <row r="201" spans="1:5" x14ac:dyDescent="0.2">
      <c r="A201" s="86"/>
      <c r="B201" s="4">
        <v>38</v>
      </c>
      <c r="C201" s="4" t="s">
        <v>189</v>
      </c>
      <c r="D201" s="4" t="s">
        <v>239</v>
      </c>
      <c r="E201" s="4"/>
    </row>
    <row r="202" spans="1:5" x14ac:dyDescent="0.2">
      <c r="A202" s="86"/>
      <c r="B202" s="4">
        <v>39</v>
      </c>
      <c r="C202" s="4" t="s">
        <v>190</v>
      </c>
      <c r="D202" s="4" t="s">
        <v>239</v>
      </c>
      <c r="E202" s="4"/>
    </row>
    <row r="203" spans="1:5" x14ac:dyDescent="0.2">
      <c r="A203" s="86"/>
      <c r="B203" s="4">
        <v>40</v>
      </c>
      <c r="C203" s="4" t="s">
        <v>191</v>
      </c>
      <c r="D203" s="4" t="s">
        <v>239</v>
      </c>
      <c r="E203" s="4"/>
    </row>
    <row r="204" spans="1:5" x14ac:dyDescent="0.2">
      <c r="A204" s="86"/>
      <c r="B204" s="4">
        <v>41</v>
      </c>
      <c r="C204" s="4" t="s">
        <v>192</v>
      </c>
      <c r="D204" s="4" t="s">
        <v>239</v>
      </c>
      <c r="E204" s="4"/>
    </row>
    <row r="205" spans="1:5" x14ac:dyDescent="0.2">
      <c r="A205" s="86"/>
      <c r="B205" s="4">
        <v>42</v>
      </c>
      <c r="C205" s="4" t="s">
        <v>193</v>
      </c>
      <c r="D205" s="4" t="s">
        <v>239</v>
      </c>
      <c r="E205" s="4"/>
    </row>
    <row r="206" spans="1:5" x14ac:dyDescent="0.2">
      <c r="A206" s="86"/>
      <c r="B206" s="4">
        <v>43</v>
      </c>
      <c r="C206" s="4" t="s">
        <v>194</v>
      </c>
      <c r="D206" s="4" t="s">
        <v>239</v>
      </c>
      <c r="E206" s="4"/>
    </row>
    <row r="207" spans="1:5" x14ac:dyDescent="0.2">
      <c r="A207" s="84" t="s">
        <v>5</v>
      </c>
      <c r="B207" s="5">
        <v>1</v>
      </c>
      <c r="C207" s="5" t="s">
        <v>195</v>
      </c>
      <c r="D207" s="5" t="s">
        <v>239</v>
      </c>
      <c r="E207" s="5"/>
    </row>
    <row r="208" spans="1:5" x14ac:dyDescent="0.2">
      <c r="A208" s="84"/>
      <c r="B208" s="5">
        <v>2</v>
      </c>
      <c r="C208" s="5" t="s">
        <v>196</v>
      </c>
      <c r="D208" s="5" t="s">
        <v>239</v>
      </c>
      <c r="E208" s="5"/>
    </row>
    <row r="209" spans="1:5" x14ac:dyDescent="0.2">
      <c r="A209" s="84"/>
      <c r="B209" s="5">
        <v>3</v>
      </c>
      <c r="C209" s="5" t="s">
        <v>197</v>
      </c>
      <c r="D209" s="5" t="s">
        <v>239</v>
      </c>
      <c r="E209" s="5"/>
    </row>
    <row r="210" spans="1:5" x14ac:dyDescent="0.2">
      <c r="A210" s="84"/>
      <c r="B210" s="5">
        <v>4</v>
      </c>
      <c r="C210" s="5" t="s">
        <v>198</v>
      </c>
      <c r="D210" s="5" t="s">
        <v>239</v>
      </c>
      <c r="E210" s="5"/>
    </row>
    <row r="211" spans="1:5" x14ac:dyDescent="0.2">
      <c r="A211" s="84"/>
      <c r="B211" s="5">
        <v>5</v>
      </c>
      <c r="C211" s="5" t="s">
        <v>199</v>
      </c>
      <c r="D211" s="5" t="s">
        <v>239</v>
      </c>
      <c r="E211" s="5"/>
    </row>
    <row r="212" spans="1:5" x14ac:dyDescent="0.2">
      <c r="A212" s="84"/>
      <c r="B212" s="5">
        <v>6</v>
      </c>
      <c r="C212" s="5" t="s">
        <v>200</v>
      </c>
      <c r="D212" s="5" t="s">
        <v>239</v>
      </c>
      <c r="E212" s="5"/>
    </row>
    <row r="213" spans="1:5" x14ac:dyDescent="0.2">
      <c r="A213" s="84"/>
      <c r="B213" s="5">
        <v>7</v>
      </c>
      <c r="C213" s="5" t="s">
        <v>201</v>
      </c>
      <c r="D213" s="5" t="s">
        <v>239</v>
      </c>
      <c r="E213" s="5"/>
    </row>
    <row r="214" spans="1:5" x14ac:dyDescent="0.2">
      <c r="A214" s="84"/>
      <c r="B214" s="5">
        <v>8</v>
      </c>
      <c r="C214" s="5" t="s">
        <v>202</v>
      </c>
      <c r="D214" s="5" t="s">
        <v>239</v>
      </c>
      <c r="E214" s="5"/>
    </row>
    <row r="215" spans="1:5" x14ac:dyDescent="0.2">
      <c r="A215" s="84"/>
      <c r="B215" s="5">
        <v>9</v>
      </c>
      <c r="C215" s="5" t="s">
        <v>203</v>
      </c>
      <c r="D215" s="5" t="s">
        <v>239</v>
      </c>
      <c r="E215" s="5"/>
    </row>
    <row r="216" spans="1:5" x14ac:dyDescent="0.2">
      <c r="A216" s="84"/>
      <c r="B216" s="5">
        <v>10</v>
      </c>
      <c r="C216" s="5" t="s">
        <v>204</v>
      </c>
      <c r="D216" s="5" t="s">
        <v>239</v>
      </c>
      <c r="E216" s="5"/>
    </row>
    <row r="217" spans="1:5" x14ac:dyDescent="0.2">
      <c r="A217" s="84"/>
      <c r="B217" s="5">
        <v>11</v>
      </c>
      <c r="C217" s="5" t="s">
        <v>205</v>
      </c>
      <c r="D217" s="5" t="s">
        <v>239</v>
      </c>
      <c r="E217" s="5"/>
    </row>
    <row r="218" spans="1:5" x14ac:dyDescent="0.2">
      <c r="A218" s="84"/>
      <c r="B218" s="5">
        <v>12</v>
      </c>
      <c r="C218" s="5" t="s">
        <v>72</v>
      </c>
      <c r="D218" s="5" t="s">
        <v>239</v>
      </c>
      <c r="E218" s="5"/>
    </row>
    <row r="219" spans="1:5" x14ac:dyDescent="0.2">
      <c r="A219" s="84"/>
      <c r="B219" s="5">
        <v>13</v>
      </c>
      <c r="C219" s="5" t="s">
        <v>73</v>
      </c>
      <c r="D219" s="5" t="s">
        <v>239</v>
      </c>
      <c r="E219" s="5"/>
    </row>
    <row r="220" spans="1:5" x14ac:dyDescent="0.2">
      <c r="A220" s="84"/>
      <c r="B220" s="5">
        <v>14</v>
      </c>
      <c r="C220" s="5" t="s">
        <v>206</v>
      </c>
      <c r="D220" s="5" t="s">
        <v>239</v>
      </c>
      <c r="E220" s="5"/>
    </row>
    <row r="221" spans="1:5" x14ac:dyDescent="0.2">
      <c r="A221" s="84"/>
      <c r="B221" s="5">
        <v>15</v>
      </c>
      <c r="C221" s="5" t="s">
        <v>207</v>
      </c>
      <c r="D221" s="5" t="s">
        <v>239</v>
      </c>
      <c r="E221" s="5"/>
    </row>
    <row r="222" spans="1:5" x14ac:dyDescent="0.2">
      <c r="A222" s="84"/>
      <c r="B222" s="5">
        <v>16</v>
      </c>
      <c r="C222" s="5" t="s">
        <v>208</v>
      </c>
      <c r="D222" s="5" t="s">
        <v>239</v>
      </c>
      <c r="E222" s="5"/>
    </row>
    <row r="223" spans="1:5" x14ac:dyDescent="0.2">
      <c r="A223" s="84"/>
      <c r="B223" s="5">
        <v>17</v>
      </c>
      <c r="C223" s="5" t="s">
        <v>74</v>
      </c>
      <c r="D223" s="5" t="s">
        <v>239</v>
      </c>
      <c r="E223" s="5"/>
    </row>
    <row r="224" spans="1:5" x14ac:dyDescent="0.2">
      <c r="A224" s="84"/>
      <c r="B224" s="5">
        <v>18</v>
      </c>
      <c r="C224" s="5" t="s">
        <v>259</v>
      </c>
      <c r="D224" s="5" t="s">
        <v>239</v>
      </c>
      <c r="E224" s="5"/>
    </row>
    <row r="225" spans="1:5" x14ac:dyDescent="0.2">
      <c r="A225" s="84"/>
      <c r="B225" s="5">
        <v>19</v>
      </c>
      <c r="C225" s="5" t="s">
        <v>260</v>
      </c>
      <c r="D225" s="5" t="s">
        <v>239</v>
      </c>
      <c r="E225" s="5"/>
    </row>
    <row r="226" spans="1:5" x14ac:dyDescent="0.2">
      <c r="A226" s="84"/>
      <c r="B226" s="5">
        <v>20</v>
      </c>
      <c r="C226" s="5" t="s">
        <v>261</v>
      </c>
      <c r="D226" s="5" t="s">
        <v>239</v>
      </c>
      <c r="E226" s="5"/>
    </row>
    <row r="227" spans="1:5" x14ac:dyDescent="0.2">
      <c r="A227" s="84"/>
      <c r="B227" s="5">
        <v>21</v>
      </c>
      <c r="C227" s="5" t="s">
        <v>262</v>
      </c>
      <c r="D227" s="5" t="s">
        <v>239</v>
      </c>
      <c r="E227" s="5"/>
    </row>
    <row r="228" spans="1:5" x14ac:dyDescent="0.2">
      <c r="A228" s="84"/>
      <c r="B228" s="5">
        <v>22</v>
      </c>
      <c r="C228" s="5" t="s">
        <v>263</v>
      </c>
      <c r="D228" s="5" t="s">
        <v>239</v>
      </c>
      <c r="E228" s="5"/>
    </row>
    <row r="229" spans="1:5" x14ac:dyDescent="0.2">
      <c r="A229" s="84"/>
      <c r="B229" s="5">
        <v>23</v>
      </c>
      <c r="C229" s="5" t="s">
        <v>264</v>
      </c>
      <c r="D229" s="5" t="s">
        <v>239</v>
      </c>
      <c r="E229" s="5"/>
    </row>
    <row r="230" spans="1:5" x14ac:dyDescent="0.2">
      <c r="A230" s="86" t="s">
        <v>6</v>
      </c>
      <c r="B230" s="4">
        <v>1</v>
      </c>
      <c r="C230" s="4" t="s">
        <v>209</v>
      </c>
      <c r="D230" s="4" t="s">
        <v>239</v>
      </c>
      <c r="E230" s="4"/>
    </row>
    <row r="231" spans="1:5" x14ac:dyDescent="0.2">
      <c r="A231" s="86"/>
      <c r="B231" s="4">
        <v>2</v>
      </c>
      <c r="C231" s="4" t="s">
        <v>75</v>
      </c>
      <c r="D231" s="4" t="s">
        <v>239</v>
      </c>
      <c r="E231" s="4"/>
    </row>
    <row r="232" spans="1:5" x14ac:dyDescent="0.2">
      <c r="A232" s="86"/>
      <c r="B232" s="4">
        <v>3</v>
      </c>
      <c r="C232" s="4" t="s">
        <v>267</v>
      </c>
      <c r="D232" s="4" t="s">
        <v>239</v>
      </c>
      <c r="E232" s="4"/>
    </row>
  </sheetData>
  <mergeCells count="8">
    <mergeCell ref="A164:A206"/>
    <mergeCell ref="A207:A229"/>
    <mergeCell ref="A230:A232"/>
    <mergeCell ref="A1:E1"/>
    <mergeCell ref="A42:A82"/>
    <mergeCell ref="A3:A41"/>
    <mergeCell ref="A83:A122"/>
    <mergeCell ref="A123:A163"/>
  </mergeCells>
  <phoneticPr fontId="17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zoomScale="85" zoomScaleNormal="85" workbookViewId="0">
      <selection activeCell="B3" sqref="B3:H9"/>
    </sheetView>
  </sheetViews>
  <sheetFormatPr defaultColWidth="9" defaultRowHeight="14.25" x14ac:dyDescent="0.2"/>
  <cols>
    <col min="1" max="2" width="17.5" bestFit="1" customWidth="1"/>
    <col min="3" max="3" width="14.625" bestFit="1" customWidth="1"/>
    <col min="4" max="4" width="9.125" bestFit="1" customWidth="1"/>
    <col min="5" max="5" width="20.25" bestFit="1" customWidth="1"/>
    <col min="6" max="6" width="7.625" bestFit="1" customWidth="1"/>
    <col min="7" max="7" width="8" bestFit="1" customWidth="1"/>
    <col min="8" max="8" width="11.875" bestFit="1" customWidth="1"/>
  </cols>
  <sheetData>
    <row r="1" spans="1:8" s="17" customFormat="1" ht="22.5" x14ac:dyDescent="0.15">
      <c r="A1" s="74" t="s">
        <v>19</v>
      </c>
      <c r="B1" s="74"/>
      <c r="C1" s="74"/>
      <c r="D1" s="74"/>
      <c r="E1" s="74"/>
      <c r="F1" s="74"/>
      <c r="G1" s="74"/>
      <c r="H1" s="74"/>
    </row>
    <row r="2" spans="1:8" s="31" customFormat="1" ht="20.25" x14ac:dyDescent="0.25">
      <c r="A2" s="27" t="s">
        <v>20</v>
      </c>
      <c r="B2" s="27" t="s">
        <v>21</v>
      </c>
      <c r="C2" s="27" t="s">
        <v>22</v>
      </c>
      <c r="D2" s="27" t="s">
        <v>23</v>
      </c>
      <c r="E2" s="27" t="s">
        <v>24</v>
      </c>
      <c r="F2" s="27" t="s">
        <v>25</v>
      </c>
      <c r="G2" s="32" t="s">
        <v>26</v>
      </c>
      <c r="H2" s="27" t="s">
        <v>27</v>
      </c>
    </row>
    <row r="3" spans="1:8" ht="18.75" customHeight="1" x14ac:dyDescent="0.2">
      <c r="A3" s="4" t="s">
        <v>0</v>
      </c>
      <c r="B3" s="75" t="s">
        <v>269</v>
      </c>
      <c r="C3" s="76"/>
      <c r="D3" s="76"/>
      <c r="E3" s="76"/>
      <c r="F3" s="76"/>
      <c r="G3" s="76"/>
      <c r="H3" s="77"/>
    </row>
    <row r="4" spans="1:8" ht="18.75" customHeight="1" x14ac:dyDescent="0.2">
      <c r="A4" s="4" t="s">
        <v>1</v>
      </c>
      <c r="B4" s="78"/>
      <c r="C4" s="79"/>
      <c r="D4" s="79"/>
      <c r="E4" s="79"/>
      <c r="F4" s="79"/>
      <c r="G4" s="79"/>
      <c r="H4" s="80"/>
    </row>
    <row r="5" spans="1:8" ht="18.75" customHeight="1" x14ac:dyDescent="0.2">
      <c r="A5" s="4" t="s">
        <v>910</v>
      </c>
      <c r="B5" s="78"/>
      <c r="C5" s="79"/>
      <c r="D5" s="79"/>
      <c r="E5" s="79"/>
      <c r="F5" s="79"/>
      <c r="G5" s="79"/>
      <c r="H5" s="80"/>
    </row>
    <row r="6" spans="1:8" ht="18.75" customHeight="1" x14ac:dyDescent="0.2">
      <c r="A6" s="4" t="s">
        <v>902</v>
      </c>
      <c r="B6" s="78"/>
      <c r="C6" s="79"/>
      <c r="D6" s="79"/>
      <c r="E6" s="79"/>
      <c r="F6" s="79"/>
      <c r="G6" s="79"/>
      <c r="H6" s="80"/>
    </row>
    <row r="7" spans="1:8" ht="18.75" customHeight="1" x14ac:dyDescent="0.2">
      <c r="A7" s="4" t="s">
        <v>4</v>
      </c>
      <c r="B7" s="78"/>
      <c r="C7" s="79"/>
      <c r="D7" s="79"/>
      <c r="E7" s="79"/>
      <c r="F7" s="79"/>
      <c r="G7" s="79"/>
      <c r="H7" s="80"/>
    </row>
    <row r="8" spans="1:8" ht="18.75" customHeight="1" x14ac:dyDescent="0.2">
      <c r="A8" s="4" t="s">
        <v>5</v>
      </c>
      <c r="B8" s="78"/>
      <c r="C8" s="79"/>
      <c r="D8" s="79"/>
      <c r="E8" s="79"/>
      <c r="F8" s="79"/>
      <c r="G8" s="79"/>
      <c r="H8" s="80"/>
    </row>
    <row r="9" spans="1:8" ht="17.45" customHeight="1" x14ac:dyDescent="0.2">
      <c r="A9" s="4" t="s">
        <v>6</v>
      </c>
      <c r="B9" s="81"/>
      <c r="C9" s="82"/>
      <c r="D9" s="82"/>
      <c r="E9" s="82"/>
      <c r="F9" s="82"/>
      <c r="G9" s="82"/>
      <c r="H9" s="83"/>
    </row>
    <row r="10" spans="1:8" ht="17.45" customHeight="1" x14ac:dyDescent="0.2"/>
    <row r="11" spans="1:8" ht="17.45" customHeight="1" x14ac:dyDescent="0.2"/>
    <row r="12" spans="1:8" ht="17.45" customHeight="1" x14ac:dyDescent="0.2"/>
    <row r="13" spans="1:8" ht="17.45" customHeight="1" x14ac:dyDescent="0.2"/>
    <row r="14" spans="1:8" ht="17.45" customHeight="1" x14ac:dyDescent="0.2"/>
    <row r="24" spans="6:6" x14ac:dyDescent="0.2">
      <c r="F24" s="46"/>
    </row>
  </sheetData>
  <mergeCells count="2">
    <mergeCell ref="A1:H1"/>
    <mergeCell ref="B3:H9"/>
  </mergeCells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7"/>
  <sheetViews>
    <sheetView zoomScale="55" zoomScaleNormal="55" workbookViewId="0">
      <selection activeCell="F2" sqref="F2"/>
    </sheetView>
  </sheetViews>
  <sheetFormatPr defaultColWidth="8.25" defaultRowHeight="18.75" x14ac:dyDescent="0.2"/>
  <cols>
    <col min="1" max="2" width="23.25" style="26" bestFit="1" customWidth="1"/>
    <col min="3" max="3" width="16.75" style="26" customWidth="1"/>
    <col min="4" max="4" width="12" style="26" customWidth="1"/>
    <col min="5" max="5" width="65.125" style="26" bestFit="1" customWidth="1"/>
    <col min="6" max="6" width="33.625" style="26" bestFit="1" customWidth="1"/>
    <col min="7" max="7" width="17.375" style="26" bestFit="1" customWidth="1"/>
    <col min="8" max="16384" width="8.25" style="26"/>
  </cols>
  <sheetData>
    <row r="1" spans="1:7" ht="23.1" customHeight="1" x14ac:dyDescent="0.2">
      <c r="A1" s="85" t="s">
        <v>29</v>
      </c>
      <c r="B1" s="85"/>
      <c r="C1" s="85"/>
      <c r="D1" s="85"/>
      <c r="E1" s="85"/>
      <c r="F1" s="85"/>
      <c r="G1" s="85"/>
    </row>
    <row r="2" spans="1:7" s="25" customFormat="1" ht="20.25" x14ac:dyDescent="0.2">
      <c r="A2" s="29" t="s">
        <v>20</v>
      </c>
      <c r="B2" s="29" t="s">
        <v>30</v>
      </c>
      <c r="C2" s="29" t="s">
        <v>22</v>
      </c>
      <c r="D2" s="29" t="s">
        <v>23</v>
      </c>
      <c r="E2" s="29" t="s">
        <v>24</v>
      </c>
      <c r="F2" s="30" t="s">
        <v>31</v>
      </c>
      <c r="G2" s="29" t="s">
        <v>32</v>
      </c>
    </row>
    <row r="3" spans="1:7" x14ac:dyDescent="0.2">
      <c r="A3" s="84" t="s">
        <v>0</v>
      </c>
      <c r="B3" s="86" t="s">
        <v>96</v>
      </c>
      <c r="C3" s="86">
        <v>2023363131</v>
      </c>
      <c r="D3" s="86" t="s">
        <v>422</v>
      </c>
      <c r="E3" s="4" t="s">
        <v>268</v>
      </c>
      <c r="F3" s="4" t="s">
        <v>920</v>
      </c>
      <c r="G3" s="86">
        <v>4</v>
      </c>
    </row>
    <row r="4" spans="1:7" x14ac:dyDescent="0.2">
      <c r="A4" s="84"/>
      <c r="B4" s="86"/>
      <c r="C4" s="86"/>
      <c r="D4" s="86"/>
      <c r="E4" s="4" t="s">
        <v>423</v>
      </c>
      <c r="F4" s="4" t="s">
        <v>918</v>
      </c>
      <c r="G4" s="86"/>
    </row>
    <row r="5" spans="1:7" x14ac:dyDescent="0.2">
      <c r="A5" s="84"/>
      <c r="B5" s="86" t="s">
        <v>102</v>
      </c>
      <c r="C5" s="86">
        <v>2023363730</v>
      </c>
      <c r="D5" s="86" t="s">
        <v>424</v>
      </c>
      <c r="E5" s="4" t="s">
        <v>340</v>
      </c>
      <c r="F5" s="4" t="s">
        <v>919</v>
      </c>
      <c r="G5" s="86">
        <v>7</v>
      </c>
    </row>
    <row r="6" spans="1:7" x14ac:dyDescent="0.2">
      <c r="A6" s="84"/>
      <c r="B6" s="86"/>
      <c r="C6" s="86"/>
      <c r="D6" s="86"/>
      <c r="E6" s="4" t="s">
        <v>425</v>
      </c>
      <c r="F6" s="4" t="s">
        <v>918</v>
      </c>
      <c r="G6" s="86"/>
    </row>
    <row r="7" spans="1:7" x14ac:dyDescent="0.2">
      <c r="A7" s="84"/>
      <c r="B7" s="86"/>
      <c r="C7" s="86"/>
      <c r="D7" s="86"/>
      <c r="E7" s="4" t="s">
        <v>426</v>
      </c>
      <c r="F7" s="4" t="s">
        <v>921</v>
      </c>
      <c r="G7" s="86"/>
    </row>
    <row r="8" spans="1:7" x14ac:dyDescent="0.2">
      <c r="A8" s="84"/>
      <c r="B8" s="86" t="s">
        <v>109</v>
      </c>
      <c r="C8" s="4">
        <v>2024363212</v>
      </c>
      <c r="D8" s="4" t="s">
        <v>427</v>
      </c>
      <c r="E8" s="4" t="s">
        <v>352</v>
      </c>
      <c r="F8" s="4" t="s">
        <v>918</v>
      </c>
      <c r="G8" s="86">
        <v>4</v>
      </c>
    </row>
    <row r="9" spans="1:7" x14ac:dyDescent="0.2">
      <c r="A9" s="84"/>
      <c r="B9" s="86"/>
      <c r="C9" s="4">
        <v>2024363219</v>
      </c>
      <c r="D9" s="4" t="s">
        <v>428</v>
      </c>
      <c r="E9" s="4" t="s">
        <v>429</v>
      </c>
      <c r="F9" s="4" t="s">
        <v>918</v>
      </c>
      <c r="G9" s="86"/>
    </row>
    <row r="10" spans="1:7" x14ac:dyDescent="0.2">
      <c r="A10" s="84"/>
      <c r="B10" s="4" t="s">
        <v>117</v>
      </c>
      <c r="C10" s="4">
        <v>2024364227</v>
      </c>
      <c r="D10" s="4" t="s">
        <v>430</v>
      </c>
      <c r="E10" s="4" t="s">
        <v>431</v>
      </c>
      <c r="F10" s="4" t="s">
        <v>921</v>
      </c>
      <c r="G10" s="4">
        <v>2</v>
      </c>
    </row>
    <row r="11" spans="1:7" x14ac:dyDescent="0.2">
      <c r="A11" s="84"/>
      <c r="B11" s="86" t="s">
        <v>118</v>
      </c>
      <c r="C11" s="4">
        <v>2024364330</v>
      </c>
      <c r="D11" s="4" t="s">
        <v>432</v>
      </c>
      <c r="E11" s="4" t="s">
        <v>256</v>
      </c>
      <c r="F11" s="4" t="s">
        <v>918</v>
      </c>
      <c r="G11" s="86">
        <v>4</v>
      </c>
    </row>
    <row r="12" spans="1:7" x14ac:dyDescent="0.2">
      <c r="A12" s="84"/>
      <c r="B12" s="86"/>
      <c r="C12" s="4">
        <v>2024364304</v>
      </c>
      <c r="D12" s="4" t="s">
        <v>433</v>
      </c>
      <c r="E12" s="4" t="s">
        <v>434</v>
      </c>
      <c r="F12" s="4" t="s">
        <v>918</v>
      </c>
      <c r="G12" s="86"/>
    </row>
    <row r="13" spans="1:7" x14ac:dyDescent="0.2">
      <c r="A13" s="86" t="s">
        <v>1</v>
      </c>
      <c r="B13" s="86" t="s">
        <v>125</v>
      </c>
      <c r="C13" s="54">
        <v>2023283402</v>
      </c>
      <c r="D13" s="54" t="s">
        <v>442</v>
      </c>
      <c r="E13" s="4" t="s">
        <v>268</v>
      </c>
      <c r="F13" s="4" t="s">
        <v>918</v>
      </c>
      <c r="G13" s="4">
        <v>3</v>
      </c>
    </row>
    <row r="14" spans="1:7" x14ac:dyDescent="0.2">
      <c r="A14" s="86"/>
      <c r="B14" s="86"/>
      <c r="C14" s="54">
        <v>2023283404</v>
      </c>
      <c r="D14" s="54" t="s">
        <v>443</v>
      </c>
      <c r="E14" s="4" t="s">
        <v>444</v>
      </c>
      <c r="F14" s="4" t="s">
        <v>918</v>
      </c>
      <c r="G14" s="4">
        <v>3</v>
      </c>
    </row>
    <row r="15" spans="1:7" ht="17.45" customHeight="1" x14ac:dyDescent="0.2">
      <c r="A15" s="86"/>
      <c r="B15" s="86" t="s">
        <v>48</v>
      </c>
      <c r="C15" s="54">
        <v>2023283542</v>
      </c>
      <c r="D15" s="54" t="s">
        <v>445</v>
      </c>
      <c r="E15" s="4" t="s">
        <v>431</v>
      </c>
      <c r="F15" s="4" t="s">
        <v>918</v>
      </c>
      <c r="G15" s="4">
        <v>2</v>
      </c>
    </row>
    <row r="16" spans="1:7" x14ac:dyDescent="0.2">
      <c r="A16" s="86"/>
      <c r="B16" s="86"/>
      <c r="C16" s="54">
        <v>2023283542</v>
      </c>
      <c r="D16" s="54" t="s">
        <v>445</v>
      </c>
      <c r="E16" s="4" t="s">
        <v>265</v>
      </c>
      <c r="F16" s="4" t="s">
        <v>918</v>
      </c>
      <c r="G16" s="4">
        <v>2</v>
      </c>
    </row>
    <row r="17" spans="1:7" x14ac:dyDescent="0.2">
      <c r="A17" s="86"/>
      <c r="B17" s="86"/>
      <c r="C17" s="54">
        <v>2023283513</v>
      </c>
      <c r="D17" s="54" t="s">
        <v>446</v>
      </c>
      <c r="E17" s="4" t="s">
        <v>256</v>
      </c>
      <c r="F17" s="4" t="s">
        <v>918</v>
      </c>
      <c r="G17" s="4">
        <v>2</v>
      </c>
    </row>
    <row r="18" spans="1:7" x14ac:dyDescent="0.2">
      <c r="A18" s="86"/>
      <c r="B18" s="86"/>
      <c r="C18" s="54">
        <v>2023283513</v>
      </c>
      <c r="D18" s="54" t="s">
        <v>446</v>
      </c>
      <c r="E18" s="4" t="s">
        <v>268</v>
      </c>
      <c r="F18" s="4" t="s">
        <v>918</v>
      </c>
      <c r="G18" s="4">
        <v>3</v>
      </c>
    </row>
    <row r="19" spans="1:7" x14ac:dyDescent="0.2">
      <c r="A19" s="86"/>
      <c r="B19" s="86"/>
      <c r="C19" s="54">
        <v>2023283524</v>
      </c>
      <c r="D19" s="54" t="s">
        <v>447</v>
      </c>
      <c r="E19" s="4" t="s">
        <v>268</v>
      </c>
      <c r="F19" s="4" t="s">
        <v>919</v>
      </c>
      <c r="G19" s="4">
        <v>3</v>
      </c>
    </row>
    <row r="20" spans="1:7" x14ac:dyDescent="0.2">
      <c r="A20" s="86"/>
      <c r="B20" s="86"/>
      <c r="C20" s="54">
        <v>2023283529</v>
      </c>
      <c r="D20" s="54" t="s">
        <v>448</v>
      </c>
      <c r="E20" s="4" t="s">
        <v>268</v>
      </c>
      <c r="F20" s="4" t="s">
        <v>919</v>
      </c>
      <c r="G20" s="4">
        <v>3</v>
      </c>
    </row>
    <row r="21" spans="1:7" x14ac:dyDescent="0.2">
      <c r="A21" s="86"/>
      <c r="B21" s="86"/>
      <c r="C21" s="54">
        <v>2023283530</v>
      </c>
      <c r="D21" s="54" t="s">
        <v>449</v>
      </c>
      <c r="E21" s="4" t="s">
        <v>268</v>
      </c>
      <c r="F21" s="4" t="s">
        <v>918</v>
      </c>
      <c r="G21" s="4">
        <v>3</v>
      </c>
    </row>
    <row r="22" spans="1:7" x14ac:dyDescent="0.2">
      <c r="A22" s="86"/>
      <c r="B22" s="86"/>
      <c r="C22" s="54">
        <v>2023283531</v>
      </c>
      <c r="D22" s="54" t="s">
        <v>450</v>
      </c>
      <c r="E22" s="4" t="s">
        <v>268</v>
      </c>
      <c r="F22" s="4" t="s">
        <v>918</v>
      </c>
      <c r="G22" s="4">
        <v>3</v>
      </c>
    </row>
    <row r="23" spans="1:7" x14ac:dyDescent="0.2">
      <c r="A23" s="86"/>
      <c r="B23" s="86"/>
      <c r="C23" s="54">
        <v>2023283536</v>
      </c>
      <c r="D23" s="54" t="s">
        <v>451</v>
      </c>
      <c r="E23" s="4" t="s">
        <v>268</v>
      </c>
      <c r="F23" s="4" t="s">
        <v>918</v>
      </c>
      <c r="G23" s="4">
        <v>3</v>
      </c>
    </row>
    <row r="24" spans="1:7" x14ac:dyDescent="0.2">
      <c r="A24" s="86"/>
      <c r="B24" s="55" t="s">
        <v>50</v>
      </c>
      <c r="C24" s="4">
        <v>2023284315</v>
      </c>
      <c r="D24" s="54" t="s">
        <v>452</v>
      </c>
      <c r="E24" s="4" t="s">
        <v>302</v>
      </c>
      <c r="F24" s="4" t="s">
        <v>918</v>
      </c>
      <c r="G24" s="4">
        <v>3</v>
      </c>
    </row>
    <row r="25" spans="1:7" x14ac:dyDescent="0.2">
      <c r="A25" s="86"/>
      <c r="B25" s="55" t="s">
        <v>127</v>
      </c>
      <c r="C25" s="4">
        <v>2023284430</v>
      </c>
      <c r="D25" s="54" t="s">
        <v>453</v>
      </c>
      <c r="E25" s="4" t="s">
        <v>454</v>
      </c>
      <c r="F25" s="4" t="s">
        <v>918</v>
      </c>
      <c r="G25" s="4">
        <v>3</v>
      </c>
    </row>
    <row r="26" spans="1:7" ht="17.45" customHeight="1" x14ac:dyDescent="0.2">
      <c r="A26" s="86"/>
      <c r="B26" s="86" t="s">
        <v>37</v>
      </c>
      <c r="C26" s="4">
        <v>2022283301</v>
      </c>
      <c r="D26" s="4" t="s">
        <v>355</v>
      </c>
      <c r="E26" s="4" t="s">
        <v>309</v>
      </c>
      <c r="F26" s="4" t="s">
        <v>918</v>
      </c>
      <c r="G26" s="4">
        <v>2</v>
      </c>
    </row>
    <row r="27" spans="1:7" x14ac:dyDescent="0.2">
      <c r="A27" s="86"/>
      <c r="B27" s="86"/>
      <c r="C27" s="4">
        <v>2022283301</v>
      </c>
      <c r="D27" s="4" t="s">
        <v>355</v>
      </c>
      <c r="E27" s="4" t="s">
        <v>308</v>
      </c>
      <c r="F27" s="4" t="s">
        <v>918</v>
      </c>
      <c r="G27" s="4">
        <v>2</v>
      </c>
    </row>
    <row r="28" spans="1:7" x14ac:dyDescent="0.2">
      <c r="A28" s="86"/>
      <c r="B28" s="86"/>
      <c r="C28" s="4">
        <v>2022283318</v>
      </c>
      <c r="D28" s="4" t="s">
        <v>455</v>
      </c>
      <c r="E28" s="4" t="s">
        <v>308</v>
      </c>
      <c r="F28" s="4" t="s">
        <v>918</v>
      </c>
      <c r="G28" s="4">
        <v>2</v>
      </c>
    </row>
    <row r="29" spans="1:7" x14ac:dyDescent="0.2">
      <c r="A29" s="86"/>
      <c r="B29" s="86"/>
      <c r="C29" s="4">
        <v>2022283301</v>
      </c>
      <c r="D29" s="4" t="s">
        <v>355</v>
      </c>
      <c r="E29" s="4" t="s">
        <v>356</v>
      </c>
      <c r="F29" s="4" t="s">
        <v>919</v>
      </c>
      <c r="G29" s="4">
        <v>2</v>
      </c>
    </row>
    <row r="30" spans="1:7" x14ac:dyDescent="0.2">
      <c r="A30" s="86"/>
      <c r="B30" s="86"/>
      <c r="C30" s="4">
        <v>2022283341</v>
      </c>
      <c r="D30" s="4" t="s">
        <v>456</v>
      </c>
      <c r="E30" s="4" t="s">
        <v>356</v>
      </c>
      <c r="F30" s="4" t="s">
        <v>918</v>
      </c>
      <c r="G30" s="4">
        <v>2</v>
      </c>
    </row>
    <row r="31" spans="1:7" ht="17.45" customHeight="1" x14ac:dyDescent="0.2">
      <c r="A31" s="86"/>
      <c r="B31" s="86"/>
      <c r="C31" s="4">
        <v>2022283315</v>
      </c>
      <c r="D31" s="4" t="s">
        <v>457</v>
      </c>
      <c r="E31" s="4" t="s">
        <v>356</v>
      </c>
      <c r="F31" s="4" t="s">
        <v>918</v>
      </c>
      <c r="G31" s="4">
        <v>2</v>
      </c>
    </row>
    <row r="32" spans="1:7" x14ac:dyDescent="0.2">
      <c r="A32" s="86"/>
      <c r="B32" s="86"/>
      <c r="C32" s="4">
        <v>2022283301</v>
      </c>
      <c r="D32" s="4" t="s">
        <v>355</v>
      </c>
      <c r="E32" s="4" t="s">
        <v>308</v>
      </c>
      <c r="F32" s="4" t="s">
        <v>918</v>
      </c>
      <c r="G32" s="4">
        <v>2</v>
      </c>
    </row>
    <row r="33" spans="1:7" x14ac:dyDescent="0.2">
      <c r="A33" s="86"/>
      <c r="B33" s="86"/>
      <c r="C33" s="4">
        <v>2022283341</v>
      </c>
      <c r="D33" s="4" t="s">
        <v>456</v>
      </c>
      <c r="E33" s="4" t="s">
        <v>308</v>
      </c>
      <c r="F33" s="4" t="s">
        <v>918</v>
      </c>
      <c r="G33" s="4">
        <v>2</v>
      </c>
    </row>
    <row r="34" spans="1:7" x14ac:dyDescent="0.2">
      <c r="A34" s="86"/>
      <c r="B34" s="86"/>
      <c r="C34" s="4">
        <v>2022283301</v>
      </c>
      <c r="D34" s="4" t="s">
        <v>355</v>
      </c>
      <c r="E34" s="4" t="s">
        <v>309</v>
      </c>
      <c r="F34" s="4" t="s">
        <v>918</v>
      </c>
      <c r="G34" s="4">
        <v>2</v>
      </c>
    </row>
    <row r="35" spans="1:7" x14ac:dyDescent="0.2">
      <c r="A35" s="86"/>
      <c r="B35" s="86"/>
      <c r="C35" s="4">
        <v>2022283341</v>
      </c>
      <c r="D35" s="4" t="s">
        <v>456</v>
      </c>
      <c r="E35" s="4" t="s">
        <v>309</v>
      </c>
      <c r="F35" s="4" t="s">
        <v>920</v>
      </c>
      <c r="G35" s="4">
        <v>2</v>
      </c>
    </row>
    <row r="36" spans="1:7" x14ac:dyDescent="0.2">
      <c r="A36" s="86"/>
      <c r="B36" s="86" t="s">
        <v>38</v>
      </c>
      <c r="C36" s="4">
        <v>2022283416</v>
      </c>
      <c r="D36" s="4" t="s">
        <v>458</v>
      </c>
      <c r="E36" s="4" t="s">
        <v>459</v>
      </c>
      <c r="F36" s="4" t="s">
        <v>918</v>
      </c>
      <c r="G36" s="4">
        <v>2</v>
      </c>
    </row>
    <row r="37" spans="1:7" x14ac:dyDescent="0.2">
      <c r="A37" s="86"/>
      <c r="B37" s="86"/>
      <c r="C37" s="4">
        <v>2022283426</v>
      </c>
      <c r="D37" s="4" t="s">
        <v>460</v>
      </c>
      <c r="E37" s="4" t="s">
        <v>308</v>
      </c>
      <c r="F37" s="4" t="s">
        <v>918</v>
      </c>
      <c r="G37" s="4">
        <v>2</v>
      </c>
    </row>
    <row r="38" spans="1:7" x14ac:dyDescent="0.2">
      <c r="A38" s="86"/>
      <c r="B38" s="86" t="s">
        <v>36</v>
      </c>
      <c r="C38" s="55">
        <v>2022273101</v>
      </c>
      <c r="D38" s="55" t="s">
        <v>461</v>
      </c>
      <c r="E38" s="55" t="s">
        <v>462</v>
      </c>
      <c r="F38" s="4" t="s">
        <v>918</v>
      </c>
      <c r="G38" s="55">
        <v>2</v>
      </c>
    </row>
    <row r="39" spans="1:7" x14ac:dyDescent="0.2">
      <c r="A39" s="86"/>
      <c r="B39" s="86"/>
      <c r="C39" s="55">
        <v>2022273101</v>
      </c>
      <c r="D39" s="55" t="s">
        <v>461</v>
      </c>
      <c r="E39" s="55" t="s">
        <v>463</v>
      </c>
      <c r="F39" s="4" t="s">
        <v>923</v>
      </c>
      <c r="G39" s="55">
        <v>2</v>
      </c>
    </row>
    <row r="40" spans="1:7" x14ac:dyDescent="0.2">
      <c r="A40" s="86"/>
      <c r="B40" s="86"/>
      <c r="C40" s="55">
        <v>2022273101</v>
      </c>
      <c r="D40" s="55" t="s">
        <v>461</v>
      </c>
      <c r="E40" s="55" t="s">
        <v>464</v>
      </c>
      <c r="F40" s="4" t="s">
        <v>918</v>
      </c>
      <c r="G40" s="55">
        <v>2</v>
      </c>
    </row>
    <row r="41" spans="1:7" ht="17.45" customHeight="1" x14ac:dyDescent="0.2">
      <c r="A41" s="86"/>
      <c r="B41" s="86"/>
      <c r="C41" s="55">
        <v>2022273101</v>
      </c>
      <c r="D41" s="55" t="s">
        <v>461</v>
      </c>
      <c r="E41" s="55" t="s">
        <v>465</v>
      </c>
      <c r="F41" s="4" t="s">
        <v>922</v>
      </c>
      <c r="G41" s="55">
        <v>2</v>
      </c>
    </row>
    <row r="42" spans="1:7" x14ac:dyDescent="0.2">
      <c r="A42" s="86"/>
      <c r="B42" s="86"/>
      <c r="C42" s="55">
        <v>2022273101</v>
      </c>
      <c r="D42" s="55" t="s">
        <v>461</v>
      </c>
      <c r="E42" s="55" t="s">
        <v>466</v>
      </c>
      <c r="F42" s="4" t="s">
        <v>918</v>
      </c>
      <c r="G42" s="55">
        <v>3</v>
      </c>
    </row>
    <row r="43" spans="1:7" ht="17.45" customHeight="1" x14ac:dyDescent="0.2">
      <c r="A43" s="86"/>
      <c r="B43" s="86"/>
      <c r="C43" s="55">
        <v>2022273109</v>
      </c>
      <c r="D43" s="55" t="s">
        <v>467</v>
      </c>
      <c r="E43" s="55" t="s">
        <v>462</v>
      </c>
      <c r="F43" s="4" t="s">
        <v>918</v>
      </c>
      <c r="G43" s="55">
        <v>2</v>
      </c>
    </row>
    <row r="44" spans="1:7" x14ac:dyDescent="0.2">
      <c r="A44" s="86"/>
      <c r="B44" s="4" t="s">
        <v>120</v>
      </c>
      <c r="C44" s="55">
        <v>2022273210</v>
      </c>
      <c r="D44" s="55" t="s">
        <v>468</v>
      </c>
      <c r="E44" s="55" t="s">
        <v>469</v>
      </c>
      <c r="F44" s="4" t="s">
        <v>918</v>
      </c>
      <c r="G44" s="55">
        <v>2</v>
      </c>
    </row>
    <row r="45" spans="1:7" x14ac:dyDescent="0.2">
      <c r="A45" s="86"/>
      <c r="B45" s="86" t="s">
        <v>41</v>
      </c>
      <c r="C45" s="55">
        <v>2022283137</v>
      </c>
      <c r="D45" s="55" t="s">
        <v>470</v>
      </c>
      <c r="E45" s="55" t="s">
        <v>306</v>
      </c>
      <c r="F45" s="4" t="s">
        <v>918</v>
      </c>
      <c r="G45" s="55">
        <v>2</v>
      </c>
    </row>
    <row r="46" spans="1:7" x14ac:dyDescent="0.2">
      <c r="A46" s="86"/>
      <c r="B46" s="86"/>
      <c r="C46" s="4">
        <v>2022283137</v>
      </c>
      <c r="D46" s="4" t="s">
        <v>470</v>
      </c>
      <c r="E46" s="4" t="s">
        <v>307</v>
      </c>
      <c r="F46" s="4" t="s">
        <v>918</v>
      </c>
      <c r="G46" s="4">
        <v>3</v>
      </c>
    </row>
    <row r="47" spans="1:7" ht="17.45" customHeight="1" x14ac:dyDescent="0.2">
      <c r="A47" s="86"/>
      <c r="B47" s="86"/>
      <c r="C47" s="4">
        <v>2022283137</v>
      </c>
      <c r="D47" s="4" t="s">
        <v>470</v>
      </c>
      <c r="E47" s="4" t="s">
        <v>306</v>
      </c>
      <c r="F47" s="4" t="s">
        <v>918</v>
      </c>
      <c r="G47" s="4">
        <v>2</v>
      </c>
    </row>
    <row r="48" spans="1:7" x14ac:dyDescent="0.2">
      <c r="A48" s="86"/>
      <c r="B48" s="86" t="s">
        <v>42</v>
      </c>
      <c r="C48" s="4">
        <v>2022283229</v>
      </c>
      <c r="D48" s="4" t="s">
        <v>471</v>
      </c>
      <c r="E48" s="4" t="s">
        <v>306</v>
      </c>
      <c r="F48" s="4" t="s">
        <v>922</v>
      </c>
      <c r="G48" s="4">
        <v>2</v>
      </c>
    </row>
    <row r="49" spans="1:7" x14ac:dyDescent="0.2">
      <c r="A49" s="86"/>
      <c r="B49" s="86"/>
      <c r="C49" s="4">
        <v>2022283217</v>
      </c>
      <c r="D49" s="4" t="s">
        <v>472</v>
      </c>
      <c r="E49" s="4" t="s">
        <v>305</v>
      </c>
      <c r="F49" s="4" t="s">
        <v>918</v>
      </c>
      <c r="G49" s="4">
        <v>2</v>
      </c>
    </row>
    <row r="50" spans="1:7" x14ac:dyDescent="0.2">
      <c r="A50" s="86"/>
      <c r="B50" s="86"/>
      <c r="C50" s="4">
        <v>2020213612</v>
      </c>
      <c r="D50" s="4" t="s">
        <v>473</v>
      </c>
      <c r="E50" s="4" t="s">
        <v>305</v>
      </c>
      <c r="F50" s="4" t="s">
        <v>918</v>
      </c>
      <c r="G50" s="4">
        <v>2</v>
      </c>
    </row>
    <row r="51" spans="1:7" x14ac:dyDescent="0.2">
      <c r="A51" s="86"/>
      <c r="B51" s="86" t="s">
        <v>128</v>
      </c>
      <c r="C51" s="4">
        <v>2023284526</v>
      </c>
      <c r="D51" s="4" t="s">
        <v>474</v>
      </c>
      <c r="E51" s="4" t="s">
        <v>303</v>
      </c>
      <c r="F51" s="4" t="s">
        <v>918</v>
      </c>
      <c r="G51" s="4">
        <v>2</v>
      </c>
    </row>
    <row r="52" spans="1:7" x14ac:dyDescent="0.2">
      <c r="A52" s="86"/>
      <c r="B52" s="86"/>
      <c r="C52" s="4">
        <v>2023284526</v>
      </c>
      <c r="D52" s="4" t="s">
        <v>474</v>
      </c>
      <c r="E52" s="4" t="s">
        <v>318</v>
      </c>
      <c r="F52" s="4" t="s">
        <v>918</v>
      </c>
      <c r="G52" s="4">
        <v>3</v>
      </c>
    </row>
    <row r="53" spans="1:7" x14ac:dyDescent="0.2">
      <c r="A53" s="86"/>
      <c r="B53" s="86"/>
      <c r="C53" s="4">
        <v>2023284526</v>
      </c>
      <c r="D53" s="4" t="s">
        <v>474</v>
      </c>
      <c r="E53" s="4" t="s">
        <v>454</v>
      </c>
      <c r="F53" s="4" t="s">
        <v>923</v>
      </c>
      <c r="G53" s="4">
        <v>2</v>
      </c>
    </row>
    <row r="54" spans="1:7" x14ac:dyDescent="0.2">
      <c r="A54" s="86"/>
      <c r="B54" s="86"/>
      <c r="C54" s="4">
        <v>2023284526</v>
      </c>
      <c r="D54" s="4" t="s">
        <v>474</v>
      </c>
      <c r="E54" s="4" t="s">
        <v>475</v>
      </c>
      <c r="F54" s="4" t="s">
        <v>918</v>
      </c>
      <c r="G54" s="4">
        <v>3</v>
      </c>
    </row>
    <row r="55" spans="1:7" x14ac:dyDescent="0.2">
      <c r="A55" s="86"/>
      <c r="B55" s="86"/>
      <c r="C55" s="4">
        <v>2023284506</v>
      </c>
      <c r="D55" s="4" t="s">
        <v>476</v>
      </c>
      <c r="E55" s="4" t="s">
        <v>318</v>
      </c>
      <c r="F55" s="4" t="s">
        <v>918</v>
      </c>
      <c r="G55" s="4">
        <v>3</v>
      </c>
    </row>
    <row r="56" spans="1:7" ht="17.45" customHeight="1" x14ac:dyDescent="0.2">
      <c r="A56" s="86"/>
      <c r="B56" s="86"/>
      <c r="C56" s="4">
        <v>2023284506</v>
      </c>
      <c r="D56" s="4" t="s">
        <v>476</v>
      </c>
      <c r="E56" s="4" t="s">
        <v>477</v>
      </c>
      <c r="F56" s="4" t="s">
        <v>918</v>
      </c>
      <c r="G56" s="4">
        <v>2</v>
      </c>
    </row>
    <row r="57" spans="1:7" x14ac:dyDescent="0.2">
      <c r="A57" s="86"/>
      <c r="B57" s="86"/>
      <c r="C57" s="4">
        <v>2023284508</v>
      </c>
      <c r="D57" s="4" t="s">
        <v>478</v>
      </c>
      <c r="E57" s="4" t="s">
        <v>454</v>
      </c>
      <c r="F57" s="4" t="s">
        <v>918</v>
      </c>
      <c r="G57" s="4">
        <v>2</v>
      </c>
    </row>
    <row r="58" spans="1:7" x14ac:dyDescent="0.2">
      <c r="A58" s="86"/>
      <c r="B58" s="86" t="s">
        <v>47</v>
      </c>
      <c r="C58" s="4">
        <v>2023284720</v>
      </c>
      <c r="D58" s="4" t="s">
        <v>479</v>
      </c>
      <c r="E58" s="4" t="s">
        <v>315</v>
      </c>
      <c r="F58" s="4" t="s">
        <v>918</v>
      </c>
      <c r="G58" s="4">
        <v>2</v>
      </c>
    </row>
    <row r="59" spans="1:7" x14ac:dyDescent="0.2">
      <c r="A59" s="86"/>
      <c r="B59" s="86"/>
      <c r="C59" s="4">
        <v>2023284720</v>
      </c>
      <c r="D59" s="4" t="s">
        <v>479</v>
      </c>
      <c r="E59" s="4" t="s">
        <v>316</v>
      </c>
      <c r="F59" s="4" t="s">
        <v>923</v>
      </c>
      <c r="G59" s="4">
        <v>2</v>
      </c>
    </row>
    <row r="60" spans="1:7" ht="17.45" customHeight="1" x14ac:dyDescent="0.2">
      <c r="A60" s="86"/>
      <c r="B60" s="86"/>
      <c r="C60" s="4">
        <v>2023284712</v>
      </c>
      <c r="D60" s="4" t="s">
        <v>480</v>
      </c>
      <c r="E60" s="4" t="s">
        <v>315</v>
      </c>
      <c r="F60" s="4" t="s">
        <v>918</v>
      </c>
      <c r="G60" s="4">
        <v>2</v>
      </c>
    </row>
    <row r="61" spans="1:7" x14ac:dyDescent="0.2">
      <c r="A61" s="86"/>
      <c r="B61" s="86"/>
      <c r="C61" s="4">
        <v>2023284708</v>
      </c>
      <c r="D61" s="4" t="s">
        <v>317</v>
      </c>
      <c r="E61" s="4" t="s">
        <v>316</v>
      </c>
      <c r="F61" s="4" t="s">
        <v>918</v>
      </c>
      <c r="G61" s="4">
        <v>2</v>
      </c>
    </row>
    <row r="62" spans="1:7" x14ac:dyDescent="0.2">
      <c r="A62" s="86"/>
      <c r="B62" s="86"/>
      <c r="C62" s="4">
        <v>2023284708</v>
      </c>
      <c r="D62" s="4" t="s">
        <v>317</v>
      </c>
      <c r="E62" s="4" t="s">
        <v>306</v>
      </c>
      <c r="F62" s="4" t="s">
        <v>918</v>
      </c>
      <c r="G62" s="4">
        <v>2</v>
      </c>
    </row>
    <row r="63" spans="1:7" x14ac:dyDescent="0.2">
      <c r="A63" s="86"/>
      <c r="B63" s="86"/>
      <c r="C63" s="4">
        <v>2023284708</v>
      </c>
      <c r="D63" s="4" t="s">
        <v>317</v>
      </c>
      <c r="E63" s="4" t="s">
        <v>316</v>
      </c>
      <c r="F63" s="4" t="s">
        <v>918</v>
      </c>
      <c r="G63" s="4">
        <v>2</v>
      </c>
    </row>
    <row r="64" spans="1:7" ht="17.45" customHeight="1" x14ac:dyDescent="0.2">
      <c r="A64" s="86"/>
      <c r="B64" s="86"/>
      <c r="C64" s="4">
        <v>2023284708</v>
      </c>
      <c r="D64" s="4" t="s">
        <v>317</v>
      </c>
      <c r="E64" s="4" t="s">
        <v>353</v>
      </c>
      <c r="F64" s="4" t="s">
        <v>918</v>
      </c>
      <c r="G64" s="4">
        <v>3</v>
      </c>
    </row>
    <row r="65" spans="1:7" x14ac:dyDescent="0.2">
      <c r="A65" s="86"/>
      <c r="B65" s="86"/>
      <c r="C65" s="4">
        <v>2023284708</v>
      </c>
      <c r="D65" s="4" t="s">
        <v>317</v>
      </c>
      <c r="E65" s="4" t="s">
        <v>315</v>
      </c>
      <c r="F65" s="4" t="s">
        <v>918</v>
      </c>
      <c r="G65" s="4">
        <v>2</v>
      </c>
    </row>
    <row r="66" spans="1:7" x14ac:dyDescent="0.2">
      <c r="A66" s="86"/>
      <c r="B66" s="86"/>
      <c r="C66" s="4">
        <v>2023284708</v>
      </c>
      <c r="D66" s="4" t="s">
        <v>317</v>
      </c>
      <c r="E66" s="4" t="s">
        <v>314</v>
      </c>
      <c r="F66" s="4" t="s">
        <v>918</v>
      </c>
      <c r="G66" s="4">
        <v>3</v>
      </c>
    </row>
    <row r="67" spans="1:7" x14ac:dyDescent="0.2">
      <c r="A67" s="86"/>
      <c r="B67" s="86"/>
      <c r="C67" s="4">
        <v>2023284708</v>
      </c>
      <c r="D67" s="4" t="s">
        <v>317</v>
      </c>
      <c r="E67" s="4" t="s">
        <v>315</v>
      </c>
      <c r="F67" s="4" t="s">
        <v>918</v>
      </c>
      <c r="G67" s="4">
        <v>2</v>
      </c>
    </row>
    <row r="68" spans="1:7" x14ac:dyDescent="0.2">
      <c r="A68" s="86"/>
      <c r="B68" s="86" t="s">
        <v>44</v>
      </c>
      <c r="C68" s="4">
        <v>2023284604</v>
      </c>
      <c r="D68" s="4" t="s">
        <v>481</v>
      </c>
      <c r="E68" s="4" t="s">
        <v>315</v>
      </c>
      <c r="F68" s="4" t="s">
        <v>918</v>
      </c>
      <c r="G68" s="4">
        <v>2</v>
      </c>
    </row>
    <row r="69" spans="1:7" x14ac:dyDescent="0.2">
      <c r="A69" s="86"/>
      <c r="B69" s="86"/>
      <c r="C69" s="4">
        <v>2023284603</v>
      </c>
      <c r="D69" s="4" t="s">
        <v>482</v>
      </c>
      <c r="E69" s="4" t="s">
        <v>316</v>
      </c>
      <c r="F69" s="4" t="s">
        <v>918</v>
      </c>
      <c r="G69" s="4">
        <v>2</v>
      </c>
    </row>
    <row r="70" spans="1:7" x14ac:dyDescent="0.2">
      <c r="A70" s="86"/>
      <c r="B70" s="86"/>
      <c r="C70" s="4">
        <v>2023284603</v>
      </c>
      <c r="D70" s="4" t="s">
        <v>482</v>
      </c>
      <c r="E70" s="4" t="s">
        <v>353</v>
      </c>
      <c r="F70" s="4" t="s">
        <v>923</v>
      </c>
      <c r="G70" s="4">
        <v>3</v>
      </c>
    </row>
    <row r="71" spans="1:7" x14ac:dyDescent="0.2">
      <c r="A71" s="86"/>
      <c r="B71" s="86"/>
      <c r="C71" s="4">
        <v>2023284603</v>
      </c>
      <c r="D71" s="4" t="s">
        <v>482</v>
      </c>
      <c r="E71" s="4" t="s">
        <v>315</v>
      </c>
      <c r="F71" s="4" t="s">
        <v>918</v>
      </c>
      <c r="G71" s="4">
        <v>2</v>
      </c>
    </row>
    <row r="72" spans="1:7" x14ac:dyDescent="0.2">
      <c r="A72" s="86"/>
      <c r="B72" s="86" t="s">
        <v>271</v>
      </c>
      <c r="C72" s="4">
        <v>2024284139</v>
      </c>
      <c r="D72" s="4" t="s">
        <v>483</v>
      </c>
      <c r="E72" s="4" t="s">
        <v>256</v>
      </c>
      <c r="F72" s="4" t="s">
        <v>918</v>
      </c>
      <c r="G72" s="4">
        <v>2</v>
      </c>
    </row>
    <row r="73" spans="1:7" x14ac:dyDescent="0.2">
      <c r="A73" s="86"/>
      <c r="B73" s="86"/>
      <c r="C73" s="4">
        <v>2024284139</v>
      </c>
      <c r="D73" s="4" t="s">
        <v>483</v>
      </c>
      <c r="E73" s="4" t="s">
        <v>347</v>
      </c>
      <c r="F73" s="4" t="s">
        <v>918</v>
      </c>
      <c r="G73" s="4">
        <v>2</v>
      </c>
    </row>
    <row r="74" spans="1:7" x14ac:dyDescent="0.2">
      <c r="A74" s="86"/>
      <c r="B74" s="86"/>
      <c r="C74" s="4">
        <v>2024284141</v>
      </c>
      <c r="D74" s="4" t="s">
        <v>484</v>
      </c>
      <c r="E74" s="4" t="s">
        <v>347</v>
      </c>
      <c r="F74" s="4" t="s">
        <v>918</v>
      </c>
      <c r="G74" s="4">
        <v>3</v>
      </c>
    </row>
    <row r="75" spans="1:7" x14ac:dyDescent="0.2">
      <c r="A75" s="86"/>
      <c r="B75" s="86" t="s">
        <v>272</v>
      </c>
      <c r="C75" s="4">
        <v>2024284207</v>
      </c>
      <c r="D75" s="4" t="s">
        <v>485</v>
      </c>
      <c r="E75" s="4" t="s">
        <v>486</v>
      </c>
      <c r="F75" s="4" t="s">
        <v>918</v>
      </c>
      <c r="G75" s="4">
        <v>3</v>
      </c>
    </row>
    <row r="76" spans="1:7" x14ac:dyDescent="0.2">
      <c r="A76" s="86"/>
      <c r="B76" s="86"/>
      <c r="C76" s="4">
        <v>2024284208</v>
      </c>
      <c r="D76" s="4" t="s">
        <v>487</v>
      </c>
      <c r="E76" s="4" t="s">
        <v>486</v>
      </c>
      <c r="F76" s="4" t="s">
        <v>918</v>
      </c>
      <c r="G76" s="4">
        <v>3</v>
      </c>
    </row>
    <row r="77" spans="1:7" x14ac:dyDescent="0.2">
      <c r="A77" s="86"/>
      <c r="B77" s="86"/>
      <c r="C77" s="4">
        <v>2024284226</v>
      </c>
      <c r="D77" s="4" t="s">
        <v>488</v>
      </c>
      <c r="E77" s="4" t="s">
        <v>486</v>
      </c>
      <c r="F77" s="4" t="s">
        <v>918</v>
      </c>
      <c r="G77" s="4">
        <v>3</v>
      </c>
    </row>
    <row r="78" spans="1:7" x14ac:dyDescent="0.2">
      <c r="A78" s="86"/>
      <c r="B78" s="86"/>
      <c r="C78" s="4">
        <v>2024284227</v>
      </c>
      <c r="D78" s="4" t="s">
        <v>489</v>
      </c>
      <c r="E78" s="4" t="s">
        <v>486</v>
      </c>
      <c r="F78" s="4" t="s">
        <v>918</v>
      </c>
      <c r="G78" s="4">
        <v>3</v>
      </c>
    </row>
    <row r="79" spans="1:7" x14ac:dyDescent="0.2">
      <c r="A79" s="86"/>
      <c r="B79" s="86" t="s">
        <v>285</v>
      </c>
      <c r="C79" s="4">
        <v>2024284630</v>
      </c>
      <c r="D79" s="4" t="s">
        <v>490</v>
      </c>
      <c r="E79" s="4" t="s">
        <v>491</v>
      </c>
      <c r="F79" s="4" t="s">
        <v>918</v>
      </c>
      <c r="G79" s="4">
        <v>2</v>
      </c>
    </row>
    <row r="80" spans="1:7" x14ac:dyDescent="0.2">
      <c r="A80" s="86"/>
      <c r="B80" s="86"/>
      <c r="C80" s="4">
        <v>2024284627</v>
      </c>
      <c r="D80" s="4" t="s">
        <v>492</v>
      </c>
      <c r="E80" s="4" t="s">
        <v>491</v>
      </c>
      <c r="F80" s="4" t="s">
        <v>919</v>
      </c>
      <c r="G80" s="4">
        <v>2</v>
      </c>
    </row>
    <row r="81" spans="1:7" x14ac:dyDescent="0.2">
      <c r="A81" s="86"/>
      <c r="B81" s="86"/>
      <c r="C81" s="4">
        <v>2024284616</v>
      </c>
      <c r="D81" s="4" t="s">
        <v>493</v>
      </c>
      <c r="E81" s="4" t="s">
        <v>494</v>
      </c>
      <c r="F81" s="4" t="s">
        <v>918</v>
      </c>
      <c r="G81" s="4">
        <v>2</v>
      </c>
    </row>
    <row r="82" spans="1:7" x14ac:dyDescent="0.2">
      <c r="A82" s="86"/>
      <c r="B82" s="86"/>
      <c r="C82" s="4">
        <v>2024284616</v>
      </c>
      <c r="D82" s="4" t="s">
        <v>493</v>
      </c>
      <c r="E82" s="4" t="s">
        <v>257</v>
      </c>
      <c r="F82" s="4" t="s">
        <v>918</v>
      </c>
      <c r="G82" s="4">
        <v>3</v>
      </c>
    </row>
    <row r="83" spans="1:7" x14ac:dyDescent="0.2">
      <c r="A83" s="86"/>
      <c r="B83" s="86"/>
      <c r="C83" s="4">
        <v>2024284616</v>
      </c>
      <c r="D83" s="4" t="s">
        <v>493</v>
      </c>
      <c r="E83" s="4" t="s">
        <v>495</v>
      </c>
      <c r="F83" s="4" t="s">
        <v>918</v>
      </c>
      <c r="G83" s="4">
        <v>2</v>
      </c>
    </row>
    <row r="84" spans="1:7" x14ac:dyDescent="0.2">
      <c r="A84" s="86"/>
      <c r="B84" s="86"/>
      <c r="C84" s="4">
        <v>2024284616</v>
      </c>
      <c r="D84" s="4" t="s">
        <v>493</v>
      </c>
      <c r="E84" s="4" t="s">
        <v>256</v>
      </c>
      <c r="F84" s="4" t="s">
        <v>918</v>
      </c>
      <c r="G84" s="4">
        <v>2</v>
      </c>
    </row>
    <row r="85" spans="1:7" x14ac:dyDescent="0.2">
      <c r="A85" s="86"/>
      <c r="B85" s="86"/>
      <c r="C85" s="4">
        <v>2024284616</v>
      </c>
      <c r="D85" s="4" t="s">
        <v>493</v>
      </c>
      <c r="E85" s="4" t="s">
        <v>444</v>
      </c>
      <c r="F85" s="4" t="s">
        <v>918</v>
      </c>
      <c r="G85" s="4">
        <v>3</v>
      </c>
    </row>
    <row r="86" spans="1:7" x14ac:dyDescent="0.2">
      <c r="A86" s="86"/>
      <c r="B86" s="86"/>
      <c r="C86" s="4">
        <v>2024284616</v>
      </c>
      <c r="D86" s="4" t="s">
        <v>493</v>
      </c>
      <c r="E86" s="4" t="s">
        <v>494</v>
      </c>
      <c r="F86" s="4" t="s">
        <v>918</v>
      </c>
      <c r="G86" s="4">
        <v>3</v>
      </c>
    </row>
    <row r="87" spans="1:7" x14ac:dyDescent="0.2">
      <c r="A87" s="86"/>
      <c r="B87" s="86" t="s">
        <v>283</v>
      </c>
      <c r="C87" s="4">
        <v>2024284414</v>
      </c>
      <c r="D87" s="4" t="s">
        <v>496</v>
      </c>
      <c r="E87" s="4" t="s">
        <v>497</v>
      </c>
      <c r="F87" s="4" t="s">
        <v>918</v>
      </c>
      <c r="G87" s="4">
        <v>2</v>
      </c>
    </row>
    <row r="88" spans="1:7" x14ac:dyDescent="0.2">
      <c r="A88" s="86"/>
      <c r="B88" s="86"/>
      <c r="C88" s="4">
        <v>2024284414</v>
      </c>
      <c r="D88" s="4" t="s">
        <v>496</v>
      </c>
      <c r="E88" s="4" t="s">
        <v>257</v>
      </c>
      <c r="F88" s="4" t="s">
        <v>918</v>
      </c>
      <c r="G88" s="4">
        <v>3</v>
      </c>
    </row>
    <row r="89" spans="1:7" x14ac:dyDescent="0.2">
      <c r="A89" s="86"/>
      <c r="B89" s="86"/>
      <c r="C89" s="4">
        <v>2024284437</v>
      </c>
      <c r="D89" s="4" t="s">
        <v>498</v>
      </c>
      <c r="E89" s="4" t="s">
        <v>497</v>
      </c>
      <c r="F89" s="4" t="s">
        <v>918</v>
      </c>
      <c r="G89" s="4">
        <v>2</v>
      </c>
    </row>
    <row r="90" spans="1:7" x14ac:dyDescent="0.2">
      <c r="A90" s="86"/>
      <c r="B90" s="86"/>
      <c r="C90" s="4">
        <v>2024284437</v>
      </c>
      <c r="D90" s="4" t="s">
        <v>498</v>
      </c>
      <c r="E90" s="4" t="s">
        <v>257</v>
      </c>
      <c r="F90" s="4" t="s">
        <v>918</v>
      </c>
      <c r="G90" s="4">
        <v>3</v>
      </c>
    </row>
    <row r="91" spans="1:7" x14ac:dyDescent="0.2">
      <c r="A91" s="86"/>
      <c r="B91" s="86" t="s">
        <v>284</v>
      </c>
      <c r="C91" s="4">
        <v>2024284524</v>
      </c>
      <c r="D91" s="4" t="s">
        <v>499</v>
      </c>
      <c r="E91" s="4" t="s">
        <v>495</v>
      </c>
      <c r="F91" s="4" t="s">
        <v>918</v>
      </c>
      <c r="G91" s="4">
        <v>2</v>
      </c>
    </row>
    <row r="92" spans="1:7" x14ac:dyDescent="0.2">
      <c r="A92" s="86"/>
      <c r="B92" s="86"/>
      <c r="C92" s="4">
        <v>2024284524</v>
      </c>
      <c r="D92" s="4" t="s">
        <v>499</v>
      </c>
      <c r="E92" s="4" t="s">
        <v>491</v>
      </c>
      <c r="F92" s="4" t="s">
        <v>918</v>
      </c>
      <c r="G92" s="4">
        <v>3</v>
      </c>
    </row>
    <row r="93" spans="1:7" x14ac:dyDescent="0.2">
      <c r="A93" s="86"/>
      <c r="B93" s="86"/>
      <c r="C93" s="4">
        <v>2024284539</v>
      </c>
      <c r="D93" s="4" t="s">
        <v>500</v>
      </c>
      <c r="E93" s="4" t="s">
        <v>501</v>
      </c>
      <c r="F93" s="4" t="s">
        <v>918</v>
      </c>
      <c r="G93" s="4">
        <v>2</v>
      </c>
    </row>
    <row r="94" spans="1:7" x14ac:dyDescent="0.2">
      <c r="A94" s="86"/>
      <c r="B94" s="86"/>
      <c r="C94" s="4">
        <v>2024284533</v>
      </c>
      <c r="D94" s="4" t="s">
        <v>502</v>
      </c>
      <c r="E94" s="4" t="s">
        <v>501</v>
      </c>
      <c r="F94" s="4" t="s">
        <v>918</v>
      </c>
      <c r="G94" s="4">
        <v>2</v>
      </c>
    </row>
    <row r="95" spans="1:7" x14ac:dyDescent="0.2">
      <c r="A95" s="86"/>
      <c r="B95" s="86"/>
      <c r="C95" s="4">
        <v>2024284538</v>
      </c>
      <c r="D95" s="4" t="s">
        <v>503</v>
      </c>
      <c r="E95" s="4" t="s">
        <v>501</v>
      </c>
      <c r="F95" s="4" t="s">
        <v>918</v>
      </c>
      <c r="G95" s="4">
        <v>2</v>
      </c>
    </row>
    <row r="96" spans="1:7" x14ac:dyDescent="0.2">
      <c r="A96" s="86"/>
      <c r="B96" s="86"/>
      <c r="C96" s="4">
        <v>2024284518</v>
      </c>
      <c r="D96" s="4" t="s">
        <v>504</v>
      </c>
      <c r="E96" s="4" t="s">
        <v>257</v>
      </c>
      <c r="F96" s="4" t="s">
        <v>918</v>
      </c>
      <c r="G96" s="4">
        <v>3</v>
      </c>
    </row>
    <row r="97" spans="1:7" x14ac:dyDescent="0.2">
      <c r="A97" s="86"/>
      <c r="B97" s="86"/>
      <c r="C97" s="4">
        <v>2024284518</v>
      </c>
      <c r="D97" s="4" t="s">
        <v>504</v>
      </c>
      <c r="E97" s="4" t="s">
        <v>495</v>
      </c>
      <c r="F97" s="4" t="s">
        <v>918</v>
      </c>
      <c r="G97" s="4">
        <v>2</v>
      </c>
    </row>
    <row r="98" spans="1:7" x14ac:dyDescent="0.2">
      <c r="A98" s="86"/>
      <c r="B98" s="86"/>
      <c r="C98" s="4">
        <v>2024284518</v>
      </c>
      <c r="D98" s="4" t="s">
        <v>504</v>
      </c>
      <c r="E98" s="4" t="s">
        <v>256</v>
      </c>
      <c r="F98" s="4" t="s">
        <v>918</v>
      </c>
      <c r="G98" s="4">
        <v>2</v>
      </c>
    </row>
    <row r="99" spans="1:7" x14ac:dyDescent="0.2">
      <c r="A99" s="86"/>
      <c r="B99" s="86"/>
      <c r="C99" s="4">
        <v>2024284518</v>
      </c>
      <c r="D99" s="4" t="s">
        <v>504</v>
      </c>
      <c r="E99" s="4" t="s">
        <v>505</v>
      </c>
      <c r="F99" s="4" t="s">
        <v>918</v>
      </c>
      <c r="G99" s="4">
        <v>3</v>
      </c>
    </row>
    <row r="100" spans="1:7" x14ac:dyDescent="0.2">
      <c r="A100" s="86"/>
      <c r="B100" s="86"/>
      <c r="C100" s="4">
        <v>2024284518</v>
      </c>
      <c r="D100" s="4" t="s">
        <v>504</v>
      </c>
      <c r="E100" s="4" t="s">
        <v>494</v>
      </c>
      <c r="F100" s="4" t="s">
        <v>918</v>
      </c>
      <c r="G100" s="4">
        <v>2</v>
      </c>
    </row>
    <row r="101" spans="1:7" x14ac:dyDescent="0.2">
      <c r="A101" s="86"/>
      <c r="B101" s="86"/>
      <c r="C101" s="4">
        <v>2024284516</v>
      </c>
      <c r="D101" s="4" t="s">
        <v>506</v>
      </c>
      <c r="E101" s="4" t="s">
        <v>505</v>
      </c>
      <c r="F101" s="4" t="s">
        <v>918</v>
      </c>
      <c r="G101" s="4">
        <v>3</v>
      </c>
    </row>
    <row r="102" spans="1:7" x14ac:dyDescent="0.2">
      <c r="A102" s="86"/>
      <c r="B102" s="86"/>
      <c r="C102" s="4">
        <v>2024284516</v>
      </c>
      <c r="D102" s="4" t="s">
        <v>506</v>
      </c>
      <c r="E102" s="4" t="s">
        <v>494</v>
      </c>
      <c r="F102" s="4" t="s">
        <v>918</v>
      </c>
      <c r="G102" s="4">
        <v>2</v>
      </c>
    </row>
    <row r="103" spans="1:7" x14ac:dyDescent="0.2">
      <c r="A103" s="86"/>
      <c r="B103" s="86"/>
      <c r="C103" s="4">
        <v>2024284534</v>
      </c>
      <c r="D103" s="4" t="s">
        <v>507</v>
      </c>
      <c r="E103" s="4" t="s">
        <v>501</v>
      </c>
      <c r="F103" s="4" t="s">
        <v>918</v>
      </c>
      <c r="G103" s="4">
        <v>2</v>
      </c>
    </row>
    <row r="104" spans="1:7" x14ac:dyDescent="0.2">
      <c r="A104" s="86"/>
      <c r="B104" s="86"/>
      <c r="C104" s="4">
        <v>2024284541</v>
      </c>
      <c r="D104" s="4" t="s">
        <v>508</v>
      </c>
      <c r="E104" s="4" t="s">
        <v>501</v>
      </c>
      <c r="F104" s="4" t="s">
        <v>918</v>
      </c>
      <c r="G104" s="4">
        <v>2</v>
      </c>
    </row>
    <row r="105" spans="1:7" x14ac:dyDescent="0.2">
      <c r="A105" s="86"/>
      <c r="B105" s="86"/>
      <c r="C105" s="4">
        <v>2024284536</v>
      </c>
      <c r="D105" s="4" t="s">
        <v>509</v>
      </c>
      <c r="E105" s="4" t="s">
        <v>501</v>
      </c>
      <c r="F105" s="4" t="s">
        <v>918</v>
      </c>
      <c r="G105" s="4">
        <v>2</v>
      </c>
    </row>
    <row r="106" spans="1:7" x14ac:dyDescent="0.2">
      <c r="A106" s="86"/>
      <c r="B106" s="86"/>
      <c r="C106" s="4">
        <v>2024284542</v>
      </c>
      <c r="D106" s="4" t="s">
        <v>510</v>
      </c>
      <c r="E106" s="4" t="s">
        <v>501</v>
      </c>
      <c r="F106" s="4" t="s">
        <v>918</v>
      </c>
      <c r="G106" s="4">
        <v>2</v>
      </c>
    </row>
    <row r="107" spans="1:7" x14ac:dyDescent="0.2">
      <c r="A107" s="86"/>
      <c r="B107" s="86"/>
      <c r="C107" s="4">
        <v>2024284540</v>
      </c>
      <c r="D107" s="4" t="s">
        <v>511</v>
      </c>
      <c r="E107" s="4" t="s">
        <v>501</v>
      </c>
      <c r="F107" s="4" t="s">
        <v>918</v>
      </c>
      <c r="G107" s="4">
        <v>2</v>
      </c>
    </row>
    <row r="108" spans="1:7" x14ac:dyDescent="0.2">
      <c r="A108" s="86"/>
      <c r="B108" s="86" t="s">
        <v>43</v>
      </c>
      <c r="C108" s="4">
        <v>2023284137</v>
      </c>
      <c r="D108" s="4" t="s">
        <v>512</v>
      </c>
      <c r="E108" s="4" t="s">
        <v>513</v>
      </c>
      <c r="F108" s="4" t="s">
        <v>918</v>
      </c>
      <c r="G108" s="4">
        <v>2</v>
      </c>
    </row>
    <row r="109" spans="1:7" x14ac:dyDescent="0.2">
      <c r="A109" s="86"/>
      <c r="B109" s="86"/>
      <c r="C109" s="4">
        <v>2023284116</v>
      </c>
      <c r="D109" s="4" t="s">
        <v>514</v>
      </c>
      <c r="E109" s="4" t="s">
        <v>513</v>
      </c>
      <c r="F109" s="4" t="s">
        <v>918</v>
      </c>
      <c r="G109" s="4">
        <v>2</v>
      </c>
    </row>
    <row r="110" spans="1:7" x14ac:dyDescent="0.2">
      <c r="A110" s="86"/>
      <c r="B110" s="4" t="s">
        <v>28</v>
      </c>
      <c r="C110" s="4">
        <v>2022283708</v>
      </c>
      <c r="D110" s="4" t="s">
        <v>515</v>
      </c>
      <c r="E110" s="4" t="s">
        <v>516</v>
      </c>
      <c r="F110" s="4" t="s">
        <v>918</v>
      </c>
      <c r="G110" s="4">
        <v>3</v>
      </c>
    </row>
    <row r="111" spans="1:7" x14ac:dyDescent="0.2">
      <c r="A111" s="86"/>
      <c r="B111" s="86" t="s">
        <v>40</v>
      </c>
      <c r="C111" s="4">
        <v>2023273217</v>
      </c>
      <c r="D111" s="4" t="s">
        <v>517</v>
      </c>
      <c r="E111" s="4" t="s">
        <v>312</v>
      </c>
      <c r="F111" s="4" t="s">
        <v>918</v>
      </c>
      <c r="G111" s="4">
        <v>2</v>
      </c>
    </row>
    <row r="112" spans="1:7" x14ac:dyDescent="0.2">
      <c r="A112" s="86"/>
      <c r="B112" s="86"/>
      <c r="C112" s="4">
        <v>2023273217</v>
      </c>
      <c r="D112" s="4" t="s">
        <v>517</v>
      </c>
      <c r="E112" s="4" t="s">
        <v>311</v>
      </c>
      <c r="F112" s="4" t="s">
        <v>918</v>
      </c>
      <c r="G112" s="4">
        <v>2</v>
      </c>
    </row>
    <row r="113" spans="1:7" x14ac:dyDescent="0.2">
      <c r="A113" s="86"/>
      <c r="B113" s="86"/>
      <c r="C113" s="4">
        <v>2022273211</v>
      </c>
      <c r="D113" s="4" t="s">
        <v>518</v>
      </c>
      <c r="E113" s="4" t="s">
        <v>310</v>
      </c>
      <c r="F113" s="4" t="s">
        <v>919</v>
      </c>
      <c r="G113" s="4">
        <v>2</v>
      </c>
    </row>
    <row r="114" spans="1:7" x14ac:dyDescent="0.2">
      <c r="A114" s="86"/>
      <c r="B114" s="86"/>
      <c r="C114" s="4">
        <v>2022273211</v>
      </c>
      <c r="D114" s="4" t="s">
        <v>518</v>
      </c>
      <c r="E114" s="4" t="s">
        <v>268</v>
      </c>
      <c r="F114" s="4" t="s">
        <v>918</v>
      </c>
      <c r="G114" s="4">
        <v>3</v>
      </c>
    </row>
    <row r="115" spans="1:7" x14ac:dyDescent="0.2">
      <c r="A115" s="86"/>
      <c r="B115" s="86"/>
      <c r="C115" s="4">
        <v>2023273213</v>
      </c>
      <c r="D115" s="4" t="s">
        <v>519</v>
      </c>
      <c r="E115" s="4" t="s">
        <v>270</v>
      </c>
      <c r="F115" s="4" t="s">
        <v>918</v>
      </c>
      <c r="G115" s="4">
        <v>2</v>
      </c>
    </row>
    <row r="116" spans="1:7" x14ac:dyDescent="0.2">
      <c r="A116" s="86"/>
      <c r="B116" s="86" t="s">
        <v>39</v>
      </c>
      <c r="C116" s="4">
        <v>2023273134</v>
      </c>
      <c r="D116" s="4" t="s">
        <v>520</v>
      </c>
      <c r="E116" s="4" t="s">
        <v>310</v>
      </c>
      <c r="F116" s="4" t="s">
        <v>918</v>
      </c>
      <c r="G116" s="4">
        <v>2</v>
      </c>
    </row>
    <row r="117" spans="1:7" x14ac:dyDescent="0.2">
      <c r="A117" s="86"/>
      <c r="B117" s="86"/>
      <c r="C117" s="4">
        <v>2023273134</v>
      </c>
      <c r="D117" s="4" t="s">
        <v>520</v>
      </c>
      <c r="E117" s="4" t="s">
        <v>312</v>
      </c>
      <c r="F117" s="4" t="s">
        <v>918</v>
      </c>
      <c r="G117" s="4">
        <v>2</v>
      </c>
    </row>
    <row r="118" spans="1:7" x14ac:dyDescent="0.2">
      <c r="A118" s="86"/>
      <c r="B118" s="86"/>
      <c r="C118" s="4">
        <v>2023273105</v>
      </c>
      <c r="D118" s="4" t="s">
        <v>521</v>
      </c>
      <c r="E118" s="4" t="s">
        <v>278</v>
      </c>
      <c r="F118" s="4" t="s">
        <v>918</v>
      </c>
      <c r="G118" s="4">
        <v>2</v>
      </c>
    </row>
    <row r="119" spans="1:7" x14ac:dyDescent="0.2">
      <c r="A119" s="86"/>
      <c r="B119" s="86"/>
      <c r="C119" s="4">
        <v>2023273105</v>
      </c>
      <c r="D119" s="4" t="s">
        <v>521</v>
      </c>
      <c r="E119" s="4" t="s">
        <v>270</v>
      </c>
      <c r="F119" s="4" t="s">
        <v>918</v>
      </c>
      <c r="G119" s="4">
        <v>2</v>
      </c>
    </row>
    <row r="120" spans="1:7" x14ac:dyDescent="0.2">
      <c r="A120" s="86"/>
      <c r="B120" s="86" t="s">
        <v>49</v>
      </c>
      <c r="C120" s="4">
        <v>2023283129</v>
      </c>
      <c r="D120" s="4" t="s">
        <v>313</v>
      </c>
      <c r="E120" s="4" t="s">
        <v>268</v>
      </c>
      <c r="F120" s="4" t="s">
        <v>918</v>
      </c>
      <c r="G120" s="4">
        <v>3</v>
      </c>
    </row>
    <row r="121" spans="1:7" x14ac:dyDescent="0.2">
      <c r="A121" s="86"/>
      <c r="B121" s="86"/>
      <c r="C121" s="4">
        <v>2023283129</v>
      </c>
      <c r="D121" s="4" t="s">
        <v>313</v>
      </c>
      <c r="E121" s="4" t="s">
        <v>312</v>
      </c>
      <c r="F121" s="4" t="s">
        <v>918</v>
      </c>
      <c r="G121" s="4">
        <v>2</v>
      </c>
    </row>
    <row r="122" spans="1:7" x14ac:dyDescent="0.2">
      <c r="A122" s="86"/>
      <c r="B122" s="86"/>
      <c r="C122" s="4">
        <v>2023283129</v>
      </c>
      <c r="D122" s="4" t="s">
        <v>313</v>
      </c>
      <c r="E122" s="4" t="s">
        <v>300</v>
      </c>
      <c r="F122" s="4" t="s">
        <v>918</v>
      </c>
      <c r="G122" s="4">
        <v>3</v>
      </c>
    </row>
    <row r="123" spans="1:7" x14ac:dyDescent="0.2">
      <c r="A123" s="86"/>
      <c r="B123" s="86"/>
      <c r="C123" s="4">
        <v>2023283129</v>
      </c>
      <c r="D123" s="4" t="s">
        <v>313</v>
      </c>
      <c r="E123" s="4" t="s">
        <v>304</v>
      </c>
      <c r="F123" s="4" t="s">
        <v>918</v>
      </c>
      <c r="G123" s="4">
        <v>2</v>
      </c>
    </row>
    <row r="124" spans="1:7" x14ac:dyDescent="0.2">
      <c r="A124" s="86"/>
      <c r="B124" s="86"/>
      <c r="C124" s="4">
        <v>2023283129</v>
      </c>
      <c r="D124" s="4" t="s">
        <v>313</v>
      </c>
      <c r="E124" s="4" t="s">
        <v>278</v>
      </c>
      <c r="F124" s="4" t="s">
        <v>918</v>
      </c>
      <c r="G124" s="4">
        <v>2</v>
      </c>
    </row>
    <row r="125" spans="1:7" x14ac:dyDescent="0.2">
      <c r="A125" s="86"/>
      <c r="B125" s="86"/>
      <c r="C125" s="4">
        <v>2023283129</v>
      </c>
      <c r="D125" s="4" t="s">
        <v>313</v>
      </c>
      <c r="E125" s="4" t="s">
        <v>301</v>
      </c>
      <c r="F125" s="4" t="s">
        <v>918</v>
      </c>
      <c r="G125" s="4">
        <v>3</v>
      </c>
    </row>
    <row r="126" spans="1:7" x14ac:dyDescent="0.2">
      <c r="A126" s="86"/>
      <c r="B126" s="86"/>
      <c r="C126" s="4">
        <v>2023283129</v>
      </c>
      <c r="D126" s="4" t="s">
        <v>313</v>
      </c>
      <c r="E126" s="4" t="s">
        <v>270</v>
      </c>
      <c r="F126" s="4" t="s">
        <v>918</v>
      </c>
      <c r="G126" s="4">
        <v>3</v>
      </c>
    </row>
    <row r="127" spans="1:7" x14ac:dyDescent="0.2">
      <c r="A127" s="86"/>
      <c r="B127" s="86"/>
      <c r="C127" s="4">
        <v>2023283129</v>
      </c>
      <c r="D127" s="4" t="s">
        <v>313</v>
      </c>
      <c r="E127" s="4" t="s">
        <v>265</v>
      </c>
      <c r="F127" s="4" t="s">
        <v>918</v>
      </c>
      <c r="G127" s="5">
        <v>2</v>
      </c>
    </row>
    <row r="128" spans="1:7" x14ac:dyDescent="0.2">
      <c r="A128" s="86"/>
      <c r="B128" s="86"/>
      <c r="C128" s="4">
        <v>2023283129</v>
      </c>
      <c r="D128" s="4" t="s">
        <v>313</v>
      </c>
      <c r="E128" s="4" t="s">
        <v>340</v>
      </c>
      <c r="F128" s="4" t="s">
        <v>918</v>
      </c>
      <c r="G128" s="5">
        <v>3</v>
      </c>
    </row>
    <row r="129" spans="1:7" x14ac:dyDescent="0.2">
      <c r="A129" s="86"/>
      <c r="B129" s="86"/>
      <c r="C129" s="4">
        <v>2023283129</v>
      </c>
      <c r="D129" s="4" t="s">
        <v>313</v>
      </c>
      <c r="E129" s="4" t="s">
        <v>300</v>
      </c>
      <c r="F129" s="4" t="s">
        <v>918</v>
      </c>
      <c r="G129" s="5">
        <v>3</v>
      </c>
    </row>
    <row r="130" spans="1:7" x14ac:dyDescent="0.2">
      <c r="A130" s="86"/>
      <c r="B130" s="86"/>
      <c r="C130" s="4">
        <v>2023283106</v>
      </c>
      <c r="D130" s="4" t="s">
        <v>354</v>
      </c>
      <c r="E130" s="4" t="s">
        <v>268</v>
      </c>
      <c r="F130" s="4" t="s">
        <v>918</v>
      </c>
      <c r="G130" s="4">
        <v>3</v>
      </c>
    </row>
    <row r="131" spans="1:7" x14ac:dyDescent="0.2">
      <c r="A131" s="86"/>
      <c r="B131" s="86"/>
      <c r="C131" s="4">
        <v>2023283106</v>
      </c>
      <c r="D131" s="4" t="s">
        <v>354</v>
      </c>
      <c r="E131" s="4" t="s">
        <v>312</v>
      </c>
      <c r="F131" s="4" t="s">
        <v>918</v>
      </c>
      <c r="G131" s="4">
        <v>2</v>
      </c>
    </row>
    <row r="132" spans="1:7" x14ac:dyDescent="0.2">
      <c r="A132" s="86"/>
      <c r="B132" s="86"/>
      <c r="C132" s="4">
        <v>2023283106</v>
      </c>
      <c r="D132" s="4" t="s">
        <v>354</v>
      </c>
      <c r="E132" s="4" t="s">
        <v>300</v>
      </c>
      <c r="F132" s="4" t="s">
        <v>918</v>
      </c>
      <c r="G132" s="5">
        <v>3</v>
      </c>
    </row>
    <row r="133" spans="1:7" x14ac:dyDescent="0.2">
      <c r="A133" s="86"/>
      <c r="B133" s="86"/>
      <c r="C133" s="5">
        <v>2023283142</v>
      </c>
      <c r="D133" s="5" t="s">
        <v>522</v>
      </c>
      <c r="E133" s="4" t="s">
        <v>304</v>
      </c>
      <c r="F133" s="4" t="s">
        <v>918</v>
      </c>
      <c r="G133" s="4">
        <v>2</v>
      </c>
    </row>
    <row r="134" spans="1:7" x14ac:dyDescent="0.2">
      <c r="A134" s="86"/>
      <c r="B134" s="86"/>
      <c r="C134" s="4">
        <v>2023283105</v>
      </c>
      <c r="D134" s="4" t="s">
        <v>523</v>
      </c>
      <c r="E134" s="4" t="s">
        <v>270</v>
      </c>
      <c r="F134" s="4" t="s">
        <v>918</v>
      </c>
      <c r="G134" s="4">
        <v>3</v>
      </c>
    </row>
    <row r="135" spans="1:7" x14ac:dyDescent="0.2">
      <c r="A135" s="86"/>
      <c r="B135" s="86"/>
      <c r="C135" s="4">
        <v>2023283105</v>
      </c>
      <c r="D135" s="4" t="s">
        <v>523</v>
      </c>
      <c r="E135" s="4" t="s">
        <v>265</v>
      </c>
      <c r="F135" s="4" t="s">
        <v>918</v>
      </c>
      <c r="G135" s="5">
        <v>2</v>
      </c>
    </row>
    <row r="136" spans="1:7" x14ac:dyDescent="0.2">
      <c r="A136" s="86"/>
      <c r="B136" s="86"/>
      <c r="C136" s="4">
        <v>2023283133</v>
      </c>
      <c r="D136" s="4" t="s">
        <v>524</v>
      </c>
      <c r="E136" s="4" t="s">
        <v>300</v>
      </c>
      <c r="F136" s="4" t="s">
        <v>918</v>
      </c>
      <c r="G136" s="4">
        <v>3</v>
      </c>
    </row>
    <row r="137" spans="1:7" x14ac:dyDescent="0.2">
      <c r="A137" s="86"/>
      <c r="B137" s="86"/>
      <c r="C137" s="4">
        <v>2023283136</v>
      </c>
      <c r="D137" s="4" t="s">
        <v>525</v>
      </c>
      <c r="E137" s="4" t="s">
        <v>300</v>
      </c>
      <c r="F137" s="4" t="s">
        <v>918</v>
      </c>
      <c r="G137" s="4">
        <v>3</v>
      </c>
    </row>
    <row r="138" spans="1:7" x14ac:dyDescent="0.2">
      <c r="A138" s="86"/>
      <c r="B138" s="86"/>
      <c r="C138" s="4">
        <v>2023283141</v>
      </c>
      <c r="D138" s="4" t="s">
        <v>526</v>
      </c>
      <c r="E138" s="4" t="s">
        <v>300</v>
      </c>
      <c r="F138" s="4" t="s">
        <v>918</v>
      </c>
      <c r="G138" s="4">
        <v>3</v>
      </c>
    </row>
    <row r="139" spans="1:7" x14ac:dyDescent="0.2">
      <c r="A139" s="86"/>
      <c r="B139" s="86"/>
      <c r="C139" s="4">
        <v>2023283101</v>
      </c>
      <c r="D139" s="4" t="s">
        <v>527</v>
      </c>
      <c r="E139" s="4" t="s">
        <v>265</v>
      </c>
      <c r="F139" s="4" t="s">
        <v>918</v>
      </c>
      <c r="G139" s="5">
        <v>2</v>
      </c>
    </row>
    <row r="140" spans="1:7" x14ac:dyDescent="0.2">
      <c r="A140" s="86"/>
      <c r="B140" s="86" t="s">
        <v>46</v>
      </c>
      <c r="C140" s="4">
        <v>2022293141</v>
      </c>
      <c r="D140" s="4" t="s">
        <v>528</v>
      </c>
      <c r="E140" s="4" t="s">
        <v>268</v>
      </c>
      <c r="F140" s="4" t="s">
        <v>918</v>
      </c>
      <c r="G140" s="4">
        <v>3</v>
      </c>
    </row>
    <row r="141" spans="1:7" x14ac:dyDescent="0.2">
      <c r="A141" s="86"/>
      <c r="B141" s="86"/>
      <c r="C141" s="4">
        <v>2023283721</v>
      </c>
      <c r="D141" s="4" t="s">
        <v>529</v>
      </c>
      <c r="E141" s="4" t="s">
        <v>340</v>
      </c>
      <c r="F141" s="4" t="s">
        <v>918</v>
      </c>
      <c r="G141" s="4">
        <v>3</v>
      </c>
    </row>
    <row r="142" spans="1:7" x14ac:dyDescent="0.2">
      <c r="A142" s="86"/>
      <c r="B142" s="86"/>
      <c r="C142" s="4">
        <v>2023283721</v>
      </c>
      <c r="D142" s="4" t="s">
        <v>529</v>
      </c>
      <c r="E142" s="4" t="s">
        <v>265</v>
      </c>
      <c r="F142" s="4" t="s">
        <v>918</v>
      </c>
      <c r="G142" s="4">
        <v>2</v>
      </c>
    </row>
    <row r="143" spans="1:7" x14ac:dyDescent="0.2">
      <c r="A143" s="86"/>
      <c r="B143" s="86" t="s">
        <v>280</v>
      </c>
      <c r="C143" s="4">
        <v>2024273142</v>
      </c>
      <c r="D143" s="4" t="s">
        <v>530</v>
      </c>
      <c r="E143" s="4" t="s">
        <v>257</v>
      </c>
      <c r="F143" s="4" t="s">
        <v>918</v>
      </c>
      <c r="G143" s="4">
        <v>3</v>
      </c>
    </row>
    <row r="144" spans="1:7" x14ac:dyDescent="0.2">
      <c r="A144" s="86"/>
      <c r="B144" s="86"/>
      <c r="C144" s="4">
        <v>2024273139</v>
      </c>
      <c r="D144" s="4" t="s">
        <v>531</v>
      </c>
      <c r="E144" s="4" t="s">
        <v>274</v>
      </c>
      <c r="F144" s="4" t="s">
        <v>918</v>
      </c>
      <c r="G144" s="4">
        <v>2</v>
      </c>
    </row>
    <row r="145" spans="1:7" x14ac:dyDescent="0.2">
      <c r="A145" s="86"/>
      <c r="B145" s="86" t="s">
        <v>279</v>
      </c>
      <c r="C145" s="4">
        <v>2024273227</v>
      </c>
      <c r="D145" s="4" t="s">
        <v>532</v>
      </c>
      <c r="E145" s="4" t="s">
        <v>351</v>
      </c>
      <c r="F145" s="4" t="s">
        <v>918</v>
      </c>
      <c r="G145" s="4">
        <v>2</v>
      </c>
    </row>
    <row r="146" spans="1:7" x14ac:dyDescent="0.2">
      <c r="A146" s="86"/>
      <c r="B146" s="86"/>
      <c r="C146" s="4">
        <v>2024273215</v>
      </c>
      <c r="D146" s="4" t="s">
        <v>533</v>
      </c>
      <c r="E146" s="4" t="s">
        <v>256</v>
      </c>
      <c r="F146" s="4" t="s">
        <v>918</v>
      </c>
      <c r="G146" s="4">
        <v>2</v>
      </c>
    </row>
    <row r="147" spans="1:7" x14ac:dyDescent="0.2">
      <c r="A147" s="86"/>
      <c r="B147" s="86"/>
      <c r="C147" s="4">
        <v>2024273215</v>
      </c>
      <c r="D147" s="4" t="s">
        <v>533</v>
      </c>
      <c r="E147" s="4" t="s">
        <v>274</v>
      </c>
      <c r="F147" s="4" t="s">
        <v>918</v>
      </c>
      <c r="G147" s="4">
        <v>2</v>
      </c>
    </row>
    <row r="148" spans="1:7" x14ac:dyDescent="0.2">
      <c r="A148" s="86" t="s">
        <v>597</v>
      </c>
      <c r="B148" s="84" t="s">
        <v>293</v>
      </c>
      <c r="C148" s="5">
        <v>2024293104</v>
      </c>
      <c r="D148" s="5" t="s">
        <v>538</v>
      </c>
      <c r="E148" s="5" t="s">
        <v>351</v>
      </c>
      <c r="F148" s="4" t="s">
        <v>918</v>
      </c>
      <c r="G148" s="5">
        <v>2</v>
      </c>
    </row>
    <row r="149" spans="1:7" x14ac:dyDescent="0.2">
      <c r="A149" s="86"/>
      <c r="B149" s="84"/>
      <c r="C149" s="5">
        <v>2024293102</v>
      </c>
      <c r="D149" s="5" t="s">
        <v>539</v>
      </c>
      <c r="E149" s="5" t="s">
        <v>351</v>
      </c>
      <c r="F149" s="4" t="s">
        <v>918</v>
      </c>
      <c r="G149" s="5">
        <v>2</v>
      </c>
    </row>
    <row r="150" spans="1:7" x14ac:dyDescent="0.2">
      <c r="A150" s="86"/>
      <c r="B150" s="84"/>
      <c r="C150" s="5">
        <v>2024293130</v>
      </c>
      <c r="D150" s="5" t="s">
        <v>540</v>
      </c>
      <c r="E150" s="5" t="s">
        <v>274</v>
      </c>
      <c r="F150" s="4" t="s">
        <v>918</v>
      </c>
      <c r="G150" s="5">
        <v>2</v>
      </c>
    </row>
    <row r="151" spans="1:7" x14ac:dyDescent="0.2">
      <c r="A151" s="86"/>
      <c r="B151" s="84"/>
      <c r="C151" s="5">
        <v>2024293129</v>
      </c>
      <c r="D151" s="5" t="s">
        <v>541</v>
      </c>
      <c r="E151" s="5" t="s">
        <v>274</v>
      </c>
      <c r="F151" s="4" t="s">
        <v>918</v>
      </c>
      <c r="G151" s="5">
        <v>2</v>
      </c>
    </row>
    <row r="152" spans="1:7" x14ac:dyDescent="0.2">
      <c r="A152" s="86"/>
      <c r="B152" s="84"/>
      <c r="C152" s="5">
        <v>2024293131</v>
      </c>
      <c r="D152" s="5" t="s">
        <v>404</v>
      </c>
      <c r="E152" s="5" t="s">
        <v>274</v>
      </c>
      <c r="F152" s="4" t="s">
        <v>918</v>
      </c>
      <c r="G152" s="5">
        <v>2</v>
      </c>
    </row>
    <row r="153" spans="1:7" x14ac:dyDescent="0.2">
      <c r="A153" s="86"/>
      <c r="B153" s="84"/>
      <c r="C153" s="5">
        <v>2024293108</v>
      </c>
      <c r="D153" s="5" t="s">
        <v>409</v>
      </c>
      <c r="E153" s="5" t="s">
        <v>274</v>
      </c>
      <c r="F153" s="4" t="s">
        <v>918</v>
      </c>
      <c r="G153" s="5">
        <v>2</v>
      </c>
    </row>
    <row r="154" spans="1:7" x14ac:dyDescent="0.2">
      <c r="A154" s="86"/>
      <c r="B154" s="84"/>
      <c r="C154" s="5">
        <v>2024293107</v>
      </c>
      <c r="D154" s="5" t="s">
        <v>542</v>
      </c>
      <c r="E154" s="5" t="s">
        <v>274</v>
      </c>
      <c r="F154" s="4" t="s">
        <v>918</v>
      </c>
      <c r="G154" s="5">
        <v>2</v>
      </c>
    </row>
    <row r="155" spans="1:7" x14ac:dyDescent="0.2">
      <c r="A155" s="86"/>
      <c r="B155" s="84"/>
      <c r="C155" s="5">
        <v>2024293141</v>
      </c>
      <c r="D155" s="5" t="s">
        <v>543</v>
      </c>
      <c r="E155" s="5" t="s">
        <v>274</v>
      </c>
      <c r="F155" s="4" t="s">
        <v>918</v>
      </c>
      <c r="G155" s="5">
        <v>2</v>
      </c>
    </row>
    <row r="156" spans="1:7" x14ac:dyDescent="0.2">
      <c r="A156" s="86"/>
      <c r="B156" s="84"/>
      <c r="C156" s="5">
        <v>2024293140</v>
      </c>
      <c r="D156" s="5" t="s">
        <v>544</v>
      </c>
      <c r="E156" s="5" t="s">
        <v>274</v>
      </c>
      <c r="F156" s="4" t="s">
        <v>918</v>
      </c>
      <c r="G156" s="5">
        <v>2</v>
      </c>
    </row>
    <row r="157" spans="1:7" x14ac:dyDescent="0.2">
      <c r="A157" s="86"/>
      <c r="B157" s="5" t="s">
        <v>294</v>
      </c>
      <c r="C157" s="5">
        <v>2024303143</v>
      </c>
      <c r="D157" s="5" t="s">
        <v>374</v>
      </c>
      <c r="E157" s="5" t="s">
        <v>545</v>
      </c>
      <c r="F157" s="4" t="s">
        <v>918</v>
      </c>
      <c r="G157" s="5">
        <v>2</v>
      </c>
    </row>
    <row r="158" spans="1:7" x14ac:dyDescent="0.2">
      <c r="A158" s="86"/>
      <c r="B158" s="84" t="s">
        <v>292</v>
      </c>
      <c r="C158" s="5">
        <v>2024233203</v>
      </c>
      <c r="D158" s="5" t="s">
        <v>546</v>
      </c>
      <c r="E158" s="5" t="s">
        <v>547</v>
      </c>
      <c r="F158" s="4" t="s">
        <v>918</v>
      </c>
      <c r="G158" s="5">
        <v>2</v>
      </c>
    </row>
    <row r="159" spans="1:7" x14ac:dyDescent="0.2">
      <c r="A159" s="86"/>
      <c r="B159" s="84"/>
      <c r="C159" s="84">
        <v>2024233228</v>
      </c>
      <c r="D159" s="84" t="s">
        <v>359</v>
      </c>
      <c r="E159" s="5" t="s">
        <v>547</v>
      </c>
      <c r="F159" s="4" t="s">
        <v>918</v>
      </c>
      <c r="G159" s="84">
        <v>10</v>
      </c>
    </row>
    <row r="160" spans="1:7" x14ac:dyDescent="0.2">
      <c r="A160" s="86"/>
      <c r="B160" s="84"/>
      <c r="C160" s="84"/>
      <c r="D160" s="84"/>
      <c r="E160" s="5" t="s">
        <v>349</v>
      </c>
      <c r="F160" s="4" t="s">
        <v>918</v>
      </c>
      <c r="G160" s="84"/>
    </row>
    <row r="161" spans="1:7" x14ac:dyDescent="0.2">
      <c r="A161" s="86"/>
      <c r="B161" s="84"/>
      <c r="C161" s="84"/>
      <c r="D161" s="84"/>
      <c r="E161" s="5" t="s">
        <v>548</v>
      </c>
      <c r="F161" s="4" t="s">
        <v>918</v>
      </c>
      <c r="G161" s="84"/>
    </row>
    <row r="162" spans="1:7" x14ac:dyDescent="0.2">
      <c r="A162" s="86"/>
      <c r="B162" s="84"/>
      <c r="C162" s="84"/>
      <c r="D162" s="84"/>
      <c r="E162" s="5" t="s">
        <v>352</v>
      </c>
      <c r="F162" s="4" t="s">
        <v>918</v>
      </c>
      <c r="G162" s="84"/>
    </row>
    <row r="163" spans="1:7" x14ac:dyDescent="0.2">
      <c r="A163" s="86"/>
      <c r="B163" s="84"/>
      <c r="C163" s="84"/>
      <c r="D163" s="84"/>
      <c r="E163" s="5" t="s">
        <v>257</v>
      </c>
      <c r="F163" s="4" t="s">
        <v>918</v>
      </c>
      <c r="G163" s="84"/>
    </row>
    <row r="164" spans="1:7" x14ac:dyDescent="0.2">
      <c r="A164" s="86"/>
      <c r="B164" s="84" t="s">
        <v>549</v>
      </c>
      <c r="C164" s="84">
        <v>2024293237</v>
      </c>
      <c r="D164" s="84" t="s">
        <v>550</v>
      </c>
      <c r="E164" s="5" t="s">
        <v>257</v>
      </c>
      <c r="F164" s="4" t="s">
        <v>918</v>
      </c>
      <c r="G164" s="84">
        <v>4</v>
      </c>
    </row>
    <row r="165" spans="1:7" x14ac:dyDescent="0.2">
      <c r="A165" s="86"/>
      <c r="B165" s="84"/>
      <c r="C165" s="84"/>
      <c r="D165" s="84"/>
      <c r="E165" s="5" t="s">
        <v>257</v>
      </c>
      <c r="F165" s="4" t="s">
        <v>918</v>
      </c>
      <c r="G165" s="84"/>
    </row>
    <row r="166" spans="1:7" x14ac:dyDescent="0.2">
      <c r="A166" s="86"/>
      <c r="B166" s="84"/>
      <c r="C166" s="84">
        <v>2024293236</v>
      </c>
      <c r="D166" s="84" t="s">
        <v>412</v>
      </c>
      <c r="E166" s="5" t="s">
        <v>257</v>
      </c>
      <c r="F166" s="4" t="s">
        <v>918</v>
      </c>
      <c r="G166" s="84">
        <v>4</v>
      </c>
    </row>
    <row r="167" spans="1:7" x14ac:dyDescent="0.2">
      <c r="A167" s="86"/>
      <c r="B167" s="84"/>
      <c r="C167" s="84"/>
      <c r="D167" s="84"/>
      <c r="E167" s="5" t="s">
        <v>257</v>
      </c>
      <c r="F167" s="4" t="s">
        <v>918</v>
      </c>
      <c r="G167" s="84"/>
    </row>
    <row r="168" spans="1:7" x14ac:dyDescent="0.2">
      <c r="A168" s="86"/>
      <c r="B168" s="84"/>
      <c r="C168" s="84">
        <v>2024293242</v>
      </c>
      <c r="D168" s="84" t="s">
        <v>551</v>
      </c>
      <c r="E168" s="5" t="s">
        <v>257</v>
      </c>
      <c r="F168" s="4" t="s">
        <v>918</v>
      </c>
      <c r="G168" s="84">
        <v>4</v>
      </c>
    </row>
    <row r="169" spans="1:7" x14ac:dyDescent="0.2">
      <c r="A169" s="86"/>
      <c r="B169" s="84"/>
      <c r="C169" s="84"/>
      <c r="D169" s="84"/>
      <c r="E169" s="5" t="s">
        <v>257</v>
      </c>
      <c r="F169" s="4" t="s">
        <v>918</v>
      </c>
      <c r="G169" s="84"/>
    </row>
    <row r="170" spans="1:7" x14ac:dyDescent="0.2">
      <c r="A170" s="86"/>
      <c r="B170" s="84"/>
      <c r="C170" s="5">
        <v>2024293227</v>
      </c>
      <c r="D170" s="5" t="s">
        <v>552</v>
      </c>
      <c r="E170" s="5" t="s">
        <v>351</v>
      </c>
      <c r="F170" s="4" t="s">
        <v>918</v>
      </c>
      <c r="G170" s="5">
        <v>2</v>
      </c>
    </row>
    <row r="171" spans="1:7" x14ac:dyDescent="0.2">
      <c r="A171" s="86"/>
      <c r="B171" s="84" t="s">
        <v>290</v>
      </c>
      <c r="C171" s="84">
        <v>2024293340</v>
      </c>
      <c r="D171" s="84" t="s">
        <v>553</v>
      </c>
      <c r="E171" s="5" t="s">
        <v>554</v>
      </c>
      <c r="F171" s="4" t="s">
        <v>918</v>
      </c>
      <c r="G171" s="84">
        <v>14</v>
      </c>
    </row>
    <row r="172" spans="1:7" x14ac:dyDescent="0.2">
      <c r="A172" s="86"/>
      <c r="B172" s="84"/>
      <c r="C172" s="84"/>
      <c r="D172" s="84"/>
      <c r="E172" s="5" t="s">
        <v>257</v>
      </c>
      <c r="F172" s="4" t="s">
        <v>918</v>
      </c>
      <c r="G172" s="84"/>
    </row>
    <row r="173" spans="1:7" x14ac:dyDescent="0.2">
      <c r="A173" s="86"/>
      <c r="B173" s="84"/>
      <c r="C173" s="84"/>
      <c r="D173" s="84"/>
      <c r="E173" s="5" t="s">
        <v>555</v>
      </c>
      <c r="F173" s="4" t="s">
        <v>918</v>
      </c>
      <c r="G173" s="84"/>
    </row>
    <row r="174" spans="1:7" x14ac:dyDescent="0.2">
      <c r="A174" s="86"/>
      <c r="B174" s="84"/>
      <c r="C174" s="84"/>
      <c r="D174" s="84"/>
      <c r="E174" s="5" t="s">
        <v>351</v>
      </c>
      <c r="F174" s="4" t="s">
        <v>918</v>
      </c>
      <c r="G174" s="84"/>
    </row>
    <row r="175" spans="1:7" x14ac:dyDescent="0.2">
      <c r="A175" s="86"/>
      <c r="B175" s="84"/>
      <c r="C175" s="84"/>
      <c r="D175" s="84"/>
      <c r="E175" s="5" t="s">
        <v>486</v>
      </c>
      <c r="F175" s="4" t="s">
        <v>918</v>
      </c>
      <c r="G175" s="84"/>
    </row>
    <row r="176" spans="1:7" x14ac:dyDescent="0.2">
      <c r="A176" s="86"/>
      <c r="B176" s="84"/>
      <c r="C176" s="84"/>
      <c r="D176" s="84"/>
      <c r="E176" s="5" t="s">
        <v>266</v>
      </c>
      <c r="F176" s="4" t="s">
        <v>918</v>
      </c>
      <c r="G176" s="84"/>
    </row>
    <row r="177" spans="1:7" x14ac:dyDescent="0.2">
      <c r="A177" s="86"/>
      <c r="B177" s="84"/>
      <c r="C177" s="84"/>
      <c r="D177" s="84"/>
      <c r="E177" s="5" t="s">
        <v>555</v>
      </c>
      <c r="F177" s="4" t="s">
        <v>918</v>
      </c>
      <c r="G177" s="84"/>
    </row>
    <row r="178" spans="1:7" ht="18" customHeight="1" x14ac:dyDescent="0.2">
      <c r="A178" s="86"/>
      <c r="B178" s="84"/>
      <c r="C178" s="84">
        <v>2024293313</v>
      </c>
      <c r="D178" s="84" t="s">
        <v>556</v>
      </c>
      <c r="E178" s="5" t="s">
        <v>351</v>
      </c>
      <c r="F178" s="4" t="s">
        <v>918</v>
      </c>
      <c r="G178" s="84">
        <v>8</v>
      </c>
    </row>
    <row r="179" spans="1:7" x14ac:dyDescent="0.2">
      <c r="A179" s="86"/>
      <c r="B179" s="84"/>
      <c r="C179" s="84"/>
      <c r="D179" s="84"/>
      <c r="E179" s="5" t="s">
        <v>486</v>
      </c>
      <c r="F179" s="4" t="s">
        <v>918</v>
      </c>
      <c r="G179" s="84"/>
    </row>
    <row r="180" spans="1:7" x14ac:dyDescent="0.2">
      <c r="A180" s="86"/>
      <c r="B180" s="84"/>
      <c r="C180" s="84"/>
      <c r="D180" s="84"/>
      <c r="E180" s="5" t="s">
        <v>266</v>
      </c>
      <c r="F180" s="4" t="s">
        <v>918</v>
      </c>
      <c r="G180" s="84"/>
    </row>
    <row r="181" spans="1:7" x14ac:dyDescent="0.2">
      <c r="A181" s="86"/>
      <c r="B181" s="84"/>
      <c r="C181" s="84"/>
      <c r="D181" s="84"/>
      <c r="E181" s="5" t="s">
        <v>555</v>
      </c>
      <c r="F181" s="4" t="s">
        <v>918</v>
      </c>
      <c r="G181" s="84"/>
    </row>
    <row r="182" spans="1:7" x14ac:dyDescent="0.2">
      <c r="A182" s="86"/>
      <c r="B182" s="84"/>
      <c r="C182" s="84">
        <v>2024293329</v>
      </c>
      <c r="D182" s="84" t="s">
        <v>397</v>
      </c>
      <c r="E182" s="5" t="s">
        <v>554</v>
      </c>
      <c r="F182" s="4" t="s">
        <v>918</v>
      </c>
      <c r="G182" s="84">
        <v>10</v>
      </c>
    </row>
    <row r="183" spans="1:7" x14ac:dyDescent="0.2">
      <c r="A183" s="86"/>
      <c r="B183" s="84"/>
      <c r="C183" s="84"/>
      <c r="D183" s="84"/>
      <c r="E183" s="5" t="s">
        <v>257</v>
      </c>
      <c r="F183" s="4" t="s">
        <v>918</v>
      </c>
      <c r="G183" s="84"/>
    </row>
    <row r="184" spans="1:7" x14ac:dyDescent="0.2">
      <c r="A184" s="86"/>
      <c r="B184" s="84"/>
      <c r="C184" s="84"/>
      <c r="D184" s="84"/>
      <c r="E184" s="5" t="s">
        <v>555</v>
      </c>
      <c r="F184" s="4" t="s">
        <v>918</v>
      </c>
      <c r="G184" s="84"/>
    </row>
    <row r="185" spans="1:7" x14ac:dyDescent="0.2">
      <c r="A185" s="86"/>
      <c r="B185" s="84"/>
      <c r="C185" s="84"/>
      <c r="D185" s="84"/>
      <c r="E185" s="5" t="s">
        <v>351</v>
      </c>
      <c r="F185" s="4" t="s">
        <v>918</v>
      </c>
      <c r="G185" s="84"/>
    </row>
    <row r="186" spans="1:7" x14ac:dyDescent="0.2">
      <c r="A186" s="86"/>
      <c r="B186" s="84"/>
      <c r="C186" s="84"/>
      <c r="D186" s="84"/>
      <c r="E186" s="5" t="s">
        <v>486</v>
      </c>
      <c r="F186" s="4" t="s">
        <v>918</v>
      </c>
      <c r="G186" s="84"/>
    </row>
    <row r="187" spans="1:7" x14ac:dyDescent="0.2">
      <c r="A187" s="86"/>
      <c r="B187" s="84" t="s">
        <v>51</v>
      </c>
      <c r="C187" s="84">
        <v>2023233224</v>
      </c>
      <c r="D187" s="84" t="s">
        <v>557</v>
      </c>
      <c r="E187" s="5" t="s">
        <v>361</v>
      </c>
      <c r="F187" s="4" t="s">
        <v>918</v>
      </c>
      <c r="G187" s="84">
        <v>8</v>
      </c>
    </row>
    <row r="188" spans="1:7" x14ac:dyDescent="0.2">
      <c r="A188" s="86"/>
      <c r="B188" s="84"/>
      <c r="C188" s="84"/>
      <c r="D188" s="84"/>
      <c r="E188" s="5" t="s">
        <v>257</v>
      </c>
      <c r="F188" s="4" t="s">
        <v>918</v>
      </c>
      <c r="G188" s="84"/>
    </row>
    <row r="189" spans="1:7" x14ac:dyDescent="0.2">
      <c r="A189" s="86"/>
      <c r="B189" s="84"/>
      <c r="C189" s="84"/>
      <c r="D189" s="84"/>
      <c r="E189" s="5" t="s">
        <v>362</v>
      </c>
      <c r="F189" s="4" t="s">
        <v>918</v>
      </c>
      <c r="G189" s="84"/>
    </row>
    <row r="190" spans="1:7" x14ac:dyDescent="0.2">
      <c r="A190" s="86"/>
      <c r="B190" s="84"/>
      <c r="C190" s="84"/>
      <c r="D190" s="84"/>
      <c r="E190" s="5" t="s">
        <v>363</v>
      </c>
      <c r="F190" s="4" t="s">
        <v>918</v>
      </c>
      <c r="G190" s="84"/>
    </row>
    <row r="191" spans="1:7" x14ac:dyDescent="0.2">
      <c r="A191" s="86"/>
      <c r="B191" s="84"/>
      <c r="C191" s="84">
        <v>2023233229</v>
      </c>
      <c r="D191" s="84" t="s">
        <v>558</v>
      </c>
      <c r="E191" s="5" t="s">
        <v>361</v>
      </c>
      <c r="F191" s="4" t="s">
        <v>918</v>
      </c>
      <c r="G191" s="84">
        <v>16</v>
      </c>
    </row>
    <row r="192" spans="1:7" x14ac:dyDescent="0.2">
      <c r="A192" s="86"/>
      <c r="B192" s="84"/>
      <c r="C192" s="84"/>
      <c r="D192" s="84"/>
      <c r="E192" s="5" t="s">
        <v>257</v>
      </c>
      <c r="F192" s="4" t="s">
        <v>918</v>
      </c>
      <c r="G192" s="84"/>
    </row>
    <row r="193" spans="1:7" x14ac:dyDescent="0.2">
      <c r="A193" s="86"/>
      <c r="B193" s="84"/>
      <c r="C193" s="84"/>
      <c r="D193" s="84"/>
      <c r="E193" s="5" t="s">
        <v>362</v>
      </c>
      <c r="F193" s="4" t="s">
        <v>918</v>
      </c>
      <c r="G193" s="84"/>
    </row>
    <row r="194" spans="1:7" x14ac:dyDescent="0.2">
      <c r="A194" s="86"/>
      <c r="B194" s="84"/>
      <c r="C194" s="84"/>
      <c r="D194" s="84"/>
      <c r="E194" s="5" t="s">
        <v>363</v>
      </c>
      <c r="F194" s="4" t="s">
        <v>918</v>
      </c>
      <c r="G194" s="84"/>
    </row>
    <row r="195" spans="1:7" x14ac:dyDescent="0.2">
      <c r="A195" s="86"/>
      <c r="B195" s="84"/>
      <c r="C195" s="84"/>
      <c r="D195" s="84"/>
      <c r="E195" s="5" t="s">
        <v>559</v>
      </c>
      <c r="F195" s="4" t="s">
        <v>918</v>
      </c>
      <c r="G195" s="84"/>
    </row>
    <row r="196" spans="1:7" x14ac:dyDescent="0.2">
      <c r="A196" s="86"/>
      <c r="B196" s="84"/>
      <c r="C196" s="84"/>
      <c r="D196" s="84"/>
      <c r="E196" s="5" t="s">
        <v>560</v>
      </c>
      <c r="F196" s="4" t="s">
        <v>918</v>
      </c>
      <c r="G196" s="84"/>
    </row>
    <row r="197" spans="1:7" x14ac:dyDescent="0.2">
      <c r="A197" s="86"/>
      <c r="B197" s="84"/>
      <c r="C197" s="84"/>
      <c r="D197" s="84"/>
      <c r="E197" s="5" t="s">
        <v>323</v>
      </c>
      <c r="F197" s="4" t="s">
        <v>918</v>
      </c>
      <c r="G197" s="84"/>
    </row>
    <row r="198" spans="1:7" x14ac:dyDescent="0.2">
      <c r="A198" s="86"/>
      <c r="B198" s="84"/>
      <c r="C198" s="84">
        <v>2023233207</v>
      </c>
      <c r="D198" s="84" t="s">
        <v>561</v>
      </c>
      <c r="E198" s="5" t="s">
        <v>559</v>
      </c>
      <c r="F198" s="4" t="s">
        <v>918</v>
      </c>
      <c r="G198" s="84">
        <v>11</v>
      </c>
    </row>
    <row r="199" spans="1:7" x14ac:dyDescent="0.2">
      <c r="A199" s="86"/>
      <c r="B199" s="84"/>
      <c r="C199" s="84"/>
      <c r="D199" s="84"/>
      <c r="E199" s="5" t="s">
        <v>560</v>
      </c>
      <c r="F199" s="4" t="s">
        <v>918</v>
      </c>
      <c r="G199" s="84"/>
    </row>
    <row r="200" spans="1:7" x14ac:dyDescent="0.2">
      <c r="A200" s="86"/>
      <c r="B200" s="84"/>
      <c r="C200" s="84"/>
      <c r="D200" s="84"/>
      <c r="E200" s="5" t="s">
        <v>323</v>
      </c>
      <c r="F200" s="4" t="s">
        <v>918</v>
      </c>
      <c r="G200" s="84"/>
    </row>
    <row r="201" spans="1:7" x14ac:dyDescent="0.2">
      <c r="A201" s="86"/>
      <c r="B201" s="84"/>
      <c r="C201" s="84"/>
      <c r="D201" s="84"/>
      <c r="E201" s="5" t="s">
        <v>320</v>
      </c>
      <c r="F201" s="4" t="s">
        <v>918</v>
      </c>
      <c r="G201" s="84"/>
    </row>
    <row r="202" spans="1:7" x14ac:dyDescent="0.2">
      <c r="A202" s="86"/>
      <c r="B202" s="84"/>
      <c r="C202" s="84"/>
      <c r="D202" s="84"/>
      <c r="E202" s="5" t="s">
        <v>363</v>
      </c>
      <c r="F202" s="4" t="s">
        <v>918</v>
      </c>
      <c r="G202" s="84"/>
    </row>
    <row r="203" spans="1:7" x14ac:dyDescent="0.2">
      <c r="A203" s="86"/>
      <c r="B203" s="84" t="s">
        <v>53</v>
      </c>
      <c r="C203" s="5">
        <v>2023233118</v>
      </c>
      <c r="D203" s="5" t="s">
        <v>562</v>
      </c>
      <c r="E203" s="5" t="s">
        <v>323</v>
      </c>
      <c r="F203" s="4" t="s">
        <v>918</v>
      </c>
      <c r="G203" s="5">
        <v>2</v>
      </c>
    </row>
    <row r="204" spans="1:7" x14ac:dyDescent="0.2">
      <c r="A204" s="86"/>
      <c r="B204" s="84"/>
      <c r="C204" s="5">
        <v>2023233129</v>
      </c>
      <c r="D204" s="5" t="s">
        <v>563</v>
      </c>
      <c r="E204" s="5" t="s">
        <v>320</v>
      </c>
      <c r="F204" s="4" t="s">
        <v>918</v>
      </c>
      <c r="G204" s="5">
        <v>2</v>
      </c>
    </row>
    <row r="205" spans="1:7" x14ac:dyDescent="0.2">
      <c r="A205" s="86"/>
      <c r="B205" s="84"/>
      <c r="C205" s="84">
        <v>2023233125</v>
      </c>
      <c r="D205" s="84" t="s">
        <v>321</v>
      </c>
      <c r="E205" s="5" t="s">
        <v>564</v>
      </c>
      <c r="F205" s="4" t="s">
        <v>918</v>
      </c>
      <c r="G205" s="84">
        <v>5</v>
      </c>
    </row>
    <row r="206" spans="1:7" x14ac:dyDescent="0.2">
      <c r="A206" s="86"/>
      <c r="B206" s="84"/>
      <c r="C206" s="84"/>
      <c r="D206" s="84"/>
      <c r="E206" s="5" t="s">
        <v>323</v>
      </c>
      <c r="F206" s="4" t="s">
        <v>918</v>
      </c>
      <c r="G206" s="84"/>
    </row>
    <row r="207" spans="1:7" x14ac:dyDescent="0.2">
      <c r="A207" s="86"/>
      <c r="B207" s="84"/>
      <c r="C207" s="5">
        <v>2023233131</v>
      </c>
      <c r="D207" s="5" t="s">
        <v>565</v>
      </c>
      <c r="E207" s="5" t="s">
        <v>323</v>
      </c>
      <c r="F207" s="4" t="s">
        <v>918</v>
      </c>
      <c r="G207" s="5">
        <v>2</v>
      </c>
    </row>
    <row r="208" spans="1:7" x14ac:dyDescent="0.2">
      <c r="A208" s="86"/>
      <c r="B208" s="84"/>
      <c r="C208" s="5">
        <v>2023233124</v>
      </c>
      <c r="D208" s="5" t="s">
        <v>566</v>
      </c>
      <c r="E208" s="5" t="s">
        <v>323</v>
      </c>
      <c r="F208" s="4" t="s">
        <v>918</v>
      </c>
      <c r="G208" s="5">
        <v>2</v>
      </c>
    </row>
    <row r="209" spans="1:7" x14ac:dyDescent="0.2">
      <c r="A209" s="86"/>
      <c r="B209" s="5" t="s">
        <v>59</v>
      </c>
      <c r="C209" s="5">
        <v>2023293325</v>
      </c>
      <c r="D209" s="5" t="s">
        <v>567</v>
      </c>
      <c r="E209" s="5" t="s">
        <v>360</v>
      </c>
      <c r="F209" s="4" t="s">
        <v>918</v>
      </c>
      <c r="G209" s="5">
        <v>3</v>
      </c>
    </row>
    <row r="210" spans="1:7" x14ac:dyDescent="0.2">
      <c r="A210" s="86"/>
      <c r="B210" s="84" t="s">
        <v>56</v>
      </c>
      <c r="C210" s="84">
        <v>2022283110</v>
      </c>
      <c r="D210" s="84" t="s">
        <v>319</v>
      </c>
      <c r="E210" s="5" t="s">
        <v>568</v>
      </c>
      <c r="F210" s="4" t="s">
        <v>918</v>
      </c>
      <c r="G210" s="84">
        <v>4</v>
      </c>
    </row>
    <row r="211" spans="1:7" x14ac:dyDescent="0.2">
      <c r="A211" s="86"/>
      <c r="B211" s="84"/>
      <c r="C211" s="84"/>
      <c r="D211" s="84"/>
      <c r="E211" s="5" t="s">
        <v>312</v>
      </c>
      <c r="F211" s="4" t="s">
        <v>918</v>
      </c>
      <c r="G211" s="84"/>
    </row>
    <row r="212" spans="1:7" x14ac:dyDescent="0.2">
      <c r="A212" s="86"/>
      <c r="B212" s="84"/>
      <c r="C212" s="84">
        <v>2023293119</v>
      </c>
      <c r="D212" s="84" t="s">
        <v>569</v>
      </c>
      <c r="E212" s="5" t="s">
        <v>536</v>
      </c>
      <c r="F212" s="4" t="s">
        <v>918</v>
      </c>
      <c r="G212" s="84">
        <v>14</v>
      </c>
    </row>
    <row r="213" spans="1:7" x14ac:dyDescent="0.2">
      <c r="A213" s="86"/>
      <c r="B213" s="84"/>
      <c r="C213" s="84"/>
      <c r="D213" s="84"/>
      <c r="E213" s="5" t="s">
        <v>350</v>
      </c>
      <c r="F213" s="4" t="s">
        <v>918</v>
      </c>
      <c r="G213" s="84"/>
    </row>
    <row r="214" spans="1:7" x14ac:dyDescent="0.2">
      <c r="A214" s="86"/>
      <c r="B214" s="84"/>
      <c r="C214" s="84"/>
      <c r="D214" s="84"/>
      <c r="E214" s="5" t="s">
        <v>568</v>
      </c>
      <c r="F214" s="4" t="s">
        <v>918</v>
      </c>
      <c r="G214" s="84"/>
    </row>
    <row r="215" spans="1:7" x14ac:dyDescent="0.2">
      <c r="A215" s="86"/>
      <c r="B215" s="84"/>
      <c r="C215" s="84"/>
      <c r="D215" s="84"/>
      <c r="E215" s="5" t="s">
        <v>270</v>
      </c>
      <c r="F215" s="4" t="s">
        <v>918</v>
      </c>
      <c r="G215" s="84"/>
    </row>
    <row r="216" spans="1:7" x14ac:dyDescent="0.2">
      <c r="A216" s="86"/>
      <c r="B216" s="84"/>
      <c r="C216" s="84"/>
      <c r="D216" s="84"/>
      <c r="E216" s="5" t="s">
        <v>537</v>
      </c>
      <c r="F216" s="4" t="s">
        <v>918</v>
      </c>
      <c r="G216" s="84"/>
    </row>
    <row r="217" spans="1:7" x14ac:dyDescent="0.2">
      <c r="A217" s="86"/>
      <c r="B217" s="84" t="s">
        <v>235</v>
      </c>
      <c r="C217" s="84">
        <v>2023303214</v>
      </c>
      <c r="D217" s="84" t="s">
        <v>570</v>
      </c>
      <c r="E217" s="5" t="s">
        <v>320</v>
      </c>
      <c r="F217" s="4" t="s">
        <v>918</v>
      </c>
      <c r="G217" s="84">
        <v>11</v>
      </c>
    </row>
    <row r="218" spans="1:7" x14ac:dyDescent="0.2">
      <c r="A218" s="86"/>
      <c r="B218" s="84"/>
      <c r="C218" s="84"/>
      <c r="D218" s="84"/>
      <c r="E218" s="5" t="s">
        <v>257</v>
      </c>
      <c r="F218" s="4" t="s">
        <v>918</v>
      </c>
      <c r="G218" s="84"/>
    </row>
    <row r="219" spans="1:7" x14ac:dyDescent="0.2">
      <c r="A219" s="86"/>
      <c r="B219" s="84"/>
      <c r="C219" s="84"/>
      <c r="D219" s="84"/>
      <c r="E219" s="5" t="s">
        <v>312</v>
      </c>
      <c r="F219" s="4" t="s">
        <v>918</v>
      </c>
      <c r="G219" s="84"/>
    </row>
    <row r="220" spans="1:7" x14ac:dyDescent="0.2">
      <c r="A220" s="86"/>
      <c r="B220" s="84"/>
      <c r="C220" s="84"/>
      <c r="D220" s="84"/>
      <c r="E220" s="5" t="s">
        <v>322</v>
      </c>
      <c r="F220" s="4" t="s">
        <v>918</v>
      </c>
      <c r="G220" s="84"/>
    </row>
    <row r="221" spans="1:7" x14ac:dyDescent="0.2">
      <c r="A221" s="86"/>
      <c r="B221" s="84"/>
      <c r="C221" s="84"/>
      <c r="D221" s="84"/>
      <c r="E221" s="5" t="s">
        <v>571</v>
      </c>
      <c r="F221" s="4" t="s">
        <v>918</v>
      </c>
      <c r="G221" s="84"/>
    </row>
    <row r="222" spans="1:7" x14ac:dyDescent="0.2">
      <c r="A222" s="86"/>
      <c r="B222" s="84" t="s">
        <v>132</v>
      </c>
      <c r="C222" s="84">
        <v>2023303310</v>
      </c>
      <c r="D222" s="84" t="s">
        <v>572</v>
      </c>
      <c r="E222" s="5" t="s">
        <v>573</v>
      </c>
      <c r="F222" s="4" t="s">
        <v>918</v>
      </c>
      <c r="G222" s="84">
        <v>19</v>
      </c>
    </row>
    <row r="223" spans="1:7" x14ac:dyDescent="0.2">
      <c r="A223" s="86"/>
      <c r="B223" s="84"/>
      <c r="C223" s="84"/>
      <c r="D223" s="84"/>
      <c r="E223" s="5" t="s">
        <v>574</v>
      </c>
      <c r="F223" s="4" t="s">
        <v>918</v>
      </c>
      <c r="G223" s="84"/>
    </row>
    <row r="224" spans="1:7" x14ac:dyDescent="0.2">
      <c r="A224" s="86"/>
      <c r="B224" s="84"/>
      <c r="C224" s="84"/>
      <c r="D224" s="84"/>
      <c r="E224" s="5" t="s">
        <v>575</v>
      </c>
      <c r="F224" s="4" t="s">
        <v>918</v>
      </c>
      <c r="G224" s="84"/>
    </row>
    <row r="225" spans="1:7" x14ac:dyDescent="0.2">
      <c r="A225" s="86"/>
      <c r="B225" s="84"/>
      <c r="C225" s="84"/>
      <c r="D225" s="84"/>
      <c r="E225" s="5" t="s">
        <v>265</v>
      </c>
      <c r="F225" s="4" t="s">
        <v>918</v>
      </c>
      <c r="G225" s="84"/>
    </row>
    <row r="226" spans="1:7" x14ac:dyDescent="0.2">
      <c r="A226" s="86"/>
      <c r="B226" s="84"/>
      <c r="C226" s="84"/>
      <c r="D226" s="84"/>
      <c r="E226" s="5" t="s">
        <v>574</v>
      </c>
      <c r="F226" s="4" t="s">
        <v>918</v>
      </c>
      <c r="G226" s="84"/>
    </row>
    <row r="227" spans="1:7" x14ac:dyDescent="0.2">
      <c r="A227" s="86"/>
      <c r="B227" s="84"/>
      <c r="C227" s="84"/>
      <c r="D227" s="84"/>
      <c r="E227" s="5" t="s">
        <v>576</v>
      </c>
      <c r="F227" s="4" t="s">
        <v>918</v>
      </c>
      <c r="G227" s="84"/>
    </row>
    <row r="228" spans="1:7" x14ac:dyDescent="0.2">
      <c r="A228" s="86"/>
      <c r="B228" s="84"/>
      <c r="C228" s="84"/>
      <c r="D228" s="84"/>
      <c r="E228" s="5" t="s">
        <v>573</v>
      </c>
      <c r="F228" s="4" t="s">
        <v>918</v>
      </c>
      <c r="G228" s="84"/>
    </row>
    <row r="229" spans="1:7" x14ac:dyDescent="0.2">
      <c r="A229" s="86"/>
      <c r="B229" s="84"/>
      <c r="C229" s="84"/>
      <c r="D229" s="84"/>
      <c r="E229" s="5" t="s">
        <v>536</v>
      </c>
      <c r="F229" s="4" t="s">
        <v>918</v>
      </c>
      <c r="G229" s="84"/>
    </row>
    <row r="230" spans="1:7" x14ac:dyDescent="0.2">
      <c r="A230" s="86"/>
      <c r="B230" s="84"/>
      <c r="C230" s="84"/>
      <c r="D230" s="84"/>
      <c r="E230" s="5" t="s">
        <v>257</v>
      </c>
      <c r="F230" s="4" t="s">
        <v>918</v>
      </c>
      <c r="G230" s="84"/>
    </row>
    <row r="231" spans="1:7" x14ac:dyDescent="0.2">
      <c r="A231" s="86"/>
      <c r="B231" s="84"/>
      <c r="C231" s="84">
        <v>2023303307</v>
      </c>
      <c r="D231" s="84" t="s">
        <v>577</v>
      </c>
      <c r="E231" s="5" t="s">
        <v>265</v>
      </c>
      <c r="F231" s="4" t="s">
        <v>918</v>
      </c>
      <c r="G231" s="84">
        <v>13</v>
      </c>
    </row>
    <row r="232" spans="1:7" x14ac:dyDescent="0.2">
      <c r="A232" s="86"/>
      <c r="B232" s="84"/>
      <c r="C232" s="84"/>
      <c r="D232" s="84"/>
      <c r="E232" s="5" t="s">
        <v>574</v>
      </c>
      <c r="F232" s="4" t="s">
        <v>918</v>
      </c>
      <c r="G232" s="84"/>
    </row>
    <row r="233" spans="1:7" x14ac:dyDescent="0.2">
      <c r="A233" s="86"/>
      <c r="B233" s="84"/>
      <c r="C233" s="84"/>
      <c r="D233" s="84"/>
      <c r="E233" s="5" t="s">
        <v>576</v>
      </c>
      <c r="F233" s="4" t="s">
        <v>918</v>
      </c>
      <c r="G233" s="84"/>
    </row>
    <row r="234" spans="1:7" x14ac:dyDescent="0.2">
      <c r="A234" s="86"/>
      <c r="B234" s="84"/>
      <c r="C234" s="84"/>
      <c r="D234" s="84"/>
      <c r="E234" s="5" t="s">
        <v>573</v>
      </c>
      <c r="F234" s="4" t="s">
        <v>918</v>
      </c>
      <c r="G234" s="84"/>
    </row>
    <row r="235" spans="1:7" x14ac:dyDescent="0.2">
      <c r="A235" s="86"/>
      <c r="B235" s="84"/>
      <c r="C235" s="84"/>
      <c r="D235" s="84"/>
      <c r="E235" s="5" t="s">
        <v>536</v>
      </c>
      <c r="F235" s="4" t="s">
        <v>918</v>
      </c>
      <c r="G235" s="84"/>
    </row>
    <row r="236" spans="1:7" x14ac:dyDescent="0.2">
      <c r="A236" s="86"/>
      <c r="B236" s="84"/>
      <c r="C236" s="84"/>
      <c r="D236" s="84"/>
      <c r="E236" s="5" t="s">
        <v>257</v>
      </c>
      <c r="F236" s="4" t="s">
        <v>918</v>
      </c>
      <c r="G236" s="84"/>
    </row>
    <row r="237" spans="1:7" x14ac:dyDescent="0.2">
      <c r="A237" s="86"/>
      <c r="B237" s="84"/>
      <c r="C237" s="84">
        <v>2023303335</v>
      </c>
      <c r="D237" s="84" t="s">
        <v>578</v>
      </c>
      <c r="E237" s="5" t="s">
        <v>576</v>
      </c>
      <c r="F237" s="4" t="s">
        <v>918</v>
      </c>
      <c r="G237" s="84">
        <v>4</v>
      </c>
    </row>
    <row r="238" spans="1:7" x14ac:dyDescent="0.2">
      <c r="A238" s="86"/>
      <c r="B238" s="84"/>
      <c r="C238" s="84"/>
      <c r="D238" s="84"/>
      <c r="E238" s="5" t="s">
        <v>573</v>
      </c>
      <c r="F238" s="4" t="s">
        <v>918</v>
      </c>
      <c r="G238" s="84"/>
    </row>
    <row r="239" spans="1:7" x14ac:dyDescent="0.2">
      <c r="A239" s="86"/>
      <c r="B239" s="84"/>
      <c r="C239" s="84">
        <v>202333339</v>
      </c>
      <c r="D239" s="84" t="s">
        <v>579</v>
      </c>
      <c r="E239" s="5" t="s">
        <v>536</v>
      </c>
      <c r="F239" s="4" t="s">
        <v>918</v>
      </c>
      <c r="G239" s="84">
        <v>5</v>
      </c>
    </row>
    <row r="240" spans="1:7" x14ac:dyDescent="0.2">
      <c r="A240" s="86"/>
      <c r="B240" s="84"/>
      <c r="C240" s="84"/>
      <c r="D240" s="84"/>
      <c r="E240" s="5" t="s">
        <v>257</v>
      </c>
      <c r="F240" s="4" t="s">
        <v>918</v>
      </c>
      <c r="G240" s="84"/>
    </row>
    <row r="241" spans="1:7" x14ac:dyDescent="0.2">
      <c r="A241" s="86"/>
      <c r="B241" s="84" t="s">
        <v>52</v>
      </c>
      <c r="C241" s="84">
        <v>2022303218</v>
      </c>
      <c r="D241" s="84" t="s">
        <v>580</v>
      </c>
      <c r="E241" s="5" t="s">
        <v>364</v>
      </c>
      <c r="F241" s="4" t="s">
        <v>918</v>
      </c>
      <c r="G241" s="84">
        <v>20</v>
      </c>
    </row>
    <row r="242" spans="1:7" x14ac:dyDescent="0.2">
      <c r="A242" s="86"/>
      <c r="B242" s="84"/>
      <c r="C242" s="84"/>
      <c r="D242" s="84"/>
      <c r="E242" s="5" t="s">
        <v>367</v>
      </c>
      <c r="F242" s="4" t="s">
        <v>918</v>
      </c>
      <c r="G242" s="84"/>
    </row>
    <row r="243" spans="1:7" x14ac:dyDescent="0.2">
      <c r="A243" s="86"/>
      <c r="B243" s="84"/>
      <c r="C243" s="84"/>
      <c r="D243" s="84"/>
      <c r="E243" s="5" t="s">
        <v>366</v>
      </c>
      <c r="F243" s="4" t="s">
        <v>918</v>
      </c>
      <c r="G243" s="84"/>
    </row>
    <row r="244" spans="1:7" x14ac:dyDescent="0.2">
      <c r="A244" s="86"/>
      <c r="B244" s="84"/>
      <c r="C244" s="84"/>
      <c r="D244" s="84"/>
      <c r="E244" s="5" t="s">
        <v>365</v>
      </c>
      <c r="F244" s="4" t="s">
        <v>918</v>
      </c>
      <c r="G244" s="84"/>
    </row>
    <row r="245" spans="1:7" x14ac:dyDescent="0.2">
      <c r="A245" s="86"/>
      <c r="B245" s="84"/>
      <c r="C245" s="84"/>
      <c r="D245" s="84"/>
      <c r="E245" s="5" t="s">
        <v>324</v>
      </c>
      <c r="F245" s="4" t="s">
        <v>918</v>
      </c>
      <c r="G245" s="84"/>
    </row>
    <row r="246" spans="1:7" x14ac:dyDescent="0.2">
      <c r="A246" s="86"/>
      <c r="B246" s="84"/>
      <c r="C246" s="84"/>
      <c r="D246" s="84"/>
      <c r="E246" s="5" t="s">
        <v>581</v>
      </c>
      <c r="F246" s="4" t="s">
        <v>918</v>
      </c>
      <c r="G246" s="84"/>
    </row>
    <row r="247" spans="1:7" x14ac:dyDescent="0.2">
      <c r="A247" s="86"/>
      <c r="B247" s="84"/>
      <c r="C247" s="84"/>
      <c r="D247" s="84"/>
      <c r="E247" s="5" t="s">
        <v>326</v>
      </c>
      <c r="F247" s="4" t="s">
        <v>918</v>
      </c>
      <c r="G247" s="84"/>
    </row>
    <row r="248" spans="1:7" x14ac:dyDescent="0.2">
      <c r="A248" s="86"/>
      <c r="B248" s="84"/>
      <c r="C248" s="84"/>
      <c r="D248" s="84"/>
      <c r="E248" s="5" t="s">
        <v>367</v>
      </c>
      <c r="F248" s="4" t="s">
        <v>918</v>
      </c>
      <c r="G248" s="84"/>
    </row>
    <row r="249" spans="1:7" x14ac:dyDescent="0.2">
      <c r="A249" s="86"/>
      <c r="B249" s="84"/>
      <c r="C249" s="84"/>
      <c r="D249" s="84"/>
      <c r="E249" s="5" t="s">
        <v>366</v>
      </c>
      <c r="F249" s="4" t="s">
        <v>918</v>
      </c>
      <c r="G249" s="84"/>
    </row>
    <row r="250" spans="1:7" x14ac:dyDescent="0.2">
      <c r="A250" s="86"/>
      <c r="B250" s="84"/>
      <c r="C250" s="84"/>
      <c r="D250" s="84"/>
      <c r="E250" s="5" t="s">
        <v>582</v>
      </c>
      <c r="F250" s="4" t="s">
        <v>918</v>
      </c>
      <c r="G250" s="84"/>
    </row>
    <row r="251" spans="1:7" x14ac:dyDescent="0.2">
      <c r="A251" s="86"/>
      <c r="B251" s="84"/>
      <c r="C251" s="5">
        <v>2022303219</v>
      </c>
      <c r="D251" s="5" t="s">
        <v>368</v>
      </c>
      <c r="E251" s="5" t="s">
        <v>583</v>
      </c>
      <c r="F251" s="4" t="s">
        <v>918</v>
      </c>
      <c r="G251" s="5">
        <v>2</v>
      </c>
    </row>
    <row r="252" spans="1:7" x14ac:dyDescent="0.2">
      <c r="A252" s="86"/>
      <c r="B252" s="84"/>
      <c r="C252" s="84">
        <v>2022303233</v>
      </c>
      <c r="D252" s="84" t="s">
        <v>584</v>
      </c>
      <c r="E252" s="5" t="s">
        <v>583</v>
      </c>
      <c r="F252" s="4" t="s">
        <v>918</v>
      </c>
      <c r="G252" s="84">
        <v>8</v>
      </c>
    </row>
    <row r="253" spans="1:7" x14ac:dyDescent="0.2">
      <c r="A253" s="86"/>
      <c r="B253" s="84"/>
      <c r="C253" s="84"/>
      <c r="D253" s="84"/>
      <c r="E253" s="5" t="s">
        <v>364</v>
      </c>
      <c r="F253" s="4" t="s">
        <v>918</v>
      </c>
      <c r="G253" s="84"/>
    </row>
    <row r="254" spans="1:7" x14ac:dyDescent="0.2">
      <c r="A254" s="86"/>
      <c r="B254" s="84"/>
      <c r="C254" s="84"/>
      <c r="D254" s="84"/>
      <c r="E254" s="5" t="s">
        <v>365</v>
      </c>
      <c r="F254" s="4" t="s">
        <v>918</v>
      </c>
      <c r="G254" s="84"/>
    </row>
    <row r="255" spans="1:7" x14ac:dyDescent="0.2">
      <c r="A255" s="86"/>
      <c r="B255" s="84"/>
      <c r="C255" s="84"/>
      <c r="D255" s="84"/>
      <c r="E255" s="5" t="s">
        <v>327</v>
      </c>
      <c r="F255" s="4" t="s">
        <v>918</v>
      </c>
      <c r="G255" s="84"/>
    </row>
    <row r="256" spans="1:7" x14ac:dyDescent="0.2">
      <c r="A256" s="86"/>
      <c r="B256" s="84"/>
      <c r="C256" s="4">
        <v>2022303228</v>
      </c>
      <c r="D256" s="4" t="s">
        <v>585</v>
      </c>
      <c r="E256" s="4" t="s">
        <v>367</v>
      </c>
      <c r="F256" s="4" t="s">
        <v>918</v>
      </c>
      <c r="G256" s="4">
        <v>2</v>
      </c>
    </row>
    <row r="257" spans="1:7" x14ac:dyDescent="0.2">
      <c r="A257" s="86"/>
      <c r="B257" s="84"/>
      <c r="C257" s="86">
        <v>2022303206</v>
      </c>
      <c r="D257" s="86" t="s">
        <v>328</v>
      </c>
      <c r="E257" s="4" t="s">
        <v>366</v>
      </c>
      <c r="F257" s="4" t="s">
        <v>918</v>
      </c>
      <c r="G257" s="86">
        <v>10</v>
      </c>
    </row>
    <row r="258" spans="1:7" x14ac:dyDescent="0.2">
      <c r="A258" s="86"/>
      <c r="B258" s="84"/>
      <c r="C258" s="86"/>
      <c r="D258" s="86"/>
      <c r="E258" s="4" t="s">
        <v>582</v>
      </c>
      <c r="F258" s="4" t="s">
        <v>918</v>
      </c>
      <c r="G258" s="86"/>
    </row>
    <row r="259" spans="1:7" x14ac:dyDescent="0.2">
      <c r="A259" s="86"/>
      <c r="B259" s="84"/>
      <c r="C259" s="86"/>
      <c r="D259" s="86"/>
      <c r="E259" s="4" t="s">
        <v>365</v>
      </c>
      <c r="F259" s="4" t="s">
        <v>918</v>
      </c>
      <c r="G259" s="86"/>
    </row>
    <row r="260" spans="1:7" x14ac:dyDescent="0.2">
      <c r="A260" s="86"/>
      <c r="B260" s="84"/>
      <c r="C260" s="86"/>
      <c r="D260" s="86"/>
      <c r="E260" s="4" t="s">
        <v>324</v>
      </c>
      <c r="F260" s="4" t="s">
        <v>918</v>
      </c>
      <c r="G260" s="86"/>
    </row>
    <row r="261" spans="1:7" x14ac:dyDescent="0.2">
      <c r="A261" s="86"/>
      <c r="B261" s="84"/>
      <c r="C261" s="86"/>
      <c r="D261" s="86"/>
      <c r="E261" s="4" t="s">
        <v>581</v>
      </c>
      <c r="F261" s="4" t="s">
        <v>918</v>
      </c>
      <c r="G261" s="86"/>
    </row>
    <row r="262" spans="1:7" x14ac:dyDescent="0.2">
      <c r="A262" s="86"/>
      <c r="B262" s="84"/>
      <c r="C262" s="86">
        <v>2022303210</v>
      </c>
      <c r="D262" s="86" t="s">
        <v>586</v>
      </c>
      <c r="E262" s="4" t="s">
        <v>366</v>
      </c>
      <c r="F262" s="4" t="s">
        <v>918</v>
      </c>
      <c r="G262" s="86">
        <v>10</v>
      </c>
    </row>
    <row r="263" spans="1:7" x14ac:dyDescent="0.2">
      <c r="A263" s="86"/>
      <c r="B263" s="84"/>
      <c r="C263" s="86"/>
      <c r="D263" s="86"/>
      <c r="E263" s="4" t="s">
        <v>582</v>
      </c>
      <c r="F263" s="4" t="s">
        <v>918</v>
      </c>
      <c r="G263" s="86"/>
    </row>
    <row r="264" spans="1:7" x14ac:dyDescent="0.2">
      <c r="A264" s="86"/>
      <c r="B264" s="84"/>
      <c r="C264" s="86"/>
      <c r="D264" s="86"/>
      <c r="E264" s="4" t="s">
        <v>365</v>
      </c>
      <c r="F264" s="4" t="s">
        <v>918</v>
      </c>
      <c r="G264" s="86"/>
    </row>
    <row r="265" spans="1:7" x14ac:dyDescent="0.2">
      <c r="A265" s="86"/>
      <c r="B265" s="84"/>
      <c r="C265" s="86"/>
      <c r="D265" s="86"/>
      <c r="E265" s="4" t="s">
        <v>324</v>
      </c>
      <c r="F265" s="4" t="s">
        <v>918</v>
      </c>
      <c r="G265" s="86"/>
    </row>
    <row r="266" spans="1:7" x14ac:dyDescent="0.2">
      <c r="A266" s="86"/>
      <c r="B266" s="84"/>
      <c r="C266" s="86"/>
      <c r="D266" s="86"/>
      <c r="E266" s="4" t="s">
        <v>581</v>
      </c>
      <c r="F266" s="4" t="s">
        <v>918</v>
      </c>
      <c r="G266" s="86"/>
    </row>
    <row r="267" spans="1:7" x14ac:dyDescent="0.2">
      <c r="A267" s="86"/>
      <c r="B267" s="84"/>
      <c r="C267" s="4">
        <v>2022303201</v>
      </c>
      <c r="D267" s="4" t="s">
        <v>587</v>
      </c>
      <c r="E267" s="4" t="s">
        <v>365</v>
      </c>
      <c r="F267" s="4" t="s">
        <v>918</v>
      </c>
      <c r="G267" s="4">
        <v>2</v>
      </c>
    </row>
    <row r="268" spans="1:7" x14ac:dyDescent="0.2">
      <c r="A268" s="86"/>
      <c r="B268" s="84"/>
      <c r="C268" s="86">
        <v>2022303229</v>
      </c>
      <c r="D268" s="86" t="s">
        <v>329</v>
      </c>
      <c r="E268" s="4" t="s">
        <v>365</v>
      </c>
      <c r="F268" s="4" t="s">
        <v>918</v>
      </c>
      <c r="G268" s="86">
        <v>6</v>
      </c>
    </row>
    <row r="269" spans="1:7" x14ac:dyDescent="0.2">
      <c r="A269" s="86"/>
      <c r="B269" s="84"/>
      <c r="C269" s="86"/>
      <c r="D269" s="86"/>
      <c r="E269" s="4" t="s">
        <v>324</v>
      </c>
      <c r="F269" s="4" t="s">
        <v>918</v>
      </c>
      <c r="G269" s="86"/>
    </row>
    <row r="270" spans="1:7" x14ac:dyDescent="0.2">
      <c r="A270" s="86"/>
      <c r="B270" s="84"/>
      <c r="C270" s="86"/>
      <c r="D270" s="86"/>
      <c r="E270" s="4" t="s">
        <v>581</v>
      </c>
      <c r="F270" s="4" t="s">
        <v>918</v>
      </c>
      <c r="G270" s="86"/>
    </row>
    <row r="271" spans="1:7" x14ac:dyDescent="0.2">
      <c r="A271" s="86"/>
      <c r="B271" s="86" t="s">
        <v>244</v>
      </c>
      <c r="C271" s="86">
        <v>202229314</v>
      </c>
      <c r="D271" s="86" t="s">
        <v>588</v>
      </c>
      <c r="E271" s="4" t="s">
        <v>589</v>
      </c>
      <c r="F271" s="4" t="s">
        <v>918</v>
      </c>
      <c r="G271" s="86">
        <v>17</v>
      </c>
    </row>
    <row r="272" spans="1:7" x14ac:dyDescent="0.2">
      <c r="A272" s="86"/>
      <c r="B272" s="86"/>
      <c r="C272" s="86"/>
      <c r="D272" s="86"/>
      <c r="E272" s="4" t="s">
        <v>590</v>
      </c>
      <c r="F272" s="4" t="s">
        <v>918</v>
      </c>
      <c r="G272" s="86"/>
    </row>
    <row r="273" spans="1:7" x14ac:dyDescent="0.2">
      <c r="A273" s="86"/>
      <c r="B273" s="86"/>
      <c r="C273" s="86"/>
      <c r="D273" s="86"/>
      <c r="E273" s="4" t="s">
        <v>325</v>
      </c>
      <c r="F273" s="4" t="s">
        <v>918</v>
      </c>
      <c r="G273" s="86"/>
    </row>
    <row r="274" spans="1:7" x14ac:dyDescent="0.2">
      <c r="A274" s="86"/>
      <c r="B274" s="86"/>
      <c r="C274" s="86"/>
      <c r="D274" s="86"/>
      <c r="E274" s="4" t="s">
        <v>591</v>
      </c>
      <c r="F274" s="4" t="s">
        <v>918</v>
      </c>
      <c r="G274" s="86"/>
    </row>
    <row r="275" spans="1:7" x14ac:dyDescent="0.2">
      <c r="A275" s="86"/>
      <c r="B275" s="86"/>
      <c r="C275" s="86"/>
      <c r="D275" s="86"/>
      <c r="E275" s="4" t="s">
        <v>369</v>
      </c>
      <c r="F275" s="4" t="s">
        <v>918</v>
      </c>
      <c r="G275" s="86"/>
    </row>
    <row r="276" spans="1:7" x14ac:dyDescent="0.2">
      <c r="A276" s="86"/>
      <c r="B276" s="86"/>
      <c r="C276" s="86"/>
      <c r="D276" s="86"/>
      <c r="E276" s="4" t="s">
        <v>592</v>
      </c>
      <c r="F276" s="4" t="s">
        <v>918</v>
      </c>
      <c r="G276" s="86"/>
    </row>
    <row r="277" spans="1:7" x14ac:dyDescent="0.2">
      <c r="A277" s="86"/>
      <c r="B277" s="86"/>
      <c r="C277" s="86"/>
      <c r="D277" s="86"/>
      <c r="E277" s="4" t="s">
        <v>369</v>
      </c>
      <c r="F277" s="4" t="s">
        <v>918</v>
      </c>
      <c r="G277" s="86"/>
    </row>
    <row r="278" spans="1:7" x14ac:dyDescent="0.2">
      <c r="A278" s="86"/>
      <c r="B278" s="86"/>
      <c r="C278" s="86"/>
      <c r="D278" s="86"/>
      <c r="E278" s="4" t="s">
        <v>590</v>
      </c>
      <c r="F278" s="4" t="s">
        <v>918</v>
      </c>
      <c r="G278" s="86"/>
    </row>
    <row r="279" spans="1:7" x14ac:dyDescent="0.2">
      <c r="A279" s="86"/>
      <c r="B279" s="86"/>
      <c r="C279" s="86">
        <v>2022293134</v>
      </c>
      <c r="D279" s="86" t="s">
        <v>593</v>
      </c>
      <c r="E279" s="4" t="s">
        <v>591</v>
      </c>
      <c r="F279" s="4" t="s">
        <v>918</v>
      </c>
      <c r="G279" s="86">
        <v>6</v>
      </c>
    </row>
    <row r="280" spans="1:7" x14ac:dyDescent="0.2">
      <c r="A280" s="86"/>
      <c r="B280" s="86"/>
      <c r="C280" s="86"/>
      <c r="D280" s="86"/>
      <c r="E280" s="4" t="s">
        <v>369</v>
      </c>
      <c r="F280" s="4" t="s">
        <v>918</v>
      </c>
      <c r="G280" s="86"/>
    </row>
    <row r="281" spans="1:7" x14ac:dyDescent="0.2">
      <c r="A281" s="86"/>
      <c r="B281" s="86"/>
      <c r="C281" s="86"/>
      <c r="D281" s="86"/>
      <c r="E281" s="4" t="s">
        <v>592</v>
      </c>
      <c r="F281" s="4" t="s">
        <v>918</v>
      </c>
      <c r="G281" s="86"/>
    </row>
    <row r="282" spans="1:7" x14ac:dyDescent="0.2">
      <c r="A282" s="86"/>
      <c r="B282" s="86" t="s">
        <v>247</v>
      </c>
      <c r="C282" s="86">
        <v>2022303329</v>
      </c>
      <c r="D282" s="86" t="s">
        <v>594</v>
      </c>
      <c r="E282" s="4" t="s">
        <v>582</v>
      </c>
      <c r="F282" s="4" t="s">
        <v>918</v>
      </c>
      <c r="G282" s="86">
        <v>8</v>
      </c>
    </row>
    <row r="283" spans="1:7" x14ac:dyDescent="0.2">
      <c r="A283" s="86"/>
      <c r="B283" s="86"/>
      <c r="C283" s="86"/>
      <c r="D283" s="86"/>
      <c r="E283" s="4" t="s">
        <v>327</v>
      </c>
      <c r="F283" s="4" t="s">
        <v>918</v>
      </c>
      <c r="G283" s="86"/>
    </row>
    <row r="284" spans="1:7" x14ac:dyDescent="0.2">
      <c r="A284" s="86"/>
      <c r="B284" s="86"/>
      <c r="C284" s="86"/>
      <c r="D284" s="86"/>
      <c r="E284" s="4" t="s">
        <v>365</v>
      </c>
      <c r="F284" s="4" t="s">
        <v>918</v>
      </c>
      <c r="G284" s="86"/>
    </row>
    <row r="285" spans="1:7" x14ac:dyDescent="0.2">
      <c r="A285" s="86"/>
      <c r="B285" s="86"/>
      <c r="C285" s="86"/>
      <c r="D285" s="86"/>
      <c r="E285" s="4" t="s">
        <v>364</v>
      </c>
      <c r="F285" s="4" t="s">
        <v>918</v>
      </c>
      <c r="G285" s="86"/>
    </row>
    <row r="286" spans="1:7" x14ac:dyDescent="0.2">
      <c r="A286" s="86"/>
      <c r="B286" s="86"/>
      <c r="C286" s="86">
        <v>2022303301</v>
      </c>
      <c r="D286" s="86" t="s">
        <v>595</v>
      </c>
      <c r="E286" s="4" t="s">
        <v>366</v>
      </c>
      <c r="F286" s="4" t="s">
        <v>918</v>
      </c>
      <c r="G286" s="86">
        <v>20</v>
      </c>
    </row>
    <row r="287" spans="1:7" x14ac:dyDescent="0.2">
      <c r="A287" s="86"/>
      <c r="B287" s="86"/>
      <c r="C287" s="86"/>
      <c r="D287" s="86"/>
      <c r="E287" s="4" t="s">
        <v>365</v>
      </c>
      <c r="F287" s="4" t="s">
        <v>918</v>
      </c>
      <c r="G287" s="86"/>
    </row>
    <row r="288" spans="1:7" x14ac:dyDescent="0.2">
      <c r="A288" s="86"/>
      <c r="B288" s="86"/>
      <c r="C288" s="86"/>
      <c r="D288" s="86"/>
      <c r="E288" s="4" t="s">
        <v>324</v>
      </c>
      <c r="F288" s="4" t="s">
        <v>918</v>
      </c>
      <c r="G288" s="86"/>
    </row>
    <row r="289" spans="1:7" x14ac:dyDescent="0.2">
      <c r="A289" s="86"/>
      <c r="B289" s="86"/>
      <c r="C289" s="86"/>
      <c r="D289" s="86"/>
      <c r="E289" s="4" t="s">
        <v>367</v>
      </c>
      <c r="F289" s="4" t="s">
        <v>918</v>
      </c>
      <c r="G289" s="86"/>
    </row>
    <row r="290" spans="1:7" x14ac:dyDescent="0.2">
      <c r="A290" s="86"/>
      <c r="B290" s="86"/>
      <c r="C290" s="86"/>
      <c r="D290" s="86"/>
      <c r="E290" s="4" t="s">
        <v>364</v>
      </c>
      <c r="F290" s="4" t="s">
        <v>918</v>
      </c>
      <c r="G290" s="86"/>
    </row>
    <row r="291" spans="1:7" x14ac:dyDescent="0.2">
      <c r="A291" s="86"/>
      <c r="B291" s="86"/>
      <c r="C291" s="86"/>
      <c r="D291" s="86"/>
      <c r="E291" s="4" t="s">
        <v>366</v>
      </c>
      <c r="F291" s="4" t="s">
        <v>918</v>
      </c>
      <c r="G291" s="86"/>
    </row>
    <row r="292" spans="1:7" x14ac:dyDescent="0.2">
      <c r="A292" s="86"/>
      <c r="B292" s="86"/>
      <c r="C292" s="86"/>
      <c r="D292" s="86"/>
      <c r="E292" s="4" t="s">
        <v>582</v>
      </c>
      <c r="F292" s="4" t="s">
        <v>918</v>
      </c>
      <c r="G292" s="86"/>
    </row>
    <row r="293" spans="1:7" x14ac:dyDescent="0.2">
      <c r="A293" s="86"/>
      <c r="B293" s="86"/>
      <c r="C293" s="86"/>
      <c r="D293" s="86"/>
      <c r="E293" s="4" t="s">
        <v>364</v>
      </c>
      <c r="F293" s="4" t="s">
        <v>918</v>
      </c>
      <c r="G293" s="86"/>
    </row>
    <row r="294" spans="1:7" x14ac:dyDescent="0.2">
      <c r="A294" s="86"/>
      <c r="B294" s="86"/>
      <c r="C294" s="86"/>
      <c r="D294" s="86"/>
      <c r="E294" s="4" t="s">
        <v>327</v>
      </c>
      <c r="F294" s="4" t="s">
        <v>918</v>
      </c>
      <c r="G294" s="86"/>
    </row>
    <row r="295" spans="1:7" x14ac:dyDescent="0.2">
      <c r="A295" s="86"/>
      <c r="B295" s="86"/>
      <c r="C295" s="86"/>
      <c r="D295" s="86"/>
      <c r="E295" s="4" t="s">
        <v>365</v>
      </c>
      <c r="F295" s="4" t="s">
        <v>918</v>
      </c>
      <c r="G295" s="86"/>
    </row>
    <row r="296" spans="1:7" x14ac:dyDescent="0.2">
      <c r="A296" s="86"/>
      <c r="B296" s="4" t="s">
        <v>55</v>
      </c>
      <c r="C296" s="4">
        <v>2022303102</v>
      </c>
      <c r="D296" s="4" t="s">
        <v>596</v>
      </c>
      <c r="E296" s="4" t="s">
        <v>327</v>
      </c>
      <c r="F296" s="4" t="s">
        <v>918</v>
      </c>
      <c r="G296" s="4">
        <v>2</v>
      </c>
    </row>
    <row r="297" spans="1:7" x14ac:dyDescent="0.2">
      <c r="A297" s="87" t="s">
        <v>3</v>
      </c>
      <c r="B297" s="4" t="s">
        <v>337</v>
      </c>
      <c r="C297" s="4">
        <v>2024214114</v>
      </c>
      <c r="D297" s="4" t="s">
        <v>658</v>
      </c>
      <c r="E297" s="4" t="s">
        <v>257</v>
      </c>
      <c r="F297" s="4" t="s">
        <v>918</v>
      </c>
      <c r="G297" s="4">
        <v>2</v>
      </c>
    </row>
    <row r="298" spans="1:7" x14ac:dyDescent="0.2">
      <c r="A298" s="87"/>
      <c r="B298" s="4" t="s">
        <v>337</v>
      </c>
      <c r="C298" s="4">
        <v>2024214130</v>
      </c>
      <c r="D298" s="4" t="s">
        <v>419</v>
      </c>
      <c r="E298" s="4" t="s">
        <v>257</v>
      </c>
      <c r="F298" s="4" t="s">
        <v>918</v>
      </c>
      <c r="G298" s="4">
        <v>2</v>
      </c>
    </row>
    <row r="299" spans="1:7" x14ac:dyDescent="0.2">
      <c r="A299" s="87"/>
      <c r="B299" s="4" t="s">
        <v>337</v>
      </c>
      <c r="C299" s="4">
        <v>2024214115</v>
      </c>
      <c r="D299" s="4" t="s">
        <v>659</v>
      </c>
      <c r="E299" s="4" t="s">
        <v>257</v>
      </c>
      <c r="F299" s="4" t="s">
        <v>918</v>
      </c>
      <c r="G299" s="4">
        <v>2</v>
      </c>
    </row>
    <row r="300" spans="1:7" x14ac:dyDescent="0.2">
      <c r="A300" s="87"/>
      <c r="B300" s="4" t="s">
        <v>156</v>
      </c>
      <c r="C300" s="4">
        <v>2023213337</v>
      </c>
      <c r="D300" s="4" t="s">
        <v>660</v>
      </c>
      <c r="E300" s="4" t="s">
        <v>351</v>
      </c>
      <c r="F300" s="4" t="s">
        <v>918</v>
      </c>
      <c r="G300" s="4">
        <v>2</v>
      </c>
    </row>
    <row r="301" spans="1:7" x14ac:dyDescent="0.2">
      <c r="A301" s="87"/>
      <c r="B301" s="4" t="s">
        <v>330</v>
      </c>
      <c r="C301" s="4">
        <v>2024213122</v>
      </c>
      <c r="D301" s="4" t="s">
        <v>661</v>
      </c>
      <c r="E301" s="4" t="s">
        <v>351</v>
      </c>
      <c r="F301" s="4" t="s">
        <v>918</v>
      </c>
      <c r="G301" s="4">
        <v>2</v>
      </c>
    </row>
    <row r="302" spans="1:7" x14ac:dyDescent="0.2">
      <c r="A302" s="87"/>
      <c r="B302" s="4" t="s">
        <v>330</v>
      </c>
      <c r="C302" s="4">
        <v>2024213117</v>
      </c>
      <c r="D302" s="4" t="s">
        <v>662</v>
      </c>
      <c r="E302" s="4" t="s">
        <v>351</v>
      </c>
      <c r="F302" s="4" t="s">
        <v>918</v>
      </c>
      <c r="G302" s="4">
        <v>2</v>
      </c>
    </row>
    <row r="303" spans="1:7" x14ac:dyDescent="0.2">
      <c r="A303" s="87"/>
      <c r="B303" s="4" t="s">
        <v>339</v>
      </c>
      <c r="C303" s="4">
        <v>2024214339</v>
      </c>
      <c r="D303" s="4" t="s">
        <v>663</v>
      </c>
      <c r="E303" s="4" t="s">
        <v>351</v>
      </c>
      <c r="F303" s="4" t="s">
        <v>918</v>
      </c>
      <c r="G303" s="4">
        <v>2</v>
      </c>
    </row>
    <row r="304" spans="1:7" x14ac:dyDescent="0.2">
      <c r="A304" s="87"/>
      <c r="B304" s="4" t="s">
        <v>334</v>
      </c>
      <c r="C304" s="4">
        <v>2024213522</v>
      </c>
      <c r="D304" s="4" t="s">
        <v>664</v>
      </c>
      <c r="E304" s="4" t="s">
        <v>351</v>
      </c>
      <c r="F304" s="4" t="s">
        <v>918</v>
      </c>
      <c r="G304" s="4">
        <v>2</v>
      </c>
    </row>
    <row r="305" spans="1:7" x14ac:dyDescent="0.2">
      <c r="A305" s="87"/>
      <c r="B305" s="4" t="s">
        <v>332</v>
      </c>
      <c r="C305" s="4">
        <v>2024213335</v>
      </c>
      <c r="D305" s="4" t="s">
        <v>417</v>
      </c>
      <c r="E305" s="4" t="s">
        <v>351</v>
      </c>
      <c r="F305" s="4" t="s">
        <v>918</v>
      </c>
      <c r="G305" s="4">
        <v>2</v>
      </c>
    </row>
    <row r="306" spans="1:7" x14ac:dyDescent="0.2">
      <c r="A306" s="87"/>
      <c r="B306" s="4" t="s">
        <v>330</v>
      </c>
      <c r="C306" s="4">
        <v>2024213120</v>
      </c>
      <c r="D306" s="4" t="s">
        <v>665</v>
      </c>
      <c r="E306" s="4" t="s">
        <v>351</v>
      </c>
      <c r="F306" s="4" t="s">
        <v>918</v>
      </c>
      <c r="G306" s="4">
        <v>2</v>
      </c>
    </row>
    <row r="307" spans="1:7" x14ac:dyDescent="0.2">
      <c r="A307" s="87"/>
      <c r="B307" s="4" t="s">
        <v>330</v>
      </c>
      <c r="C307" s="4">
        <v>2024213126</v>
      </c>
      <c r="D307" s="4" t="s">
        <v>666</v>
      </c>
      <c r="E307" s="4" t="s">
        <v>351</v>
      </c>
      <c r="F307" s="4" t="s">
        <v>918</v>
      </c>
      <c r="G307" s="4">
        <v>2</v>
      </c>
    </row>
    <row r="308" spans="1:7" x14ac:dyDescent="0.2">
      <c r="A308" s="87"/>
      <c r="B308" s="4" t="s">
        <v>330</v>
      </c>
      <c r="C308" s="4">
        <v>2024213138</v>
      </c>
      <c r="D308" s="4" t="s">
        <v>667</v>
      </c>
      <c r="E308" s="4" t="s">
        <v>351</v>
      </c>
      <c r="F308" s="4" t="s">
        <v>918</v>
      </c>
      <c r="G308" s="4">
        <v>2</v>
      </c>
    </row>
    <row r="309" spans="1:7" x14ac:dyDescent="0.2">
      <c r="A309" s="87"/>
      <c r="B309" s="4" t="s">
        <v>668</v>
      </c>
      <c r="C309" s="4">
        <v>2024213225</v>
      </c>
      <c r="D309" s="4" t="s">
        <v>669</v>
      </c>
      <c r="E309" s="4" t="s">
        <v>351</v>
      </c>
      <c r="F309" s="4" t="s">
        <v>918</v>
      </c>
      <c r="G309" s="4">
        <v>2</v>
      </c>
    </row>
    <row r="310" spans="1:7" x14ac:dyDescent="0.2">
      <c r="A310" s="87"/>
      <c r="B310" s="4" t="s">
        <v>332</v>
      </c>
      <c r="C310" s="4">
        <v>2024213331</v>
      </c>
      <c r="D310" s="4" t="s">
        <v>416</v>
      </c>
      <c r="E310" s="4" t="s">
        <v>351</v>
      </c>
      <c r="F310" s="4" t="s">
        <v>918</v>
      </c>
      <c r="G310" s="4">
        <v>2</v>
      </c>
    </row>
    <row r="311" spans="1:7" x14ac:dyDescent="0.2">
      <c r="A311" s="87"/>
      <c r="B311" s="4" t="s">
        <v>334</v>
      </c>
      <c r="C311" s="4">
        <v>2024213509</v>
      </c>
      <c r="D311" s="4" t="s">
        <v>670</v>
      </c>
      <c r="E311" s="4" t="s">
        <v>351</v>
      </c>
      <c r="F311" s="4" t="s">
        <v>918</v>
      </c>
      <c r="G311" s="4">
        <v>2</v>
      </c>
    </row>
    <row r="312" spans="1:7" x14ac:dyDescent="0.2">
      <c r="A312" s="87"/>
      <c r="B312" s="4" t="s">
        <v>330</v>
      </c>
      <c r="C312" s="4">
        <v>2024213134</v>
      </c>
      <c r="D312" s="4" t="s">
        <v>671</v>
      </c>
      <c r="E312" s="4" t="s">
        <v>351</v>
      </c>
      <c r="F312" s="4" t="s">
        <v>918</v>
      </c>
      <c r="G312" s="4">
        <v>2</v>
      </c>
    </row>
    <row r="313" spans="1:7" x14ac:dyDescent="0.2">
      <c r="A313" s="87"/>
      <c r="B313" s="4" t="s">
        <v>335</v>
      </c>
      <c r="C313" s="4">
        <v>2024213613</v>
      </c>
      <c r="D313" s="4" t="s">
        <v>672</v>
      </c>
      <c r="E313" s="4" t="s">
        <v>351</v>
      </c>
      <c r="F313" s="4" t="s">
        <v>918</v>
      </c>
      <c r="G313" s="4">
        <v>2</v>
      </c>
    </row>
    <row r="314" spans="1:7" x14ac:dyDescent="0.2">
      <c r="A314" s="87"/>
      <c r="B314" s="4" t="s">
        <v>334</v>
      </c>
      <c r="C314" s="4">
        <v>2024213528</v>
      </c>
      <c r="D314" s="4" t="s">
        <v>673</v>
      </c>
      <c r="E314" s="4" t="s">
        <v>351</v>
      </c>
      <c r="F314" s="4" t="s">
        <v>918</v>
      </c>
      <c r="G314" s="4">
        <v>2</v>
      </c>
    </row>
    <row r="315" spans="1:7" x14ac:dyDescent="0.2">
      <c r="A315" s="87"/>
      <c r="B315" s="4" t="s">
        <v>332</v>
      </c>
      <c r="C315" s="4">
        <v>2024213318</v>
      </c>
      <c r="D315" s="4" t="s">
        <v>418</v>
      </c>
      <c r="E315" s="4" t="s">
        <v>351</v>
      </c>
      <c r="F315" s="4" t="s">
        <v>918</v>
      </c>
      <c r="G315" s="4">
        <v>2</v>
      </c>
    </row>
    <row r="316" spans="1:7" x14ac:dyDescent="0.2">
      <c r="A316" s="87"/>
      <c r="B316" s="4" t="s">
        <v>334</v>
      </c>
      <c r="C316" s="4">
        <v>2024213516</v>
      </c>
      <c r="D316" s="4" t="s">
        <v>674</v>
      </c>
      <c r="E316" s="4" t="s">
        <v>351</v>
      </c>
      <c r="F316" s="4" t="s">
        <v>918</v>
      </c>
      <c r="G316" s="4">
        <v>2</v>
      </c>
    </row>
    <row r="317" spans="1:7" x14ac:dyDescent="0.2">
      <c r="A317" s="87"/>
      <c r="B317" s="4" t="s">
        <v>333</v>
      </c>
      <c r="C317" s="4">
        <v>2024213404</v>
      </c>
      <c r="D317" s="4" t="s">
        <v>675</v>
      </c>
      <c r="E317" s="4" t="s">
        <v>351</v>
      </c>
      <c r="F317" s="4" t="s">
        <v>918</v>
      </c>
      <c r="G317" s="4">
        <v>2</v>
      </c>
    </row>
    <row r="318" spans="1:7" x14ac:dyDescent="0.2">
      <c r="A318" s="87"/>
      <c r="B318" s="4" t="s">
        <v>330</v>
      </c>
      <c r="C318" s="4">
        <v>2024213130</v>
      </c>
      <c r="D318" s="4" t="s">
        <v>676</v>
      </c>
      <c r="E318" s="4" t="s">
        <v>351</v>
      </c>
      <c r="F318" s="4" t="s">
        <v>918</v>
      </c>
      <c r="G318" s="4">
        <v>2</v>
      </c>
    </row>
    <row r="319" spans="1:7" x14ac:dyDescent="0.2">
      <c r="A319" s="87"/>
      <c r="B319" s="4" t="s">
        <v>677</v>
      </c>
      <c r="C319" s="4">
        <v>2024213720</v>
      </c>
      <c r="D319" s="4" t="s">
        <v>678</v>
      </c>
      <c r="E319" s="4" t="s">
        <v>351</v>
      </c>
      <c r="F319" s="4" t="s">
        <v>918</v>
      </c>
      <c r="G319" s="4">
        <v>2</v>
      </c>
    </row>
    <row r="320" spans="1:7" x14ac:dyDescent="0.2">
      <c r="A320" s="87"/>
      <c r="B320" s="4" t="s">
        <v>333</v>
      </c>
      <c r="C320" s="4">
        <v>2024213413</v>
      </c>
      <c r="D320" s="4" t="s">
        <v>679</v>
      </c>
      <c r="E320" s="4" t="s">
        <v>351</v>
      </c>
      <c r="F320" s="4" t="s">
        <v>918</v>
      </c>
      <c r="G320" s="4">
        <v>2</v>
      </c>
    </row>
    <row r="321" spans="1:7" x14ac:dyDescent="0.2">
      <c r="A321" s="87"/>
      <c r="B321" s="4" t="s">
        <v>335</v>
      </c>
      <c r="C321" s="4">
        <v>2024213601</v>
      </c>
      <c r="D321" s="4" t="s">
        <v>680</v>
      </c>
      <c r="E321" s="4" t="s">
        <v>351</v>
      </c>
      <c r="F321" s="4" t="s">
        <v>918</v>
      </c>
      <c r="G321" s="4">
        <v>2</v>
      </c>
    </row>
    <row r="322" spans="1:7" x14ac:dyDescent="0.2">
      <c r="A322" s="87"/>
      <c r="B322" s="4" t="s">
        <v>334</v>
      </c>
      <c r="C322" s="4">
        <v>2024213517</v>
      </c>
      <c r="D322" s="4" t="s">
        <v>681</v>
      </c>
      <c r="E322" s="4" t="s">
        <v>351</v>
      </c>
      <c r="F322" s="4" t="s">
        <v>918</v>
      </c>
      <c r="G322" s="4">
        <v>2</v>
      </c>
    </row>
    <row r="323" spans="1:7" x14ac:dyDescent="0.2">
      <c r="A323" s="87"/>
      <c r="B323" s="4" t="s">
        <v>332</v>
      </c>
      <c r="C323" s="4">
        <v>2024213324</v>
      </c>
      <c r="D323" s="5" t="s">
        <v>903</v>
      </c>
      <c r="E323" s="4" t="s">
        <v>351</v>
      </c>
      <c r="F323" s="4" t="s">
        <v>918</v>
      </c>
      <c r="G323" s="4">
        <v>2</v>
      </c>
    </row>
    <row r="324" spans="1:7" x14ac:dyDescent="0.2">
      <c r="A324" s="87"/>
      <c r="B324" s="4" t="s">
        <v>334</v>
      </c>
      <c r="C324" s="4">
        <v>2024213513</v>
      </c>
      <c r="D324" s="4" t="s">
        <v>682</v>
      </c>
      <c r="E324" s="4" t="s">
        <v>351</v>
      </c>
      <c r="F324" s="4" t="s">
        <v>918</v>
      </c>
      <c r="G324" s="4">
        <v>2</v>
      </c>
    </row>
    <row r="325" spans="1:7" x14ac:dyDescent="0.2">
      <c r="A325" s="87"/>
      <c r="B325" s="4" t="s">
        <v>332</v>
      </c>
      <c r="C325" s="4">
        <v>2024213336</v>
      </c>
      <c r="D325" s="4" t="s">
        <v>415</v>
      </c>
      <c r="E325" s="4" t="s">
        <v>351</v>
      </c>
      <c r="F325" s="4" t="s">
        <v>918</v>
      </c>
      <c r="G325" s="4">
        <v>2</v>
      </c>
    </row>
    <row r="326" spans="1:7" x14ac:dyDescent="0.2">
      <c r="A326" s="87"/>
      <c r="B326" s="4" t="s">
        <v>683</v>
      </c>
      <c r="C326" s="4">
        <v>2024213606</v>
      </c>
      <c r="D326" s="4" t="s">
        <v>684</v>
      </c>
      <c r="E326" s="4" t="s">
        <v>351</v>
      </c>
      <c r="F326" s="4" t="s">
        <v>918</v>
      </c>
      <c r="G326" s="4">
        <v>2</v>
      </c>
    </row>
    <row r="327" spans="1:7" x14ac:dyDescent="0.2">
      <c r="A327" s="87"/>
      <c r="B327" s="4" t="s">
        <v>677</v>
      </c>
      <c r="C327" s="4">
        <v>2024213723</v>
      </c>
      <c r="D327" s="4" t="s">
        <v>685</v>
      </c>
      <c r="E327" s="4" t="s">
        <v>351</v>
      </c>
      <c r="F327" s="4" t="s">
        <v>918</v>
      </c>
      <c r="G327" s="4">
        <v>2</v>
      </c>
    </row>
    <row r="328" spans="1:7" x14ac:dyDescent="0.2">
      <c r="A328" s="87"/>
      <c r="B328" s="4" t="s">
        <v>339</v>
      </c>
      <c r="C328" s="4">
        <v>2024214329</v>
      </c>
      <c r="D328" s="4" t="s">
        <v>686</v>
      </c>
      <c r="E328" s="4" t="s">
        <v>351</v>
      </c>
      <c r="F328" s="4" t="s">
        <v>918</v>
      </c>
      <c r="G328" s="4">
        <v>2</v>
      </c>
    </row>
    <row r="329" spans="1:7" x14ac:dyDescent="0.2">
      <c r="A329" s="87"/>
      <c r="B329" s="4" t="s">
        <v>335</v>
      </c>
      <c r="C329" s="4">
        <v>2024213604</v>
      </c>
      <c r="D329" s="4" t="s">
        <v>687</v>
      </c>
      <c r="E329" s="4" t="s">
        <v>351</v>
      </c>
      <c r="F329" s="4" t="s">
        <v>918</v>
      </c>
      <c r="G329" s="4">
        <v>2</v>
      </c>
    </row>
    <row r="330" spans="1:7" x14ac:dyDescent="0.2">
      <c r="A330" s="87"/>
      <c r="B330" s="4" t="s">
        <v>332</v>
      </c>
      <c r="C330" s="4">
        <v>2024213312</v>
      </c>
      <c r="D330" s="4" t="s">
        <v>688</v>
      </c>
      <c r="E330" s="4" t="s">
        <v>351</v>
      </c>
      <c r="F330" s="4" t="s">
        <v>918</v>
      </c>
      <c r="G330" s="4">
        <v>2</v>
      </c>
    </row>
    <row r="331" spans="1:7" x14ac:dyDescent="0.2">
      <c r="A331" s="87"/>
      <c r="B331" s="4" t="s">
        <v>332</v>
      </c>
      <c r="C331" s="4">
        <v>2024213301</v>
      </c>
      <c r="D331" s="4" t="s">
        <v>689</v>
      </c>
      <c r="E331" s="4" t="s">
        <v>351</v>
      </c>
      <c r="F331" s="4" t="s">
        <v>918</v>
      </c>
      <c r="G331" s="4">
        <v>2</v>
      </c>
    </row>
    <row r="332" spans="1:7" x14ac:dyDescent="0.2">
      <c r="A332" s="87"/>
      <c r="B332" s="4" t="s">
        <v>332</v>
      </c>
      <c r="C332" s="4">
        <v>2024213316</v>
      </c>
      <c r="D332" s="4" t="s">
        <v>414</v>
      </c>
      <c r="E332" s="4" t="s">
        <v>351</v>
      </c>
      <c r="F332" s="4" t="s">
        <v>918</v>
      </c>
      <c r="G332" s="4">
        <v>2</v>
      </c>
    </row>
    <row r="333" spans="1:7" x14ac:dyDescent="0.2">
      <c r="A333" s="87"/>
      <c r="B333" s="4" t="s">
        <v>334</v>
      </c>
      <c r="C333" s="4">
        <v>2024213526</v>
      </c>
      <c r="D333" s="4" t="s">
        <v>690</v>
      </c>
      <c r="E333" s="4" t="s">
        <v>351</v>
      </c>
      <c r="F333" s="4" t="s">
        <v>918</v>
      </c>
      <c r="G333" s="4">
        <v>2</v>
      </c>
    </row>
    <row r="334" spans="1:7" x14ac:dyDescent="0.2">
      <c r="A334" s="87"/>
      <c r="B334" s="4" t="s">
        <v>334</v>
      </c>
      <c r="C334" s="4">
        <v>2024213517</v>
      </c>
      <c r="D334" s="4" t="s">
        <v>681</v>
      </c>
      <c r="E334" s="4" t="s">
        <v>351</v>
      </c>
      <c r="F334" s="4" t="s">
        <v>918</v>
      </c>
      <c r="G334" s="4">
        <v>2</v>
      </c>
    </row>
    <row r="335" spans="1:7" x14ac:dyDescent="0.2">
      <c r="A335" s="87"/>
      <c r="B335" s="4" t="s">
        <v>691</v>
      </c>
      <c r="C335" s="4">
        <v>2024213435</v>
      </c>
      <c r="D335" s="4" t="s">
        <v>692</v>
      </c>
      <c r="E335" s="4" t="s">
        <v>351</v>
      </c>
      <c r="F335" s="4" t="s">
        <v>918</v>
      </c>
      <c r="G335" s="4">
        <v>2</v>
      </c>
    </row>
    <row r="336" spans="1:7" x14ac:dyDescent="0.2">
      <c r="A336" s="84" t="s">
        <v>4</v>
      </c>
      <c r="B336" s="4" t="s">
        <v>168</v>
      </c>
      <c r="C336" s="4">
        <v>2022243103</v>
      </c>
      <c r="D336" s="4" t="s">
        <v>703</v>
      </c>
      <c r="E336" s="4" t="s">
        <v>704</v>
      </c>
      <c r="F336" s="4" t="s">
        <v>918</v>
      </c>
      <c r="G336" s="86">
        <v>4</v>
      </c>
    </row>
    <row r="337" spans="1:7" x14ac:dyDescent="0.2">
      <c r="A337" s="84"/>
      <c r="B337" s="4" t="s">
        <v>168</v>
      </c>
      <c r="C337" s="4">
        <v>2022243103</v>
      </c>
      <c r="D337" s="4" t="s">
        <v>703</v>
      </c>
      <c r="E337" s="4" t="s">
        <v>705</v>
      </c>
      <c r="F337" s="4" t="s">
        <v>918</v>
      </c>
      <c r="G337" s="86"/>
    </row>
    <row r="338" spans="1:7" x14ac:dyDescent="0.2">
      <c r="A338" s="84"/>
      <c r="B338" s="4" t="s">
        <v>168</v>
      </c>
      <c r="C338" s="4">
        <v>2022243107</v>
      </c>
      <c r="D338" s="4" t="s">
        <v>706</v>
      </c>
      <c r="E338" s="4" t="s">
        <v>704</v>
      </c>
      <c r="F338" s="4" t="s">
        <v>918</v>
      </c>
      <c r="G338" s="86">
        <v>4</v>
      </c>
    </row>
    <row r="339" spans="1:7" x14ac:dyDescent="0.2">
      <c r="A339" s="84"/>
      <c r="B339" s="4" t="s">
        <v>168</v>
      </c>
      <c r="C339" s="4">
        <v>2022243107</v>
      </c>
      <c r="D339" s="4" t="s">
        <v>706</v>
      </c>
      <c r="E339" s="4" t="s">
        <v>705</v>
      </c>
      <c r="F339" s="4" t="s">
        <v>918</v>
      </c>
      <c r="G339" s="86"/>
    </row>
    <row r="340" spans="1:7" x14ac:dyDescent="0.2">
      <c r="A340" s="84"/>
      <c r="B340" s="4" t="s">
        <v>169</v>
      </c>
      <c r="C340" s="4">
        <v>2022243208</v>
      </c>
      <c r="D340" s="4" t="s">
        <v>707</v>
      </c>
      <c r="E340" s="4" t="s">
        <v>266</v>
      </c>
      <c r="F340" s="4" t="s">
        <v>918</v>
      </c>
      <c r="G340" s="86">
        <v>8</v>
      </c>
    </row>
    <row r="341" spans="1:7" x14ac:dyDescent="0.2">
      <c r="A341" s="84"/>
      <c r="B341" s="4" t="s">
        <v>169</v>
      </c>
      <c r="C341" s="4">
        <v>2022243208</v>
      </c>
      <c r="D341" s="4" t="s">
        <v>707</v>
      </c>
      <c r="E341" s="4" t="s">
        <v>708</v>
      </c>
      <c r="F341" s="4" t="s">
        <v>918</v>
      </c>
      <c r="G341" s="86"/>
    </row>
    <row r="342" spans="1:7" x14ac:dyDescent="0.2">
      <c r="A342" s="84"/>
      <c r="B342" s="4" t="s">
        <v>169</v>
      </c>
      <c r="C342" s="4">
        <v>2022243208</v>
      </c>
      <c r="D342" s="4" t="s">
        <v>707</v>
      </c>
      <c r="E342" s="4" t="s">
        <v>709</v>
      </c>
      <c r="F342" s="4" t="s">
        <v>918</v>
      </c>
      <c r="G342" s="86"/>
    </row>
    <row r="343" spans="1:7" x14ac:dyDescent="0.2">
      <c r="A343" s="84"/>
      <c r="B343" s="4" t="s">
        <v>169</v>
      </c>
      <c r="C343" s="4">
        <v>2022243208</v>
      </c>
      <c r="D343" s="4" t="s">
        <v>707</v>
      </c>
      <c r="E343" s="4" t="s">
        <v>705</v>
      </c>
      <c r="F343" s="4" t="s">
        <v>918</v>
      </c>
      <c r="G343" s="86"/>
    </row>
    <row r="344" spans="1:7" x14ac:dyDescent="0.2">
      <c r="A344" s="84"/>
      <c r="B344" s="4" t="s">
        <v>169</v>
      </c>
      <c r="C344" s="4">
        <v>2022243210</v>
      </c>
      <c r="D344" s="4" t="s">
        <v>710</v>
      </c>
      <c r="E344" s="4" t="s">
        <v>266</v>
      </c>
      <c r="F344" s="4" t="s">
        <v>918</v>
      </c>
      <c r="G344" s="86">
        <v>4</v>
      </c>
    </row>
    <row r="345" spans="1:7" x14ac:dyDescent="0.2">
      <c r="A345" s="84"/>
      <c r="B345" s="4" t="s">
        <v>169</v>
      </c>
      <c r="C345" s="4">
        <v>2022243210</v>
      </c>
      <c r="D345" s="4" t="s">
        <v>710</v>
      </c>
      <c r="E345" s="4" t="s">
        <v>708</v>
      </c>
      <c r="F345" s="4" t="s">
        <v>918</v>
      </c>
      <c r="G345" s="86"/>
    </row>
    <row r="346" spans="1:7" x14ac:dyDescent="0.2">
      <c r="A346" s="84"/>
      <c r="B346" s="4" t="s">
        <v>170</v>
      </c>
      <c r="C346" s="4">
        <v>2022253117</v>
      </c>
      <c r="D346" s="4" t="s">
        <v>711</v>
      </c>
      <c r="E346" s="4" t="s">
        <v>712</v>
      </c>
      <c r="F346" s="4" t="s">
        <v>918</v>
      </c>
      <c r="G346" s="4">
        <v>2</v>
      </c>
    </row>
    <row r="347" spans="1:7" x14ac:dyDescent="0.2">
      <c r="A347" s="84"/>
      <c r="B347" s="4" t="s">
        <v>170</v>
      </c>
      <c r="C347" s="4">
        <v>2022243334</v>
      </c>
      <c r="D347" s="4" t="s">
        <v>713</v>
      </c>
      <c r="E347" s="4" t="s">
        <v>714</v>
      </c>
      <c r="F347" s="4" t="s">
        <v>918</v>
      </c>
      <c r="G347" s="86">
        <v>12</v>
      </c>
    </row>
    <row r="348" spans="1:7" x14ac:dyDescent="0.2">
      <c r="A348" s="84"/>
      <c r="B348" s="4" t="s">
        <v>170</v>
      </c>
      <c r="C348" s="4">
        <v>2022243334</v>
      </c>
      <c r="D348" s="4" t="s">
        <v>713</v>
      </c>
      <c r="E348" s="4" t="s">
        <v>715</v>
      </c>
      <c r="F348" s="4" t="s">
        <v>918</v>
      </c>
      <c r="G348" s="86"/>
    </row>
    <row r="349" spans="1:7" x14ac:dyDescent="0.2">
      <c r="A349" s="84"/>
      <c r="B349" s="4" t="s">
        <v>170</v>
      </c>
      <c r="C349" s="4">
        <v>2022243334</v>
      </c>
      <c r="D349" s="4" t="s">
        <v>713</v>
      </c>
      <c r="E349" s="4" t="s">
        <v>716</v>
      </c>
      <c r="F349" s="4" t="s">
        <v>918</v>
      </c>
      <c r="G349" s="86"/>
    </row>
    <row r="350" spans="1:7" x14ac:dyDescent="0.2">
      <c r="A350" s="84"/>
      <c r="B350" s="4" t="s">
        <v>170</v>
      </c>
      <c r="C350" s="4">
        <v>2022243334</v>
      </c>
      <c r="D350" s="4" t="s">
        <v>713</v>
      </c>
      <c r="E350" s="4" t="s">
        <v>717</v>
      </c>
      <c r="F350" s="4" t="s">
        <v>918</v>
      </c>
      <c r="G350" s="86"/>
    </row>
    <row r="351" spans="1:7" x14ac:dyDescent="0.2">
      <c r="A351" s="84"/>
      <c r="B351" s="4" t="s">
        <v>170</v>
      </c>
      <c r="C351" s="4">
        <v>2022243334</v>
      </c>
      <c r="D351" s="4" t="s">
        <v>713</v>
      </c>
      <c r="E351" s="4" t="s">
        <v>708</v>
      </c>
      <c r="F351" s="4" t="s">
        <v>918</v>
      </c>
      <c r="G351" s="86"/>
    </row>
    <row r="352" spans="1:7" x14ac:dyDescent="0.2">
      <c r="A352" s="84"/>
      <c r="B352" s="4" t="s">
        <v>170</v>
      </c>
      <c r="C352" s="4">
        <v>2022243334</v>
      </c>
      <c r="D352" s="4" t="s">
        <v>713</v>
      </c>
      <c r="E352" s="4" t="s">
        <v>705</v>
      </c>
      <c r="F352" s="4" t="s">
        <v>918</v>
      </c>
      <c r="G352" s="86"/>
    </row>
    <row r="353" spans="1:7" x14ac:dyDescent="0.2">
      <c r="A353" s="84"/>
      <c r="B353" s="4" t="s">
        <v>170</v>
      </c>
      <c r="C353" s="4">
        <v>2022243320</v>
      </c>
      <c r="D353" s="4" t="s">
        <v>718</v>
      </c>
      <c r="E353" s="4" t="s">
        <v>714</v>
      </c>
      <c r="F353" s="4" t="s">
        <v>918</v>
      </c>
      <c r="G353" s="86">
        <v>12</v>
      </c>
    </row>
    <row r="354" spans="1:7" x14ac:dyDescent="0.2">
      <c r="A354" s="84"/>
      <c r="B354" s="4" t="s">
        <v>170</v>
      </c>
      <c r="C354" s="4">
        <v>2022243320</v>
      </c>
      <c r="D354" s="4" t="s">
        <v>718</v>
      </c>
      <c r="E354" s="4" t="s">
        <v>715</v>
      </c>
      <c r="F354" s="4" t="s">
        <v>918</v>
      </c>
      <c r="G354" s="86"/>
    </row>
    <row r="355" spans="1:7" x14ac:dyDescent="0.2">
      <c r="A355" s="84"/>
      <c r="B355" s="4" t="s">
        <v>170</v>
      </c>
      <c r="C355" s="4">
        <v>2022243320</v>
      </c>
      <c r="D355" s="4" t="s">
        <v>718</v>
      </c>
      <c r="E355" s="4" t="s">
        <v>716</v>
      </c>
      <c r="F355" s="4" t="s">
        <v>918</v>
      </c>
      <c r="G355" s="86"/>
    </row>
    <row r="356" spans="1:7" x14ac:dyDescent="0.2">
      <c r="A356" s="84"/>
      <c r="B356" s="4" t="s">
        <v>170</v>
      </c>
      <c r="C356" s="4">
        <v>2022243320</v>
      </c>
      <c r="D356" s="4" t="s">
        <v>718</v>
      </c>
      <c r="E356" s="4" t="s">
        <v>717</v>
      </c>
      <c r="F356" s="4" t="s">
        <v>918</v>
      </c>
      <c r="G356" s="86"/>
    </row>
    <row r="357" spans="1:7" x14ac:dyDescent="0.2">
      <c r="A357" s="84"/>
      <c r="B357" s="4" t="s">
        <v>170</v>
      </c>
      <c r="C357" s="4">
        <v>2022243320</v>
      </c>
      <c r="D357" s="4" t="s">
        <v>718</v>
      </c>
      <c r="E357" s="4" t="s">
        <v>708</v>
      </c>
      <c r="F357" s="4" t="s">
        <v>918</v>
      </c>
      <c r="G357" s="86"/>
    </row>
    <row r="358" spans="1:7" x14ac:dyDescent="0.2">
      <c r="A358" s="84"/>
      <c r="B358" s="4" t="s">
        <v>170</v>
      </c>
      <c r="C358" s="4">
        <v>2022243320</v>
      </c>
      <c r="D358" s="4" t="s">
        <v>718</v>
      </c>
      <c r="E358" s="4" t="s">
        <v>705</v>
      </c>
      <c r="F358" s="4" t="s">
        <v>918</v>
      </c>
      <c r="G358" s="86"/>
    </row>
    <row r="359" spans="1:7" x14ac:dyDescent="0.2">
      <c r="A359" s="84"/>
      <c r="B359" s="4" t="s">
        <v>171</v>
      </c>
      <c r="C359" s="4">
        <v>2022243404</v>
      </c>
      <c r="D359" s="4" t="s">
        <v>719</v>
      </c>
      <c r="E359" s="4" t="s">
        <v>704</v>
      </c>
      <c r="F359" s="4" t="s">
        <v>918</v>
      </c>
      <c r="G359" s="86">
        <v>20</v>
      </c>
    </row>
    <row r="360" spans="1:7" x14ac:dyDescent="0.2">
      <c r="A360" s="84"/>
      <c r="B360" s="4" t="s">
        <v>171</v>
      </c>
      <c r="C360" s="4">
        <v>2022243404</v>
      </c>
      <c r="D360" s="4" t="s">
        <v>719</v>
      </c>
      <c r="E360" s="4" t="s">
        <v>712</v>
      </c>
      <c r="F360" s="4" t="s">
        <v>918</v>
      </c>
      <c r="G360" s="86"/>
    </row>
    <row r="361" spans="1:7" x14ac:dyDescent="0.2">
      <c r="A361" s="84"/>
      <c r="B361" s="4" t="s">
        <v>171</v>
      </c>
      <c r="C361" s="4">
        <v>2022243404</v>
      </c>
      <c r="D361" s="4" t="s">
        <v>719</v>
      </c>
      <c r="E361" s="4" t="s">
        <v>720</v>
      </c>
      <c r="F361" s="4" t="s">
        <v>918</v>
      </c>
      <c r="G361" s="86"/>
    </row>
    <row r="362" spans="1:7" x14ac:dyDescent="0.2">
      <c r="A362" s="84"/>
      <c r="B362" s="4" t="s">
        <v>171</v>
      </c>
      <c r="C362" s="4">
        <v>2022243404</v>
      </c>
      <c r="D362" s="4" t="s">
        <v>719</v>
      </c>
      <c r="E362" s="4" t="s">
        <v>715</v>
      </c>
      <c r="F362" s="4" t="s">
        <v>918</v>
      </c>
      <c r="G362" s="86"/>
    </row>
    <row r="363" spans="1:7" x14ac:dyDescent="0.2">
      <c r="A363" s="84"/>
      <c r="B363" s="4" t="s">
        <v>171</v>
      </c>
      <c r="C363" s="4">
        <v>2022243404</v>
      </c>
      <c r="D363" s="4" t="s">
        <v>719</v>
      </c>
      <c r="E363" s="4" t="s">
        <v>714</v>
      </c>
      <c r="F363" s="4" t="s">
        <v>918</v>
      </c>
      <c r="G363" s="86"/>
    </row>
    <row r="364" spans="1:7" x14ac:dyDescent="0.2">
      <c r="A364" s="84"/>
      <c r="B364" s="4" t="s">
        <v>171</v>
      </c>
      <c r="C364" s="4">
        <v>2022243404</v>
      </c>
      <c r="D364" s="4" t="s">
        <v>719</v>
      </c>
      <c r="E364" s="4" t="s">
        <v>721</v>
      </c>
      <c r="F364" s="4" t="s">
        <v>918</v>
      </c>
      <c r="G364" s="86"/>
    </row>
    <row r="365" spans="1:7" x14ac:dyDescent="0.2">
      <c r="A365" s="84"/>
      <c r="B365" s="4" t="s">
        <v>171</v>
      </c>
      <c r="C365" s="4">
        <v>2022243404</v>
      </c>
      <c r="D365" s="4" t="s">
        <v>719</v>
      </c>
      <c r="E365" s="4" t="s">
        <v>266</v>
      </c>
      <c r="F365" s="4" t="s">
        <v>918</v>
      </c>
      <c r="G365" s="86"/>
    </row>
    <row r="366" spans="1:7" x14ac:dyDescent="0.2">
      <c r="A366" s="84"/>
      <c r="B366" s="4" t="s">
        <v>171</v>
      </c>
      <c r="C366" s="4">
        <v>2022243404</v>
      </c>
      <c r="D366" s="4" t="s">
        <v>719</v>
      </c>
      <c r="E366" s="4" t="s">
        <v>708</v>
      </c>
      <c r="F366" s="4" t="s">
        <v>918</v>
      </c>
      <c r="G366" s="86"/>
    </row>
    <row r="367" spans="1:7" x14ac:dyDescent="0.2">
      <c r="A367" s="84"/>
      <c r="B367" s="4" t="s">
        <v>171</v>
      </c>
      <c r="C367" s="4">
        <v>2022243404</v>
      </c>
      <c r="D367" s="4" t="s">
        <v>719</v>
      </c>
      <c r="E367" s="4" t="s">
        <v>705</v>
      </c>
      <c r="F367" s="4" t="s">
        <v>918</v>
      </c>
      <c r="G367" s="86"/>
    </row>
    <row r="368" spans="1:7" x14ac:dyDescent="0.2">
      <c r="A368" s="84"/>
      <c r="B368" s="4" t="s">
        <v>171</v>
      </c>
      <c r="C368" s="4">
        <v>2022243404</v>
      </c>
      <c r="D368" s="4" t="s">
        <v>719</v>
      </c>
      <c r="E368" s="4" t="s">
        <v>717</v>
      </c>
      <c r="F368" s="4" t="s">
        <v>918</v>
      </c>
      <c r="G368" s="86"/>
    </row>
    <row r="369" spans="1:7" x14ac:dyDescent="0.2">
      <c r="A369" s="84"/>
      <c r="B369" s="4" t="s">
        <v>171</v>
      </c>
      <c r="C369" s="4">
        <v>2022243408</v>
      </c>
      <c r="D369" s="4" t="s">
        <v>722</v>
      </c>
      <c r="E369" s="4" t="s">
        <v>704</v>
      </c>
      <c r="F369" s="4" t="s">
        <v>918</v>
      </c>
      <c r="G369" s="86">
        <v>20</v>
      </c>
    </row>
    <row r="370" spans="1:7" x14ac:dyDescent="0.2">
      <c r="A370" s="84"/>
      <c r="B370" s="4" t="s">
        <v>171</v>
      </c>
      <c r="C370" s="4">
        <v>2022243408</v>
      </c>
      <c r="D370" s="4" t="s">
        <v>722</v>
      </c>
      <c r="E370" s="4" t="s">
        <v>712</v>
      </c>
      <c r="F370" s="4" t="s">
        <v>918</v>
      </c>
      <c r="G370" s="86"/>
    </row>
    <row r="371" spans="1:7" x14ac:dyDescent="0.2">
      <c r="A371" s="84"/>
      <c r="B371" s="4" t="s">
        <v>171</v>
      </c>
      <c r="C371" s="4">
        <v>2022243408</v>
      </c>
      <c r="D371" s="4" t="s">
        <v>722</v>
      </c>
      <c r="E371" s="4" t="s">
        <v>720</v>
      </c>
      <c r="F371" s="4" t="s">
        <v>918</v>
      </c>
      <c r="G371" s="86"/>
    </row>
    <row r="372" spans="1:7" x14ac:dyDescent="0.2">
      <c r="A372" s="84"/>
      <c r="B372" s="4" t="s">
        <v>171</v>
      </c>
      <c r="C372" s="4">
        <v>2022243408</v>
      </c>
      <c r="D372" s="4" t="s">
        <v>722</v>
      </c>
      <c r="E372" s="4" t="s">
        <v>715</v>
      </c>
      <c r="F372" s="4" t="s">
        <v>918</v>
      </c>
      <c r="G372" s="86"/>
    </row>
    <row r="373" spans="1:7" x14ac:dyDescent="0.2">
      <c r="A373" s="84"/>
      <c r="B373" s="4" t="s">
        <v>171</v>
      </c>
      <c r="C373" s="4">
        <v>2022243408</v>
      </c>
      <c r="D373" s="4" t="s">
        <v>722</v>
      </c>
      <c r="E373" s="4" t="s">
        <v>714</v>
      </c>
      <c r="F373" s="4" t="s">
        <v>918</v>
      </c>
      <c r="G373" s="86"/>
    </row>
    <row r="374" spans="1:7" x14ac:dyDescent="0.2">
      <c r="A374" s="84"/>
      <c r="B374" s="4" t="s">
        <v>171</v>
      </c>
      <c r="C374" s="4">
        <v>2022243408</v>
      </c>
      <c r="D374" s="4" t="s">
        <v>722</v>
      </c>
      <c r="E374" s="4" t="s">
        <v>721</v>
      </c>
      <c r="F374" s="4" t="s">
        <v>918</v>
      </c>
      <c r="G374" s="86"/>
    </row>
    <row r="375" spans="1:7" x14ac:dyDescent="0.2">
      <c r="A375" s="84"/>
      <c r="B375" s="4" t="s">
        <v>171</v>
      </c>
      <c r="C375" s="4">
        <v>2022243408</v>
      </c>
      <c r="D375" s="4" t="s">
        <v>722</v>
      </c>
      <c r="E375" s="4" t="s">
        <v>266</v>
      </c>
      <c r="F375" s="4" t="s">
        <v>918</v>
      </c>
      <c r="G375" s="86"/>
    </row>
    <row r="376" spans="1:7" x14ac:dyDescent="0.2">
      <c r="A376" s="84"/>
      <c r="B376" s="4" t="s">
        <v>171</v>
      </c>
      <c r="C376" s="4">
        <v>2022243408</v>
      </c>
      <c r="D376" s="4" t="s">
        <v>722</v>
      </c>
      <c r="E376" s="4" t="s">
        <v>708</v>
      </c>
      <c r="F376" s="4" t="s">
        <v>918</v>
      </c>
      <c r="G376" s="86"/>
    </row>
    <row r="377" spans="1:7" x14ac:dyDescent="0.2">
      <c r="A377" s="84"/>
      <c r="B377" s="4" t="s">
        <v>171</v>
      </c>
      <c r="C377" s="4">
        <v>2022243408</v>
      </c>
      <c r="D377" s="4" t="s">
        <v>722</v>
      </c>
      <c r="E377" s="4" t="s">
        <v>705</v>
      </c>
      <c r="F377" s="4" t="s">
        <v>918</v>
      </c>
      <c r="G377" s="86"/>
    </row>
    <row r="378" spans="1:7" x14ac:dyDescent="0.2">
      <c r="A378" s="84"/>
      <c r="B378" s="4" t="s">
        <v>171</v>
      </c>
      <c r="C378" s="4">
        <v>2022243408</v>
      </c>
      <c r="D378" s="4" t="s">
        <v>722</v>
      </c>
      <c r="E378" s="4" t="s">
        <v>717</v>
      </c>
      <c r="F378" s="4" t="s">
        <v>918</v>
      </c>
      <c r="G378" s="86"/>
    </row>
    <row r="379" spans="1:7" x14ac:dyDescent="0.2">
      <c r="A379" s="84"/>
      <c r="B379" s="4" t="s">
        <v>173</v>
      </c>
      <c r="C379" s="4">
        <v>2022243618</v>
      </c>
      <c r="D379" s="4" t="s">
        <v>723</v>
      </c>
      <c r="E379" s="4" t="s">
        <v>724</v>
      </c>
      <c r="F379" s="4" t="s">
        <v>918</v>
      </c>
      <c r="G379" s="86">
        <v>4</v>
      </c>
    </row>
    <row r="380" spans="1:7" x14ac:dyDescent="0.2">
      <c r="A380" s="84"/>
      <c r="B380" s="4" t="s">
        <v>173</v>
      </c>
      <c r="C380" s="4">
        <v>2022243618</v>
      </c>
      <c r="D380" s="4" t="s">
        <v>723</v>
      </c>
      <c r="E380" s="4" t="s">
        <v>725</v>
      </c>
      <c r="F380" s="4" t="s">
        <v>918</v>
      </c>
      <c r="G380" s="86"/>
    </row>
    <row r="381" spans="1:7" x14ac:dyDescent="0.2">
      <c r="A381" s="84"/>
      <c r="B381" s="4" t="s">
        <v>173</v>
      </c>
      <c r="C381" s="4">
        <v>2022243640</v>
      </c>
      <c r="D381" s="4" t="s">
        <v>726</v>
      </c>
      <c r="E381" s="4" t="s">
        <v>266</v>
      </c>
      <c r="F381" s="4" t="s">
        <v>918</v>
      </c>
      <c r="G381" s="4">
        <v>2</v>
      </c>
    </row>
    <row r="382" spans="1:7" x14ac:dyDescent="0.2">
      <c r="A382" s="84"/>
      <c r="B382" s="4" t="s">
        <v>173</v>
      </c>
      <c r="C382" s="4">
        <v>2022243624</v>
      </c>
      <c r="D382" s="4" t="s">
        <v>727</v>
      </c>
      <c r="E382" s="4" t="s">
        <v>266</v>
      </c>
      <c r="F382" s="4" t="s">
        <v>918</v>
      </c>
      <c r="G382" s="4">
        <v>2</v>
      </c>
    </row>
    <row r="383" spans="1:7" x14ac:dyDescent="0.2">
      <c r="A383" s="84"/>
      <c r="B383" s="4" t="s">
        <v>173</v>
      </c>
      <c r="C383" s="4">
        <v>2022243611</v>
      </c>
      <c r="D383" s="4" t="s">
        <v>728</v>
      </c>
      <c r="E383" s="4" t="s">
        <v>266</v>
      </c>
      <c r="F383" s="4" t="s">
        <v>918</v>
      </c>
      <c r="G383" s="4">
        <v>2</v>
      </c>
    </row>
    <row r="384" spans="1:7" x14ac:dyDescent="0.2">
      <c r="A384" s="84"/>
      <c r="B384" s="4" t="s">
        <v>173</v>
      </c>
      <c r="C384" s="4">
        <v>2022243613</v>
      </c>
      <c r="D384" s="4" t="s">
        <v>729</v>
      </c>
      <c r="E384" s="4" t="s">
        <v>266</v>
      </c>
      <c r="F384" s="4" t="s">
        <v>918</v>
      </c>
      <c r="G384" s="4">
        <v>2</v>
      </c>
    </row>
    <row r="385" spans="1:7" x14ac:dyDescent="0.2">
      <c r="A385" s="84"/>
      <c r="B385" s="4" t="s">
        <v>175</v>
      </c>
      <c r="C385" s="4">
        <v>2022253221</v>
      </c>
      <c r="D385" s="4" t="s">
        <v>730</v>
      </c>
      <c r="E385" s="4" t="s">
        <v>731</v>
      </c>
      <c r="F385" s="4" t="s">
        <v>918</v>
      </c>
      <c r="G385" s="86">
        <v>18</v>
      </c>
    </row>
    <row r="386" spans="1:7" x14ac:dyDescent="0.2">
      <c r="A386" s="84"/>
      <c r="B386" s="4" t="s">
        <v>175</v>
      </c>
      <c r="C386" s="4">
        <v>2022253221</v>
      </c>
      <c r="D386" s="4" t="s">
        <v>730</v>
      </c>
      <c r="E386" s="4" t="s">
        <v>732</v>
      </c>
      <c r="F386" s="4" t="s">
        <v>918</v>
      </c>
      <c r="G386" s="86"/>
    </row>
    <row r="387" spans="1:7" x14ac:dyDescent="0.2">
      <c r="A387" s="84"/>
      <c r="B387" s="4" t="s">
        <v>175</v>
      </c>
      <c r="C387" s="4">
        <v>2022253221</v>
      </c>
      <c r="D387" s="4" t="s">
        <v>730</v>
      </c>
      <c r="E387" s="4" t="s">
        <v>733</v>
      </c>
      <c r="F387" s="4" t="s">
        <v>918</v>
      </c>
      <c r="G387" s="86"/>
    </row>
    <row r="388" spans="1:7" x14ac:dyDescent="0.2">
      <c r="A388" s="84"/>
      <c r="B388" s="4" t="s">
        <v>175</v>
      </c>
      <c r="C388" s="4">
        <v>2022253221</v>
      </c>
      <c r="D388" s="4" t="s">
        <v>730</v>
      </c>
      <c r="E388" s="4" t="s">
        <v>734</v>
      </c>
      <c r="F388" s="4" t="s">
        <v>918</v>
      </c>
      <c r="G388" s="86"/>
    </row>
    <row r="389" spans="1:7" x14ac:dyDescent="0.2">
      <c r="A389" s="84"/>
      <c r="B389" s="4" t="s">
        <v>175</v>
      </c>
      <c r="C389" s="4">
        <v>2022253221</v>
      </c>
      <c r="D389" s="4" t="s">
        <v>730</v>
      </c>
      <c r="E389" s="4" t="s">
        <v>735</v>
      </c>
      <c r="F389" s="4" t="s">
        <v>918</v>
      </c>
      <c r="G389" s="86"/>
    </row>
    <row r="390" spans="1:7" x14ac:dyDescent="0.2">
      <c r="A390" s="84"/>
      <c r="B390" s="4" t="s">
        <v>175</v>
      </c>
      <c r="C390" s="4">
        <v>2022253221</v>
      </c>
      <c r="D390" s="4" t="s">
        <v>730</v>
      </c>
      <c r="E390" s="4" t="s">
        <v>736</v>
      </c>
      <c r="F390" s="4" t="s">
        <v>918</v>
      </c>
      <c r="G390" s="86"/>
    </row>
    <row r="391" spans="1:7" x14ac:dyDescent="0.2">
      <c r="A391" s="84"/>
      <c r="B391" s="4" t="s">
        <v>175</v>
      </c>
      <c r="C391" s="4">
        <v>2022253221</v>
      </c>
      <c r="D391" s="4" t="s">
        <v>730</v>
      </c>
      <c r="E391" s="4" t="s">
        <v>737</v>
      </c>
      <c r="F391" s="4" t="s">
        <v>918</v>
      </c>
      <c r="G391" s="86"/>
    </row>
    <row r="392" spans="1:7" x14ac:dyDescent="0.2">
      <c r="A392" s="84"/>
      <c r="B392" s="4" t="s">
        <v>175</v>
      </c>
      <c r="C392" s="4">
        <v>2022253221</v>
      </c>
      <c r="D392" s="4" t="s">
        <v>730</v>
      </c>
      <c r="E392" s="4" t="s">
        <v>738</v>
      </c>
      <c r="F392" s="4" t="s">
        <v>918</v>
      </c>
      <c r="G392" s="86"/>
    </row>
    <row r="393" spans="1:7" x14ac:dyDescent="0.2">
      <c r="A393" s="84"/>
      <c r="B393" s="4" t="s">
        <v>175</v>
      </c>
      <c r="C393" s="4">
        <v>2022253226</v>
      </c>
      <c r="D393" s="4" t="s">
        <v>739</v>
      </c>
      <c r="E393" s="4" t="s">
        <v>731</v>
      </c>
      <c r="F393" s="4" t="s">
        <v>918</v>
      </c>
      <c r="G393" s="86">
        <v>18</v>
      </c>
    </row>
    <row r="394" spans="1:7" x14ac:dyDescent="0.2">
      <c r="A394" s="84"/>
      <c r="B394" s="4" t="s">
        <v>175</v>
      </c>
      <c r="C394" s="4">
        <v>2022253226</v>
      </c>
      <c r="D394" s="4" t="s">
        <v>739</v>
      </c>
      <c r="E394" s="4" t="s">
        <v>732</v>
      </c>
      <c r="F394" s="4" t="s">
        <v>918</v>
      </c>
      <c r="G394" s="86"/>
    </row>
    <row r="395" spans="1:7" x14ac:dyDescent="0.2">
      <c r="A395" s="84"/>
      <c r="B395" s="4" t="s">
        <v>175</v>
      </c>
      <c r="C395" s="4">
        <v>2022253226</v>
      </c>
      <c r="D395" s="4" t="s">
        <v>739</v>
      </c>
      <c r="E395" s="4" t="s">
        <v>733</v>
      </c>
      <c r="F395" s="4" t="s">
        <v>918</v>
      </c>
      <c r="G395" s="86"/>
    </row>
    <row r="396" spans="1:7" x14ac:dyDescent="0.2">
      <c r="A396" s="84"/>
      <c r="B396" s="4" t="s">
        <v>175</v>
      </c>
      <c r="C396" s="4">
        <v>2022253226</v>
      </c>
      <c r="D396" s="4" t="s">
        <v>739</v>
      </c>
      <c r="E396" s="4" t="s">
        <v>734</v>
      </c>
      <c r="F396" s="4" t="s">
        <v>918</v>
      </c>
      <c r="G396" s="86"/>
    </row>
    <row r="397" spans="1:7" x14ac:dyDescent="0.2">
      <c r="A397" s="84"/>
      <c r="B397" s="4" t="s">
        <v>175</v>
      </c>
      <c r="C397" s="4">
        <v>2022253226</v>
      </c>
      <c r="D397" s="4" t="s">
        <v>739</v>
      </c>
      <c r="E397" s="4" t="s">
        <v>735</v>
      </c>
      <c r="F397" s="4" t="s">
        <v>918</v>
      </c>
      <c r="G397" s="86"/>
    </row>
    <row r="398" spans="1:7" x14ac:dyDescent="0.2">
      <c r="A398" s="84"/>
      <c r="B398" s="4" t="s">
        <v>175</v>
      </c>
      <c r="C398" s="4">
        <v>2022253226</v>
      </c>
      <c r="D398" s="4" t="s">
        <v>739</v>
      </c>
      <c r="E398" s="4" t="s">
        <v>738</v>
      </c>
      <c r="F398" s="4" t="s">
        <v>918</v>
      </c>
      <c r="G398" s="86"/>
    </row>
    <row r="399" spans="1:7" x14ac:dyDescent="0.2">
      <c r="A399" s="84"/>
      <c r="B399" s="4" t="s">
        <v>175</v>
      </c>
      <c r="C399" s="4">
        <v>2022253226</v>
      </c>
      <c r="D399" s="4" t="s">
        <v>739</v>
      </c>
      <c r="E399" s="4" t="s">
        <v>737</v>
      </c>
      <c r="F399" s="4" t="s">
        <v>918</v>
      </c>
      <c r="G399" s="86"/>
    </row>
    <row r="400" spans="1:7" x14ac:dyDescent="0.2">
      <c r="A400" s="84"/>
      <c r="B400" s="4" t="s">
        <v>175</v>
      </c>
      <c r="C400" s="4">
        <v>2022253226</v>
      </c>
      <c r="D400" s="4" t="s">
        <v>739</v>
      </c>
      <c r="E400" s="4" t="s">
        <v>738</v>
      </c>
      <c r="F400" s="4" t="s">
        <v>918</v>
      </c>
      <c r="G400" s="86"/>
    </row>
    <row r="401" spans="1:7" x14ac:dyDescent="0.2">
      <c r="A401" s="84"/>
      <c r="B401" s="4" t="s">
        <v>175</v>
      </c>
      <c r="C401" s="4">
        <v>2022253208</v>
      </c>
      <c r="D401" s="4" t="s">
        <v>740</v>
      </c>
      <c r="E401" s="4" t="s">
        <v>734</v>
      </c>
      <c r="F401" s="4" t="s">
        <v>918</v>
      </c>
      <c r="G401" s="4">
        <v>3</v>
      </c>
    </row>
    <row r="402" spans="1:7" x14ac:dyDescent="0.2">
      <c r="A402" s="84"/>
      <c r="B402" s="4" t="s">
        <v>175</v>
      </c>
      <c r="C402" s="4">
        <v>2022253214</v>
      </c>
      <c r="D402" s="4" t="s">
        <v>741</v>
      </c>
      <c r="E402" s="4" t="s">
        <v>736</v>
      </c>
      <c r="F402" s="4" t="s">
        <v>918</v>
      </c>
      <c r="G402" s="4">
        <v>2</v>
      </c>
    </row>
    <row r="403" spans="1:7" x14ac:dyDescent="0.2">
      <c r="A403" s="84"/>
      <c r="B403" s="4" t="s">
        <v>175</v>
      </c>
      <c r="C403" s="4">
        <v>2022253219</v>
      </c>
      <c r="D403" s="4" t="s">
        <v>742</v>
      </c>
      <c r="E403" s="4" t="s">
        <v>736</v>
      </c>
      <c r="F403" s="4" t="s">
        <v>918</v>
      </c>
      <c r="G403" s="4">
        <v>2</v>
      </c>
    </row>
    <row r="404" spans="1:7" x14ac:dyDescent="0.2">
      <c r="A404" s="84"/>
      <c r="B404" s="4" t="s">
        <v>175</v>
      </c>
      <c r="C404" s="4">
        <v>2022253222</v>
      </c>
      <c r="D404" s="4" t="s">
        <v>743</v>
      </c>
      <c r="E404" s="4" t="s">
        <v>736</v>
      </c>
      <c r="F404" s="4" t="s">
        <v>918</v>
      </c>
      <c r="G404" s="4">
        <v>2</v>
      </c>
    </row>
    <row r="405" spans="1:7" x14ac:dyDescent="0.2">
      <c r="A405" s="84"/>
      <c r="B405" s="4" t="s">
        <v>175</v>
      </c>
      <c r="C405" s="4">
        <v>2022253204</v>
      </c>
      <c r="D405" s="4" t="s">
        <v>744</v>
      </c>
      <c r="E405" s="4" t="s">
        <v>745</v>
      </c>
      <c r="F405" s="4" t="s">
        <v>918</v>
      </c>
      <c r="G405" s="4">
        <v>2</v>
      </c>
    </row>
    <row r="406" spans="1:7" x14ac:dyDescent="0.2">
      <c r="A406" s="84"/>
      <c r="B406" s="4" t="s">
        <v>175</v>
      </c>
      <c r="C406" s="4">
        <v>2022253204</v>
      </c>
      <c r="D406" s="4" t="s">
        <v>744</v>
      </c>
      <c r="E406" s="4" t="s">
        <v>736</v>
      </c>
      <c r="F406" s="4" t="s">
        <v>918</v>
      </c>
      <c r="G406" s="4">
        <v>2</v>
      </c>
    </row>
    <row r="407" spans="1:7" x14ac:dyDescent="0.2">
      <c r="A407" s="84"/>
      <c r="B407" s="4" t="s">
        <v>177</v>
      </c>
      <c r="C407" s="4">
        <v>2023243114</v>
      </c>
      <c r="D407" s="4" t="s">
        <v>746</v>
      </c>
      <c r="E407" s="4" t="s">
        <v>265</v>
      </c>
      <c r="F407" s="4" t="s">
        <v>918</v>
      </c>
      <c r="G407" s="86">
        <v>6</v>
      </c>
    </row>
    <row r="408" spans="1:7" x14ac:dyDescent="0.2">
      <c r="A408" s="84"/>
      <c r="B408" s="4" t="s">
        <v>177</v>
      </c>
      <c r="C408" s="4">
        <v>2023243114</v>
      </c>
      <c r="D408" s="4" t="s">
        <v>746</v>
      </c>
      <c r="E408" s="4" t="s">
        <v>747</v>
      </c>
      <c r="F408" s="4" t="s">
        <v>918</v>
      </c>
      <c r="G408" s="86"/>
    </row>
    <row r="409" spans="1:7" x14ac:dyDescent="0.2">
      <c r="A409" s="84"/>
      <c r="B409" s="4" t="s">
        <v>177</v>
      </c>
      <c r="C409" s="4">
        <v>2023243130</v>
      </c>
      <c r="D409" s="4" t="s">
        <v>748</v>
      </c>
      <c r="E409" s="4" t="s">
        <v>704</v>
      </c>
      <c r="F409" s="4" t="s">
        <v>918</v>
      </c>
      <c r="G409" s="86">
        <v>4</v>
      </c>
    </row>
    <row r="410" spans="1:7" x14ac:dyDescent="0.2">
      <c r="A410" s="84"/>
      <c r="B410" s="4" t="s">
        <v>177</v>
      </c>
      <c r="C410" s="4">
        <v>2023243129</v>
      </c>
      <c r="D410" s="4" t="s">
        <v>749</v>
      </c>
      <c r="E410" s="4" t="s">
        <v>750</v>
      </c>
      <c r="F410" s="4" t="s">
        <v>918</v>
      </c>
      <c r="G410" s="86"/>
    </row>
    <row r="411" spans="1:7" x14ac:dyDescent="0.2">
      <c r="A411" s="84"/>
      <c r="B411" s="4" t="s">
        <v>66</v>
      </c>
      <c r="C411" s="4">
        <v>2023243220</v>
      </c>
      <c r="D411" s="4" t="s">
        <v>751</v>
      </c>
      <c r="E411" s="4" t="s">
        <v>704</v>
      </c>
      <c r="F411" s="4" t="s">
        <v>918</v>
      </c>
      <c r="G411" s="4">
        <v>2</v>
      </c>
    </row>
    <row r="412" spans="1:7" x14ac:dyDescent="0.2">
      <c r="A412" s="84"/>
      <c r="B412" s="4" t="s">
        <v>66</v>
      </c>
      <c r="C412" s="4">
        <v>2023243218</v>
      </c>
      <c r="D412" s="4" t="s">
        <v>752</v>
      </c>
      <c r="E412" s="4" t="s">
        <v>747</v>
      </c>
      <c r="F412" s="4" t="s">
        <v>918</v>
      </c>
      <c r="G412" s="4">
        <v>2</v>
      </c>
    </row>
    <row r="413" spans="1:7" x14ac:dyDescent="0.2">
      <c r="A413" s="84"/>
      <c r="B413" s="4" t="s">
        <v>66</v>
      </c>
      <c r="C413" s="4">
        <v>2023243223</v>
      </c>
      <c r="D413" s="4" t="s">
        <v>753</v>
      </c>
      <c r="E413" s="4" t="s">
        <v>747</v>
      </c>
      <c r="F413" s="4" t="s">
        <v>918</v>
      </c>
      <c r="G413" s="4">
        <v>2</v>
      </c>
    </row>
    <row r="414" spans="1:7" x14ac:dyDescent="0.2">
      <c r="A414" s="84"/>
      <c r="B414" s="4" t="s">
        <v>178</v>
      </c>
      <c r="C414" s="4">
        <v>2023243318</v>
      </c>
      <c r="D414" s="4" t="s">
        <v>754</v>
      </c>
      <c r="E414" s="4" t="s">
        <v>755</v>
      </c>
      <c r="F414" s="4" t="s">
        <v>918</v>
      </c>
      <c r="G414" s="4">
        <v>2</v>
      </c>
    </row>
    <row r="415" spans="1:7" x14ac:dyDescent="0.2">
      <c r="A415" s="84"/>
      <c r="B415" s="4" t="s">
        <v>67</v>
      </c>
      <c r="C415" s="4">
        <v>2023213637</v>
      </c>
      <c r="D415" s="4" t="s">
        <v>756</v>
      </c>
      <c r="E415" s="4" t="s">
        <v>757</v>
      </c>
      <c r="F415" s="4" t="s">
        <v>918</v>
      </c>
      <c r="G415" s="86">
        <v>18</v>
      </c>
    </row>
    <row r="416" spans="1:7" x14ac:dyDescent="0.2">
      <c r="A416" s="84"/>
      <c r="B416" s="4" t="s">
        <v>67</v>
      </c>
      <c r="C416" s="4">
        <v>2023213637</v>
      </c>
      <c r="D416" s="4" t="s">
        <v>756</v>
      </c>
      <c r="E416" s="4" t="s">
        <v>750</v>
      </c>
      <c r="F416" s="4" t="s">
        <v>918</v>
      </c>
      <c r="G416" s="86"/>
    </row>
    <row r="417" spans="1:7" x14ac:dyDescent="0.2">
      <c r="A417" s="84"/>
      <c r="B417" s="4" t="s">
        <v>67</v>
      </c>
      <c r="C417" s="4">
        <v>2023213637</v>
      </c>
      <c r="D417" s="4" t="s">
        <v>756</v>
      </c>
      <c r="E417" s="4" t="s">
        <v>257</v>
      </c>
      <c r="F417" s="4" t="s">
        <v>918</v>
      </c>
      <c r="G417" s="86"/>
    </row>
    <row r="418" spans="1:7" x14ac:dyDescent="0.2">
      <c r="A418" s="84"/>
      <c r="B418" s="4" t="s">
        <v>67</v>
      </c>
      <c r="C418" s="4">
        <v>2023213637</v>
      </c>
      <c r="D418" s="4" t="s">
        <v>756</v>
      </c>
      <c r="E418" s="4" t="s">
        <v>265</v>
      </c>
      <c r="F418" s="4" t="s">
        <v>918</v>
      </c>
      <c r="G418" s="86"/>
    </row>
    <row r="419" spans="1:7" x14ac:dyDescent="0.2">
      <c r="A419" s="84"/>
      <c r="B419" s="4" t="s">
        <v>67</v>
      </c>
      <c r="C419" s="4">
        <v>2023213637</v>
      </c>
      <c r="D419" s="4" t="s">
        <v>756</v>
      </c>
      <c r="E419" s="4" t="s">
        <v>747</v>
      </c>
      <c r="F419" s="4" t="s">
        <v>918</v>
      </c>
      <c r="G419" s="86"/>
    </row>
    <row r="420" spans="1:7" x14ac:dyDescent="0.2">
      <c r="A420" s="84"/>
      <c r="B420" s="4" t="s">
        <v>67</v>
      </c>
      <c r="C420" s="4">
        <v>2023213637</v>
      </c>
      <c r="D420" s="4" t="s">
        <v>756</v>
      </c>
      <c r="E420" s="4" t="s">
        <v>758</v>
      </c>
      <c r="F420" s="4" t="s">
        <v>918</v>
      </c>
      <c r="G420" s="86"/>
    </row>
    <row r="421" spans="1:7" x14ac:dyDescent="0.2">
      <c r="A421" s="84"/>
      <c r="B421" s="4" t="s">
        <v>67</v>
      </c>
      <c r="C421" s="4">
        <v>2023213637</v>
      </c>
      <c r="D421" s="4" t="s">
        <v>756</v>
      </c>
      <c r="E421" s="4" t="s">
        <v>704</v>
      </c>
      <c r="F421" s="4" t="s">
        <v>918</v>
      </c>
      <c r="G421" s="86"/>
    </row>
    <row r="422" spans="1:7" x14ac:dyDescent="0.2">
      <c r="A422" s="84"/>
      <c r="B422" s="4" t="s">
        <v>67</v>
      </c>
      <c r="C422" s="4">
        <v>2023213637</v>
      </c>
      <c r="D422" s="4" t="s">
        <v>756</v>
      </c>
      <c r="E422" s="4" t="s">
        <v>759</v>
      </c>
      <c r="F422" s="4" t="s">
        <v>918</v>
      </c>
      <c r="G422" s="86"/>
    </row>
    <row r="423" spans="1:7" x14ac:dyDescent="0.2">
      <c r="A423" s="84"/>
      <c r="B423" s="4" t="s">
        <v>68</v>
      </c>
      <c r="C423" s="4">
        <v>2023243534</v>
      </c>
      <c r="D423" s="4" t="s">
        <v>760</v>
      </c>
      <c r="E423" s="4" t="s">
        <v>761</v>
      </c>
      <c r="F423" s="4" t="s">
        <v>918</v>
      </c>
      <c r="G423" s="4">
        <v>2</v>
      </c>
    </row>
    <row r="424" spans="1:7" x14ac:dyDescent="0.2">
      <c r="A424" s="84"/>
      <c r="B424" s="4" t="s">
        <v>68</v>
      </c>
      <c r="C424" s="4">
        <v>2023243534</v>
      </c>
      <c r="D424" s="4" t="s">
        <v>760</v>
      </c>
      <c r="E424" s="4" t="s">
        <v>762</v>
      </c>
      <c r="F424" s="4" t="s">
        <v>918</v>
      </c>
      <c r="G424" s="4">
        <v>3</v>
      </c>
    </row>
    <row r="425" spans="1:7" x14ac:dyDescent="0.2">
      <c r="A425" s="84"/>
      <c r="B425" s="4" t="s">
        <v>68</v>
      </c>
      <c r="C425" s="4">
        <v>2023243531</v>
      </c>
      <c r="D425" s="4" t="s">
        <v>763</v>
      </c>
      <c r="E425" s="4" t="s">
        <v>764</v>
      </c>
      <c r="F425" s="4" t="s">
        <v>918</v>
      </c>
      <c r="G425" s="4">
        <v>2</v>
      </c>
    </row>
    <row r="426" spans="1:7" x14ac:dyDescent="0.2">
      <c r="A426" s="84"/>
      <c r="B426" s="4" t="s">
        <v>68</v>
      </c>
      <c r="C426" s="4">
        <v>2023253319</v>
      </c>
      <c r="D426" s="4" t="s">
        <v>765</v>
      </c>
      <c r="E426" s="4" t="s">
        <v>265</v>
      </c>
      <c r="F426" s="4" t="s">
        <v>918</v>
      </c>
      <c r="G426" s="4">
        <v>2</v>
      </c>
    </row>
    <row r="427" spans="1:7" x14ac:dyDescent="0.2">
      <c r="A427" s="84"/>
      <c r="B427" s="4" t="s">
        <v>68</v>
      </c>
      <c r="C427" s="4">
        <v>2023253224</v>
      </c>
      <c r="D427" s="4" t="s">
        <v>766</v>
      </c>
      <c r="E427" s="4" t="s">
        <v>767</v>
      </c>
      <c r="F427" s="4" t="s">
        <v>918</v>
      </c>
      <c r="G427" s="4">
        <v>2</v>
      </c>
    </row>
    <row r="428" spans="1:7" x14ac:dyDescent="0.2">
      <c r="A428" s="84"/>
      <c r="B428" s="4" t="s">
        <v>68</v>
      </c>
      <c r="C428" s="4">
        <v>2023253224</v>
      </c>
      <c r="D428" s="4" t="s">
        <v>766</v>
      </c>
      <c r="E428" s="4" t="s">
        <v>768</v>
      </c>
      <c r="F428" s="4" t="s">
        <v>918</v>
      </c>
      <c r="G428" s="4">
        <v>3</v>
      </c>
    </row>
    <row r="429" spans="1:7" x14ac:dyDescent="0.2">
      <c r="A429" s="84"/>
      <c r="B429" s="4" t="s">
        <v>68</v>
      </c>
      <c r="C429" s="4">
        <v>2023243534</v>
      </c>
      <c r="D429" s="4" t="s">
        <v>760</v>
      </c>
      <c r="E429" s="4" t="s">
        <v>769</v>
      </c>
      <c r="F429" s="4" t="s">
        <v>918</v>
      </c>
      <c r="G429" s="4">
        <v>3</v>
      </c>
    </row>
    <row r="430" spans="1:7" x14ac:dyDescent="0.2">
      <c r="A430" s="84"/>
      <c r="B430" s="4" t="s">
        <v>68</v>
      </c>
      <c r="C430" s="4">
        <v>2023243502</v>
      </c>
      <c r="D430" s="4" t="s">
        <v>770</v>
      </c>
      <c r="E430" s="4" t="s">
        <v>769</v>
      </c>
      <c r="F430" s="4" t="s">
        <v>918</v>
      </c>
      <c r="G430" s="4">
        <v>3</v>
      </c>
    </row>
    <row r="431" spans="1:7" x14ac:dyDescent="0.2">
      <c r="A431" s="84"/>
      <c r="B431" s="4" t="s">
        <v>68</v>
      </c>
      <c r="C431" s="4">
        <v>2023243517</v>
      </c>
      <c r="D431" s="4" t="s">
        <v>771</v>
      </c>
      <c r="E431" s="4" t="s">
        <v>772</v>
      </c>
      <c r="F431" s="4" t="s">
        <v>918</v>
      </c>
      <c r="G431" s="4">
        <v>2</v>
      </c>
    </row>
    <row r="432" spans="1:7" x14ac:dyDescent="0.2">
      <c r="A432" s="84"/>
      <c r="B432" s="4" t="s">
        <v>68</v>
      </c>
      <c r="C432" s="4">
        <v>2023243540</v>
      </c>
      <c r="D432" s="4" t="s">
        <v>773</v>
      </c>
      <c r="E432" s="4" t="s">
        <v>764</v>
      </c>
      <c r="F432" s="4" t="s">
        <v>918</v>
      </c>
      <c r="G432" s="4">
        <v>2</v>
      </c>
    </row>
    <row r="433" spans="1:7" x14ac:dyDescent="0.2">
      <c r="A433" s="84"/>
      <c r="B433" s="4" t="s">
        <v>68</v>
      </c>
      <c r="C433" s="4">
        <v>2023243540</v>
      </c>
      <c r="D433" s="4" t="s">
        <v>773</v>
      </c>
      <c r="E433" s="4" t="s">
        <v>265</v>
      </c>
      <c r="F433" s="4" t="s">
        <v>918</v>
      </c>
      <c r="G433" s="4">
        <v>2</v>
      </c>
    </row>
    <row r="434" spans="1:7" x14ac:dyDescent="0.2">
      <c r="A434" s="84"/>
      <c r="B434" s="4" t="s">
        <v>68</v>
      </c>
      <c r="C434" s="4">
        <v>2023243540</v>
      </c>
      <c r="D434" s="4" t="s">
        <v>773</v>
      </c>
      <c r="E434" s="4" t="s">
        <v>767</v>
      </c>
      <c r="F434" s="4" t="s">
        <v>918</v>
      </c>
      <c r="G434" s="4">
        <v>2</v>
      </c>
    </row>
    <row r="435" spans="1:7" x14ac:dyDescent="0.2">
      <c r="A435" s="84"/>
      <c r="B435" s="4" t="s">
        <v>68</v>
      </c>
      <c r="C435" s="4">
        <v>2023243540</v>
      </c>
      <c r="D435" s="4" t="s">
        <v>773</v>
      </c>
      <c r="E435" s="4" t="s">
        <v>768</v>
      </c>
      <c r="F435" s="4" t="s">
        <v>918</v>
      </c>
      <c r="G435" s="4">
        <v>3</v>
      </c>
    </row>
    <row r="436" spans="1:7" x14ac:dyDescent="0.2">
      <c r="A436" s="84"/>
      <c r="B436" s="4" t="s">
        <v>68</v>
      </c>
      <c r="C436" s="4">
        <v>2023243540</v>
      </c>
      <c r="D436" s="4" t="s">
        <v>773</v>
      </c>
      <c r="E436" s="4" t="s">
        <v>769</v>
      </c>
      <c r="F436" s="4" t="s">
        <v>918</v>
      </c>
      <c r="G436" s="4">
        <v>3</v>
      </c>
    </row>
    <row r="437" spans="1:7" x14ac:dyDescent="0.2">
      <c r="A437" s="84"/>
      <c r="B437" s="4" t="s">
        <v>68</v>
      </c>
      <c r="C437" s="4">
        <v>2023243540</v>
      </c>
      <c r="D437" s="4" t="s">
        <v>773</v>
      </c>
      <c r="E437" s="4" t="s">
        <v>772</v>
      </c>
      <c r="F437" s="4" t="s">
        <v>918</v>
      </c>
      <c r="G437" s="4">
        <v>2</v>
      </c>
    </row>
    <row r="438" spans="1:7" x14ac:dyDescent="0.2">
      <c r="A438" s="84"/>
      <c r="B438" s="4" t="s">
        <v>69</v>
      </c>
      <c r="C438" s="4">
        <v>2023243623</v>
      </c>
      <c r="D438" s="4" t="s">
        <v>774</v>
      </c>
      <c r="E438" s="4" t="s">
        <v>775</v>
      </c>
      <c r="F438" s="4" t="s">
        <v>918</v>
      </c>
      <c r="G438" s="4">
        <v>3</v>
      </c>
    </row>
    <row r="439" spans="1:7" x14ac:dyDescent="0.2">
      <c r="A439" s="84"/>
      <c r="B439" s="4" t="s">
        <v>69</v>
      </c>
      <c r="C439" s="4">
        <v>2023243613</v>
      </c>
      <c r="D439" s="4" t="s">
        <v>776</v>
      </c>
      <c r="E439" s="4" t="s">
        <v>777</v>
      </c>
      <c r="F439" s="4" t="s">
        <v>918</v>
      </c>
      <c r="G439" s="4">
        <v>3</v>
      </c>
    </row>
    <row r="440" spans="1:7" x14ac:dyDescent="0.2">
      <c r="A440" s="84"/>
      <c r="B440" s="4" t="s">
        <v>69</v>
      </c>
      <c r="C440" s="4">
        <v>2023243613</v>
      </c>
      <c r="D440" s="4" t="s">
        <v>776</v>
      </c>
      <c r="E440" s="4" t="s">
        <v>757</v>
      </c>
      <c r="F440" s="4" t="s">
        <v>918</v>
      </c>
      <c r="G440" s="4">
        <v>2</v>
      </c>
    </row>
    <row r="441" spans="1:7" x14ac:dyDescent="0.2">
      <c r="A441" s="84"/>
      <c r="B441" s="4" t="s">
        <v>69</v>
      </c>
      <c r="C441" s="4">
        <v>2023243621</v>
      </c>
      <c r="D441" s="4" t="s">
        <v>778</v>
      </c>
      <c r="E441" s="4" t="s">
        <v>779</v>
      </c>
      <c r="F441" s="4" t="s">
        <v>918</v>
      </c>
      <c r="G441" s="4">
        <v>2</v>
      </c>
    </row>
    <row r="442" spans="1:7" x14ac:dyDescent="0.2">
      <c r="A442" s="84"/>
      <c r="B442" s="4" t="s">
        <v>69</v>
      </c>
      <c r="C442" s="4">
        <v>2023243619</v>
      </c>
      <c r="D442" s="4" t="s">
        <v>780</v>
      </c>
      <c r="E442" s="4" t="s">
        <v>781</v>
      </c>
      <c r="F442" s="4" t="s">
        <v>918</v>
      </c>
      <c r="G442" s="4">
        <v>2</v>
      </c>
    </row>
    <row r="443" spans="1:7" x14ac:dyDescent="0.2">
      <c r="A443" s="84"/>
      <c r="B443" s="4" t="s">
        <v>181</v>
      </c>
      <c r="C443" s="4">
        <v>2022273207</v>
      </c>
      <c r="D443" s="4" t="s">
        <v>782</v>
      </c>
      <c r="E443" s="4" t="s">
        <v>783</v>
      </c>
      <c r="F443" s="4" t="s">
        <v>918</v>
      </c>
      <c r="G443" s="86">
        <v>17</v>
      </c>
    </row>
    <row r="444" spans="1:7" x14ac:dyDescent="0.2">
      <c r="A444" s="84"/>
      <c r="B444" s="4" t="s">
        <v>181</v>
      </c>
      <c r="C444" s="4">
        <v>2022273207</v>
      </c>
      <c r="D444" s="4" t="s">
        <v>782</v>
      </c>
      <c r="E444" s="4" t="s">
        <v>784</v>
      </c>
      <c r="F444" s="4" t="s">
        <v>918</v>
      </c>
      <c r="G444" s="86"/>
    </row>
    <row r="445" spans="1:7" x14ac:dyDescent="0.2">
      <c r="A445" s="84"/>
      <c r="B445" s="4" t="s">
        <v>181</v>
      </c>
      <c r="C445" s="4">
        <v>2022273207</v>
      </c>
      <c r="D445" s="4" t="s">
        <v>782</v>
      </c>
      <c r="E445" s="4" t="s">
        <v>785</v>
      </c>
      <c r="F445" s="4" t="s">
        <v>918</v>
      </c>
      <c r="G445" s="86"/>
    </row>
    <row r="446" spans="1:7" x14ac:dyDescent="0.2">
      <c r="A446" s="84"/>
      <c r="B446" s="4" t="s">
        <v>181</v>
      </c>
      <c r="C446" s="4">
        <v>2022273207</v>
      </c>
      <c r="D446" s="4" t="s">
        <v>782</v>
      </c>
      <c r="E446" s="4" t="s">
        <v>786</v>
      </c>
      <c r="F446" s="4" t="s">
        <v>918</v>
      </c>
      <c r="G446" s="86"/>
    </row>
    <row r="447" spans="1:7" x14ac:dyDescent="0.2">
      <c r="A447" s="84"/>
      <c r="B447" s="4" t="s">
        <v>181</v>
      </c>
      <c r="C447" s="4">
        <v>2022273207</v>
      </c>
      <c r="D447" s="4" t="s">
        <v>782</v>
      </c>
      <c r="E447" s="4" t="s">
        <v>787</v>
      </c>
      <c r="F447" s="4" t="s">
        <v>918</v>
      </c>
      <c r="G447" s="86"/>
    </row>
    <row r="448" spans="1:7" x14ac:dyDescent="0.2">
      <c r="A448" s="84"/>
      <c r="B448" s="4" t="s">
        <v>181</v>
      </c>
      <c r="C448" s="4">
        <v>2022273207</v>
      </c>
      <c r="D448" s="4" t="s">
        <v>782</v>
      </c>
      <c r="E448" s="4" t="s">
        <v>265</v>
      </c>
      <c r="F448" s="4" t="s">
        <v>918</v>
      </c>
      <c r="G448" s="86"/>
    </row>
    <row r="449" spans="1:7" x14ac:dyDescent="0.2">
      <c r="A449" s="84"/>
      <c r="B449" s="4" t="s">
        <v>181</v>
      </c>
      <c r="C449" s="4">
        <v>2022273207</v>
      </c>
      <c r="D449" s="4" t="s">
        <v>782</v>
      </c>
      <c r="E449" s="4" t="s">
        <v>788</v>
      </c>
      <c r="F449" s="4" t="s">
        <v>918</v>
      </c>
      <c r="G449" s="86"/>
    </row>
    <row r="450" spans="1:7" x14ac:dyDescent="0.2">
      <c r="A450" s="84"/>
      <c r="B450" s="4" t="s">
        <v>181</v>
      </c>
      <c r="C450" s="4">
        <v>2022273207</v>
      </c>
      <c r="D450" s="4" t="s">
        <v>782</v>
      </c>
      <c r="E450" s="4" t="s">
        <v>789</v>
      </c>
      <c r="F450" s="4" t="s">
        <v>918</v>
      </c>
      <c r="G450" s="86"/>
    </row>
    <row r="451" spans="1:7" x14ac:dyDescent="0.2">
      <c r="A451" s="84"/>
      <c r="B451" s="4" t="s">
        <v>71</v>
      </c>
      <c r="C451" s="4">
        <v>2023283328</v>
      </c>
      <c r="D451" s="4" t="s">
        <v>790</v>
      </c>
      <c r="E451" s="4" t="s">
        <v>785</v>
      </c>
      <c r="F451" s="4" t="s">
        <v>918</v>
      </c>
      <c r="G451" s="4">
        <v>3</v>
      </c>
    </row>
    <row r="452" spans="1:7" x14ac:dyDescent="0.2">
      <c r="A452" s="84"/>
      <c r="B452" s="4" t="s">
        <v>185</v>
      </c>
      <c r="C452" s="4">
        <v>2024243311</v>
      </c>
      <c r="D452" s="4" t="s">
        <v>791</v>
      </c>
      <c r="E452" s="4" t="s">
        <v>792</v>
      </c>
      <c r="F452" s="4" t="s">
        <v>918</v>
      </c>
      <c r="G452" s="86">
        <v>8</v>
      </c>
    </row>
    <row r="453" spans="1:7" x14ac:dyDescent="0.2">
      <c r="A453" s="84"/>
      <c r="B453" s="4" t="s">
        <v>185</v>
      </c>
      <c r="C453" s="4">
        <v>2024243311</v>
      </c>
      <c r="D453" s="4" t="s">
        <v>791</v>
      </c>
      <c r="E453" s="4" t="s">
        <v>266</v>
      </c>
      <c r="F453" s="4" t="s">
        <v>918</v>
      </c>
      <c r="G453" s="86"/>
    </row>
    <row r="454" spans="1:7" x14ac:dyDescent="0.2">
      <c r="A454" s="84"/>
      <c r="B454" s="4" t="s">
        <v>185</v>
      </c>
      <c r="C454" s="4">
        <v>2024243311</v>
      </c>
      <c r="D454" s="4" t="s">
        <v>791</v>
      </c>
      <c r="E454" s="4" t="s">
        <v>793</v>
      </c>
      <c r="F454" s="4" t="s">
        <v>918</v>
      </c>
      <c r="G454" s="86"/>
    </row>
    <row r="455" spans="1:7" x14ac:dyDescent="0.2">
      <c r="A455" s="84"/>
      <c r="B455" s="4" t="s">
        <v>185</v>
      </c>
      <c r="C455" s="4">
        <v>2024243311</v>
      </c>
      <c r="D455" s="4" t="s">
        <v>791</v>
      </c>
      <c r="E455" s="4" t="s">
        <v>794</v>
      </c>
      <c r="F455" s="4" t="s">
        <v>918</v>
      </c>
      <c r="G455" s="86"/>
    </row>
    <row r="456" spans="1:7" x14ac:dyDescent="0.2">
      <c r="A456" s="84"/>
      <c r="B456" s="4" t="s">
        <v>185</v>
      </c>
      <c r="C456" s="4">
        <v>2024243308</v>
      </c>
      <c r="D456" s="4" t="s">
        <v>795</v>
      </c>
      <c r="E456" s="4" t="s">
        <v>351</v>
      </c>
      <c r="F456" s="4" t="s">
        <v>918</v>
      </c>
      <c r="G456" s="4">
        <v>2</v>
      </c>
    </row>
    <row r="457" spans="1:7" x14ac:dyDescent="0.2">
      <c r="A457" s="84"/>
      <c r="B457" s="4" t="s">
        <v>185</v>
      </c>
      <c r="C457" s="4">
        <v>2024243309</v>
      </c>
      <c r="D457" s="4" t="s">
        <v>796</v>
      </c>
      <c r="E457" s="4" t="s">
        <v>351</v>
      </c>
      <c r="F457" s="4" t="s">
        <v>918</v>
      </c>
      <c r="G457" s="4">
        <v>2</v>
      </c>
    </row>
    <row r="458" spans="1:7" x14ac:dyDescent="0.2">
      <c r="A458" s="84"/>
      <c r="B458" s="4" t="s">
        <v>185</v>
      </c>
      <c r="C458" s="4">
        <v>2024243314</v>
      </c>
      <c r="D458" s="4" t="s">
        <v>797</v>
      </c>
      <c r="E458" s="4" t="s">
        <v>351</v>
      </c>
      <c r="F458" s="4" t="s">
        <v>918</v>
      </c>
      <c r="G458" s="4">
        <v>2</v>
      </c>
    </row>
    <row r="459" spans="1:7" x14ac:dyDescent="0.2">
      <c r="A459" s="84"/>
      <c r="B459" s="4" t="s">
        <v>185</v>
      </c>
      <c r="C459" s="4">
        <v>2024243324</v>
      </c>
      <c r="D459" s="4" t="s">
        <v>798</v>
      </c>
      <c r="E459" s="4" t="s">
        <v>351</v>
      </c>
      <c r="F459" s="4" t="s">
        <v>918</v>
      </c>
      <c r="G459" s="4">
        <v>2</v>
      </c>
    </row>
    <row r="460" spans="1:7" x14ac:dyDescent="0.2">
      <c r="A460" s="84"/>
      <c r="B460" s="4" t="s">
        <v>185</v>
      </c>
      <c r="C460" s="4">
        <v>2024243322</v>
      </c>
      <c r="D460" s="4" t="s">
        <v>799</v>
      </c>
      <c r="E460" s="4" t="s">
        <v>351</v>
      </c>
      <c r="F460" s="4" t="s">
        <v>918</v>
      </c>
      <c r="G460" s="4">
        <v>2</v>
      </c>
    </row>
    <row r="461" spans="1:7" x14ac:dyDescent="0.2">
      <c r="A461" s="84"/>
      <c r="B461" s="4" t="s">
        <v>185</v>
      </c>
      <c r="C461" s="4">
        <v>2024243325</v>
      </c>
      <c r="D461" s="4" t="s">
        <v>800</v>
      </c>
      <c r="E461" s="4" t="s">
        <v>351</v>
      </c>
      <c r="F461" s="4" t="s">
        <v>918</v>
      </c>
      <c r="G461" s="4">
        <v>2</v>
      </c>
    </row>
    <row r="462" spans="1:7" x14ac:dyDescent="0.2">
      <c r="A462" s="84"/>
      <c r="B462" s="4" t="s">
        <v>186</v>
      </c>
      <c r="C462" s="4">
        <v>2024243408</v>
      </c>
      <c r="D462" s="4" t="s">
        <v>801</v>
      </c>
      <c r="E462" s="4" t="s">
        <v>351</v>
      </c>
      <c r="F462" s="4" t="s">
        <v>918</v>
      </c>
      <c r="G462" s="4">
        <v>2</v>
      </c>
    </row>
    <row r="463" spans="1:7" x14ac:dyDescent="0.2">
      <c r="A463" s="84"/>
      <c r="B463" s="4" t="s">
        <v>186</v>
      </c>
      <c r="C463" s="4">
        <v>2024243402</v>
      </c>
      <c r="D463" s="4" t="s">
        <v>802</v>
      </c>
      <c r="E463" s="4" t="s">
        <v>351</v>
      </c>
      <c r="F463" s="4" t="s">
        <v>918</v>
      </c>
      <c r="G463" s="4">
        <v>2</v>
      </c>
    </row>
    <row r="464" spans="1:7" x14ac:dyDescent="0.2">
      <c r="A464" s="84"/>
      <c r="B464" s="4" t="s">
        <v>186</v>
      </c>
      <c r="C464" s="4">
        <v>2024243404</v>
      </c>
      <c r="D464" s="4" t="s">
        <v>803</v>
      </c>
      <c r="E464" s="4" t="s">
        <v>351</v>
      </c>
      <c r="F464" s="4" t="s">
        <v>918</v>
      </c>
      <c r="G464" s="4">
        <v>2</v>
      </c>
    </row>
    <row r="465" spans="1:7" x14ac:dyDescent="0.2">
      <c r="A465" s="84"/>
      <c r="B465" s="4" t="s">
        <v>188</v>
      </c>
      <c r="C465" s="4">
        <v>2024243614</v>
      </c>
      <c r="D465" s="4" t="s">
        <v>804</v>
      </c>
      <c r="E465" s="4" t="s">
        <v>792</v>
      </c>
      <c r="F465" s="4" t="s">
        <v>918</v>
      </c>
      <c r="G465" s="4">
        <v>2</v>
      </c>
    </row>
    <row r="466" spans="1:7" x14ac:dyDescent="0.2">
      <c r="A466" s="84"/>
      <c r="B466" s="4" t="s">
        <v>190</v>
      </c>
      <c r="C466" s="4">
        <v>2024243820</v>
      </c>
      <c r="D466" s="4" t="s">
        <v>805</v>
      </c>
      <c r="E466" s="4" t="s">
        <v>351</v>
      </c>
      <c r="F466" s="4" t="s">
        <v>918</v>
      </c>
      <c r="G466" s="4">
        <v>2</v>
      </c>
    </row>
    <row r="467" spans="1:7" x14ac:dyDescent="0.2">
      <c r="A467" s="84"/>
      <c r="B467" s="4" t="s">
        <v>190</v>
      </c>
      <c r="C467" s="4">
        <v>2024243830</v>
      </c>
      <c r="D467" s="4" t="s">
        <v>806</v>
      </c>
      <c r="E467" s="4" t="s">
        <v>351</v>
      </c>
      <c r="F467" s="4" t="s">
        <v>918</v>
      </c>
      <c r="G467" s="4">
        <v>2</v>
      </c>
    </row>
    <row r="468" spans="1:7" x14ac:dyDescent="0.2">
      <c r="A468" s="84"/>
      <c r="B468" s="4" t="s">
        <v>191</v>
      </c>
      <c r="C468" s="4">
        <v>2024243925</v>
      </c>
      <c r="D468" s="4" t="s">
        <v>807</v>
      </c>
      <c r="E468" s="4" t="s">
        <v>257</v>
      </c>
      <c r="F468" s="4" t="s">
        <v>918</v>
      </c>
      <c r="G468" s="4">
        <v>2</v>
      </c>
    </row>
    <row r="469" spans="1:7" x14ac:dyDescent="0.2">
      <c r="A469" s="84"/>
      <c r="B469" s="4" t="s">
        <v>192</v>
      </c>
      <c r="C469" s="4">
        <v>2024244135</v>
      </c>
      <c r="D469" s="4" t="s">
        <v>808</v>
      </c>
      <c r="E469" s="4" t="s">
        <v>747</v>
      </c>
      <c r="F469" s="4" t="s">
        <v>918</v>
      </c>
      <c r="G469" s="86">
        <v>4</v>
      </c>
    </row>
    <row r="470" spans="1:7" x14ac:dyDescent="0.2">
      <c r="A470" s="84"/>
      <c r="B470" s="4" t="s">
        <v>192</v>
      </c>
      <c r="C470" s="4">
        <v>2024244135</v>
      </c>
      <c r="D470" s="4" t="s">
        <v>808</v>
      </c>
      <c r="E470" s="4" t="s">
        <v>809</v>
      </c>
      <c r="F470" s="4" t="s">
        <v>918</v>
      </c>
      <c r="G470" s="86"/>
    </row>
    <row r="471" spans="1:7" x14ac:dyDescent="0.2">
      <c r="A471" s="84"/>
      <c r="B471" s="4" t="s">
        <v>192</v>
      </c>
      <c r="C471" s="4">
        <v>2024244143</v>
      </c>
      <c r="D471" s="4" t="s">
        <v>810</v>
      </c>
      <c r="E471" s="4" t="s">
        <v>747</v>
      </c>
      <c r="F471" s="4" t="s">
        <v>918</v>
      </c>
      <c r="G471" s="86">
        <v>12</v>
      </c>
    </row>
    <row r="472" spans="1:7" x14ac:dyDescent="0.2">
      <c r="A472" s="84"/>
      <c r="B472" s="4" t="s">
        <v>192</v>
      </c>
      <c r="C472" s="4">
        <v>2024244143</v>
      </c>
      <c r="D472" s="4" t="s">
        <v>810</v>
      </c>
      <c r="E472" s="4" t="s">
        <v>809</v>
      </c>
      <c r="F472" s="4" t="s">
        <v>918</v>
      </c>
      <c r="G472" s="86"/>
    </row>
    <row r="473" spans="1:7" x14ac:dyDescent="0.2">
      <c r="A473" s="84"/>
      <c r="B473" s="4" t="s">
        <v>192</v>
      </c>
      <c r="C473" s="4">
        <v>2024244143</v>
      </c>
      <c r="D473" s="4" t="s">
        <v>810</v>
      </c>
      <c r="E473" s="4" t="s">
        <v>750</v>
      </c>
      <c r="F473" s="4" t="s">
        <v>918</v>
      </c>
      <c r="G473" s="86"/>
    </row>
    <row r="474" spans="1:7" x14ac:dyDescent="0.2">
      <c r="A474" s="84"/>
      <c r="B474" s="4" t="s">
        <v>192</v>
      </c>
      <c r="C474" s="4">
        <v>2024244143</v>
      </c>
      <c r="D474" s="4" t="s">
        <v>810</v>
      </c>
      <c r="E474" s="4" t="s">
        <v>717</v>
      </c>
      <c r="F474" s="4" t="s">
        <v>918</v>
      </c>
      <c r="G474" s="86"/>
    </row>
    <row r="475" spans="1:7" x14ac:dyDescent="0.2">
      <c r="A475" s="84"/>
      <c r="B475" s="4" t="s">
        <v>192</v>
      </c>
      <c r="C475" s="4">
        <v>2024244143</v>
      </c>
      <c r="D475" s="4" t="s">
        <v>810</v>
      </c>
      <c r="E475" s="4" t="s">
        <v>811</v>
      </c>
      <c r="F475" s="4" t="s">
        <v>918</v>
      </c>
      <c r="G475" s="86"/>
    </row>
    <row r="476" spans="1:7" x14ac:dyDescent="0.2">
      <c r="A476" s="84"/>
      <c r="B476" s="4" t="s">
        <v>192</v>
      </c>
      <c r="C476" s="4">
        <v>2024244143</v>
      </c>
      <c r="D476" s="4" t="s">
        <v>810</v>
      </c>
      <c r="E476" s="4" t="s">
        <v>762</v>
      </c>
      <c r="F476" s="4" t="s">
        <v>918</v>
      </c>
      <c r="G476" s="86"/>
    </row>
    <row r="477" spans="1:7" x14ac:dyDescent="0.2">
      <c r="A477" s="84"/>
      <c r="B477" s="4" t="s">
        <v>193</v>
      </c>
      <c r="C477" s="4">
        <v>2024253109</v>
      </c>
      <c r="D477" s="4" t="s">
        <v>812</v>
      </c>
      <c r="E477" s="4" t="s">
        <v>813</v>
      </c>
      <c r="F477" s="4" t="s">
        <v>918</v>
      </c>
      <c r="G477" s="86">
        <v>9</v>
      </c>
    </row>
    <row r="478" spans="1:7" x14ac:dyDescent="0.2">
      <c r="A478" s="84"/>
      <c r="B478" s="4" t="s">
        <v>193</v>
      </c>
      <c r="C478" s="4">
        <v>2024253109</v>
      </c>
      <c r="D478" s="4" t="s">
        <v>812</v>
      </c>
      <c r="E478" s="4" t="s">
        <v>785</v>
      </c>
      <c r="F478" s="4" t="s">
        <v>918</v>
      </c>
      <c r="G478" s="86"/>
    </row>
    <row r="479" spans="1:7" x14ac:dyDescent="0.2">
      <c r="A479" s="84"/>
      <c r="B479" s="4" t="s">
        <v>193</v>
      </c>
      <c r="C479" s="4">
        <v>2024253109</v>
      </c>
      <c r="D479" s="4" t="s">
        <v>812</v>
      </c>
      <c r="E479" s="4" t="s">
        <v>814</v>
      </c>
      <c r="F479" s="4" t="s">
        <v>918</v>
      </c>
      <c r="G479" s="86"/>
    </row>
    <row r="480" spans="1:7" x14ac:dyDescent="0.2">
      <c r="A480" s="84"/>
      <c r="B480" s="4" t="s">
        <v>193</v>
      </c>
      <c r="C480" s="4">
        <v>2024253109</v>
      </c>
      <c r="D480" s="4" t="s">
        <v>812</v>
      </c>
      <c r="E480" s="4" t="s">
        <v>792</v>
      </c>
      <c r="F480" s="4" t="s">
        <v>918</v>
      </c>
      <c r="G480" s="86"/>
    </row>
    <row r="481" spans="1:7" x14ac:dyDescent="0.2">
      <c r="A481" s="84"/>
      <c r="B481" s="4" t="s">
        <v>194</v>
      </c>
      <c r="C481" s="4">
        <v>2024253234</v>
      </c>
      <c r="D481" s="4" t="s">
        <v>815</v>
      </c>
      <c r="E481" s="4" t="s">
        <v>813</v>
      </c>
      <c r="F481" s="4" t="s">
        <v>918</v>
      </c>
      <c r="G481" s="86">
        <v>9</v>
      </c>
    </row>
    <row r="482" spans="1:7" x14ac:dyDescent="0.2">
      <c r="A482" s="84"/>
      <c r="B482" s="4" t="s">
        <v>194</v>
      </c>
      <c r="C482" s="4">
        <v>2024253234</v>
      </c>
      <c r="D482" s="4" t="s">
        <v>815</v>
      </c>
      <c r="E482" s="4" t="s">
        <v>793</v>
      </c>
      <c r="F482" s="4" t="s">
        <v>918</v>
      </c>
      <c r="G482" s="86"/>
    </row>
    <row r="483" spans="1:7" x14ac:dyDescent="0.2">
      <c r="A483" s="84"/>
      <c r="B483" s="4" t="s">
        <v>194</v>
      </c>
      <c r="C483" s="4">
        <v>2024253234</v>
      </c>
      <c r="D483" s="4" t="s">
        <v>815</v>
      </c>
      <c r="E483" s="4" t="s">
        <v>785</v>
      </c>
      <c r="F483" s="4" t="s">
        <v>918</v>
      </c>
      <c r="G483" s="86"/>
    </row>
    <row r="484" spans="1:7" x14ac:dyDescent="0.2">
      <c r="A484" s="84"/>
      <c r="B484" s="4" t="s">
        <v>194</v>
      </c>
      <c r="C484" s="4">
        <v>2024253234</v>
      </c>
      <c r="D484" s="4" t="s">
        <v>815</v>
      </c>
      <c r="E484" s="4" t="s">
        <v>792</v>
      </c>
      <c r="F484" s="4" t="s">
        <v>918</v>
      </c>
      <c r="G484" s="86"/>
    </row>
    <row r="485" spans="1:7" x14ac:dyDescent="0.2">
      <c r="A485" s="84" t="s">
        <v>5</v>
      </c>
      <c r="B485" s="5" t="s">
        <v>199</v>
      </c>
      <c r="C485" s="5">
        <v>2022263430</v>
      </c>
      <c r="D485" s="5" t="s">
        <v>832</v>
      </c>
      <c r="E485" s="5" t="s">
        <v>833</v>
      </c>
      <c r="F485" s="4" t="s">
        <v>918</v>
      </c>
      <c r="G485" s="5">
        <v>8</v>
      </c>
    </row>
    <row r="486" spans="1:7" x14ac:dyDescent="0.2">
      <c r="A486" s="84"/>
      <c r="B486" s="86" t="s">
        <v>200</v>
      </c>
      <c r="C486" s="5">
        <v>2022263208</v>
      </c>
      <c r="D486" s="4" t="s">
        <v>834</v>
      </c>
      <c r="E486" s="4" t="s">
        <v>833</v>
      </c>
      <c r="F486" s="4" t="s">
        <v>918</v>
      </c>
      <c r="G486" s="4">
        <v>8</v>
      </c>
    </row>
    <row r="487" spans="1:7" x14ac:dyDescent="0.2">
      <c r="A487" s="84"/>
      <c r="B487" s="86"/>
      <c r="C487" s="4">
        <v>2022263307</v>
      </c>
      <c r="D487" s="4" t="s">
        <v>835</v>
      </c>
      <c r="E487" s="4" t="s">
        <v>833</v>
      </c>
      <c r="F487" s="4" t="s">
        <v>918</v>
      </c>
      <c r="G487" s="4">
        <v>8</v>
      </c>
    </row>
    <row r="488" spans="1:7" x14ac:dyDescent="0.2">
      <c r="A488" s="84"/>
      <c r="B488" s="86"/>
      <c r="C488" s="86">
        <v>2022263419</v>
      </c>
      <c r="D488" s="86" t="s">
        <v>836</v>
      </c>
      <c r="E488" s="4" t="s">
        <v>833</v>
      </c>
      <c r="F488" s="4" t="s">
        <v>918</v>
      </c>
      <c r="G488" s="86">
        <v>16</v>
      </c>
    </row>
    <row r="489" spans="1:7" x14ac:dyDescent="0.2">
      <c r="A489" s="84"/>
      <c r="B489" s="86"/>
      <c r="C489" s="86"/>
      <c r="D489" s="86"/>
      <c r="E489" s="4" t="s">
        <v>837</v>
      </c>
      <c r="F489" s="4" t="s">
        <v>918</v>
      </c>
      <c r="G489" s="86"/>
    </row>
    <row r="490" spans="1:7" x14ac:dyDescent="0.2">
      <c r="A490" s="84"/>
      <c r="B490" s="86" t="s">
        <v>72</v>
      </c>
      <c r="C490" s="4">
        <v>2023263625</v>
      </c>
      <c r="D490" s="4" t="s">
        <v>838</v>
      </c>
      <c r="E490" s="4" t="s">
        <v>764</v>
      </c>
      <c r="F490" s="4" t="s">
        <v>918</v>
      </c>
      <c r="G490" s="4">
        <v>2</v>
      </c>
    </row>
    <row r="491" spans="1:7" x14ac:dyDescent="0.2">
      <c r="A491" s="84"/>
      <c r="B491" s="86"/>
      <c r="C491" s="4">
        <v>2023263420</v>
      </c>
      <c r="D491" s="4" t="s">
        <v>839</v>
      </c>
      <c r="E491" s="4" t="s">
        <v>764</v>
      </c>
      <c r="F491" s="4" t="s">
        <v>918</v>
      </c>
      <c r="G491" s="4">
        <v>2</v>
      </c>
    </row>
    <row r="492" spans="1:7" x14ac:dyDescent="0.2">
      <c r="A492" s="84"/>
      <c r="B492" s="86"/>
      <c r="C492" s="4">
        <v>2023263107</v>
      </c>
      <c r="D492" s="4" t="s">
        <v>840</v>
      </c>
      <c r="E492" s="4" t="s">
        <v>764</v>
      </c>
      <c r="F492" s="4" t="s">
        <v>918</v>
      </c>
      <c r="G492" s="4">
        <v>2</v>
      </c>
    </row>
    <row r="493" spans="1:7" x14ac:dyDescent="0.2">
      <c r="A493" s="84"/>
      <c r="B493" s="86" t="s">
        <v>206</v>
      </c>
      <c r="C493" s="4">
        <v>2023263324</v>
      </c>
      <c r="D493" s="4" t="s">
        <v>841</v>
      </c>
      <c r="E493" s="4" t="s">
        <v>757</v>
      </c>
      <c r="F493" s="4" t="s">
        <v>918</v>
      </c>
      <c r="G493" s="4">
        <v>2</v>
      </c>
    </row>
    <row r="494" spans="1:7" x14ac:dyDescent="0.2">
      <c r="A494" s="84"/>
      <c r="B494" s="86"/>
      <c r="C494" s="4">
        <v>2023263318</v>
      </c>
      <c r="D494" s="4" t="s">
        <v>842</v>
      </c>
      <c r="E494" s="4" t="s">
        <v>757</v>
      </c>
      <c r="F494" s="4" t="s">
        <v>918</v>
      </c>
      <c r="G494" s="4">
        <v>2</v>
      </c>
    </row>
    <row r="495" spans="1:7" x14ac:dyDescent="0.2">
      <c r="A495" s="84"/>
      <c r="B495" s="86"/>
      <c r="C495" s="4">
        <v>2023263409</v>
      </c>
      <c r="D495" s="4" t="s">
        <v>843</v>
      </c>
      <c r="E495" s="4" t="s">
        <v>757</v>
      </c>
      <c r="F495" s="4" t="s">
        <v>918</v>
      </c>
      <c r="G495" s="4">
        <v>2</v>
      </c>
    </row>
    <row r="496" spans="1:7" x14ac:dyDescent="0.2">
      <c r="A496" s="84"/>
      <c r="B496" s="86"/>
      <c r="C496" s="4">
        <v>2023263309</v>
      </c>
      <c r="D496" s="4" t="s">
        <v>844</v>
      </c>
      <c r="E496" s="4" t="s">
        <v>257</v>
      </c>
      <c r="F496" s="4" t="s">
        <v>918</v>
      </c>
      <c r="G496" s="4">
        <v>3</v>
      </c>
    </row>
    <row r="497" spans="1:7" x14ac:dyDescent="0.2">
      <c r="A497" s="84"/>
      <c r="B497" s="86"/>
      <c r="C497" s="4">
        <v>2023263518</v>
      </c>
      <c r="D497" s="4" t="s">
        <v>845</v>
      </c>
      <c r="E497" s="4" t="s">
        <v>257</v>
      </c>
      <c r="F497" s="4" t="s">
        <v>918</v>
      </c>
      <c r="G497" s="4">
        <v>3</v>
      </c>
    </row>
    <row r="498" spans="1:7" x14ac:dyDescent="0.2">
      <c r="A498" s="84"/>
      <c r="B498" s="84" t="s">
        <v>259</v>
      </c>
      <c r="C498" s="84">
        <v>2024263131</v>
      </c>
      <c r="D498" s="84" t="s">
        <v>846</v>
      </c>
      <c r="E498" s="5" t="s">
        <v>792</v>
      </c>
      <c r="F498" s="4" t="s">
        <v>918</v>
      </c>
      <c r="G498" s="84">
        <v>7</v>
      </c>
    </row>
    <row r="499" spans="1:7" x14ac:dyDescent="0.2">
      <c r="A499" s="84"/>
      <c r="B499" s="84"/>
      <c r="C499" s="84"/>
      <c r="D499" s="84"/>
      <c r="E499" s="5" t="s">
        <v>793</v>
      </c>
      <c r="F499" s="4" t="s">
        <v>918</v>
      </c>
      <c r="G499" s="84"/>
    </row>
    <row r="500" spans="1:7" x14ac:dyDescent="0.2">
      <c r="A500" s="84"/>
      <c r="B500" s="84"/>
      <c r="C500" s="84"/>
      <c r="D500" s="84"/>
      <c r="E500" s="5" t="s">
        <v>266</v>
      </c>
      <c r="F500" s="4" t="s">
        <v>918</v>
      </c>
      <c r="G500" s="84"/>
    </row>
    <row r="501" spans="1:7" x14ac:dyDescent="0.2">
      <c r="A501" s="84"/>
      <c r="B501" s="84" t="s">
        <v>260</v>
      </c>
      <c r="C501" s="84">
        <v>2024263230</v>
      </c>
      <c r="D501" s="84" t="s">
        <v>847</v>
      </c>
      <c r="E501" s="5" t="s">
        <v>848</v>
      </c>
      <c r="F501" s="4" t="s">
        <v>918</v>
      </c>
      <c r="G501" s="84">
        <v>10</v>
      </c>
    </row>
    <row r="502" spans="1:7" x14ac:dyDescent="0.2">
      <c r="A502" s="84"/>
      <c r="B502" s="84"/>
      <c r="C502" s="84"/>
      <c r="D502" s="84"/>
      <c r="E502" s="5" t="s">
        <v>351</v>
      </c>
      <c r="F502" s="4" t="s">
        <v>918</v>
      </c>
      <c r="G502" s="84"/>
    </row>
    <row r="503" spans="1:7" x14ac:dyDescent="0.2">
      <c r="A503" s="84"/>
      <c r="B503" s="84"/>
      <c r="C503" s="5">
        <v>2024263211</v>
      </c>
      <c r="D503" s="5" t="s">
        <v>849</v>
      </c>
      <c r="E503" s="5" t="s">
        <v>351</v>
      </c>
      <c r="F503" s="4" t="s">
        <v>918</v>
      </c>
      <c r="G503" s="5">
        <v>2</v>
      </c>
    </row>
    <row r="504" spans="1:7" x14ac:dyDescent="0.2">
      <c r="A504" s="84"/>
      <c r="B504" s="84" t="s">
        <v>264</v>
      </c>
      <c r="C504" s="5">
        <v>2024263632</v>
      </c>
      <c r="D504" s="5" t="s">
        <v>850</v>
      </c>
      <c r="E504" s="5" t="s">
        <v>266</v>
      </c>
      <c r="F504" s="4" t="s">
        <v>918</v>
      </c>
      <c r="G504" s="5">
        <v>2</v>
      </c>
    </row>
    <row r="505" spans="1:7" x14ac:dyDescent="0.2">
      <c r="A505" s="84"/>
      <c r="B505" s="84"/>
      <c r="C505" s="5">
        <v>2024263635</v>
      </c>
      <c r="D505" s="5" t="s">
        <v>851</v>
      </c>
      <c r="E505" s="4" t="s">
        <v>266</v>
      </c>
      <c r="F505" s="4" t="s">
        <v>924</v>
      </c>
      <c r="G505" s="4">
        <v>2</v>
      </c>
    </row>
    <row r="506" spans="1:7" x14ac:dyDescent="0.2">
      <c r="A506" s="86" t="s">
        <v>6</v>
      </c>
      <c r="B506" s="86" t="s">
        <v>209</v>
      </c>
      <c r="C506" s="4">
        <v>2022353107</v>
      </c>
      <c r="D506" s="4" t="s">
        <v>863</v>
      </c>
      <c r="E506" s="4" t="s">
        <v>864</v>
      </c>
      <c r="F506" s="4" t="s">
        <v>918</v>
      </c>
      <c r="G506" s="4" t="s">
        <v>344</v>
      </c>
    </row>
    <row r="507" spans="1:7" x14ac:dyDescent="0.2">
      <c r="A507" s="86"/>
      <c r="B507" s="86"/>
      <c r="C507" s="4">
        <v>2022353107</v>
      </c>
      <c r="D507" s="4" t="s">
        <v>863</v>
      </c>
      <c r="E507" s="4" t="s">
        <v>865</v>
      </c>
      <c r="F507" s="4" t="s">
        <v>918</v>
      </c>
      <c r="G507" s="4" t="s">
        <v>344</v>
      </c>
    </row>
    <row r="508" spans="1:7" x14ac:dyDescent="0.2">
      <c r="A508" s="86"/>
      <c r="B508" s="86"/>
      <c r="C508" s="4">
        <v>2022353107</v>
      </c>
      <c r="D508" s="4" t="s">
        <v>863</v>
      </c>
      <c r="E508" s="4" t="s">
        <v>866</v>
      </c>
      <c r="F508" s="4" t="s">
        <v>918</v>
      </c>
      <c r="G508" s="4" t="s">
        <v>344</v>
      </c>
    </row>
    <row r="509" spans="1:7" x14ac:dyDescent="0.2">
      <c r="A509" s="86"/>
      <c r="B509" s="86"/>
      <c r="C509" s="4">
        <v>2022353107</v>
      </c>
      <c r="D509" s="4" t="s">
        <v>863</v>
      </c>
      <c r="E509" s="4" t="s">
        <v>867</v>
      </c>
      <c r="F509" s="4" t="s">
        <v>918</v>
      </c>
      <c r="G509" s="4" t="s">
        <v>344</v>
      </c>
    </row>
    <row r="510" spans="1:7" x14ac:dyDescent="0.2">
      <c r="A510" s="86"/>
      <c r="B510" s="86"/>
      <c r="C510" s="4">
        <v>2022353107</v>
      </c>
      <c r="D510" s="4" t="s">
        <v>863</v>
      </c>
      <c r="E510" s="4" t="s">
        <v>868</v>
      </c>
      <c r="F510" s="4" t="s">
        <v>922</v>
      </c>
      <c r="G510" s="4" t="s">
        <v>344</v>
      </c>
    </row>
    <row r="511" spans="1:7" x14ac:dyDescent="0.2">
      <c r="A511" s="86"/>
      <c r="B511" s="86"/>
      <c r="C511" s="4">
        <v>2022353136</v>
      </c>
      <c r="D511" s="4" t="s">
        <v>869</v>
      </c>
      <c r="E511" s="4" t="s">
        <v>866</v>
      </c>
      <c r="F511" s="4" t="s">
        <v>918</v>
      </c>
      <c r="G511" s="4" t="s">
        <v>344</v>
      </c>
    </row>
    <row r="512" spans="1:7" x14ac:dyDescent="0.2">
      <c r="A512" s="86"/>
      <c r="B512" s="86"/>
      <c r="C512" s="4">
        <v>2022353136</v>
      </c>
      <c r="D512" s="4" t="s">
        <v>869</v>
      </c>
      <c r="E512" s="4" t="s">
        <v>867</v>
      </c>
      <c r="F512" s="4" t="s">
        <v>918</v>
      </c>
      <c r="G512" s="4" t="s">
        <v>344</v>
      </c>
    </row>
    <row r="513" spans="1:7" x14ac:dyDescent="0.2">
      <c r="A513" s="86"/>
      <c r="B513" s="86"/>
      <c r="C513" s="4">
        <v>2022353130</v>
      </c>
      <c r="D513" s="4" t="s">
        <v>870</v>
      </c>
      <c r="E513" s="4" t="s">
        <v>864</v>
      </c>
      <c r="F513" s="4" t="s">
        <v>918</v>
      </c>
      <c r="G513" s="4" t="s">
        <v>343</v>
      </c>
    </row>
    <row r="514" spans="1:7" x14ac:dyDescent="0.2">
      <c r="A514" s="86"/>
      <c r="B514" s="86"/>
      <c r="C514" s="4">
        <v>2022353130</v>
      </c>
      <c r="D514" s="4" t="s">
        <v>870</v>
      </c>
      <c r="E514" s="4" t="s">
        <v>865</v>
      </c>
      <c r="F514" s="4" t="s">
        <v>918</v>
      </c>
      <c r="G514" s="4" t="s">
        <v>343</v>
      </c>
    </row>
    <row r="515" spans="1:7" x14ac:dyDescent="0.2">
      <c r="A515" s="86"/>
      <c r="B515" s="86"/>
      <c r="C515" s="4">
        <v>2022353122</v>
      </c>
      <c r="D515" s="4" t="s">
        <v>871</v>
      </c>
      <c r="E515" s="4" t="s">
        <v>868</v>
      </c>
      <c r="F515" s="4" t="s">
        <v>918</v>
      </c>
      <c r="G515" s="4" t="s">
        <v>343</v>
      </c>
    </row>
    <row r="516" spans="1:7" x14ac:dyDescent="0.2">
      <c r="A516" s="86"/>
      <c r="B516" s="4" t="s">
        <v>267</v>
      </c>
      <c r="C516" s="4">
        <v>2024353131</v>
      </c>
      <c r="D516" s="4" t="s">
        <v>872</v>
      </c>
      <c r="E516" s="4" t="s">
        <v>266</v>
      </c>
      <c r="F516" s="4" t="s">
        <v>922</v>
      </c>
      <c r="G516" s="4" t="s">
        <v>343</v>
      </c>
    </row>
    <row r="517" spans="1:7" x14ac:dyDescent="0.2">
      <c r="A517" s="86"/>
      <c r="B517" s="86" t="s">
        <v>75</v>
      </c>
      <c r="C517" s="4">
        <v>2023353109</v>
      </c>
      <c r="D517" s="4" t="s">
        <v>873</v>
      </c>
      <c r="E517" s="4" t="s">
        <v>874</v>
      </c>
      <c r="F517" s="4" t="s">
        <v>918</v>
      </c>
      <c r="G517" s="4" t="s">
        <v>344</v>
      </c>
    </row>
    <row r="518" spans="1:7" x14ac:dyDescent="0.2">
      <c r="A518" s="86"/>
      <c r="B518" s="86"/>
      <c r="C518" s="86">
        <v>2023353123</v>
      </c>
      <c r="D518" s="86" t="s">
        <v>875</v>
      </c>
      <c r="E518" s="4" t="s">
        <v>876</v>
      </c>
      <c r="F518" s="4" t="s">
        <v>918</v>
      </c>
      <c r="G518" s="86" t="s">
        <v>877</v>
      </c>
    </row>
    <row r="519" spans="1:7" x14ac:dyDescent="0.2">
      <c r="A519" s="86"/>
      <c r="B519" s="86"/>
      <c r="C519" s="86"/>
      <c r="D519" s="86"/>
      <c r="E519" s="4" t="s">
        <v>865</v>
      </c>
      <c r="F519" s="4" t="s">
        <v>918</v>
      </c>
      <c r="G519" s="86"/>
    </row>
    <row r="520" spans="1:7" x14ac:dyDescent="0.2">
      <c r="A520" s="86"/>
      <c r="B520" s="86"/>
      <c r="C520" s="86"/>
      <c r="D520" s="86"/>
      <c r="E520" s="4" t="s">
        <v>265</v>
      </c>
      <c r="F520" s="4" t="s">
        <v>918</v>
      </c>
      <c r="G520" s="86"/>
    </row>
    <row r="521" spans="1:7" x14ac:dyDescent="0.2">
      <c r="A521" s="86"/>
      <c r="B521" s="86"/>
      <c r="C521" s="86"/>
      <c r="D521" s="86"/>
      <c r="E521" s="4" t="s">
        <v>878</v>
      </c>
      <c r="F521" s="4" t="s">
        <v>918</v>
      </c>
      <c r="G521" s="86"/>
    </row>
    <row r="522" spans="1:7" x14ac:dyDescent="0.2">
      <c r="A522" s="86"/>
      <c r="B522" s="86"/>
      <c r="C522" s="86"/>
      <c r="D522" s="86"/>
      <c r="E522" s="4" t="s">
        <v>865</v>
      </c>
      <c r="F522" s="4" t="s">
        <v>918</v>
      </c>
      <c r="G522" s="86"/>
    </row>
    <row r="523" spans="1:7" x14ac:dyDescent="0.2">
      <c r="A523" s="86"/>
      <c r="B523" s="86"/>
      <c r="C523" s="86"/>
      <c r="D523" s="86"/>
      <c r="E523" s="4" t="s">
        <v>270</v>
      </c>
      <c r="F523" s="4" t="s">
        <v>918</v>
      </c>
      <c r="G523" s="86"/>
    </row>
    <row r="524" spans="1:7" x14ac:dyDescent="0.2">
      <c r="A524" s="86"/>
      <c r="B524" s="86"/>
      <c r="C524" s="86"/>
      <c r="D524" s="86"/>
      <c r="E524" s="4" t="s">
        <v>879</v>
      </c>
      <c r="F524" s="4" t="s">
        <v>918</v>
      </c>
      <c r="G524" s="86"/>
    </row>
    <row r="525" spans="1:7" x14ac:dyDescent="0.2">
      <c r="A525" s="86"/>
      <c r="B525" s="86"/>
      <c r="C525" s="86"/>
      <c r="D525" s="86"/>
      <c r="E525" s="4" t="s">
        <v>880</v>
      </c>
      <c r="F525" s="4" t="s">
        <v>918</v>
      </c>
      <c r="G525" s="86"/>
    </row>
    <row r="526" spans="1:7" x14ac:dyDescent="0.2">
      <c r="A526" s="86"/>
      <c r="B526" s="86"/>
      <c r="C526" s="86">
        <v>2023353106</v>
      </c>
      <c r="D526" s="86" t="s">
        <v>881</v>
      </c>
      <c r="E526" s="4" t="s">
        <v>876</v>
      </c>
      <c r="F526" s="4" t="s">
        <v>918</v>
      </c>
      <c r="G526" s="86" t="s">
        <v>344</v>
      </c>
    </row>
    <row r="527" spans="1:7" x14ac:dyDescent="0.2">
      <c r="A527" s="86"/>
      <c r="B527" s="86"/>
      <c r="C527" s="86"/>
      <c r="D527" s="86"/>
      <c r="E527" s="4" t="s">
        <v>865</v>
      </c>
      <c r="F527" s="4" t="s">
        <v>918</v>
      </c>
      <c r="G527" s="86"/>
    </row>
    <row r="528" spans="1:7" x14ac:dyDescent="0.2">
      <c r="A528" s="86"/>
      <c r="B528" s="86"/>
      <c r="C528" s="86"/>
      <c r="D528" s="86"/>
      <c r="E528" s="4" t="s">
        <v>265</v>
      </c>
      <c r="F528" s="4" t="s">
        <v>922</v>
      </c>
      <c r="G528" s="86"/>
    </row>
    <row r="529" spans="1:7" x14ac:dyDescent="0.2">
      <c r="A529" s="86"/>
      <c r="B529" s="86"/>
      <c r="C529" s="86"/>
      <c r="D529" s="86"/>
      <c r="E529" s="4" t="s">
        <v>878</v>
      </c>
      <c r="F529" s="4" t="s">
        <v>918</v>
      </c>
      <c r="G529" s="86"/>
    </row>
    <row r="530" spans="1:7" x14ac:dyDescent="0.2">
      <c r="A530" s="86"/>
      <c r="B530" s="86"/>
      <c r="C530" s="86">
        <v>2023353129</v>
      </c>
      <c r="D530" s="86" t="s">
        <v>882</v>
      </c>
      <c r="E530" s="4" t="s">
        <v>865</v>
      </c>
      <c r="F530" s="4" t="s">
        <v>918</v>
      </c>
      <c r="G530" s="86"/>
    </row>
    <row r="531" spans="1:7" x14ac:dyDescent="0.2">
      <c r="A531" s="86"/>
      <c r="B531" s="86"/>
      <c r="C531" s="86"/>
      <c r="D531" s="86"/>
      <c r="E531" s="4" t="s">
        <v>265</v>
      </c>
      <c r="F531" s="4" t="s">
        <v>923</v>
      </c>
      <c r="G531" s="86"/>
    </row>
    <row r="532" spans="1:7" x14ac:dyDescent="0.2">
      <c r="A532" s="86"/>
      <c r="B532" s="86"/>
      <c r="C532" s="86"/>
      <c r="D532" s="86"/>
      <c r="E532" s="4" t="s">
        <v>878</v>
      </c>
      <c r="F532" s="4" t="s">
        <v>918</v>
      </c>
      <c r="G532" s="86"/>
    </row>
    <row r="533" spans="1:7" x14ac:dyDescent="0.2">
      <c r="A533" s="86"/>
      <c r="B533" s="86"/>
      <c r="C533" s="86">
        <v>2023353101</v>
      </c>
      <c r="D533" s="86" t="s">
        <v>883</v>
      </c>
      <c r="E533" s="4" t="s">
        <v>865</v>
      </c>
      <c r="F533" s="4" t="s">
        <v>918</v>
      </c>
      <c r="G533" s="86"/>
    </row>
    <row r="534" spans="1:7" x14ac:dyDescent="0.2">
      <c r="A534" s="86"/>
      <c r="B534" s="86"/>
      <c r="C534" s="86"/>
      <c r="D534" s="86"/>
      <c r="E534" s="4" t="s">
        <v>265</v>
      </c>
      <c r="F534" s="4" t="s">
        <v>919</v>
      </c>
      <c r="G534" s="86"/>
    </row>
    <row r="535" spans="1:7" x14ac:dyDescent="0.2">
      <c r="A535" s="86"/>
      <c r="B535" s="86"/>
      <c r="C535" s="4">
        <v>2023353130</v>
      </c>
      <c r="D535" s="4" t="s">
        <v>884</v>
      </c>
      <c r="E535" s="4" t="s">
        <v>878</v>
      </c>
      <c r="F535" s="4" t="s">
        <v>923</v>
      </c>
      <c r="G535" s="86"/>
    </row>
    <row r="536" spans="1:7" x14ac:dyDescent="0.2">
      <c r="A536" s="86"/>
      <c r="B536" s="86"/>
      <c r="C536" s="86">
        <v>2023353140</v>
      </c>
      <c r="D536" s="86" t="s">
        <v>885</v>
      </c>
      <c r="E536" s="4" t="s">
        <v>880</v>
      </c>
      <c r="F536" s="4" t="s">
        <v>918</v>
      </c>
      <c r="G536" s="86"/>
    </row>
    <row r="537" spans="1:7" x14ac:dyDescent="0.2">
      <c r="A537" s="86"/>
      <c r="B537" s="86"/>
      <c r="C537" s="86"/>
      <c r="D537" s="86"/>
      <c r="E537" s="4" t="s">
        <v>879</v>
      </c>
      <c r="F537" s="4" t="s">
        <v>918</v>
      </c>
      <c r="G537" s="86"/>
    </row>
  </sheetData>
  <mergeCells count="184">
    <mergeCell ref="A506:A537"/>
    <mergeCell ref="B506:B515"/>
    <mergeCell ref="B517:B537"/>
    <mergeCell ref="C518:C525"/>
    <mergeCell ref="D518:D525"/>
    <mergeCell ref="G518:G525"/>
    <mergeCell ref="C526:C529"/>
    <mergeCell ref="D526:D529"/>
    <mergeCell ref="G526:G537"/>
    <mergeCell ref="C530:C532"/>
    <mergeCell ref="D530:D532"/>
    <mergeCell ref="C533:C534"/>
    <mergeCell ref="D533:D534"/>
    <mergeCell ref="C536:C537"/>
    <mergeCell ref="D536:D537"/>
    <mergeCell ref="G477:G480"/>
    <mergeCell ref="G481:G484"/>
    <mergeCell ref="A336:A484"/>
    <mergeCell ref="A485:A505"/>
    <mergeCell ref="B486:B489"/>
    <mergeCell ref="C488:C489"/>
    <mergeCell ref="D488:D489"/>
    <mergeCell ref="G488:G489"/>
    <mergeCell ref="B490:B492"/>
    <mergeCell ref="B493:B497"/>
    <mergeCell ref="B498:B500"/>
    <mergeCell ref="C498:C500"/>
    <mergeCell ref="D498:D500"/>
    <mergeCell ref="G498:G500"/>
    <mergeCell ref="B501:B503"/>
    <mergeCell ref="C501:C502"/>
    <mergeCell ref="D501:D502"/>
    <mergeCell ref="G501:G502"/>
    <mergeCell ref="B504:B505"/>
    <mergeCell ref="G385:G392"/>
    <mergeCell ref="G393:G400"/>
    <mergeCell ref="G407:G408"/>
    <mergeCell ref="G409:G410"/>
    <mergeCell ref="G415:G422"/>
    <mergeCell ref="G443:G450"/>
    <mergeCell ref="G452:G455"/>
    <mergeCell ref="G469:G470"/>
    <mergeCell ref="G471:G476"/>
    <mergeCell ref="G336:G337"/>
    <mergeCell ref="G338:G339"/>
    <mergeCell ref="G340:G343"/>
    <mergeCell ref="G344:G345"/>
    <mergeCell ref="G347:G352"/>
    <mergeCell ref="G353:G358"/>
    <mergeCell ref="G359:G368"/>
    <mergeCell ref="G369:G378"/>
    <mergeCell ref="G379:G380"/>
    <mergeCell ref="A297:A335"/>
    <mergeCell ref="B271:B281"/>
    <mergeCell ref="C271:C278"/>
    <mergeCell ref="D271:D278"/>
    <mergeCell ref="G271:G278"/>
    <mergeCell ref="C279:C281"/>
    <mergeCell ref="D279:D281"/>
    <mergeCell ref="G279:G281"/>
    <mergeCell ref="B282:B295"/>
    <mergeCell ref="C282:C285"/>
    <mergeCell ref="D282:D285"/>
    <mergeCell ref="G282:G285"/>
    <mergeCell ref="C286:C295"/>
    <mergeCell ref="D286:D295"/>
    <mergeCell ref="G286:G295"/>
    <mergeCell ref="A148:A296"/>
    <mergeCell ref="B148:B156"/>
    <mergeCell ref="B158:B163"/>
    <mergeCell ref="C159:C163"/>
    <mergeCell ref="D159:D163"/>
    <mergeCell ref="G159:G163"/>
    <mergeCell ref="B164:B170"/>
    <mergeCell ref="C164:C165"/>
    <mergeCell ref="D164:D165"/>
    <mergeCell ref="B241:B270"/>
    <mergeCell ref="C241:C250"/>
    <mergeCell ref="D241:D250"/>
    <mergeCell ref="G241:G250"/>
    <mergeCell ref="C252:C255"/>
    <mergeCell ref="D252:D255"/>
    <mergeCell ref="G252:G255"/>
    <mergeCell ref="C257:C261"/>
    <mergeCell ref="D257:D261"/>
    <mergeCell ref="G257:G261"/>
    <mergeCell ref="C262:C266"/>
    <mergeCell ref="D262:D266"/>
    <mergeCell ref="G262:G266"/>
    <mergeCell ref="C268:C270"/>
    <mergeCell ref="D268:D270"/>
    <mergeCell ref="G268:G270"/>
    <mergeCell ref="B217:B221"/>
    <mergeCell ref="C217:C221"/>
    <mergeCell ref="D217:D221"/>
    <mergeCell ref="G217:G221"/>
    <mergeCell ref="B222:B240"/>
    <mergeCell ref="C222:C230"/>
    <mergeCell ref="D222:D230"/>
    <mergeCell ref="G222:G230"/>
    <mergeCell ref="C231:C236"/>
    <mergeCell ref="D231:D236"/>
    <mergeCell ref="G231:G236"/>
    <mergeCell ref="C237:C238"/>
    <mergeCell ref="D237:D238"/>
    <mergeCell ref="G237:G238"/>
    <mergeCell ref="C239:C240"/>
    <mergeCell ref="D239:D240"/>
    <mergeCell ref="G239:G240"/>
    <mergeCell ref="B171:B186"/>
    <mergeCell ref="C171:C177"/>
    <mergeCell ref="D171:D177"/>
    <mergeCell ref="G171:G177"/>
    <mergeCell ref="C178:C181"/>
    <mergeCell ref="D178:D181"/>
    <mergeCell ref="G178:G181"/>
    <mergeCell ref="C182:C186"/>
    <mergeCell ref="D182:D186"/>
    <mergeCell ref="G182:G186"/>
    <mergeCell ref="G164:G165"/>
    <mergeCell ref="C166:C167"/>
    <mergeCell ref="D166:D167"/>
    <mergeCell ref="G166:G167"/>
    <mergeCell ref="C168:C169"/>
    <mergeCell ref="D168:D169"/>
    <mergeCell ref="G168:G169"/>
    <mergeCell ref="B108:B109"/>
    <mergeCell ref="B111:B115"/>
    <mergeCell ref="B116:B119"/>
    <mergeCell ref="B120:B139"/>
    <mergeCell ref="B140:B142"/>
    <mergeCell ref="B143:B144"/>
    <mergeCell ref="B145:B147"/>
    <mergeCell ref="B187:B202"/>
    <mergeCell ref="C187:C190"/>
    <mergeCell ref="D187:D190"/>
    <mergeCell ref="G187:G190"/>
    <mergeCell ref="C191:C197"/>
    <mergeCell ref="D191:D197"/>
    <mergeCell ref="G191:G197"/>
    <mergeCell ref="C198:C202"/>
    <mergeCell ref="D198:D202"/>
    <mergeCell ref="G198:G202"/>
    <mergeCell ref="A13:A147"/>
    <mergeCell ref="B13:B14"/>
    <mergeCell ref="B15:B23"/>
    <mergeCell ref="B26:B35"/>
    <mergeCell ref="B36:B37"/>
    <mergeCell ref="B38:B43"/>
    <mergeCell ref="B45:B47"/>
    <mergeCell ref="B48:B50"/>
    <mergeCell ref="B51:B57"/>
    <mergeCell ref="B58:B67"/>
    <mergeCell ref="B68:B71"/>
    <mergeCell ref="B72:B74"/>
    <mergeCell ref="B75:B78"/>
    <mergeCell ref="B79:B86"/>
    <mergeCell ref="B87:B90"/>
    <mergeCell ref="B91:B107"/>
    <mergeCell ref="A1:G1"/>
    <mergeCell ref="C3:C4"/>
    <mergeCell ref="D3:D4"/>
    <mergeCell ref="G3:G4"/>
    <mergeCell ref="C5:C7"/>
    <mergeCell ref="D5:D7"/>
    <mergeCell ref="G5:G7"/>
    <mergeCell ref="G8:G9"/>
    <mergeCell ref="G11:G12"/>
    <mergeCell ref="A3:A12"/>
    <mergeCell ref="B3:B4"/>
    <mergeCell ref="B5:B7"/>
    <mergeCell ref="B8:B9"/>
    <mergeCell ref="B11:B12"/>
    <mergeCell ref="B203:B208"/>
    <mergeCell ref="C205:C206"/>
    <mergeCell ref="D205:D206"/>
    <mergeCell ref="G205:G206"/>
    <mergeCell ref="B210:B216"/>
    <mergeCell ref="C210:C211"/>
    <mergeCell ref="D210:D211"/>
    <mergeCell ref="G210:G211"/>
    <mergeCell ref="C212:C216"/>
    <mergeCell ref="D212:D216"/>
    <mergeCell ref="G212:G216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20"/>
  <sheetViews>
    <sheetView topLeftCell="A89" zoomScale="85" zoomScaleNormal="85" workbookViewId="0">
      <selection activeCell="J74" sqref="J74"/>
    </sheetView>
  </sheetViews>
  <sheetFormatPr defaultColWidth="8.625" defaultRowHeight="18.75" x14ac:dyDescent="0.2"/>
  <cols>
    <col min="1" max="1" width="20.25" style="26" bestFit="1" customWidth="1"/>
    <col min="2" max="2" width="7.625" style="26" bestFit="1" customWidth="1"/>
    <col min="3" max="3" width="20.25" style="26" bestFit="1" customWidth="1"/>
    <col min="4" max="4" width="13.75" style="26" customWidth="1"/>
    <col min="5" max="5" width="16.875" style="26" bestFit="1" customWidth="1"/>
    <col min="6" max="6" width="10.625" style="26" bestFit="1" customWidth="1"/>
    <col min="7" max="7" width="16.875" style="26" bestFit="1" customWidth="1"/>
    <col min="8" max="8" width="14.625" style="26" bestFit="1" customWidth="1"/>
    <col min="9" max="16384" width="8.625" style="26"/>
  </cols>
  <sheetData>
    <row r="1" spans="1:8" ht="22.5" x14ac:dyDescent="0.2">
      <c r="A1" s="85" t="s">
        <v>76</v>
      </c>
      <c r="B1" s="85"/>
      <c r="C1" s="85"/>
      <c r="D1" s="85"/>
      <c r="E1" s="85"/>
      <c r="F1" s="85"/>
      <c r="G1" s="85"/>
      <c r="H1" s="85"/>
    </row>
    <row r="2" spans="1:8" s="25" customFormat="1" ht="20.25" x14ac:dyDescent="0.2">
      <c r="A2" s="27" t="s">
        <v>20</v>
      </c>
      <c r="B2" s="27" t="s">
        <v>77</v>
      </c>
      <c r="C2" s="27" t="s">
        <v>21</v>
      </c>
      <c r="D2" s="27" t="s">
        <v>78</v>
      </c>
      <c r="E2" s="27" t="s">
        <v>79</v>
      </c>
      <c r="F2" s="28" t="s">
        <v>80</v>
      </c>
      <c r="G2" s="27" t="s">
        <v>81</v>
      </c>
      <c r="H2" s="27" t="s">
        <v>27</v>
      </c>
    </row>
    <row r="3" spans="1:8" x14ac:dyDescent="0.2">
      <c r="A3" s="86" t="s">
        <v>0</v>
      </c>
      <c r="B3" s="4">
        <v>1</v>
      </c>
      <c r="C3" s="4" t="s">
        <v>82</v>
      </c>
      <c r="D3" s="56">
        <v>0</v>
      </c>
      <c r="E3" s="56">
        <v>43</v>
      </c>
      <c r="F3" s="37">
        <f t="shared" ref="F3:F41" si="0">D3/E3</f>
        <v>0</v>
      </c>
      <c r="G3" s="4">
        <f>RANK(F3,$F$3:$F$41,1)</f>
        <v>1</v>
      </c>
      <c r="H3" s="4"/>
    </row>
    <row r="4" spans="1:8" x14ac:dyDescent="0.2">
      <c r="A4" s="86"/>
      <c r="B4" s="4">
        <v>2</v>
      </c>
      <c r="C4" s="4" t="s">
        <v>83</v>
      </c>
      <c r="D4" s="56">
        <v>0</v>
      </c>
      <c r="E4" s="56">
        <v>42</v>
      </c>
      <c r="F4" s="37">
        <f t="shared" si="0"/>
        <v>0</v>
      </c>
      <c r="G4" s="4">
        <f t="shared" ref="G4:G41" si="1">RANK(F4,$F$3:$F$41,1)</f>
        <v>1</v>
      </c>
      <c r="H4" s="4"/>
    </row>
    <row r="5" spans="1:8" x14ac:dyDescent="0.2">
      <c r="A5" s="86"/>
      <c r="B5" s="4">
        <v>3</v>
      </c>
      <c r="C5" s="4" t="s">
        <v>84</v>
      </c>
      <c r="D5" s="56">
        <v>0</v>
      </c>
      <c r="E5" s="56">
        <v>45</v>
      </c>
      <c r="F5" s="37">
        <f t="shared" si="0"/>
        <v>0</v>
      </c>
      <c r="G5" s="4">
        <f t="shared" si="1"/>
        <v>1</v>
      </c>
      <c r="H5" s="4"/>
    </row>
    <row r="6" spans="1:8" x14ac:dyDescent="0.2">
      <c r="A6" s="86"/>
      <c r="B6" s="4">
        <v>4</v>
      </c>
      <c r="C6" s="4" t="s">
        <v>85</v>
      </c>
      <c r="D6" s="56">
        <v>0</v>
      </c>
      <c r="E6" s="56">
        <v>45</v>
      </c>
      <c r="F6" s="37">
        <f t="shared" si="0"/>
        <v>0</v>
      </c>
      <c r="G6" s="4">
        <f t="shared" si="1"/>
        <v>1</v>
      </c>
      <c r="H6" s="4"/>
    </row>
    <row r="7" spans="1:8" x14ac:dyDescent="0.2">
      <c r="A7" s="86"/>
      <c r="B7" s="4">
        <v>5</v>
      </c>
      <c r="C7" s="4" t="s">
        <v>86</v>
      </c>
      <c r="D7" s="56">
        <v>0</v>
      </c>
      <c r="E7" s="56">
        <v>39</v>
      </c>
      <c r="F7" s="37">
        <f t="shared" si="0"/>
        <v>0</v>
      </c>
      <c r="G7" s="4">
        <f t="shared" si="1"/>
        <v>1</v>
      </c>
      <c r="H7" s="4"/>
    </row>
    <row r="8" spans="1:8" x14ac:dyDescent="0.2">
      <c r="A8" s="86"/>
      <c r="B8" s="4">
        <v>6</v>
      </c>
      <c r="C8" s="4" t="s">
        <v>87</v>
      </c>
      <c r="D8" s="56">
        <v>0</v>
      </c>
      <c r="E8" s="56">
        <v>39</v>
      </c>
      <c r="F8" s="37">
        <f t="shared" si="0"/>
        <v>0</v>
      </c>
      <c r="G8" s="4">
        <f t="shared" si="1"/>
        <v>1</v>
      </c>
      <c r="H8" s="4"/>
    </row>
    <row r="9" spans="1:8" x14ac:dyDescent="0.2">
      <c r="A9" s="86"/>
      <c r="B9" s="4">
        <v>7</v>
      </c>
      <c r="C9" s="4" t="s">
        <v>88</v>
      </c>
      <c r="D9" s="56">
        <v>0</v>
      </c>
      <c r="E9" s="56">
        <v>40</v>
      </c>
      <c r="F9" s="37">
        <f t="shared" si="0"/>
        <v>0</v>
      </c>
      <c r="G9" s="4">
        <f t="shared" si="1"/>
        <v>1</v>
      </c>
      <c r="H9" s="4"/>
    </row>
    <row r="10" spans="1:8" x14ac:dyDescent="0.2">
      <c r="A10" s="86"/>
      <c r="B10" s="4">
        <v>8</v>
      </c>
      <c r="C10" s="4" t="s">
        <v>89</v>
      </c>
      <c r="D10" s="56">
        <v>0</v>
      </c>
      <c r="E10" s="56">
        <v>42</v>
      </c>
      <c r="F10" s="37">
        <f t="shared" si="0"/>
        <v>0</v>
      </c>
      <c r="G10" s="4">
        <f t="shared" si="1"/>
        <v>1</v>
      </c>
      <c r="H10" s="4"/>
    </row>
    <row r="11" spans="1:8" x14ac:dyDescent="0.2">
      <c r="A11" s="86"/>
      <c r="B11" s="4">
        <v>9</v>
      </c>
      <c r="C11" s="4" t="s">
        <v>90</v>
      </c>
      <c r="D11" s="56">
        <v>0</v>
      </c>
      <c r="E11" s="56">
        <v>40</v>
      </c>
      <c r="F11" s="37">
        <f t="shared" si="0"/>
        <v>0</v>
      </c>
      <c r="G11" s="4">
        <f t="shared" si="1"/>
        <v>1</v>
      </c>
      <c r="H11" s="4"/>
    </row>
    <row r="12" spans="1:8" x14ac:dyDescent="0.2">
      <c r="A12" s="86"/>
      <c r="B12" s="4">
        <v>10</v>
      </c>
      <c r="C12" s="4" t="s">
        <v>91</v>
      </c>
      <c r="D12" s="56">
        <v>0</v>
      </c>
      <c r="E12" s="56">
        <v>43</v>
      </c>
      <c r="F12" s="37">
        <f t="shared" si="0"/>
        <v>0</v>
      </c>
      <c r="G12" s="4">
        <f t="shared" si="1"/>
        <v>1</v>
      </c>
      <c r="H12" s="4"/>
    </row>
    <row r="13" spans="1:8" x14ac:dyDescent="0.2">
      <c r="A13" s="86"/>
      <c r="B13" s="4">
        <v>11</v>
      </c>
      <c r="C13" s="4" t="s">
        <v>92</v>
      </c>
      <c r="D13" s="56">
        <v>0</v>
      </c>
      <c r="E13" s="56">
        <v>43</v>
      </c>
      <c r="F13" s="37">
        <f t="shared" si="0"/>
        <v>0</v>
      </c>
      <c r="G13" s="4">
        <f t="shared" si="1"/>
        <v>1</v>
      </c>
      <c r="H13" s="4"/>
    </row>
    <row r="14" spans="1:8" x14ac:dyDescent="0.2">
      <c r="A14" s="86"/>
      <c r="B14" s="4">
        <v>12</v>
      </c>
      <c r="C14" s="4" t="s">
        <v>33</v>
      </c>
      <c r="D14" s="56">
        <v>0</v>
      </c>
      <c r="E14" s="56">
        <v>41</v>
      </c>
      <c r="F14" s="37">
        <f t="shared" si="0"/>
        <v>0</v>
      </c>
      <c r="G14" s="4">
        <f t="shared" si="1"/>
        <v>1</v>
      </c>
      <c r="H14" s="4"/>
    </row>
    <row r="15" spans="1:8" x14ac:dyDescent="0.2">
      <c r="A15" s="86"/>
      <c r="B15" s="4">
        <v>13</v>
      </c>
      <c r="C15" s="4" t="s">
        <v>93</v>
      </c>
      <c r="D15" s="56">
        <v>0</v>
      </c>
      <c r="E15" s="56">
        <v>44</v>
      </c>
      <c r="F15" s="37">
        <f t="shared" si="0"/>
        <v>0</v>
      </c>
      <c r="G15" s="4">
        <f t="shared" si="1"/>
        <v>1</v>
      </c>
      <c r="H15" s="4"/>
    </row>
    <row r="16" spans="1:8" x14ac:dyDescent="0.2">
      <c r="A16" s="86"/>
      <c r="B16" s="4">
        <v>14</v>
      </c>
      <c r="C16" s="4" t="s">
        <v>94</v>
      </c>
      <c r="D16" s="56">
        <v>0</v>
      </c>
      <c r="E16" s="56">
        <v>44</v>
      </c>
      <c r="F16" s="37">
        <f t="shared" si="0"/>
        <v>0</v>
      </c>
      <c r="G16" s="4">
        <f t="shared" si="1"/>
        <v>1</v>
      </c>
      <c r="H16" s="4"/>
    </row>
    <row r="17" spans="1:8" x14ac:dyDescent="0.2">
      <c r="A17" s="86"/>
      <c r="B17" s="4">
        <v>15</v>
      </c>
      <c r="C17" s="4" t="s">
        <v>95</v>
      </c>
      <c r="D17" s="56">
        <v>0</v>
      </c>
      <c r="E17" s="56">
        <v>44</v>
      </c>
      <c r="F17" s="37">
        <f t="shared" si="0"/>
        <v>0</v>
      </c>
      <c r="G17" s="4">
        <f t="shared" si="1"/>
        <v>1</v>
      </c>
      <c r="H17" s="4"/>
    </row>
    <row r="18" spans="1:8" x14ac:dyDescent="0.2">
      <c r="A18" s="86"/>
      <c r="B18" s="4">
        <v>16</v>
      </c>
      <c r="C18" s="4" t="s">
        <v>96</v>
      </c>
      <c r="D18" s="56">
        <v>1</v>
      </c>
      <c r="E18" s="56">
        <v>43</v>
      </c>
      <c r="F18" s="37">
        <f t="shared" si="0"/>
        <v>2.3255813953488372E-2</v>
      </c>
      <c r="G18" s="4">
        <f t="shared" si="1"/>
        <v>35</v>
      </c>
      <c r="H18" s="4"/>
    </row>
    <row r="19" spans="1:8" x14ac:dyDescent="0.2">
      <c r="A19" s="86"/>
      <c r="B19" s="4">
        <v>17</v>
      </c>
      <c r="C19" s="4" t="s">
        <v>97</v>
      </c>
      <c r="D19" s="56">
        <v>0</v>
      </c>
      <c r="E19" s="56">
        <v>42</v>
      </c>
      <c r="F19" s="37">
        <f t="shared" si="0"/>
        <v>0</v>
      </c>
      <c r="G19" s="4">
        <f t="shared" si="1"/>
        <v>1</v>
      </c>
      <c r="H19" s="4"/>
    </row>
    <row r="20" spans="1:8" x14ac:dyDescent="0.2">
      <c r="A20" s="86"/>
      <c r="B20" s="4">
        <v>18</v>
      </c>
      <c r="C20" s="4" t="s">
        <v>98</v>
      </c>
      <c r="D20" s="56">
        <v>0</v>
      </c>
      <c r="E20" s="4">
        <v>43</v>
      </c>
      <c r="F20" s="37">
        <f t="shared" si="0"/>
        <v>0</v>
      </c>
      <c r="G20" s="4">
        <f t="shared" si="1"/>
        <v>1</v>
      </c>
      <c r="H20" s="4"/>
    </row>
    <row r="21" spans="1:8" x14ac:dyDescent="0.2">
      <c r="A21" s="86"/>
      <c r="B21" s="4">
        <v>19</v>
      </c>
      <c r="C21" s="4" t="s">
        <v>99</v>
      </c>
      <c r="D21" s="56">
        <v>0</v>
      </c>
      <c r="E21" s="4">
        <v>42</v>
      </c>
      <c r="F21" s="37">
        <f t="shared" si="0"/>
        <v>0</v>
      </c>
      <c r="G21" s="4">
        <f t="shared" si="1"/>
        <v>1</v>
      </c>
      <c r="H21" s="4"/>
    </row>
    <row r="22" spans="1:8" x14ac:dyDescent="0.2">
      <c r="A22" s="86"/>
      <c r="B22" s="4">
        <v>20</v>
      </c>
      <c r="C22" s="4" t="s">
        <v>100</v>
      </c>
      <c r="D22" s="56">
        <v>0</v>
      </c>
      <c r="E22" s="4">
        <v>45</v>
      </c>
      <c r="F22" s="37">
        <f t="shared" si="0"/>
        <v>0</v>
      </c>
      <c r="G22" s="4">
        <f t="shared" si="1"/>
        <v>1</v>
      </c>
      <c r="H22" s="4"/>
    </row>
    <row r="23" spans="1:8" x14ac:dyDescent="0.2">
      <c r="A23" s="86"/>
      <c r="B23" s="4">
        <v>21</v>
      </c>
      <c r="C23" s="4" t="s">
        <v>101</v>
      </c>
      <c r="D23" s="56">
        <v>0</v>
      </c>
      <c r="E23" s="4">
        <v>43</v>
      </c>
      <c r="F23" s="37">
        <f t="shared" si="0"/>
        <v>0</v>
      </c>
      <c r="G23" s="4">
        <f t="shared" si="1"/>
        <v>1</v>
      </c>
      <c r="H23" s="4"/>
    </row>
    <row r="24" spans="1:8" x14ac:dyDescent="0.2">
      <c r="A24" s="86"/>
      <c r="B24" s="4">
        <v>22</v>
      </c>
      <c r="C24" s="4" t="s">
        <v>102</v>
      </c>
      <c r="D24" s="4">
        <v>1</v>
      </c>
      <c r="E24" s="4">
        <v>42</v>
      </c>
      <c r="F24" s="37">
        <f t="shared" si="0"/>
        <v>2.3809523809523808E-2</v>
      </c>
      <c r="G24" s="4">
        <f t="shared" si="1"/>
        <v>36</v>
      </c>
      <c r="H24" s="4"/>
    </row>
    <row r="25" spans="1:8" x14ac:dyDescent="0.2">
      <c r="A25" s="86"/>
      <c r="B25" s="4">
        <v>23</v>
      </c>
      <c r="C25" s="4" t="s">
        <v>103</v>
      </c>
      <c r="D25" s="4">
        <v>0</v>
      </c>
      <c r="E25" s="4">
        <v>40</v>
      </c>
      <c r="F25" s="37">
        <f t="shared" si="0"/>
        <v>0</v>
      </c>
      <c r="G25" s="4">
        <f t="shared" si="1"/>
        <v>1</v>
      </c>
      <c r="H25" s="4"/>
    </row>
    <row r="26" spans="1:8" x14ac:dyDescent="0.2">
      <c r="A26" s="86"/>
      <c r="B26" s="4">
        <v>24</v>
      </c>
      <c r="C26" s="4" t="s">
        <v>104</v>
      </c>
      <c r="D26" s="4">
        <v>0</v>
      </c>
      <c r="E26" s="4">
        <v>42</v>
      </c>
      <c r="F26" s="37">
        <f t="shared" si="0"/>
        <v>0</v>
      </c>
      <c r="G26" s="4">
        <f t="shared" si="1"/>
        <v>1</v>
      </c>
      <c r="H26" s="4"/>
    </row>
    <row r="27" spans="1:8" x14ac:dyDescent="0.2">
      <c r="A27" s="86"/>
      <c r="B27" s="4">
        <v>25</v>
      </c>
      <c r="C27" s="4" t="s">
        <v>105</v>
      </c>
      <c r="D27" s="4">
        <v>0</v>
      </c>
      <c r="E27" s="4">
        <v>42</v>
      </c>
      <c r="F27" s="37">
        <f t="shared" si="0"/>
        <v>0</v>
      </c>
      <c r="G27" s="4">
        <f t="shared" si="1"/>
        <v>1</v>
      </c>
      <c r="H27" s="4"/>
    </row>
    <row r="28" spans="1:8" x14ac:dyDescent="0.2">
      <c r="A28" s="86"/>
      <c r="B28" s="4">
        <v>26</v>
      </c>
      <c r="C28" s="4" t="s">
        <v>106</v>
      </c>
      <c r="D28" s="4">
        <v>0</v>
      </c>
      <c r="E28" s="4">
        <v>41</v>
      </c>
      <c r="F28" s="37">
        <f t="shared" si="0"/>
        <v>0</v>
      </c>
      <c r="G28" s="4">
        <f t="shared" si="1"/>
        <v>1</v>
      </c>
      <c r="H28" s="4"/>
    </row>
    <row r="29" spans="1:8" x14ac:dyDescent="0.2">
      <c r="A29" s="86"/>
      <c r="B29" s="4">
        <v>27</v>
      </c>
      <c r="C29" s="4" t="s">
        <v>107</v>
      </c>
      <c r="D29" s="4">
        <v>0</v>
      </c>
      <c r="E29" s="4">
        <v>43</v>
      </c>
      <c r="F29" s="37">
        <f t="shared" si="0"/>
        <v>0</v>
      </c>
      <c r="G29" s="4">
        <f t="shared" si="1"/>
        <v>1</v>
      </c>
      <c r="H29" s="4"/>
    </row>
    <row r="30" spans="1:8" x14ac:dyDescent="0.2">
      <c r="A30" s="86"/>
      <c r="B30" s="4">
        <v>28</v>
      </c>
      <c r="C30" s="4" t="s">
        <v>108</v>
      </c>
      <c r="D30" s="4">
        <v>0</v>
      </c>
      <c r="E30" s="4">
        <v>43</v>
      </c>
      <c r="F30" s="37">
        <f t="shared" si="0"/>
        <v>0</v>
      </c>
      <c r="G30" s="4">
        <f t="shared" si="1"/>
        <v>1</v>
      </c>
      <c r="H30" s="4"/>
    </row>
    <row r="31" spans="1:8" x14ac:dyDescent="0.2">
      <c r="A31" s="86"/>
      <c r="B31" s="4">
        <v>29</v>
      </c>
      <c r="C31" s="4" t="s">
        <v>109</v>
      </c>
      <c r="D31" s="4">
        <v>2</v>
      </c>
      <c r="E31" s="4">
        <v>42</v>
      </c>
      <c r="F31" s="37">
        <f t="shared" si="0"/>
        <v>4.7619047619047616E-2</v>
      </c>
      <c r="G31" s="4">
        <f t="shared" si="1"/>
        <v>38</v>
      </c>
      <c r="H31" s="4"/>
    </row>
    <row r="32" spans="1:8" x14ac:dyDescent="0.2">
      <c r="A32" s="86"/>
      <c r="B32" s="4">
        <v>30</v>
      </c>
      <c r="C32" s="4" t="s">
        <v>110</v>
      </c>
      <c r="D32" s="4">
        <v>0</v>
      </c>
      <c r="E32" s="4">
        <v>43</v>
      </c>
      <c r="F32" s="37">
        <f t="shared" si="0"/>
        <v>0</v>
      </c>
      <c r="G32" s="4">
        <f t="shared" si="1"/>
        <v>1</v>
      </c>
      <c r="H32" s="4"/>
    </row>
    <row r="33" spans="1:8" x14ac:dyDescent="0.2">
      <c r="A33" s="86"/>
      <c r="B33" s="4">
        <v>31</v>
      </c>
      <c r="C33" s="4" t="s">
        <v>111</v>
      </c>
      <c r="D33" s="4">
        <v>0</v>
      </c>
      <c r="E33" s="4">
        <v>42</v>
      </c>
      <c r="F33" s="37">
        <f t="shared" si="0"/>
        <v>0</v>
      </c>
      <c r="G33" s="4">
        <f t="shared" si="1"/>
        <v>1</v>
      </c>
      <c r="H33" s="4"/>
    </row>
    <row r="34" spans="1:8" x14ac:dyDescent="0.2">
      <c r="A34" s="86"/>
      <c r="B34" s="4">
        <v>32</v>
      </c>
      <c r="C34" s="4" t="s">
        <v>112</v>
      </c>
      <c r="D34" s="4">
        <v>0</v>
      </c>
      <c r="E34" s="4">
        <v>45</v>
      </c>
      <c r="F34" s="37">
        <f t="shared" si="0"/>
        <v>0</v>
      </c>
      <c r="G34" s="4">
        <f t="shared" si="1"/>
        <v>1</v>
      </c>
      <c r="H34" s="4"/>
    </row>
    <row r="35" spans="1:8" x14ac:dyDescent="0.2">
      <c r="A35" s="86"/>
      <c r="B35" s="4">
        <v>33</v>
      </c>
      <c r="C35" s="4" t="s">
        <v>113</v>
      </c>
      <c r="D35" s="4">
        <v>0</v>
      </c>
      <c r="E35" s="4">
        <v>43</v>
      </c>
      <c r="F35" s="37">
        <f t="shared" si="0"/>
        <v>0</v>
      </c>
      <c r="G35" s="4">
        <f t="shared" si="1"/>
        <v>1</v>
      </c>
      <c r="H35" s="4"/>
    </row>
    <row r="36" spans="1:8" x14ac:dyDescent="0.2">
      <c r="A36" s="86"/>
      <c r="B36" s="4">
        <v>34</v>
      </c>
      <c r="C36" s="4" t="s">
        <v>114</v>
      </c>
      <c r="D36" s="4">
        <v>0</v>
      </c>
      <c r="E36" s="4">
        <v>42</v>
      </c>
      <c r="F36" s="37">
        <f t="shared" si="0"/>
        <v>0</v>
      </c>
      <c r="G36" s="4">
        <f t="shared" si="1"/>
        <v>1</v>
      </c>
      <c r="H36" s="4"/>
    </row>
    <row r="37" spans="1:8" x14ac:dyDescent="0.2">
      <c r="A37" s="86"/>
      <c r="B37" s="4">
        <v>35</v>
      </c>
      <c r="C37" s="4" t="s">
        <v>115</v>
      </c>
      <c r="D37" s="4">
        <v>0</v>
      </c>
      <c r="E37" s="4">
        <v>40</v>
      </c>
      <c r="F37" s="37">
        <f t="shared" si="0"/>
        <v>0</v>
      </c>
      <c r="G37" s="4">
        <f t="shared" si="1"/>
        <v>1</v>
      </c>
      <c r="H37" s="4"/>
    </row>
    <row r="38" spans="1:8" x14ac:dyDescent="0.2">
      <c r="A38" s="86"/>
      <c r="B38" s="4">
        <v>36</v>
      </c>
      <c r="C38" s="4" t="s">
        <v>286</v>
      </c>
      <c r="D38" s="4">
        <v>0</v>
      </c>
      <c r="E38" s="4">
        <v>40</v>
      </c>
      <c r="F38" s="37">
        <f t="shared" si="0"/>
        <v>0</v>
      </c>
      <c r="G38" s="4">
        <f t="shared" si="1"/>
        <v>1</v>
      </c>
      <c r="H38" s="4"/>
    </row>
    <row r="39" spans="1:8" x14ac:dyDescent="0.2">
      <c r="A39" s="86"/>
      <c r="B39" s="4">
        <v>37</v>
      </c>
      <c r="C39" s="4" t="s">
        <v>116</v>
      </c>
      <c r="D39" s="4">
        <v>0</v>
      </c>
      <c r="E39" s="4">
        <v>41</v>
      </c>
      <c r="F39" s="37">
        <f t="shared" si="0"/>
        <v>0</v>
      </c>
      <c r="G39" s="4">
        <f t="shared" si="1"/>
        <v>1</v>
      </c>
      <c r="H39" s="4"/>
    </row>
    <row r="40" spans="1:8" x14ac:dyDescent="0.2">
      <c r="A40" s="86"/>
      <c r="B40" s="4">
        <v>38</v>
      </c>
      <c r="C40" s="4" t="s">
        <v>117</v>
      </c>
      <c r="D40" s="4">
        <v>1</v>
      </c>
      <c r="E40" s="4">
        <v>41</v>
      </c>
      <c r="F40" s="37">
        <f t="shared" si="0"/>
        <v>2.4390243902439025E-2</v>
      </c>
      <c r="G40" s="4">
        <f t="shared" si="1"/>
        <v>37</v>
      </c>
      <c r="H40" s="4"/>
    </row>
    <row r="41" spans="1:8" x14ac:dyDescent="0.2">
      <c r="A41" s="86"/>
      <c r="B41" s="4">
        <v>39</v>
      </c>
      <c r="C41" s="4" t="s">
        <v>118</v>
      </c>
      <c r="D41" s="4">
        <v>2</v>
      </c>
      <c r="E41" s="4">
        <v>40</v>
      </c>
      <c r="F41" s="37">
        <f t="shared" si="0"/>
        <v>0.05</v>
      </c>
      <c r="G41" s="4">
        <f t="shared" si="1"/>
        <v>39</v>
      </c>
      <c r="H41" s="4"/>
    </row>
    <row r="42" spans="1:8" x14ac:dyDescent="0.2">
      <c r="A42" s="86" t="s">
        <v>1</v>
      </c>
      <c r="B42" s="4">
        <v>1</v>
      </c>
      <c r="C42" s="34" t="s">
        <v>34</v>
      </c>
      <c r="D42" s="60"/>
      <c r="E42" s="60">
        <v>38</v>
      </c>
      <c r="F42" s="37">
        <f>D42/E42</f>
        <v>0</v>
      </c>
      <c r="G42" s="4">
        <f>RANK(F42,$F$42:$F$82,1)</f>
        <v>1</v>
      </c>
      <c r="H42" s="4"/>
    </row>
    <row r="43" spans="1:8" x14ac:dyDescent="0.2">
      <c r="A43" s="86"/>
      <c r="B43" s="4">
        <v>2</v>
      </c>
      <c r="C43" s="34" t="s">
        <v>119</v>
      </c>
      <c r="D43" s="60"/>
      <c r="E43" s="60">
        <v>47</v>
      </c>
      <c r="F43" s="37">
        <f t="shared" ref="F43:F82" si="2">D43/E43</f>
        <v>0</v>
      </c>
      <c r="G43" s="4">
        <f t="shared" ref="G43:G82" si="3">RANK(F43,$F$42:$F$82,1)</f>
        <v>1</v>
      </c>
      <c r="H43" s="4"/>
    </row>
    <row r="44" spans="1:8" x14ac:dyDescent="0.2">
      <c r="A44" s="86"/>
      <c r="B44" s="4">
        <v>3</v>
      </c>
      <c r="C44" s="34" t="s">
        <v>35</v>
      </c>
      <c r="D44" s="60"/>
      <c r="E44" s="60">
        <v>41</v>
      </c>
      <c r="F44" s="37">
        <f t="shared" si="2"/>
        <v>0</v>
      </c>
      <c r="G44" s="4">
        <f t="shared" si="3"/>
        <v>1</v>
      </c>
      <c r="H44" s="4"/>
    </row>
    <row r="45" spans="1:8" x14ac:dyDescent="0.2">
      <c r="A45" s="86"/>
      <c r="B45" s="4">
        <v>4</v>
      </c>
      <c r="C45" s="34" t="s">
        <v>36</v>
      </c>
      <c r="D45" s="60">
        <v>6</v>
      </c>
      <c r="E45" s="60">
        <v>36</v>
      </c>
      <c r="F45" s="37">
        <f t="shared" si="2"/>
        <v>0.16666666666666666</v>
      </c>
      <c r="G45" s="4">
        <f t="shared" si="3"/>
        <v>34</v>
      </c>
      <c r="H45" s="4"/>
    </row>
    <row r="46" spans="1:8" x14ac:dyDescent="0.2">
      <c r="A46" s="86"/>
      <c r="B46" s="4">
        <v>5</v>
      </c>
      <c r="C46" s="34" t="s">
        <v>120</v>
      </c>
      <c r="D46" s="60">
        <v>1</v>
      </c>
      <c r="E46" s="60">
        <v>38</v>
      </c>
      <c r="F46" s="37">
        <f t="shared" si="2"/>
        <v>2.6315789473684209E-2</v>
      </c>
      <c r="G46" s="4">
        <f t="shared" si="3"/>
        <v>18</v>
      </c>
      <c r="H46" s="4"/>
    </row>
    <row r="47" spans="1:8" x14ac:dyDescent="0.2">
      <c r="A47" s="86"/>
      <c r="B47" s="4">
        <v>6</v>
      </c>
      <c r="C47" s="34" t="s">
        <v>41</v>
      </c>
      <c r="D47" s="60">
        <v>3</v>
      </c>
      <c r="E47" s="60">
        <v>48</v>
      </c>
      <c r="F47" s="37">
        <f t="shared" si="2"/>
        <v>6.25E-2</v>
      </c>
      <c r="G47" s="4">
        <f t="shared" si="3"/>
        <v>25</v>
      </c>
      <c r="H47" s="4"/>
    </row>
    <row r="48" spans="1:8" x14ac:dyDescent="0.2">
      <c r="A48" s="86"/>
      <c r="B48" s="4">
        <v>7</v>
      </c>
      <c r="C48" s="34" t="s">
        <v>42</v>
      </c>
      <c r="D48" s="60">
        <v>3</v>
      </c>
      <c r="E48" s="60">
        <v>49</v>
      </c>
      <c r="F48" s="37">
        <f t="shared" si="2"/>
        <v>6.1224489795918366E-2</v>
      </c>
      <c r="G48" s="4">
        <f t="shared" si="3"/>
        <v>24</v>
      </c>
      <c r="H48" s="4"/>
    </row>
    <row r="49" spans="1:8" x14ac:dyDescent="0.2">
      <c r="A49" s="86"/>
      <c r="B49" s="4">
        <v>8</v>
      </c>
      <c r="C49" s="34" t="s">
        <v>37</v>
      </c>
      <c r="D49" s="60">
        <v>10</v>
      </c>
      <c r="E49" s="60">
        <v>45</v>
      </c>
      <c r="F49" s="37">
        <f t="shared" si="2"/>
        <v>0.22222222222222221</v>
      </c>
      <c r="G49" s="4">
        <f t="shared" si="3"/>
        <v>37</v>
      </c>
      <c r="H49" s="4"/>
    </row>
    <row r="50" spans="1:8" x14ac:dyDescent="0.2">
      <c r="A50" s="86"/>
      <c r="B50" s="4">
        <v>9</v>
      </c>
      <c r="C50" s="34" t="s">
        <v>38</v>
      </c>
      <c r="D50" s="60">
        <v>2</v>
      </c>
      <c r="E50" s="60">
        <v>43</v>
      </c>
      <c r="F50" s="37">
        <f t="shared" si="2"/>
        <v>4.6511627906976744E-2</v>
      </c>
      <c r="G50" s="4">
        <f t="shared" si="3"/>
        <v>21</v>
      </c>
      <c r="H50" s="4"/>
    </row>
    <row r="51" spans="1:8" x14ac:dyDescent="0.2">
      <c r="A51" s="86"/>
      <c r="B51" s="4">
        <v>10</v>
      </c>
      <c r="C51" s="34" t="s">
        <v>121</v>
      </c>
      <c r="D51" s="60">
        <v>0</v>
      </c>
      <c r="E51" s="60">
        <v>41</v>
      </c>
      <c r="F51" s="37">
        <f t="shared" si="2"/>
        <v>0</v>
      </c>
      <c r="G51" s="4">
        <f t="shared" si="3"/>
        <v>1</v>
      </c>
      <c r="H51" s="4"/>
    </row>
    <row r="52" spans="1:8" x14ac:dyDescent="0.2">
      <c r="A52" s="86"/>
      <c r="B52" s="4">
        <v>11</v>
      </c>
      <c r="C52" s="34" t="s">
        <v>122</v>
      </c>
      <c r="D52" s="4">
        <v>0</v>
      </c>
      <c r="E52" s="60">
        <v>42</v>
      </c>
      <c r="F52" s="37">
        <f t="shared" si="2"/>
        <v>0</v>
      </c>
      <c r="G52" s="4">
        <f t="shared" si="3"/>
        <v>1</v>
      </c>
      <c r="H52" s="4"/>
    </row>
    <row r="53" spans="1:8" x14ac:dyDescent="0.2">
      <c r="A53" s="86"/>
      <c r="B53" s="4">
        <v>12</v>
      </c>
      <c r="C53" s="34" t="s">
        <v>28</v>
      </c>
      <c r="D53" s="4">
        <v>1</v>
      </c>
      <c r="E53" s="60">
        <v>42</v>
      </c>
      <c r="F53" s="37">
        <f t="shared" si="2"/>
        <v>2.3809523809523808E-2</v>
      </c>
      <c r="G53" s="4">
        <f t="shared" si="3"/>
        <v>16</v>
      </c>
      <c r="H53" s="4"/>
    </row>
    <row r="54" spans="1:8" x14ac:dyDescent="0.2">
      <c r="A54" s="86"/>
      <c r="B54" s="4">
        <v>13</v>
      </c>
      <c r="C54" s="34" t="s">
        <v>39</v>
      </c>
      <c r="D54" s="4">
        <v>4</v>
      </c>
      <c r="E54" s="60">
        <v>40</v>
      </c>
      <c r="F54" s="37">
        <f t="shared" si="2"/>
        <v>0.1</v>
      </c>
      <c r="G54" s="4">
        <f t="shared" si="3"/>
        <v>32</v>
      </c>
      <c r="H54" s="4"/>
    </row>
    <row r="55" spans="1:8" x14ac:dyDescent="0.2">
      <c r="A55" s="86"/>
      <c r="B55" s="4">
        <v>14</v>
      </c>
      <c r="C55" s="34" t="s">
        <v>40</v>
      </c>
      <c r="D55" s="4">
        <v>5</v>
      </c>
      <c r="E55" s="60">
        <v>41</v>
      </c>
      <c r="F55" s="37">
        <f t="shared" si="2"/>
        <v>0.12195121951219512</v>
      </c>
      <c r="G55" s="4">
        <f t="shared" si="3"/>
        <v>33</v>
      </c>
      <c r="H55" s="4"/>
    </row>
    <row r="56" spans="1:8" x14ac:dyDescent="0.2">
      <c r="A56" s="86"/>
      <c r="B56" s="4">
        <v>15</v>
      </c>
      <c r="C56" s="34" t="s">
        <v>49</v>
      </c>
      <c r="D56" s="4">
        <v>20</v>
      </c>
      <c r="E56" s="60">
        <v>46</v>
      </c>
      <c r="F56" s="37">
        <f t="shared" si="2"/>
        <v>0.43478260869565216</v>
      </c>
      <c r="G56" s="4">
        <f t="shared" si="3"/>
        <v>41</v>
      </c>
      <c r="H56" s="4"/>
    </row>
    <row r="57" spans="1:8" x14ac:dyDescent="0.2">
      <c r="A57" s="86"/>
      <c r="B57" s="4">
        <v>16</v>
      </c>
      <c r="C57" s="34" t="s">
        <v>123</v>
      </c>
      <c r="D57" s="4">
        <v>0</v>
      </c>
      <c r="E57" s="60">
        <v>42</v>
      </c>
      <c r="F57" s="37">
        <f t="shared" si="2"/>
        <v>0</v>
      </c>
      <c r="G57" s="4">
        <f t="shared" si="3"/>
        <v>1</v>
      </c>
      <c r="H57" s="4"/>
    </row>
    <row r="58" spans="1:8" x14ac:dyDescent="0.2">
      <c r="A58" s="86"/>
      <c r="B58" s="4">
        <v>17</v>
      </c>
      <c r="C58" s="34" t="s">
        <v>124</v>
      </c>
      <c r="D58" s="4">
        <v>0</v>
      </c>
      <c r="E58" s="60">
        <v>46</v>
      </c>
      <c r="F58" s="37">
        <f t="shared" si="2"/>
        <v>0</v>
      </c>
      <c r="G58" s="4">
        <f t="shared" si="3"/>
        <v>1</v>
      </c>
      <c r="H58" s="4"/>
    </row>
    <row r="59" spans="1:8" x14ac:dyDescent="0.2">
      <c r="A59" s="86"/>
      <c r="B59" s="4">
        <v>18</v>
      </c>
      <c r="C59" s="34" t="s">
        <v>125</v>
      </c>
      <c r="D59" s="4">
        <v>2</v>
      </c>
      <c r="E59" s="60">
        <v>46</v>
      </c>
      <c r="F59" s="37">
        <f t="shared" si="2"/>
        <v>4.3478260869565216E-2</v>
      </c>
      <c r="G59" s="4">
        <f t="shared" si="3"/>
        <v>20</v>
      </c>
      <c r="H59" s="4"/>
    </row>
    <row r="60" spans="1:8" x14ac:dyDescent="0.2">
      <c r="A60" s="86"/>
      <c r="B60" s="4">
        <v>19</v>
      </c>
      <c r="C60" s="34" t="s">
        <v>48</v>
      </c>
      <c r="D60" s="4">
        <v>9</v>
      </c>
      <c r="E60" s="60">
        <v>45</v>
      </c>
      <c r="F60" s="37">
        <f t="shared" si="2"/>
        <v>0.2</v>
      </c>
      <c r="G60" s="4">
        <f t="shared" si="3"/>
        <v>36</v>
      </c>
      <c r="H60" s="4"/>
    </row>
    <row r="61" spans="1:8" x14ac:dyDescent="0.2">
      <c r="A61" s="86"/>
      <c r="B61" s="4">
        <v>20</v>
      </c>
      <c r="C61" s="34" t="s">
        <v>45</v>
      </c>
      <c r="D61" s="4">
        <v>0</v>
      </c>
      <c r="E61" s="60">
        <v>45</v>
      </c>
      <c r="F61" s="37">
        <f t="shared" si="2"/>
        <v>0</v>
      </c>
      <c r="G61" s="4">
        <f t="shared" si="3"/>
        <v>1</v>
      </c>
      <c r="H61" s="4"/>
    </row>
    <row r="62" spans="1:8" x14ac:dyDescent="0.2">
      <c r="A62" s="86"/>
      <c r="B62" s="4">
        <v>21</v>
      </c>
      <c r="C62" s="34" t="s">
        <v>46</v>
      </c>
      <c r="D62" s="4">
        <v>3</v>
      </c>
      <c r="E62" s="60">
        <v>42</v>
      </c>
      <c r="F62" s="37">
        <f t="shared" si="2"/>
        <v>7.1428571428571425E-2</v>
      </c>
      <c r="G62" s="4">
        <f t="shared" si="3"/>
        <v>27</v>
      </c>
      <c r="H62" s="4"/>
    </row>
    <row r="63" spans="1:8" x14ac:dyDescent="0.2">
      <c r="A63" s="86"/>
      <c r="B63" s="4">
        <v>22</v>
      </c>
      <c r="C63" s="34" t="s">
        <v>43</v>
      </c>
      <c r="D63" s="4">
        <v>2</v>
      </c>
      <c r="E63" s="60">
        <v>41</v>
      </c>
      <c r="F63" s="37">
        <f t="shared" si="2"/>
        <v>4.878048780487805E-2</v>
      </c>
      <c r="G63" s="4">
        <f t="shared" si="3"/>
        <v>23</v>
      </c>
      <c r="H63" s="4"/>
    </row>
    <row r="64" spans="1:8" x14ac:dyDescent="0.2">
      <c r="A64" s="86"/>
      <c r="B64" s="4">
        <v>23</v>
      </c>
      <c r="C64" s="34" t="s">
        <v>126</v>
      </c>
      <c r="D64" s="4">
        <v>0</v>
      </c>
      <c r="E64" s="60">
        <v>37</v>
      </c>
      <c r="F64" s="37">
        <f t="shared" si="2"/>
        <v>0</v>
      </c>
      <c r="G64" s="4">
        <f t="shared" si="3"/>
        <v>1</v>
      </c>
      <c r="H64" s="4"/>
    </row>
    <row r="65" spans="1:8" x14ac:dyDescent="0.2">
      <c r="A65" s="86"/>
      <c r="B65" s="4">
        <v>24</v>
      </c>
      <c r="C65" s="34" t="s">
        <v>50</v>
      </c>
      <c r="D65" s="4">
        <v>1</v>
      </c>
      <c r="E65" s="60">
        <v>39</v>
      </c>
      <c r="F65" s="37">
        <f t="shared" si="2"/>
        <v>2.564102564102564E-2</v>
      </c>
      <c r="G65" s="4">
        <f t="shared" si="3"/>
        <v>17</v>
      </c>
      <c r="H65" s="4"/>
    </row>
    <row r="66" spans="1:8" x14ac:dyDescent="0.2">
      <c r="A66" s="86"/>
      <c r="B66" s="4">
        <v>25</v>
      </c>
      <c r="C66" s="34" t="s">
        <v>127</v>
      </c>
      <c r="D66" s="4">
        <v>1</v>
      </c>
      <c r="E66" s="60">
        <v>28</v>
      </c>
      <c r="F66" s="37">
        <f t="shared" si="2"/>
        <v>3.5714285714285712E-2</v>
      </c>
      <c r="G66" s="4">
        <f t="shared" si="3"/>
        <v>19</v>
      </c>
      <c r="H66" s="4"/>
    </row>
    <row r="67" spans="1:8" x14ac:dyDescent="0.2">
      <c r="A67" s="86"/>
      <c r="B67" s="4">
        <v>26</v>
      </c>
      <c r="C67" s="34" t="s">
        <v>128</v>
      </c>
      <c r="D67" s="4">
        <v>7</v>
      </c>
      <c r="E67" s="60">
        <v>27</v>
      </c>
      <c r="F67" s="37">
        <f t="shared" si="2"/>
        <v>0.25925925925925924</v>
      </c>
      <c r="G67" s="4">
        <f t="shared" si="3"/>
        <v>39</v>
      </c>
      <c r="H67" s="4"/>
    </row>
    <row r="68" spans="1:8" x14ac:dyDescent="0.2">
      <c r="A68" s="86"/>
      <c r="B68" s="4">
        <v>27</v>
      </c>
      <c r="C68" s="34" t="s">
        <v>44</v>
      </c>
      <c r="D68" s="4">
        <v>4</v>
      </c>
      <c r="E68" s="60">
        <v>43</v>
      </c>
      <c r="F68" s="37">
        <f t="shared" si="2"/>
        <v>9.3023255813953487E-2</v>
      </c>
      <c r="G68" s="4">
        <f t="shared" si="3"/>
        <v>31</v>
      </c>
      <c r="H68" s="4"/>
    </row>
    <row r="69" spans="1:8" x14ac:dyDescent="0.2">
      <c r="A69" s="86"/>
      <c r="B69" s="4">
        <v>28</v>
      </c>
      <c r="C69" s="34" t="s">
        <v>47</v>
      </c>
      <c r="D69" s="4">
        <v>10</v>
      </c>
      <c r="E69" s="60">
        <v>42</v>
      </c>
      <c r="F69" s="37">
        <f t="shared" si="2"/>
        <v>0.23809523809523808</v>
      </c>
      <c r="G69" s="4">
        <f t="shared" si="3"/>
        <v>38</v>
      </c>
      <c r="H69" s="4"/>
    </row>
    <row r="70" spans="1:8" x14ac:dyDescent="0.2">
      <c r="A70" s="86"/>
      <c r="B70" s="4">
        <v>29</v>
      </c>
      <c r="C70" s="60" t="s">
        <v>280</v>
      </c>
      <c r="D70" s="4">
        <v>2</v>
      </c>
      <c r="E70" s="60">
        <v>42</v>
      </c>
      <c r="F70" s="37">
        <f t="shared" si="2"/>
        <v>4.7619047619047616E-2</v>
      </c>
      <c r="G70" s="4">
        <f t="shared" si="3"/>
        <v>22</v>
      </c>
      <c r="H70" s="4"/>
    </row>
    <row r="71" spans="1:8" x14ac:dyDescent="0.2">
      <c r="A71" s="86"/>
      <c r="B71" s="4">
        <v>30</v>
      </c>
      <c r="C71" s="60" t="s">
        <v>279</v>
      </c>
      <c r="D71" s="4">
        <v>3</v>
      </c>
      <c r="E71" s="60">
        <v>41</v>
      </c>
      <c r="F71" s="37">
        <f t="shared" si="2"/>
        <v>7.3170731707317069E-2</v>
      </c>
      <c r="G71" s="4">
        <f t="shared" si="3"/>
        <v>28</v>
      </c>
      <c r="H71" s="4"/>
    </row>
    <row r="72" spans="1:8" x14ac:dyDescent="0.2">
      <c r="A72" s="86"/>
      <c r="B72" s="4">
        <v>31</v>
      </c>
      <c r="C72" s="60" t="s">
        <v>281</v>
      </c>
      <c r="D72" s="4">
        <v>0</v>
      </c>
      <c r="E72" s="60">
        <v>50</v>
      </c>
      <c r="F72" s="37">
        <f t="shared" si="2"/>
        <v>0</v>
      </c>
      <c r="G72" s="4">
        <f t="shared" si="3"/>
        <v>1</v>
      </c>
      <c r="H72" s="4"/>
    </row>
    <row r="73" spans="1:8" x14ac:dyDescent="0.2">
      <c r="A73" s="86"/>
      <c r="B73" s="4">
        <v>32</v>
      </c>
      <c r="C73" s="60" t="s">
        <v>276</v>
      </c>
      <c r="D73" s="4">
        <v>0</v>
      </c>
      <c r="E73" s="60">
        <v>41</v>
      </c>
      <c r="F73" s="37">
        <f t="shared" si="2"/>
        <v>0</v>
      </c>
      <c r="G73" s="4">
        <f t="shared" si="3"/>
        <v>1</v>
      </c>
      <c r="H73" s="4"/>
    </row>
    <row r="74" spans="1:8" x14ac:dyDescent="0.2">
      <c r="A74" s="86"/>
      <c r="B74" s="4">
        <v>33</v>
      </c>
      <c r="C74" s="60" t="s">
        <v>282</v>
      </c>
      <c r="D74" s="4">
        <v>0</v>
      </c>
      <c r="E74" s="60">
        <v>42</v>
      </c>
      <c r="F74" s="37">
        <f t="shared" si="2"/>
        <v>0</v>
      </c>
      <c r="G74" s="4">
        <f t="shared" si="3"/>
        <v>1</v>
      </c>
      <c r="H74" s="4"/>
    </row>
    <row r="75" spans="1:8" x14ac:dyDescent="0.2">
      <c r="A75" s="86"/>
      <c r="B75" s="4">
        <v>34</v>
      </c>
      <c r="C75" s="60" t="s">
        <v>277</v>
      </c>
      <c r="D75" s="4">
        <v>0</v>
      </c>
      <c r="E75" s="60">
        <v>42</v>
      </c>
      <c r="F75" s="37">
        <f t="shared" si="2"/>
        <v>0</v>
      </c>
      <c r="G75" s="4">
        <f t="shared" si="3"/>
        <v>1</v>
      </c>
      <c r="H75" s="4"/>
    </row>
    <row r="76" spans="1:8" x14ac:dyDescent="0.2">
      <c r="A76" s="86"/>
      <c r="B76" s="4">
        <v>35</v>
      </c>
      <c r="C76" s="60" t="s">
        <v>273</v>
      </c>
      <c r="D76" s="4">
        <v>0</v>
      </c>
      <c r="E76" s="60">
        <v>39</v>
      </c>
      <c r="F76" s="37">
        <f t="shared" si="2"/>
        <v>0</v>
      </c>
      <c r="G76" s="4">
        <f t="shared" si="3"/>
        <v>1</v>
      </c>
      <c r="H76" s="4"/>
    </row>
    <row r="77" spans="1:8" x14ac:dyDescent="0.2">
      <c r="A77" s="86"/>
      <c r="B77" s="4">
        <v>36</v>
      </c>
      <c r="C77" s="60" t="s">
        <v>271</v>
      </c>
      <c r="D77" s="4">
        <v>3</v>
      </c>
      <c r="E77" s="60">
        <v>44</v>
      </c>
      <c r="F77" s="37">
        <f t="shared" si="2"/>
        <v>6.8181818181818177E-2</v>
      </c>
      <c r="G77" s="4">
        <f t="shared" si="3"/>
        <v>26</v>
      </c>
      <c r="H77" s="4"/>
    </row>
    <row r="78" spans="1:8" x14ac:dyDescent="0.2">
      <c r="A78" s="86"/>
      <c r="B78" s="4">
        <v>37</v>
      </c>
      <c r="C78" s="60" t="s">
        <v>272</v>
      </c>
      <c r="D78" s="4">
        <v>4</v>
      </c>
      <c r="E78" s="60">
        <v>44</v>
      </c>
      <c r="F78" s="37">
        <f t="shared" si="2"/>
        <v>9.0909090909090912E-2</v>
      </c>
      <c r="G78" s="4">
        <f t="shared" si="3"/>
        <v>30</v>
      </c>
      <c r="H78" s="4"/>
    </row>
    <row r="79" spans="1:8" x14ac:dyDescent="0.2">
      <c r="A79" s="86"/>
      <c r="B79" s="4">
        <v>38</v>
      </c>
      <c r="C79" s="60" t="s">
        <v>275</v>
      </c>
      <c r="D79" s="4">
        <v>0</v>
      </c>
      <c r="E79" s="60">
        <v>44</v>
      </c>
      <c r="F79" s="37">
        <f t="shared" si="2"/>
        <v>0</v>
      </c>
      <c r="G79" s="4">
        <f t="shared" si="3"/>
        <v>1</v>
      </c>
      <c r="H79" s="4"/>
    </row>
    <row r="80" spans="1:8" x14ac:dyDescent="0.2">
      <c r="A80" s="86"/>
      <c r="B80" s="4">
        <v>39</v>
      </c>
      <c r="C80" s="60" t="s">
        <v>283</v>
      </c>
      <c r="D80" s="4">
        <v>4</v>
      </c>
      <c r="E80" s="60">
        <v>46</v>
      </c>
      <c r="F80" s="37">
        <f t="shared" si="2"/>
        <v>8.6956521739130432E-2</v>
      </c>
      <c r="G80" s="4">
        <f t="shared" si="3"/>
        <v>29</v>
      </c>
      <c r="H80" s="4"/>
    </row>
    <row r="81" spans="1:8" x14ac:dyDescent="0.2">
      <c r="A81" s="86"/>
      <c r="B81" s="4">
        <v>40</v>
      </c>
      <c r="C81" s="60" t="s">
        <v>284</v>
      </c>
      <c r="D81" s="4">
        <v>17</v>
      </c>
      <c r="E81" s="60">
        <v>43</v>
      </c>
      <c r="F81" s="37">
        <f t="shared" si="2"/>
        <v>0.39534883720930231</v>
      </c>
      <c r="G81" s="4">
        <f t="shared" si="3"/>
        <v>40</v>
      </c>
      <c r="H81" s="4"/>
    </row>
    <row r="82" spans="1:8" x14ac:dyDescent="0.2">
      <c r="A82" s="86"/>
      <c r="B82" s="4">
        <v>41</v>
      </c>
      <c r="C82" s="60" t="s">
        <v>285</v>
      </c>
      <c r="D82" s="4">
        <v>8</v>
      </c>
      <c r="E82" s="60">
        <v>43</v>
      </c>
      <c r="F82" s="37">
        <f t="shared" si="2"/>
        <v>0.18604651162790697</v>
      </c>
      <c r="G82" s="4">
        <f t="shared" si="3"/>
        <v>35</v>
      </c>
      <c r="H82" s="4"/>
    </row>
    <row r="83" spans="1:8" x14ac:dyDescent="0.2">
      <c r="A83" s="89" t="s">
        <v>2</v>
      </c>
      <c r="B83" s="60">
        <v>1</v>
      </c>
      <c r="C83" s="61" t="s">
        <v>291</v>
      </c>
      <c r="D83" s="60">
        <v>0</v>
      </c>
      <c r="E83" s="60">
        <v>35</v>
      </c>
      <c r="F83" s="62">
        <v>0</v>
      </c>
      <c r="G83" s="4">
        <f>RANK(F83,$F$83:$F$110,1)</f>
        <v>1</v>
      </c>
      <c r="H83" s="4"/>
    </row>
    <row r="84" spans="1:8" x14ac:dyDescent="0.2">
      <c r="A84" s="89"/>
      <c r="B84" s="60">
        <v>2</v>
      </c>
      <c r="C84" s="61" t="s">
        <v>292</v>
      </c>
      <c r="D84" s="60">
        <v>2</v>
      </c>
      <c r="E84" s="60">
        <v>35</v>
      </c>
      <c r="F84" s="62">
        <v>5.7000000000000002E-2</v>
      </c>
      <c r="G84" s="4">
        <f t="shared" ref="G84:G110" si="4">RANK(F84,$F$83:$F$110,1)</f>
        <v>24</v>
      </c>
      <c r="H84" s="4"/>
    </row>
    <row r="85" spans="1:8" x14ac:dyDescent="0.2">
      <c r="A85" s="89"/>
      <c r="B85" s="60">
        <v>3</v>
      </c>
      <c r="C85" s="61" t="s">
        <v>293</v>
      </c>
      <c r="D85" s="60">
        <v>10</v>
      </c>
      <c r="E85" s="60">
        <v>45</v>
      </c>
      <c r="F85" s="62">
        <v>0.23200000000000001</v>
      </c>
      <c r="G85" s="4">
        <f t="shared" si="4"/>
        <v>28</v>
      </c>
      <c r="H85" s="4"/>
    </row>
    <row r="86" spans="1:8" x14ac:dyDescent="0.2">
      <c r="A86" s="89"/>
      <c r="B86" s="60">
        <v>4</v>
      </c>
      <c r="C86" s="61" t="s">
        <v>295</v>
      </c>
      <c r="D86" s="60">
        <v>4</v>
      </c>
      <c r="E86" s="60">
        <v>45</v>
      </c>
      <c r="F86" s="62">
        <v>0.09</v>
      </c>
      <c r="G86" s="4">
        <f t="shared" si="4"/>
        <v>27</v>
      </c>
      <c r="H86" s="4"/>
    </row>
    <row r="87" spans="1:8" x14ac:dyDescent="0.2">
      <c r="A87" s="89"/>
      <c r="B87" s="60">
        <v>5</v>
      </c>
      <c r="C87" s="61" t="s">
        <v>290</v>
      </c>
      <c r="D87" s="60">
        <v>3</v>
      </c>
      <c r="E87" s="60">
        <v>40</v>
      </c>
      <c r="F87" s="62">
        <v>7.4999999999999997E-2</v>
      </c>
      <c r="G87" s="4">
        <f t="shared" si="4"/>
        <v>25</v>
      </c>
      <c r="H87" s="4"/>
    </row>
    <row r="88" spans="1:8" x14ac:dyDescent="0.2">
      <c r="A88" s="89"/>
      <c r="B88" s="60">
        <v>6</v>
      </c>
      <c r="C88" s="61" t="s">
        <v>294</v>
      </c>
      <c r="D88" s="60">
        <v>1</v>
      </c>
      <c r="E88" s="60">
        <v>45</v>
      </c>
      <c r="F88" s="62">
        <v>2.1000000000000001E-2</v>
      </c>
      <c r="G88" s="4">
        <f t="shared" si="4"/>
        <v>23</v>
      </c>
      <c r="H88" s="4"/>
    </row>
    <row r="89" spans="1:8" x14ac:dyDescent="0.2">
      <c r="A89" s="89"/>
      <c r="B89" s="60">
        <v>7</v>
      </c>
      <c r="C89" s="61" t="s">
        <v>296</v>
      </c>
      <c r="D89" s="60">
        <v>0</v>
      </c>
      <c r="E89" s="60">
        <v>45</v>
      </c>
      <c r="F89" s="62">
        <v>0</v>
      </c>
      <c r="G89" s="4">
        <f t="shared" si="4"/>
        <v>1</v>
      </c>
      <c r="H89" s="4"/>
    </row>
    <row r="90" spans="1:8" x14ac:dyDescent="0.2">
      <c r="A90" s="89"/>
      <c r="B90" s="60">
        <v>8</v>
      </c>
      <c r="C90" s="61" t="s">
        <v>297</v>
      </c>
      <c r="D90" s="60">
        <v>0</v>
      </c>
      <c r="E90" s="60">
        <v>45</v>
      </c>
      <c r="F90" s="62">
        <v>0</v>
      </c>
      <c r="G90" s="4">
        <f t="shared" si="4"/>
        <v>1</v>
      </c>
      <c r="H90" s="4"/>
    </row>
    <row r="91" spans="1:8" x14ac:dyDescent="0.2">
      <c r="A91" s="89"/>
      <c r="B91" s="60">
        <v>9</v>
      </c>
      <c r="C91" s="61" t="s">
        <v>51</v>
      </c>
      <c r="D91" s="60">
        <v>3</v>
      </c>
      <c r="E91" s="60">
        <v>35</v>
      </c>
      <c r="F91" s="62">
        <v>0.08</v>
      </c>
      <c r="G91" s="4">
        <f t="shared" si="4"/>
        <v>26</v>
      </c>
      <c r="H91" s="4"/>
    </row>
    <row r="92" spans="1:8" x14ac:dyDescent="0.2">
      <c r="A92" s="89"/>
      <c r="B92" s="60">
        <v>10</v>
      </c>
      <c r="C92" s="61" t="s">
        <v>53</v>
      </c>
      <c r="D92" s="60">
        <v>5</v>
      </c>
      <c r="E92" s="60">
        <v>35</v>
      </c>
      <c r="F92" s="62">
        <v>0</v>
      </c>
      <c r="G92" s="4">
        <f t="shared" si="4"/>
        <v>1</v>
      </c>
      <c r="H92" s="4"/>
    </row>
    <row r="93" spans="1:8" x14ac:dyDescent="0.2">
      <c r="A93" s="89"/>
      <c r="B93" s="60">
        <v>11</v>
      </c>
      <c r="C93" s="61" t="s">
        <v>131</v>
      </c>
      <c r="D93" s="60">
        <v>0</v>
      </c>
      <c r="E93" s="60">
        <v>45</v>
      </c>
      <c r="F93" s="62">
        <v>0</v>
      </c>
      <c r="G93" s="4">
        <f t="shared" si="4"/>
        <v>1</v>
      </c>
      <c r="H93" s="4"/>
    </row>
    <row r="94" spans="1:8" x14ac:dyDescent="0.2">
      <c r="A94" s="89"/>
      <c r="B94" s="60">
        <v>12</v>
      </c>
      <c r="C94" s="61" t="s">
        <v>59</v>
      </c>
      <c r="D94" s="60">
        <v>1</v>
      </c>
      <c r="E94" s="60">
        <v>40</v>
      </c>
      <c r="F94" s="62">
        <v>0</v>
      </c>
      <c r="G94" s="4">
        <f t="shared" si="4"/>
        <v>1</v>
      </c>
      <c r="H94" s="4"/>
    </row>
    <row r="95" spans="1:8" x14ac:dyDescent="0.2">
      <c r="A95" s="89"/>
      <c r="B95" s="60">
        <v>13</v>
      </c>
      <c r="C95" s="61" t="s">
        <v>240</v>
      </c>
      <c r="D95" s="60">
        <v>0</v>
      </c>
      <c r="E95" s="60">
        <v>50</v>
      </c>
      <c r="F95" s="62">
        <v>0</v>
      </c>
      <c r="G95" s="4">
        <f t="shared" si="4"/>
        <v>1</v>
      </c>
      <c r="H95" s="4"/>
    </row>
    <row r="96" spans="1:8" x14ac:dyDescent="0.2">
      <c r="A96" s="89"/>
      <c r="B96" s="60">
        <v>14</v>
      </c>
      <c r="C96" s="61" t="s">
        <v>56</v>
      </c>
      <c r="D96" s="60">
        <v>2</v>
      </c>
      <c r="E96" s="60">
        <v>45</v>
      </c>
      <c r="F96" s="62">
        <v>0</v>
      </c>
      <c r="G96" s="4">
        <f t="shared" si="4"/>
        <v>1</v>
      </c>
      <c r="H96" s="4"/>
    </row>
    <row r="97" spans="1:8" x14ac:dyDescent="0.2">
      <c r="A97" s="89"/>
      <c r="B97" s="60">
        <v>15</v>
      </c>
      <c r="C97" s="61" t="s">
        <v>234</v>
      </c>
      <c r="D97" s="60">
        <v>0</v>
      </c>
      <c r="E97" s="60">
        <v>45</v>
      </c>
      <c r="F97" s="62">
        <v>0</v>
      </c>
      <c r="G97" s="4">
        <f t="shared" si="4"/>
        <v>1</v>
      </c>
      <c r="H97" s="4"/>
    </row>
    <row r="98" spans="1:8" x14ac:dyDescent="0.2">
      <c r="A98" s="89"/>
      <c r="B98" s="60">
        <v>16</v>
      </c>
      <c r="C98" s="61" t="s">
        <v>235</v>
      </c>
      <c r="D98" s="60">
        <v>1</v>
      </c>
      <c r="E98" s="60">
        <v>45</v>
      </c>
      <c r="F98" s="62">
        <v>0</v>
      </c>
      <c r="G98" s="4">
        <f t="shared" si="4"/>
        <v>1</v>
      </c>
      <c r="H98" s="4"/>
    </row>
    <row r="99" spans="1:8" x14ac:dyDescent="0.2">
      <c r="A99" s="89"/>
      <c r="B99" s="60">
        <v>17</v>
      </c>
      <c r="C99" s="61" t="s">
        <v>132</v>
      </c>
      <c r="D99" s="60">
        <v>4</v>
      </c>
      <c r="E99" s="60">
        <v>45</v>
      </c>
      <c r="F99" s="62">
        <v>0</v>
      </c>
      <c r="G99" s="4">
        <f t="shared" si="4"/>
        <v>1</v>
      </c>
      <c r="H99" s="4"/>
    </row>
    <row r="100" spans="1:8" ht="18.75" customHeight="1" x14ac:dyDescent="0.2">
      <c r="A100" s="89"/>
      <c r="B100" s="60">
        <v>18</v>
      </c>
      <c r="C100" s="61" t="s">
        <v>52</v>
      </c>
      <c r="D100" s="60">
        <v>0</v>
      </c>
      <c r="E100" s="60">
        <v>35</v>
      </c>
      <c r="F100" s="62">
        <v>0</v>
      </c>
      <c r="G100" s="4">
        <f t="shared" si="4"/>
        <v>1</v>
      </c>
      <c r="H100" s="4"/>
    </row>
    <row r="101" spans="1:8" x14ac:dyDescent="0.2">
      <c r="A101" s="89"/>
      <c r="B101" s="60">
        <v>19</v>
      </c>
      <c r="C101" s="61" t="s">
        <v>55</v>
      </c>
      <c r="D101" s="60">
        <v>0</v>
      </c>
      <c r="E101" s="60">
        <v>51</v>
      </c>
      <c r="F101" s="62">
        <v>0</v>
      </c>
      <c r="G101" s="4">
        <f t="shared" si="4"/>
        <v>1</v>
      </c>
      <c r="H101" s="4"/>
    </row>
    <row r="102" spans="1:8" x14ac:dyDescent="0.2">
      <c r="A102" s="89"/>
      <c r="B102" s="60">
        <v>20</v>
      </c>
      <c r="C102" s="60" t="s">
        <v>247</v>
      </c>
      <c r="D102" s="60">
        <v>0</v>
      </c>
      <c r="E102" s="60">
        <v>35</v>
      </c>
      <c r="F102" s="62">
        <v>0</v>
      </c>
      <c r="G102" s="4">
        <f t="shared" si="4"/>
        <v>1</v>
      </c>
      <c r="H102" s="4"/>
    </row>
    <row r="103" spans="1:8" x14ac:dyDescent="0.2">
      <c r="A103" s="89"/>
      <c r="B103" s="60">
        <v>21</v>
      </c>
      <c r="C103" s="61" t="s">
        <v>130</v>
      </c>
      <c r="D103" s="60">
        <v>0</v>
      </c>
      <c r="E103" s="60">
        <v>32</v>
      </c>
      <c r="F103" s="62">
        <v>0</v>
      </c>
      <c r="G103" s="4">
        <f t="shared" si="4"/>
        <v>1</v>
      </c>
      <c r="H103" s="4"/>
    </row>
    <row r="104" spans="1:8" x14ac:dyDescent="0.2">
      <c r="A104" s="89"/>
      <c r="B104" s="60">
        <v>22</v>
      </c>
      <c r="C104" s="61" t="s">
        <v>242</v>
      </c>
      <c r="D104" s="60">
        <v>0</v>
      </c>
      <c r="E104" s="60">
        <v>32</v>
      </c>
      <c r="F104" s="62">
        <v>0</v>
      </c>
      <c r="G104" s="4">
        <f>RANK(F104,$F$83:$F$110,1)</f>
        <v>1</v>
      </c>
      <c r="H104" s="4"/>
    </row>
    <row r="105" spans="1:8" x14ac:dyDescent="0.2">
      <c r="A105" s="89"/>
      <c r="B105" s="60">
        <v>23</v>
      </c>
      <c r="C105" s="61" t="s">
        <v>243</v>
      </c>
      <c r="D105" s="60">
        <v>0</v>
      </c>
      <c r="E105" s="60">
        <v>29</v>
      </c>
      <c r="F105" s="62">
        <v>0</v>
      </c>
      <c r="G105" s="4">
        <f t="shared" si="4"/>
        <v>1</v>
      </c>
      <c r="H105" s="4"/>
    </row>
    <row r="106" spans="1:8" x14ac:dyDescent="0.2">
      <c r="A106" s="89"/>
      <c r="B106" s="60">
        <v>24</v>
      </c>
      <c r="C106" s="61" t="s">
        <v>244</v>
      </c>
      <c r="D106" s="60">
        <v>0</v>
      </c>
      <c r="E106" s="60">
        <v>41</v>
      </c>
      <c r="F106" s="62">
        <v>0</v>
      </c>
      <c r="G106" s="4">
        <f t="shared" si="4"/>
        <v>1</v>
      </c>
      <c r="H106" s="4"/>
    </row>
    <row r="107" spans="1:8" x14ac:dyDescent="0.2">
      <c r="A107" s="89"/>
      <c r="B107" s="60">
        <v>25</v>
      </c>
      <c r="C107" s="61" t="s">
        <v>245</v>
      </c>
      <c r="D107" s="60">
        <v>0</v>
      </c>
      <c r="E107" s="60">
        <v>41</v>
      </c>
      <c r="F107" s="62">
        <v>0</v>
      </c>
      <c r="G107" s="4">
        <f t="shared" si="4"/>
        <v>1</v>
      </c>
      <c r="H107" s="4"/>
    </row>
    <row r="108" spans="1:8" x14ac:dyDescent="0.2">
      <c r="A108" s="89"/>
      <c r="B108" s="60">
        <v>26</v>
      </c>
      <c r="C108" s="61" t="s">
        <v>58</v>
      </c>
      <c r="D108" s="60">
        <v>0</v>
      </c>
      <c r="E108" s="60">
        <v>43</v>
      </c>
      <c r="F108" s="62">
        <v>0</v>
      </c>
      <c r="G108" s="4">
        <f t="shared" si="4"/>
        <v>1</v>
      </c>
      <c r="H108" s="4"/>
    </row>
    <row r="109" spans="1:8" x14ac:dyDescent="0.2">
      <c r="A109" s="89"/>
      <c r="B109" s="60">
        <v>27</v>
      </c>
      <c r="C109" s="61" t="s">
        <v>54</v>
      </c>
      <c r="D109" s="60">
        <v>0</v>
      </c>
      <c r="E109" s="60">
        <v>40</v>
      </c>
      <c r="F109" s="62">
        <v>0</v>
      </c>
      <c r="G109" s="4">
        <f t="shared" si="4"/>
        <v>1</v>
      </c>
      <c r="H109" s="4"/>
    </row>
    <row r="110" spans="1:8" x14ac:dyDescent="0.2">
      <c r="A110" s="89"/>
      <c r="B110" s="60">
        <v>28</v>
      </c>
      <c r="C110" s="61" t="s">
        <v>246</v>
      </c>
      <c r="D110" s="60">
        <v>0</v>
      </c>
      <c r="E110" s="60">
        <v>45</v>
      </c>
      <c r="F110" s="62">
        <v>0</v>
      </c>
      <c r="G110" s="4">
        <f t="shared" si="4"/>
        <v>1</v>
      </c>
      <c r="H110" s="4"/>
    </row>
    <row r="111" spans="1:8" x14ac:dyDescent="0.2">
      <c r="A111" s="88" t="s">
        <v>3</v>
      </c>
      <c r="B111" s="56">
        <v>1</v>
      </c>
      <c r="C111" s="56" t="s">
        <v>133</v>
      </c>
      <c r="D111" s="56">
        <v>0</v>
      </c>
      <c r="E111" s="56">
        <v>28</v>
      </c>
      <c r="F111" s="57">
        <f t="shared" ref="F111:F151" si="5">D111/E111</f>
        <v>0</v>
      </c>
      <c r="G111" s="4">
        <f>RANK(F111,$F$111:$F$151,1)</f>
        <v>1</v>
      </c>
      <c r="H111" s="4"/>
    </row>
    <row r="112" spans="1:8" x14ac:dyDescent="0.2">
      <c r="A112" s="88"/>
      <c r="B112" s="56">
        <f>B111+1</f>
        <v>2</v>
      </c>
      <c r="C112" s="56" t="s">
        <v>134</v>
      </c>
      <c r="D112" s="56">
        <v>0</v>
      </c>
      <c r="E112" s="58">
        <v>31</v>
      </c>
      <c r="F112" s="57">
        <f t="shared" si="5"/>
        <v>0</v>
      </c>
      <c r="G112" s="4">
        <f t="shared" ref="G112:G151" si="6">RANK(F112,$F$111:$F$151,1)</f>
        <v>1</v>
      </c>
      <c r="H112" s="4"/>
    </row>
    <row r="113" spans="1:8" x14ac:dyDescent="0.2">
      <c r="A113" s="88"/>
      <c r="B113" s="56">
        <f t="shared" ref="B113:B150" si="7">B112+1</f>
        <v>3</v>
      </c>
      <c r="C113" s="56" t="s">
        <v>135</v>
      </c>
      <c r="D113" s="56">
        <v>0</v>
      </c>
      <c r="E113" s="58">
        <v>36</v>
      </c>
      <c r="F113" s="57">
        <f t="shared" si="5"/>
        <v>0</v>
      </c>
      <c r="G113" s="4">
        <f t="shared" si="6"/>
        <v>1</v>
      </c>
      <c r="H113" s="4"/>
    </row>
    <row r="114" spans="1:8" x14ac:dyDescent="0.2">
      <c r="A114" s="88"/>
      <c r="B114" s="56">
        <f t="shared" si="7"/>
        <v>4</v>
      </c>
      <c r="C114" s="56" t="s">
        <v>136</v>
      </c>
      <c r="D114" s="56">
        <v>0</v>
      </c>
      <c r="E114" s="58">
        <v>37</v>
      </c>
      <c r="F114" s="57">
        <f t="shared" si="5"/>
        <v>0</v>
      </c>
      <c r="G114" s="4">
        <f t="shared" si="6"/>
        <v>1</v>
      </c>
      <c r="H114" s="4"/>
    </row>
    <row r="115" spans="1:8" x14ac:dyDescent="0.2">
      <c r="A115" s="88"/>
      <c r="B115" s="56">
        <f t="shared" si="7"/>
        <v>5</v>
      </c>
      <c r="C115" s="56" t="s">
        <v>137</v>
      </c>
      <c r="D115" s="56">
        <v>0</v>
      </c>
      <c r="E115" s="58">
        <v>37</v>
      </c>
      <c r="F115" s="57">
        <f t="shared" si="5"/>
        <v>0</v>
      </c>
      <c r="G115" s="4">
        <f t="shared" si="6"/>
        <v>1</v>
      </c>
      <c r="H115" s="4"/>
    </row>
    <row r="116" spans="1:8" x14ac:dyDescent="0.2">
      <c r="A116" s="88"/>
      <c r="B116" s="56">
        <f t="shared" si="7"/>
        <v>6</v>
      </c>
      <c r="C116" s="56" t="s">
        <v>138</v>
      </c>
      <c r="D116" s="56">
        <v>0</v>
      </c>
      <c r="E116" s="56">
        <v>36</v>
      </c>
      <c r="F116" s="57">
        <f t="shared" si="5"/>
        <v>0</v>
      </c>
      <c r="G116" s="4">
        <f t="shared" si="6"/>
        <v>1</v>
      </c>
      <c r="H116" s="4"/>
    </row>
    <row r="117" spans="1:8" x14ac:dyDescent="0.2">
      <c r="A117" s="88"/>
      <c r="B117" s="56">
        <f t="shared" si="7"/>
        <v>7</v>
      </c>
      <c r="C117" s="56" t="s">
        <v>139</v>
      </c>
      <c r="D117" s="56">
        <v>0</v>
      </c>
      <c r="E117" s="56">
        <v>29</v>
      </c>
      <c r="F117" s="57">
        <f t="shared" si="5"/>
        <v>0</v>
      </c>
      <c r="G117" s="4">
        <f t="shared" si="6"/>
        <v>1</v>
      </c>
      <c r="H117" s="4"/>
    </row>
    <row r="118" spans="1:8" x14ac:dyDescent="0.2">
      <c r="A118" s="88"/>
      <c r="B118" s="56">
        <f t="shared" si="7"/>
        <v>8</v>
      </c>
      <c r="C118" s="56" t="s">
        <v>140</v>
      </c>
      <c r="D118" s="56">
        <v>0</v>
      </c>
      <c r="E118" s="56">
        <v>35</v>
      </c>
      <c r="F118" s="57">
        <f t="shared" si="5"/>
        <v>0</v>
      </c>
      <c r="G118" s="4">
        <f t="shared" si="6"/>
        <v>1</v>
      </c>
      <c r="H118" s="4"/>
    </row>
    <row r="119" spans="1:8" x14ac:dyDescent="0.2">
      <c r="A119" s="88"/>
      <c r="B119" s="56">
        <f t="shared" si="7"/>
        <v>9</v>
      </c>
      <c r="C119" s="56" t="s">
        <v>141</v>
      </c>
      <c r="D119" s="56">
        <v>0</v>
      </c>
      <c r="E119" s="56">
        <v>10</v>
      </c>
      <c r="F119" s="57">
        <f t="shared" si="5"/>
        <v>0</v>
      </c>
      <c r="G119" s="4">
        <f t="shared" si="6"/>
        <v>1</v>
      </c>
      <c r="H119" s="4"/>
    </row>
    <row r="120" spans="1:8" x14ac:dyDescent="0.2">
      <c r="A120" s="88"/>
      <c r="B120" s="56">
        <f t="shared" si="7"/>
        <v>10</v>
      </c>
      <c r="C120" s="56" t="s">
        <v>142</v>
      </c>
      <c r="D120" s="56">
        <v>0</v>
      </c>
      <c r="E120" s="56">
        <v>10</v>
      </c>
      <c r="F120" s="57">
        <f t="shared" si="5"/>
        <v>0</v>
      </c>
      <c r="G120" s="4">
        <f t="shared" si="6"/>
        <v>1</v>
      </c>
      <c r="H120" s="4"/>
    </row>
    <row r="121" spans="1:8" x14ac:dyDescent="0.2">
      <c r="A121" s="88"/>
      <c r="B121" s="56">
        <f t="shared" si="7"/>
        <v>11</v>
      </c>
      <c r="C121" s="56" t="s">
        <v>143</v>
      </c>
      <c r="D121" s="56">
        <v>0</v>
      </c>
      <c r="E121" s="56">
        <v>9</v>
      </c>
      <c r="F121" s="57">
        <f t="shared" si="5"/>
        <v>0</v>
      </c>
      <c r="G121" s="4">
        <f t="shared" si="6"/>
        <v>1</v>
      </c>
      <c r="H121" s="4"/>
    </row>
    <row r="122" spans="1:8" x14ac:dyDescent="0.2">
      <c r="A122" s="88"/>
      <c r="B122" s="56">
        <f t="shared" si="7"/>
        <v>12</v>
      </c>
      <c r="C122" s="56" t="s">
        <v>61</v>
      </c>
      <c r="D122" s="56">
        <v>0</v>
      </c>
      <c r="E122" s="56">
        <v>37</v>
      </c>
      <c r="F122" s="57">
        <f t="shared" si="5"/>
        <v>0</v>
      </c>
      <c r="G122" s="4">
        <f t="shared" si="6"/>
        <v>1</v>
      </c>
      <c r="H122" s="4"/>
    </row>
    <row r="123" spans="1:8" x14ac:dyDescent="0.2">
      <c r="A123" s="88"/>
      <c r="B123" s="56">
        <f t="shared" si="7"/>
        <v>13</v>
      </c>
      <c r="C123" s="56" t="s">
        <v>144</v>
      </c>
      <c r="D123" s="56">
        <v>0</v>
      </c>
      <c r="E123" s="56">
        <v>38</v>
      </c>
      <c r="F123" s="57">
        <f t="shared" si="5"/>
        <v>0</v>
      </c>
      <c r="G123" s="4">
        <f t="shared" si="6"/>
        <v>1</v>
      </c>
      <c r="H123" s="4"/>
    </row>
    <row r="124" spans="1:8" x14ac:dyDescent="0.2">
      <c r="A124" s="88"/>
      <c r="B124" s="56">
        <f t="shared" si="7"/>
        <v>14</v>
      </c>
      <c r="C124" s="56" t="s">
        <v>145</v>
      </c>
      <c r="D124" s="56">
        <v>0</v>
      </c>
      <c r="E124" s="56">
        <v>29</v>
      </c>
      <c r="F124" s="57">
        <f t="shared" si="5"/>
        <v>0</v>
      </c>
      <c r="G124" s="4">
        <f t="shared" si="6"/>
        <v>1</v>
      </c>
      <c r="H124" s="4"/>
    </row>
    <row r="125" spans="1:8" x14ac:dyDescent="0.2">
      <c r="A125" s="88"/>
      <c r="B125" s="56">
        <f t="shared" si="7"/>
        <v>15</v>
      </c>
      <c r="C125" s="56" t="s">
        <v>146</v>
      </c>
      <c r="D125" s="56">
        <v>0</v>
      </c>
      <c r="E125" s="56">
        <v>37</v>
      </c>
      <c r="F125" s="57">
        <f t="shared" si="5"/>
        <v>0</v>
      </c>
      <c r="G125" s="4">
        <f t="shared" si="6"/>
        <v>1</v>
      </c>
      <c r="H125" s="4"/>
    </row>
    <row r="126" spans="1:8" x14ac:dyDescent="0.2">
      <c r="A126" s="88"/>
      <c r="B126" s="56">
        <f t="shared" si="7"/>
        <v>16</v>
      </c>
      <c r="C126" s="56" t="s">
        <v>147</v>
      </c>
      <c r="D126" s="56">
        <v>0</v>
      </c>
      <c r="E126" s="56">
        <v>36</v>
      </c>
      <c r="F126" s="57">
        <f t="shared" si="5"/>
        <v>0</v>
      </c>
      <c r="G126" s="4">
        <f t="shared" si="6"/>
        <v>1</v>
      </c>
      <c r="H126" s="4"/>
    </row>
    <row r="127" spans="1:8" x14ac:dyDescent="0.2">
      <c r="A127" s="88"/>
      <c r="B127" s="56">
        <f t="shared" si="7"/>
        <v>17</v>
      </c>
      <c r="C127" s="56" t="s">
        <v>148</v>
      </c>
      <c r="D127" s="56">
        <v>0</v>
      </c>
      <c r="E127" s="56">
        <v>29</v>
      </c>
      <c r="F127" s="57">
        <f t="shared" si="5"/>
        <v>0</v>
      </c>
      <c r="G127" s="4">
        <f t="shared" si="6"/>
        <v>1</v>
      </c>
      <c r="H127" s="4"/>
    </row>
    <row r="128" spans="1:8" x14ac:dyDescent="0.2">
      <c r="A128" s="88"/>
      <c r="B128" s="56">
        <f t="shared" si="7"/>
        <v>18</v>
      </c>
      <c r="C128" s="56" t="s">
        <v>149</v>
      </c>
      <c r="D128" s="56">
        <v>0</v>
      </c>
      <c r="E128" s="56">
        <v>34</v>
      </c>
      <c r="F128" s="57">
        <f t="shared" si="5"/>
        <v>0</v>
      </c>
      <c r="G128" s="4">
        <f t="shared" si="6"/>
        <v>1</v>
      </c>
      <c r="H128" s="4"/>
    </row>
    <row r="129" spans="1:8" x14ac:dyDescent="0.2">
      <c r="A129" s="88"/>
      <c r="B129" s="56">
        <f t="shared" si="7"/>
        <v>19</v>
      </c>
      <c r="C129" s="56" t="s">
        <v>150</v>
      </c>
      <c r="D129" s="56">
        <v>0</v>
      </c>
      <c r="E129" s="56">
        <v>42</v>
      </c>
      <c r="F129" s="57">
        <f t="shared" si="5"/>
        <v>0</v>
      </c>
      <c r="G129" s="4">
        <f t="shared" si="6"/>
        <v>1</v>
      </c>
      <c r="H129" s="4"/>
    </row>
    <row r="130" spans="1:8" x14ac:dyDescent="0.2">
      <c r="A130" s="88"/>
      <c r="B130" s="56">
        <f t="shared" si="7"/>
        <v>20</v>
      </c>
      <c r="C130" s="56" t="s">
        <v>151</v>
      </c>
      <c r="D130" s="56">
        <v>0</v>
      </c>
      <c r="E130" s="56">
        <v>42</v>
      </c>
      <c r="F130" s="57">
        <f t="shared" si="5"/>
        <v>0</v>
      </c>
      <c r="G130" s="4">
        <f t="shared" si="6"/>
        <v>1</v>
      </c>
      <c r="H130" s="4"/>
    </row>
    <row r="131" spans="1:8" x14ac:dyDescent="0.2">
      <c r="A131" s="88"/>
      <c r="B131" s="56">
        <f t="shared" si="7"/>
        <v>21</v>
      </c>
      <c r="C131" s="56" t="s">
        <v>152</v>
      </c>
      <c r="D131" s="56">
        <v>0</v>
      </c>
      <c r="E131" s="56">
        <v>45</v>
      </c>
      <c r="F131" s="57">
        <f t="shared" si="5"/>
        <v>0</v>
      </c>
      <c r="G131" s="4">
        <f t="shared" si="6"/>
        <v>1</v>
      </c>
      <c r="H131" s="4"/>
    </row>
    <row r="132" spans="1:8" x14ac:dyDescent="0.2">
      <c r="A132" s="88"/>
      <c r="B132" s="56">
        <f t="shared" si="7"/>
        <v>22</v>
      </c>
      <c r="C132" s="56" t="s">
        <v>153</v>
      </c>
      <c r="D132" s="56">
        <v>0</v>
      </c>
      <c r="E132" s="56">
        <v>44</v>
      </c>
      <c r="F132" s="57">
        <f t="shared" si="5"/>
        <v>0</v>
      </c>
      <c r="G132" s="4">
        <f t="shared" si="6"/>
        <v>1</v>
      </c>
      <c r="H132" s="4"/>
    </row>
    <row r="133" spans="1:8" x14ac:dyDescent="0.2">
      <c r="A133" s="88"/>
      <c r="B133" s="56">
        <f t="shared" si="7"/>
        <v>23</v>
      </c>
      <c r="C133" s="56" t="s">
        <v>154</v>
      </c>
      <c r="D133" s="56">
        <v>0</v>
      </c>
      <c r="E133" s="56">
        <v>40</v>
      </c>
      <c r="F133" s="57">
        <f t="shared" si="5"/>
        <v>0</v>
      </c>
      <c r="G133" s="4">
        <f t="shared" si="6"/>
        <v>1</v>
      </c>
      <c r="H133" s="4"/>
    </row>
    <row r="134" spans="1:8" x14ac:dyDescent="0.2">
      <c r="A134" s="88"/>
      <c r="B134" s="56">
        <f t="shared" si="7"/>
        <v>24</v>
      </c>
      <c r="C134" s="56" t="s">
        <v>155</v>
      </c>
      <c r="D134" s="56">
        <v>0</v>
      </c>
      <c r="E134" s="56">
        <v>40</v>
      </c>
      <c r="F134" s="57">
        <f t="shared" si="5"/>
        <v>0</v>
      </c>
      <c r="G134" s="4">
        <f t="shared" si="6"/>
        <v>1</v>
      </c>
      <c r="H134" s="4"/>
    </row>
    <row r="135" spans="1:8" x14ac:dyDescent="0.2">
      <c r="A135" s="88"/>
      <c r="B135" s="56">
        <f t="shared" si="7"/>
        <v>25</v>
      </c>
      <c r="C135" s="56" t="s">
        <v>156</v>
      </c>
      <c r="D135" s="56">
        <v>1</v>
      </c>
      <c r="E135" s="56">
        <v>40</v>
      </c>
      <c r="F135" s="57">
        <f t="shared" si="5"/>
        <v>2.5000000000000001E-2</v>
      </c>
      <c r="G135" s="4">
        <f t="shared" si="6"/>
        <v>33</v>
      </c>
      <c r="H135" s="4"/>
    </row>
    <row r="136" spans="1:8" x14ac:dyDescent="0.2">
      <c r="A136" s="88"/>
      <c r="B136" s="56">
        <f t="shared" si="7"/>
        <v>26</v>
      </c>
      <c r="C136" s="56" t="s">
        <v>157</v>
      </c>
      <c r="D136" s="56">
        <v>2</v>
      </c>
      <c r="E136" s="56">
        <v>40</v>
      </c>
      <c r="F136" s="57">
        <f t="shared" si="5"/>
        <v>0.05</v>
      </c>
      <c r="G136" s="4">
        <f t="shared" si="6"/>
        <v>35</v>
      </c>
      <c r="H136" s="4"/>
    </row>
    <row r="137" spans="1:8" x14ac:dyDescent="0.2">
      <c r="A137" s="88"/>
      <c r="B137" s="56">
        <f t="shared" si="7"/>
        <v>27</v>
      </c>
      <c r="C137" s="56" t="s">
        <v>158</v>
      </c>
      <c r="D137" s="56">
        <v>0</v>
      </c>
      <c r="E137" s="56">
        <v>40</v>
      </c>
      <c r="F137" s="57">
        <f t="shared" si="5"/>
        <v>0</v>
      </c>
      <c r="G137" s="4">
        <f t="shared" si="6"/>
        <v>1</v>
      </c>
      <c r="H137" s="4"/>
    </row>
    <row r="138" spans="1:8" x14ac:dyDescent="0.2">
      <c r="A138" s="88"/>
      <c r="B138" s="56">
        <f t="shared" si="7"/>
        <v>28</v>
      </c>
      <c r="C138" s="56" t="s">
        <v>159</v>
      </c>
      <c r="D138" s="56">
        <v>0</v>
      </c>
      <c r="E138" s="56">
        <v>45</v>
      </c>
      <c r="F138" s="57">
        <f t="shared" si="5"/>
        <v>0</v>
      </c>
      <c r="G138" s="4">
        <f t="shared" si="6"/>
        <v>1</v>
      </c>
      <c r="H138" s="4"/>
    </row>
    <row r="139" spans="1:8" x14ac:dyDescent="0.2">
      <c r="A139" s="88"/>
      <c r="B139" s="56">
        <f t="shared" si="7"/>
        <v>29</v>
      </c>
      <c r="C139" s="56" t="s">
        <v>160</v>
      </c>
      <c r="D139" s="56">
        <v>0</v>
      </c>
      <c r="E139" s="56">
        <v>51</v>
      </c>
      <c r="F139" s="57">
        <f t="shared" si="5"/>
        <v>0</v>
      </c>
      <c r="G139" s="4">
        <f t="shared" si="6"/>
        <v>1</v>
      </c>
      <c r="H139" s="4"/>
    </row>
    <row r="140" spans="1:8" x14ac:dyDescent="0.2">
      <c r="A140" s="88"/>
      <c r="B140" s="56">
        <f t="shared" si="7"/>
        <v>30</v>
      </c>
      <c r="C140" s="56" t="s">
        <v>60</v>
      </c>
      <c r="D140" s="56">
        <v>0</v>
      </c>
      <c r="E140" s="56">
        <v>51</v>
      </c>
      <c r="F140" s="57">
        <f t="shared" si="5"/>
        <v>0</v>
      </c>
      <c r="G140" s="4">
        <f t="shared" si="6"/>
        <v>1</v>
      </c>
      <c r="H140" s="4"/>
    </row>
    <row r="141" spans="1:8" x14ac:dyDescent="0.2">
      <c r="A141" s="88"/>
      <c r="B141" s="56">
        <f t="shared" si="7"/>
        <v>31</v>
      </c>
      <c r="C141" s="56" t="s">
        <v>161</v>
      </c>
      <c r="D141" s="56">
        <v>0</v>
      </c>
      <c r="E141" s="56">
        <v>35</v>
      </c>
      <c r="F141" s="57">
        <f t="shared" si="5"/>
        <v>0</v>
      </c>
      <c r="G141" s="4">
        <f t="shared" si="6"/>
        <v>1</v>
      </c>
      <c r="H141" s="4"/>
    </row>
    <row r="142" spans="1:8" x14ac:dyDescent="0.2">
      <c r="A142" s="88"/>
      <c r="B142" s="56">
        <f t="shared" si="7"/>
        <v>32</v>
      </c>
      <c r="C142" s="56" t="s">
        <v>330</v>
      </c>
      <c r="D142" s="56">
        <v>7</v>
      </c>
      <c r="E142" s="56">
        <v>40</v>
      </c>
      <c r="F142" s="57">
        <f t="shared" si="5"/>
        <v>0.17499999999999999</v>
      </c>
      <c r="G142" s="4">
        <f t="shared" si="6"/>
        <v>41</v>
      </c>
      <c r="H142" s="4"/>
    </row>
    <row r="143" spans="1:8" x14ac:dyDescent="0.2">
      <c r="A143" s="88"/>
      <c r="B143" s="56">
        <f t="shared" si="7"/>
        <v>33</v>
      </c>
      <c r="C143" s="56" t="s">
        <v>331</v>
      </c>
      <c r="D143" s="56">
        <v>0</v>
      </c>
      <c r="E143" s="56">
        <v>40</v>
      </c>
      <c r="F143" s="57">
        <f t="shared" si="5"/>
        <v>0</v>
      </c>
      <c r="G143" s="4">
        <f t="shared" si="6"/>
        <v>1</v>
      </c>
      <c r="H143" s="4"/>
    </row>
    <row r="144" spans="1:8" x14ac:dyDescent="0.2">
      <c r="A144" s="88"/>
      <c r="B144" s="56">
        <f t="shared" si="7"/>
        <v>34</v>
      </c>
      <c r="C144" s="56" t="s">
        <v>332</v>
      </c>
      <c r="D144" s="56">
        <v>0</v>
      </c>
      <c r="E144" s="56">
        <v>40</v>
      </c>
      <c r="F144" s="57">
        <f t="shared" si="5"/>
        <v>0</v>
      </c>
      <c r="G144" s="4">
        <f t="shared" si="6"/>
        <v>1</v>
      </c>
      <c r="H144" s="4"/>
    </row>
    <row r="145" spans="1:8" x14ac:dyDescent="0.2">
      <c r="A145" s="88"/>
      <c r="B145" s="56">
        <f t="shared" si="7"/>
        <v>35</v>
      </c>
      <c r="C145" s="56" t="s">
        <v>333</v>
      </c>
      <c r="D145" s="56">
        <v>2</v>
      </c>
      <c r="E145" s="56">
        <v>40</v>
      </c>
      <c r="F145" s="57">
        <f t="shared" si="5"/>
        <v>0.05</v>
      </c>
      <c r="G145" s="4">
        <f t="shared" si="6"/>
        <v>35</v>
      </c>
      <c r="H145" s="4"/>
    </row>
    <row r="146" spans="1:8" x14ac:dyDescent="0.2">
      <c r="A146" s="88"/>
      <c r="B146" s="56">
        <f t="shared" si="7"/>
        <v>36</v>
      </c>
      <c r="C146" s="56" t="s">
        <v>334</v>
      </c>
      <c r="D146" s="56">
        <v>6</v>
      </c>
      <c r="E146" s="56">
        <v>45</v>
      </c>
      <c r="F146" s="57">
        <f t="shared" si="5"/>
        <v>0.13333333333333333</v>
      </c>
      <c r="G146" s="4">
        <f t="shared" si="6"/>
        <v>40</v>
      </c>
      <c r="H146" s="4"/>
    </row>
    <row r="147" spans="1:8" x14ac:dyDescent="0.2">
      <c r="A147" s="88"/>
      <c r="B147" s="56">
        <f t="shared" si="7"/>
        <v>37</v>
      </c>
      <c r="C147" s="56" t="s">
        <v>335</v>
      </c>
      <c r="D147" s="56">
        <v>4</v>
      </c>
      <c r="E147" s="56">
        <v>40</v>
      </c>
      <c r="F147" s="57">
        <f t="shared" si="5"/>
        <v>0.1</v>
      </c>
      <c r="G147" s="4">
        <f t="shared" si="6"/>
        <v>39</v>
      </c>
      <c r="H147" s="4"/>
    </row>
    <row r="148" spans="1:8" x14ac:dyDescent="0.2">
      <c r="A148" s="88"/>
      <c r="B148" s="56">
        <f t="shared" si="7"/>
        <v>38</v>
      </c>
      <c r="C148" s="56" t="s">
        <v>336</v>
      </c>
      <c r="D148" s="56">
        <v>2</v>
      </c>
      <c r="E148" s="56">
        <v>40</v>
      </c>
      <c r="F148" s="57">
        <f t="shared" si="5"/>
        <v>0.05</v>
      </c>
      <c r="G148" s="4">
        <f t="shared" si="6"/>
        <v>35</v>
      </c>
      <c r="H148" s="4"/>
    </row>
    <row r="149" spans="1:8" x14ac:dyDescent="0.2">
      <c r="A149" s="88"/>
      <c r="B149" s="56">
        <f t="shared" si="7"/>
        <v>39</v>
      </c>
      <c r="C149" s="56" t="s">
        <v>337</v>
      </c>
      <c r="D149" s="56">
        <v>3</v>
      </c>
      <c r="E149" s="56">
        <v>41</v>
      </c>
      <c r="F149" s="57">
        <f t="shared" si="5"/>
        <v>7.3170731707317069E-2</v>
      </c>
      <c r="G149" s="4">
        <f t="shared" si="6"/>
        <v>38</v>
      </c>
      <c r="H149" s="4"/>
    </row>
    <row r="150" spans="1:8" x14ac:dyDescent="0.2">
      <c r="A150" s="88"/>
      <c r="B150" s="56">
        <f t="shared" si="7"/>
        <v>40</v>
      </c>
      <c r="C150" s="56" t="s">
        <v>338</v>
      </c>
      <c r="D150" s="56">
        <v>0</v>
      </c>
      <c r="E150" s="56">
        <v>41</v>
      </c>
      <c r="F150" s="57">
        <f t="shared" si="5"/>
        <v>0</v>
      </c>
      <c r="G150" s="4">
        <f t="shared" si="6"/>
        <v>1</v>
      </c>
      <c r="H150" s="4"/>
    </row>
    <row r="151" spans="1:8" x14ac:dyDescent="0.2">
      <c r="A151" s="88"/>
      <c r="B151" s="56">
        <v>41</v>
      </c>
      <c r="C151" s="56" t="s">
        <v>339</v>
      </c>
      <c r="D151" s="56">
        <v>1</v>
      </c>
      <c r="E151" s="56">
        <v>40</v>
      </c>
      <c r="F151" s="57">
        <f t="shared" si="5"/>
        <v>2.5000000000000001E-2</v>
      </c>
      <c r="G151" s="4">
        <f t="shared" si="6"/>
        <v>33</v>
      </c>
      <c r="H151" s="4"/>
    </row>
    <row r="152" spans="1:8" x14ac:dyDescent="0.2">
      <c r="A152" s="86" t="s">
        <v>4</v>
      </c>
      <c r="B152" s="4">
        <v>1</v>
      </c>
      <c r="C152" s="59" t="s">
        <v>162</v>
      </c>
      <c r="D152" s="4">
        <v>0</v>
      </c>
      <c r="E152" s="4">
        <v>50</v>
      </c>
      <c r="F152" s="37">
        <f t="shared" ref="F152:F183" si="8">D152/E152</f>
        <v>0</v>
      </c>
      <c r="G152" s="4">
        <f>RANK(F152,$F$152:$F$194,1)</f>
        <v>1</v>
      </c>
      <c r="H152" s="4"/>
    </row>
    <row r="153" spans="1:8" x14ac:dyDescent="0.2">
      <c r="A153" s="86"/>
      <c r="B153" s="4">
        <v>2</v>
      </c>
      <c r="C153" s="59" t="s">
        <v>62</v>
      </c>
      <c r="D153" s="4">
        <v>0</v>
      </c>
      <c r="E153" s="4">
        <v>50</v>
      </c>
      <c r="F153" s="37">
        <f t="shared" si="8"/>
        <v>0</v>
      </c>
      <c r="G153" s="4">
        <f t="shared" ref="G153:G194" si="9">RANK(F153,$F$152:$F$194,1)</f>
        <v>1</v>
      </c>
      <c r="H153" s="4"/>
    </row>
    <row r="154" spans="1:8" x14ac:dyDescent="0.2">
      <c r="A154" s="86"/>
      <c r="B154" s="4">
        <v>3</v>
      </c>
      <c r="C154" s="59" t="s">
        <v>163</v>
      </c>
      <c r="D154" s="4">
        <v>0</v>
      </c>
      <c r="E154" s="4">
        <v>49</v>
      </c>
      <c r="F154" s="37">
        <f t="shared" si="8"/>
        <v>0</v>
      </c>
      <c r="G154" s="4">
        <f t="shared" si="9"/>
        <v>1</v>
      </c>
      <c r="H154" s="4"/>
    </row>
    <row r="155" spans="1:8" x14ac:dyDescent="0.2">
      <c r="A155" s="86"/>
      <c r="B155" s="4">
        <v>4</v>
      </c>
      <c r="C155" s="59" t="s">
        <v>63</v>
      </c>
      <c r="D155" s="4">
        <v>0</v>
      </c>
      <c r="E155" s="4">
        <v>49</v>
      </c>
      <c r="F155" s="37">
        <f t="shared" si="8"/>
        <v>0</v>
      </c>
      <c r="G155" s="4">
        <f t="shared" si="9"/>
        <v>1</v>
      </c>
      <c r="H155" s="4"/>
    </row>
    <row r="156" spans="1:8" x14ac:dyDescent="0.2">
      <c r="A156" s="86"/>
      <c r="B156" s="4">
        <v>5</v>
      </c>
      <c r="C156" s="59" t="s">
        <v>64</v>
      </c>
      <c r="D156" s="4">
        <v>0</v>
      </c>
      <c r="E156" s="4">
        <v>49</v>
      </c>
      <c r="F156" s="37">
        <f t="shared" si="8"/>
        <v>0</v>
      </c>
      <c r="G156" s="4">
        <f t="shared" si="9"/>
        <v>1</v>
      </c>
      <c r="H156" s="4"/>
    </row>
    <row r="157" spans="1:8" x14ac:dyDescent="0.2">
      <c r="A157" s="86"/>
      <c r="B157" s="4">
        <v>6</v>
      </c>
      <c r="C157" s="59" t="s">
        <v>164</v>
      </c>
      <c r="D157" s="4">
        <v>0</v>
      </c>
      <c r="E157" s="4">
        <v>33</v>
      </c>
      <c r="F157" s="37">
        <f t="shared" si="8"/>
        <v>0</v>
      </c>
      <c r="G157" s="4">
        <f t="shared" si="9"/>
        <v>1</v>
      </c>
      <c r="H157" s="5"/>
    </row>
    <row r="158" spans="1:8" x14ac:dyDescent="0.2">
      <c r="A158" s="86"/>
      <c r="B158" s="4">
        <v>7</v>
      </c>
      <c r="C158" s="59" t="s">
        <v>165</v>
      </c>
      <c r="D158" s="4">
        <v>0</v>
      </c>
      <c r="E158" s="4">
        <v>35</v>
      </c>
      <c r="F158" s="37">
        <f t="shared" si="8"/>
        <v>0</v>
      </c>
      <c r="G158" s="4">
        <f t="shared" si="9"/>
        <v>1</v>
      </c>
      <c r="H158" s="5"/>
    </row>
    <row r="159" spans="1:8" x14ac:dyDescent="0.2">
      <c r="A159" s="86"/>
      <c r="B159" s="4">
        <v>8</v>
      </c>
      <c r="C159" s="59" t="s">
        <v>166</v>
      </c>
      <c r="D159" s="4">
        <v>0</v>
      </c>
      <c r="E159" s="4">
        <v>30</v>
      </c>
      <c r="F159" s="37">
        <f t="shared" si="8"/>
        <v>0</v>
      </c>
      <c r="G159" s="4">
        <f t="shared" si="9"/>
        <v>1</v>
      </c>
      <c r="H159" s="4"/>
    </row>
    <row r="160" spans="1:8" x14ac:dyDescent="0.2">
      <c r="A160" s="86"/>
      <c r="B160" s="4">
        <v>9</v>
      </c>
      <c r="C160" s="59" t="s">
        <v>167</v>
      </c>
      <c r="D160" s="4">
        <v>0</v>
      </c>
      <c r="E160" s="4">
        <v>39</v>
      </c>
      <c r="F160" s="37">
        <f t="shared" si="8"/>
        <v>0</v>
      </c>
      <c r="G160" s="4">
        <f t="shared" si="9"/>
        <v>1</v>
      </c>
      <c r="H160" s="4"/>
    </row>
    <row r="161" spans="1:8" x14ac:dyDescent="0.2">
      <c r="A161" s="86"/>
      <c r="B161" s="4">
        <v>10</v>
      </c>
      <c r="C161" s="59" t="s">
        <v>65</v>
      </c>
      <c r="D161" s="4">
        <v>0</v>
      </c>
      <c r="E161" s="4">
        <v>27</v>
      </c>
      <c r="F161" s="37">
        <f t="shared" si="8"/>
        <v>0</v>
      </c>
      <c r="G161" s="4">
        <f t="shared" si="9"/>
        <v>1</v>
      </c>
      <c r="H161" s="4"/>
    </row>
    <row r="162" spans="1:8" x14ac:dyDescent="0.2">
      <c r="A162" s="86"/>
      <c r="B162" s="4">
        <v>11</v>
      </c>
      <c r="C162" s="59" t="s">
        <v>168</v>
      </c>
      <c r="D162" s="4">
        <v>4</v>
      </c>
      <c r="E162" s="4">
        <v>34</v>
      </c>
      <c r="F162" s="37">
        <f t="shared" si="8"/>
        <v>0.11764705882352941</v>
      </c>
      <c r="G162" s="4">
        <f t="shared" si="9"/>
        <v>31</v>
      </c>
      <c r="H162" s="4"/>
    </row>
    <row r="163" spans="1:8" x14ac:dyDescent="0.2">
      <c r="A163" s="86"/>
      <c r="B163" s="4">
        <v>12</v>
      </c>
      <c r="C163" s="59" t="s">
        <v>169</v>
      </c>
      <c r="D163" s="4">
        <v>6</v>
      </c>
      <c r="E163" s="4">
        <v>34</v>
      </c>
      <c r="F163" s="37">
        <f t="shared" si="8"/>
        <v>0.17647058823529413</v>
      </c>
      <c r="G163" s="4">
        <f t="shared" si="9"/>
        <v>35</v>
      </c>
      <c r="H163" s="4"/>
    </row>
    <row r="164" spans="1:8" x14ac:dyDescent="0.2">
      <c r="A164" s="86"/>
      <c r="B164" s="4">
        <v>13</v>
      </c>
      <c r="C164" s="59" t="s">
        <v>170</v>
      </c>
      <c r="D164" s="4">
        <v>13</v>
      </c>
      <c r="E164" s="4">
        <v>34</v>
      </c>
      <c r="F164" s="37">
        <f t="shared" si="8"/>
        <v>0.38235294117647056</v>
      </c>
      <c r="G164" s="4">
        <f t="shared" si="9"/>
        <v>40</v>
      </c>
      <c r="H164" s="4"/>
    </row>
    <row r="165" spans="1:8" x14ac:dyDescent="0.2">
      <c r="A165" s="86"/>
      <c r="B165" s="4">
        <v>14</v>
      </c>
      <c r="C165" s="59" t="s">
        <v>171</v>
      </c>
      <c r="D165" s="4">
        <v>20</v>
      </c>
      <c r="E165" s="4">
        <v>33</v>
      </c>
      <c r="F165" s="37">
        <f t="shared" si="8"/>
        <v>0.60606060606060608</v>
      </c>
      <c r="G165" s="4">
        <f t="shared" si="9"/>
        <v>42</v>
      </c>
      <c r="H165" s="4"/>
    </row>
    <row r="166" spans="1:8" x14ac:dyDescent="0.2">
      <c r="A166" s="86"/>
      <c r="B166" s="4">
        <v>15</v>
      </c>
      <c r="C166" s="59" t="s">
        <v>172</v>
      </c>
      <c r="D166" s="4">
        <v>0</v>
      </c>
      <c r="E166" s="4">
        <v>45</v>
      </c>
      <c r="F166" s="37">
        <f t="shared" si="8"/>
        <v>0</v>
      </c>
      <c r="G166" s="4">
        <f t="shared" si="9"/>
        <v>1</v>
      </c>
      <c r="H166" s="4"/>
    </row>
    <row r="167" spans="1:8" x14ac:dyDescent="0.2">
      <c r="A167" s="86"/>
      <c r="B167" s="4">
        <v>16</v>
      </c>
      <c r="C167" s="59" t="s">
        <v>173</v>
      </c>
      <c r="D167" s="4">
        <v>6</v>
      </c>
      <c r="E167" s="4">
        <v>45</v>
      </c>
      <c r="F167" s="37">
        <f t="shared" si="8"/>
        <v>0.13333333333333333</v>
      </c>
      <c r="G167" s="4">
        <f t="shared" si="9"/>
        <v>32</v>
      </c>
      <c r="H167" s="4"/>
    </row>
    <row r="168" spans="1:8" x14ac:dyDescent="0.2">
      <c r="A168" s="86"/>
      <c r="B168" s="4">
        <v>17</v>
      </c>
      <c r="C168" s="59" t="s">
        <v>174</v>
      </c>
      <c r="D168" s="4">
        <v>0</v>
      </c>
      <c r="E168" s="4">
        <v>35</v>
      </c>
      <c r="F168" s="37">
        <f t="shared" si="8"/>
        <v>0</v>
      </c>
      <c r="G168" s="4">
        <f t="shared" si="9"/>
        <v>1</v>
      </c>
      <c r="H168" s="4"/>
    </row>
    <row r="169" spans="1:8" x14ac:dyDescent="0.2">
      <c r="A169" s="86"/>
      <c r="B169" s="4">
        <v>18</v>
      </c>
      <c r="C169" s="59" t="s">
        <v>175</v>
      </c>
      <c r="D169" s="4">
        <v>22</v>
      </c>
      <c r="E169" s="4">
        <v>35</v>
      </c>
      <c r="F169" s="37">
        <f t="shared" si="8"/>
        <v>0.62857142857142856</v>
      </c>
      <c r="G169" s="4">
        <f t="shared" si="9"/>
        <v>43</v>
      </c>
      <c r="H169" s="4"/>
    </row>
    <row r="170" spans="1:8" x14ac:dyDescent="0.2">
      <c r="A170" s="86"/>
      <c r="B170" s="4">
        <v>19</v>
      </c>
      <c r="C170" s="59" t="s">
        <v>176</v>
      </c>
      <c r="D170" s="4">
        <v>0</v>
      </c>
      <c r="E170" s="4">
        <v>35</v>
      </c>
      <c r="F170" s="37">
        <f t="shared" si="8"/>
        <v>0</v>
      </c>
      <c r="G170" s="4">
        <f t="shared" si="9"/>
        <v>1</v>
      </c>
      <c r="H170" s="4"/>
    </row>
    <row r="171" spans="1:8" x14ac:dyDescent="0.2">
      <c r="A171" s="86"/>
      <c r="B171" s="4">
        <v>20</v>
      </c>
      <c r="C171" s="5" t="s">
        <v>177</v>
      </c>
      <c r="D171" s="4">
        <v>4</v>
      </c>
      <c r="E171" s="56">
        <v>30</v>
      </c>
      <c r="F171" s="37">
        <f t="shared" si="8"/>
        <v>0.13333333333333333</v>
      </c>
      <c r="G171" s="4">
        <f t="shared" si="9"/>
        <v>32</v>
      </c>
      <c r="H171" s="4"/>
    </row>
    <row r="172" spans="1:8" x14ac:dyDescent="0.2">
      <c r="A172" s="86"/>
      <c r="B172" s="4">
        <v>21</v>
      </c>
      <c r="C172" s="5" t="s">
        <v>66</v>
      </c>
      <c r="D172" s="4">
        <v>3</v>
      </c>
      <c r="E172" s="56">
        <v>30</v>
      </c>
      <c r="F172" s="37">
        <f t="shared" si="8"/>
        <v>0.1</v>
      </c>
      <c r="G172" s="4">
        <f t="shared" si="9"/>
        <v>28</v>
      </c>
      <c r="H172" s="4"/>
    </row>
    <row r="173" spans="1:8" x14ac:dyDescent="0.2">
      <c r="A173" s="86"/>
      <c r="B173" s="4">
        <v>22</v>
      </c>
      <c r="C173" s="5" t="s">
        <v>178</v>
      </c>
      <c r="D173" s="4">
        <v>1</v>
      </c>
      <c r="E173" s="56">
        <v>30</v>
      </c>
      <c r="F173" s="37">
        <f t="shared" si="8"/>
        <v>3.3333333333333333E-2</v>
      </c>
      <c r="G173" s="4">
        <f t="shared" si="9"/>
        <v>24</v>
      </c>
      <c r="H173" s="4"/>
    </row>
    <row r="174" spans="1:8" x14ac:dyDescent="0.2">
      <c r="A174" s="86"/>
      <c r="B174" s="4">
        <v>23</v>
      </c>
      <c r="C174" s="5" t="s">
        <v>67</v>
      </c>
      <c r="D174" s="4">
        <v>8</v>
      </c>
      <c r="E174" s="56">
        <v>30</v>
      </c>
      <c r="F174" s="37">
        <f t="shared" si="8"/>
        <v>0.26666666666666666</v>
      </c>
      <c r="G174" s="4">
        <f t="shared" si="9"/>
        <v>38</v>
      </c>
      <c r="H174" s="4"/>
    </row>
    <row r="175" spans="1:8" x14ac:dyDescent="0.2">
      <c r="A175" s="86"/>
      <c r="B175" s="4">
        <v>24</v>
      </c>
      <c r="C175" s="5" t="s">
        <v>68</v>
      </c>
      <c r="D175" s="4">
        <v>15</v>
      </c>
      <c r="E175" s="56">
        <v>30</v>
      </c>
      <c r="F175" s="37">
        <f t="shared" si="8"/>
        <v>0.5</v>
      </c>
      <c r="G175" s="4">
        <f t="shared" si="9"/>
        <v>41</v>
      </c>
      <c r="H175" s="4"/>
    </row>
    <row r="176" spans="1:8" x14ac:dyDescent="0.2">
      <c r="A176" s="86"/>
      <c r="B176" s="4">
        <v>25</v>
      </c>
      <c r="C176" s="5" t="s">
        <v>69</v>
      </c>
      <c r="D176" s="4">
        <v>5</v>
      </c>
      <c r="E176" s="56">
        <v>30</v>
      </c>
      <c r="F176" s="37">
        <f t="shared" si="8"/>
        <v>0.16666666666666666</v>
      </c>
      <c r="G176" s="4">
        <f t="shared" si="9"/>
        <v>34</v>
      </c>
      <c r="H176" s="4"/>
    </row>
    <row r="177" spans="1:8" x14ac:dyDescent="0.2">
      <c r="A177" s="86"/>
      <c r="B177" s="4">
        <v>26</v>
      </c>
      <c r="C177" s="5" t="s">
        <v>179</v>
      </c>
      <c r="D177" s="4">
        <v>0</v>
      </c>
      <c r="E177" s="56">
        <v>30</v>
      </c>
      <c r="F177" s="37">
        <f t="shared" si="8"/>
        <v>0</v>
      </c>
      <c r="G177" s="4">
        <f t="shared" si="9"/>
        <v>1</v>
      </c>
      <c r="H177" s="4"/>
    </row>
    <row r="178" spans="1:8" x14ac:dyDescent="0.2">
      <c r="A178" s="86"/>
      <c r="B178" s="4">
        <v>27</v>
      </c>
      <c r="C178" s="5" t="s">
        <v>180</v>
      </c>
      <c r="D178" s="4">
        <v>0</v>
      </c>
      <c r="E178" s="56">
        <v>30</v>
      </c>
      <c r="F178" s="37">
        <f t="shared" si="8"/>
        <v>0</v>
      </c>
      <c r="G178" s="4">
        <f t="shared" si="9"/>
        <v>1</v>
      </c>
      <c r="H178" s="4"/>
    </row>
    <row r="179" spans="1:8" x14ac:dyDescent="0.2">
      <c r="A179" s="86"/>
      <c r="B179" s="4">
        <v>28</v>
      </c>
      <c r="C179" s="4" t="s">
        <v>70</v>
      </c>
      <c r="D179" s="4">
        <v>0</v>
      </c>
      <c r="E179" s="4">
        <v>42</v>
      </c>
      <c r="F179" s="37">
        <f t="shared" si="8"/>
        <v>0</v>
      </c>
      <c r="G179" s="4">
        <f t="shared" si="9"/>
        <v>1</v>
      </c>
      <c r="H179" s="4"/>
    </row>
    <row r="180" spans="1:8" x14ac:dyDescent="0.2">
      <c r="A180" s="86"/>
      <c r="B180" s="4">
        <v>29</v>
      </c>
      <c r="C180" s="5" t="s">
        <v>181</v>
      </c>
      <c r="D180" s="4">
        <v>9</v>
      </c>
      <c r="E180" s="56">
        <v>42</v>
      </c>
      <c r="F180" s="37">
        <f t="shared" si="8"/>
        <v>0.21428571428571427</v>
      </c>
      <c r="G180" s="4">
        <f t="shared" si="9"/>
        <v>37</v>
      </c>
      <c r="H180" s="4"/>
    </row>
    <row r="181" spans="1:8" x14ac:dyDescent="0.2">
      <c r="A181" s="86"/>
      <c r="B181" s="4">
        <v>30</v>
      </c>
      <c r="C181" s="5" t="s">
        <v>182</v>
      </c>
      <c r="D181" s="4">
        <v>0</v>
      </c>
      <c r="E181" s="56">
        <v>30</v>
      </c>
      <c r="F181" s="37">
        <f t="shared" si="8"/>
        <v>0</v>
      </c>
      <c r="G181" s="4">
        <f t="shared" si="9"/>
        <v>1</v>
      </c>
      <c r="H181" s="4"/>
    </row>
    <row r="182" spans="1:8" x14ac:dyDescent="0.2">
      <c r="A182" s="86"/>
      <c r="B182" s="4">
        <v>31</v>
      </c>
      <c r="C182" s="5" t="s">
        <v>71</v>
      </c>
      <c r="D182" s="4">
        <v>0</v>
      </c>
      <c r="E182" s="56">
        <v>30</v>
      </c>
      <c r="F182" s="37">
        <f t="shared" si="8"/>
        <v>0</v>
      </c>
      <c r="G182" s="4">
        <f t="shared" si="9"/>
        <v>1</v>
      </c>
      <c r="H182" s="4"/>
    </row>
    <row r="183" spans="1:8" x14ac:dyDescent="0.2">
      <c r="A183" s="86"/>
      <c r="B183" s="4">
        <v>32</v>
      </c>
      <c r="C183" s="56" t="s">
        <v>183</v>
      </c>
      <c r="D183" s="4">
        <v>0</v>
      </c>
      <c r="E183" s="56">
        <v>28</v>
      </c>
      <c r="F183" s="37">
        <f t="shared" si="8"/>
        <v>0</v>
      </c>
      <c r="G183" s="4">
        <f t="shared" si="9"/>
        <v>1</v>
      </c>
      <c r="H183" s="4"/>
    </row>
    <row r="184" spans="1:8" x14ac:dyDescent="0.2">
      <c r="A184" s="86"/>
      <c r="B184" s="4">
        <v>33</v>
      </c>
      <c r="C184" s="56" t="s">
        <v>184</v>
      </c>
      <c r="D184" s="4">
        <v>0</v>
      </c>
      <c r="E184" s="56">
        <v>32</v>
      </c>
      <c r="F184" s="37">
        <f t="shared" ref="F184:F215" si="10">D184/E184</f>
        <v>0</v>
      </c>
      <c r="G184" s="4">
        <f t="shared" si="9"/>
        <v>1</v>
      </c>
      <c r="H184" s="4"/>
    </row>
    <row r="185" spans="1:8" x14ac:dyDescent="0.2">
      <c r="A185" s="86"/>
      <c r="B185" s="4">
        <v>34</v>
      </c>
      <c r="C185" s="56" t="s">
        <v>185</v>
      </c>
      <c r="D185" s="4">
        <v>10</v>
      </c>
      <c r="E185" s="56">
        <v>32</v>
      </c>
      <c r="F185" s="37">
        <f t="shared" si="10"/>
        <v>0.3125</v>
      </c>
      <c r="G185" s="4">
        <f t="shared" si="9"/>
        <v>39</v>
      </c>
      <c r="H185" s="4"/>
    </row>
    <row r="186" spans="1:8" x14ac:dyDescent="0.2">
      <c r="A186" s="86"/>
      <c r="B186" s="4">
        <v>35</v>
      </c>
      <c r="C186" s="56" t="s">
        <v>186</v>
      </c>
      <c r="D186" s="4">
        <v>3</v>
      </c>
      <c r="E186" s="56">
        <v>32</v>
      </c>
      <c r="F186" s="37">
        <f t="shared" si="10"/>
        <v>9.375E-2</v>
      </c>
      <c r="G186" s="4">
        <f t="shared" si="9"/>
        <v>27</v>
      </c>
      <c r="H186" s="4"/>
    </row>
    <row r="187" spans="1:8" x14ac:dyDescent="0.2">
      <c r="A187" s="86"/>
      <c r="B187" s="4">
        <v>36</v>
      </c>
      <c r="C187" s="56" t="s">
        <v>187</v>
      </c>
      <c r="D187" s="4">
        <v>0</v>
      </c>
      <c r="E187" s="56">
        <v>38</v>
      </c>
      <c r="F187" s="37">
        <f t="shared" si="10"/>
        <v>0</v>
      </c>
      <c r="G187" s="4">
        <f t="shared" si="9"/>
        <v>1</v>
      </c>
      <c r="H187" s="4"/>
    </row>
    <row r="188" spans="1:8" x14ac:dyDescent="0.2">
      <c r="A188" s="86"/>
      <c r="B188" s="4">
        <v>37</v>
      </c>
      <c r="C188" s="56" t="s">
        <v>188</v>
      </c>
      <c r="D188" s="4">
        <v>1</v>
      </c>
      <c r="E188" s="56">
        <v>37</v>
      </c>
      <c r="F188" s="37">
        <f t="shared" si="10"/>
        <v>2.7027027027027029E-2</v>
      </c>
      <c r="G188" s="4">
        <f t="shared" si="9"/>
        <v>23</v>
      </c>
      <c r="H188" s="4"/>
    </row>
    <row r="189" spans="1:8" x14ac:dyDescent="0.2">
      <c r="A189" s="86"/>
      <c r="B189" s="4">
        <v>38</v>
      </c>
      <c r="C189" s="56" t="s">
        <v>189</v>
      </c>
      <c r="D189" s="4">
        <v>0</v>
      </c>
      <c r="E189" s="56">
        <v>30</v>
      </c>
      <c r="F189" s="37">
        <f t="shared" si="10"/>
        <v>0</v>
      </c>
      <c r="G189" s="4">
        <f t="shared" si="9"/>
        <v>1</v>
      </c>
      <c r="H189" s="4"/>
    </row>
    <row r="190" spans="1:8" x14ac:dyDescent="0.2">
      <c r="A190" s="86"/>
      <c r="B190" s="4">
        <v>39</v>
      </c>
      <c r="C190" s="56" t="s">
        <v>190</v>
      </c>
      <c r="D190" s="4">
        <v>2</v>
      </c>
      <c r="E190" s="56">
        <v>30</v>
      </c>
      <c r="F190" s="37">
        <f t="shared" si="10"/>
        <v>6.6666666666666666E-2</v>
      </c>
      <c r="G190" s="4">
        <f t="shared" si="9"/>
        <v>26</v>
      </c>
      <c r="H190" s="4"/>
    </row>
    <row r="191" spans="1:8" x14ac:dyDescent="0.2">
      <c r="A191" s="86"/>
      <c r="B191" s="4">
        <v>40</v>
      </c>
      <c r="C191" s="56" t="s">
        <v>191</v>
      </c>
      <c r="D191" s="4">
        <v>1</v>
      </c>
      <c r="E191" s="56">
        <v>30</v>
      </c>
      <c r="F191" s="37">
        <f t="shared" si="10"/>
        <v>3.3333333333333333E-2</v>
      </c>
      <c r="G191" s="4">
        <f t="shared" si="9"/>
        <v>24</v>
      </c>
      <c r="H191" s="4"/>
    </row>
    <row r="192" spans="1:8" x14ac:dyDescent="0.2">
      <c r="A192" s="86"/>
      <c r="B192" s="4">
        <v>41</v>
      </c>
      <c r="C192" s="56" t="s">
        <v>192</v>
      </c>
      <c r="D192" s="4">
        <v>8</v>
      </c>
      <c r="E192" s="56">
        <v>45</v>
      </c>
      <c r="F192" s="37">
        <f t="shared" si="10"/>
        <v>0.17777777777777778</v>
      </c>
      <c r="G192" s="4">
        <f t="shared" si="9"/>
        <v>36</v>
      </c>
      <c r="H192" s="4"/>
    </row>
    <row r="193" spans="1:8" x14ac:dyDescent="0.2">
      <c r="A193" s="86"/>
      <c r="B193" s="4">
        <v>42</v>
      </c>
      <c r="C193" s="56" t="s">
        <v>193</v>
      </c>
      <c r="D193" s="4">
        <v>4</v>
      </c>
      <c r="E193" s="56">
        <v>35</v>
      </c>
      <c r="F193" s="37">
        <f t="shared" si="10"/>
        <v>0.11428571428571428</v>
      </c>
      <c r="G193" s="4">
        <f t="shared" si="9"/>
        <v>29</v>
      </c>
      <c r="H193" s="4"/>
    </row>
    <row r="194" spans="1:8" x14ac:dyDescent="0.2">
      <c r="A194" s="86"/>
      <c r="B194" s="4">
        <v>43</v>
      </c>
      <c r="C194" s="56" t="s">
        <v>194</v>
      </c>
      <c r="D194" s="4">
        <v>4</v>
      </c>
      <c r="E194" s="56">
        <v>35</v>
      </c>
      <c r="F194" s="37">
        <f t="shared" si="10"/>
        <v>0.11428571428571428</v>
      </c>
      <c r="G194" s="4">
        <f t="shared" si="9"/>
        <v>29</v>
      </c>
      <c r="H194" s="4"/>
    </row>
    <row r="195" spans="1:8" x14ac:dyDescent="0.2">
      <c r="A195" s="86" t="s">
        <v>5</v>
      </c>
      <c r="B195" s="4">
        <v>1</v>
      </c>
      <c r="C195" s="5" t="s">
        <v>195</v>
      </c>
      <c r="D195" s="4">
        <v>0</v>
      </c>
      <c r="E195" s="5">
        <v>40</v>
      </c>
      <c r="F195" s="37">
        <f t="shared" si="10"/>
        <v>0</v>
      </c>
      <c r="G195" s="4">
        <f>RANK(F195,$F$195:$F$217,1)</f>
        <v>1</v>
      </c>
      <c r="H195" s="5"/>
    </row>
    <row r="196" spans="1:8" x14ac:dyDescent="0.2">
      <c r="A196" s="86"/>
      <c r="B196" s="4">
        <v>2</v>
      </c>
      <c r="C196" s="5" t="s">
        <v>196</v>
      </c>
      <c r="D196" s="4">
        <v>0</v>
      </c>
      <c r="E196" s="5">
        <v>41</v>
      </c>
      <c r="F196" s="37">
        <f t="shared" si="10"/>
        <v>0</v>
      </c>
      <c r="G196" s="4">
        <f t="shared" ref="G196:G217" si="11">RANK(F196,$F$195:$F$217,1)</f>
        <v>1</v>
      </c>
      <c r="H196" s="4"/>
    </row>
    <row r="197" spans="1:8" x14ac:dyDescent="0.2">
      <c r="A197" s="86"/>
      <c r="B197" s="4">
        <v>3</v>
      </c>
      <c r="C197" s="5" t="s">
        <v>197</v>
      </c>
      <c r="D197" s="4">
        <v>0</v>
      </c>
      <c r="E197" s="5">
        <v>41</v>
      </c>
      <c r="F197" s="37">
        <f t="shared" si="10"/>
        <v>0</v>
      </c>
      <c r="G197" s="4">
        <f t="shared" si="11"/>
        <v>1</v>
      </c>
      <c r="H197" s="4"/>
    </row>
    <row r="198" spans="1:8" x14ac:dyDescent="0.2">
      <c r="A198" s="86"/>
      <c r="B198" s="4">
        <v>4</v>
      </c>
      <c r="C198" s="5" t="s">
        <v>198</v>
      </c>
      <c r="D198" s="4">
        <v>0</v>
      </c>
      <c r="E198" s="5">
        <v>39</v>
      </c>
      <c r="F198" s="37">
        <f t="shared" si="10"/>
        <v>0</v>
      </c>
      <c r="G198" s="4">
        <f t="shared" si="11"/>
        <v>1</v>
      </c>
      <c r="H198" s="4"/>
    </row>
    <row r="199" spans="1:8" x14ac:dyDescent="0.2">
      <c r="A199" s="86"/>
      <c r="B199" s="4">
        <v>5</v>
      </c>
      <c r="C199" s="5" t="s">
        <v>199</v>
      </c>
      <c r="D199" s="4">
        <v>1</v>
      </c>
      <c r="E199" s="4">
        <v>36</v>
      </c>
      <c r="F199" s="37">
        <f t="shared" si="10"/>
        <v>2.7777777777777776E-2</v>
      </c>
      <c r="G199" s="4">
        <f t="shared" si="11"/>
        <v>17</v>
      </c>
      <c r="H199" s="4"/>
    </row>
    <row r="200" spans="1:8" x14ac:dyDescent="0.2">
      <c r="A200" s="86"/>
      <c r="B200" s="4">
        <v>6</v>
      </c>
      <c r="C200" s="5" t="s">
        <v>200</v>
      </c>
      <c r="D200" s="4">
        <v>3</v>
      </c>
      <c r="E200" s="4">
        <v>36</v>
      </c>
      <c r="F200" s="37">
        <f t="shared" si="10"/>
        <v>8.3333333333333329E-2</v>
      </c>
      <c r="G200" s="4">
        <f t="shared" si="11"/>
        <v>21</v>
      </c>
      <c r="H200" s="4"/>
    </row>
    <row r="201" spans="1:8" x14ac:dyDescent="0.2">
      <c r="A201" s="86"/>
      <c r="B201" s="4">
        <v>7</v>
      </c>
      <c r="C201" s="5" t="s">
        <v>201</v>
      </c>
      <c r="D201" s="4">
        <v>0</v>
      </c>
      <c r="E201" s="4">
        <v>36</v>
      </c>
      <c r="F201" s="37">
        <f t="shared" si="10"/>
        <v>0</v>
      </c>
      <c r="G201" s="4">
        <f t="shared" si="11"/>
        <v>1</v>
      </c>
      <c r="H201" s="5"/>
    </row>
    <row r="202" spans="1:8" x14ac:dyDescent="0.2">
      <c r="A202" s="86"/>
      <c r="B202" s="4">
        <v>8</v>
      </c>
      <c r="C202" s="5" t="s">
        <v>202</v>
      </c>
      <c r="D202" s="4">
        <v>0</v>
      </c>
      <c r="E202" s="4">
        <v>36</v>
      </c>
      <c r="F202" s="37">
        <f t="shared" si="10"/>
        <v>0</v>
      </c>
      <c r="G202" s="4">
        <f t="shared" si="11"/>
        <v>1</v>
      </c>
      <c r="H202" s="4"/>
    </row>
    <row r="203" spans="1:8" x14ac:dyDescent="0.2">
      <c r="A203" s="86"/>
      <c r="B203" s="4">
        <v>9</v>
      </c>
      <c r="C203" s="5" t="s">
        <v>203</v>
      </c>
      <c r="D203" s="4">
        <v>0</v>
      </c>
      <c r="E203" s="4">
        <v>35</v>
      </c>
      <c r="F203" s="37">
        <f t="shared" si="10"/>
        <v>0</v>
      </c>
      <c r="G203" s="4">
        <f t="shared" si="11"/>
        <v>1</v>
      </c>
      <c r="H203" s="4"/>
    </row>
    <row r="204" spans="1:8" x14ac:dyDescent="0.2">
      <c r="A204" s="86"/>
      <c r="B204" s="4">
        <v>10</v>
      </c>
      <c r="C204" s="5" t="s">
        <v>204</v>
      </c>
      <c r="D204" s="4">
        <v>0</v>
      </c>
      <c r="E204" s="5">
        <v>44</v>
      </c>
      <c r="F204" s="37">
        <f t="shared" si="10"/>
        <v>0</v>
      </c>
      <c r="G204" s="4">
        <f t="shared" si="11"/>
        <v>1</v>
      </c>
      <c r="H204" s="4"/>
    </row>
    <row r="205" spans="1:8" x14ac:dyDescent="0.2">
      <c r="A205" s="86"/>
      <c r="B205" s="4">
        <v>11</v>
      </c>
      <c r="C205" s="5" t="s">
        <v>205</v>
      </c>
      <c r="D205" s="4">
        <v>0</v>
      </c>
      <c r="E205" s="5">
        <v>37</v>
      </c>
      <c r="F205" s="37">
        <f t="shared" si="10"/>
        <v>0</v>
      </c>
      <c r="G205" s="4">
        <f t="shared" si="11"/>
        <v>1</v>
      </c>
      <c r="H205" s="5"/>
    </row>
    <row r="206" spans="1:8" x14ac:dyDescent="0.2">
      <c r="A206" s="86"/>
      <c r="B206" s="4">
        <v>12</v>
      </c>
      <c r="C206" s="5" t="s">
        <v>72</v>
      </c>
      <c r="D206" s="4">
        <v>3</v>
      </c>
      <c r="E206" s="4">
        <v>34</v>
      </c>
      <c r="F206" s="37">
        <f t="shared" si="10"/>
        <v>8.8235294117647065E-2</v>
      </c>
      <c r="G206" s="4">
        <f t="shared" si="11"/>
        <v>22</v>
      </c>
      <c r="H206" s="4"/>
    </row>
    <row r="207" spans="1:8" x14ac:dyDescent="0.2">
      <c r="A207" s="86"/>
      <c r="B207" s="4">
        <v>13</v>
      </c>
      <c r="C207" s="5" t="s">
        <v>73</v>
      </c>
      <c r="D207" s="4">
        <v>0</v>
      </c>
      <c r="E207" s="4">
        <v>33</v>
      </c>
      <c r="F207" s="37">
        <f t="shared" si="10"/>
        <v>0</v>
      </c>
      <c r="G207" s="4">
        <f t="shared" si="11"/>
        <v>1</v>
      </c>
      <c r="H207" s="4"/>
    </row>
    <row r="208" spans="1:8" x14ac:dyDescent="0.2">
      <c r="A208" s="86"/>
      <c r="B208" s="4">
        <v>14</v>
      </c>
      <c r="C208" s="5" t="s">
        <v>206</v>
      </c>
      <c r="D208" s="4">
        <v>5</v>
      </c>
      <c r="E208" s="4">
        <v>32</v>
      </c>
      <c r="F208" s="37">
        <f t="shared" si="10"/>
        <v>0.15625</v>
      </c>
      <c r="G208" s="4">
        <f t="shared" si="11"/>
        <v>23</v>
      </c>
      <c r="H208" s="4"/>
    </row>
    <row r="209" spans="1:8" x14ac:dyDescent="0.2">
      <c r="A209" s="86"/>
      <c r="B209" s="4">
        <v>15</v>
      </c>
      <c r="C209" s="5" t="s">
        <v>207</v>
      </c>
      <c r="D209" s="4">
        <v>0</v>
      </c>
      <c r="E209" s="4">
        <v>33</v>
      </c>
      <c r="F209" s="37">
        <f t="shared" si="10"/>
        <v>0</v>
      </c>
      <c r="G209" s="4">
        <f t="shared" si="11"/>
        <v>1</v>
      </c>
      <c r="H209" s="4"/>
    </row>
    <row r="210" spans="1:8" x14ac:dyDescent="0.2">
      <c r="A210" s="86"/>
      <c r="B210" s="4">
        <v>16</v>
      </c>
      <c r="C210" s="5" t="s">
        <v>208</v>
      </c>
      <c r="D210" s="4">
        <v>0</v>
      </c>
      <c r="E210" s="4">
        <v>34</v>
      </c>
      <c r="F210" s="37">
        <f t="shared" si="10"/>
        <v>0</v>
      </c>
      <c r="G210" s="4">
        <f t="shared" si="11"/>
        <v>1</v>
      </c>
      <c r="H210" s="4"/>
    </row>
    <row r="211" spans="1:8" x14ac:dyDescent="0.2">
      <c r="A211" s="86"/>
      <c r="B211" s="4">
        <v>17</v>
      </c>
      <c r="C211" s="5" t="s">
        <v>852</v>
      </c>
      <c r="D211" s="4">
        <v>0</v>
      </c>
      <c r="E211" s="4">
        <v>31</v>
      </c>
      <c r="F211" s="37">
        <f t="shared" si="10"/>
        <v>0</v>
      </c>
      <c r="G211" s="4">
        <f t="shared" si="11"/>
        <v>1</v>
      </c>
      <c r="H211" s="4"/>
    </row>
    <row r="212" spans="1:8" x14ac:dyDescent="0.2">
      <c r="A212" s="86"/>
      <c r="B212" s="4">
        <v>18</v>
      </c>
      <c r="C212" s="5" t="s">
        <v>259</v>
      </c>
      <c r="D212" s="4">
        <v>1</v>
      </c>
      <c r="E212" s="4">
        <v>34</v>
      </c>
      <c r="F212" s="37">
        <f t="shared" si="10"/>
        <v>2.9411764705882353E-2</v>
      </c>
      <c r="G212" s="4">
        <f t="shared" si="11"/>
        <v>18</v>
      </c>
      <c r="H212" s="4"/>
    </row>
    <row r="213" spans="1:8" x14ac:dyDescent="0.2">
      <c r="A213" s="86"/>
      <c r="B213" s="4">
        <v>19</v>
      </c>
      <c r="C213" s="5" t="s">
        <v>260</v>
      </c>
      <c r="D213" s="4">
        <v>2</v>
      </c>
      <c r="E213" s="4">
        <v>33</v>
      </c>
      <c r="F213" s="37">
        <f t="shared" si="10"/>
        <v>6.0606060606060608E-2</v>
      </c>
      <c r="G213" s="4">
        <f t="shared" si="11"/>
        <v>19</v>
      </c>
      <c r="H213" s="4"/>
    </row>
    <row r="214" spans="1:8" x14ac:dyDescent="0.2">
      <c r="A214" s="86"/>
      <c r="B214" s="4">
        <v>20</v>
      </c>
      <c r="C214" s="5" t="s">
        <v>261</v>
      </c>
      <c r="D214" s="4">
        <v>0</v>
      </c>
      <c r="E214" s="4">
        <v>33</v>
      </c>
      <c r="F214" s="37">
        <f t="shared" si="10"/>
        <v>0</v>
      </c>
      <c r="G214" s="4">
        <f t="shared" si="11"/>
        <v>1</v>
      </c>
      <c r="H214" s="4"/>
    </row>
    <row r="215" spans="1:8" x14ac:dyDescent="0.2">
      <c r="A215" s="86"/>
      <c r="B215" s="4">
        <v>21</v>
      </c>
      <c r="C215" s="5" t="s">
        <v>262</v>
      </c>
      <c r="D215" s="4">
        <v>0</v>
      </c>
      <c r="E215" s="4">
        <v>35</v>
      </c>
      <c r="F215" s="37">
        <f t="shared" si="10"/>
        <v>0</v>
      </c>
      <c r="G215" s="4">
        <f t="shared" si="11"/>
        <v>1</v>
      </c>
      <c r="H215" s="4"/>
    </row>
    <row r="216" spans="1:8" x14ac:dyDescent="0.2">
      <c r="A216" s="86"/>
      <c r="B216" s="4">
        <v>22</v>
      </c>
      <c r="C216" s="5" t="s">
        <v>263</v>
      </c>
      <c r="D216" s="4">
        <v>0</v>
      </c>
      <c r="E216" s="4">
        <v>33</v>
      </c>
      <c r="F216" s="37">
        <f t="shared" ref="F216:F220" si="12">D216/E216</f>
        <v>0</v>
      </c>
      <c r="G216" s="4">
        <f t="shared" si="11"/>
        <v>1</v>
      </c>
      <c r="H216" s="4"/>
    </row>
    <row r="217" spans="1:8" x14ac:dyDescent="0.2">
      <c r="A217" s="86"/>
      <c r="B217" s="4">
        <v>23</v>
      </c>
      <c r="C217" s="5" t="s">
        <v>264</v>
      </c>
      <c r="D217" s="4">
        <v>2</v>
      </c>
      <c r="E217" s="4">
        <v>32</v>
      </c>
      <c r="F217" s="37">
        <f t="shared" si="12"/>
        <v>6.25E-2</v>
      </c>
      <c r="G217" s="4">
        <f t="shared" si="11"/>
        <v>20</v>
      </c>
      <c r="H217" s="4"/>
    </row>
    <row r="218" spans="1:8" x14ac:dyDescent="0.2">
      <c r="A218" s="88" t="s">
        <v>6</v>
      </c>
      <c r="B218" s="56">
        <v>1</v>
      </c>
      <c r="C218" s="56" t="s">
        <v>209</v>
      </c>
      <c r="D218" s="56">
        <v>10</v>
      </c>
      <c r="E218" s="56">
        <v>46</v>
      </c>
      <c r="F218" s="57">
        <f t="shared" si="12"/>
        <v>0.21739130434782608</v>
      </c>
      <c r="G218" s="56">
        <v>2</v>
      </c>
      <c r="H218" s="56"/>
    </row>
    <row r="219" spans="1:8" x14ac:dyDescent="0.2">
      <c r="A219" s="88"/>
      <c r="B219" s="56">
        <v>2</v>
      </c>
      <c r="C219" s="56" t="s">
        <v>75</v>
      </c>
      <c r="D219" s="56">
        <v>20</v>
      </c>
      <c r="E219" s="56">
        <v>45</v>
      </c>
      <c r="F219" s="57">
        <f t="shared" si="12"/>
        <v>0.44444444444444442</v>
      </c>
      <c r="G219" s="56">
        <v>1</v>
      </c>
      <c r="H219" s="56"/>
    </row>
    <row r="220" spans="1:8" x14ac:dyDescent="0.2">
      <c r="A220" s="88"/>
      <c r="B220" s="56">
        <v>3</v>
      </c>
      <c r="C220" s="56" t="s">
        <v>267</v>
      </c>
      <c r="D220" s="56">
        <v>1</v>
      </c>
      <c r="E220" s="56">
        <v>44</v>
      </c>
      <c r="F220" s="57">
        <f t="shared" si="12"/>
        <v>2.2727272727272728E-2</v>
      </c>
      <c r="G220" s="56">
        <v>3</v>
      </c>
      <c r="H220" s="56"/>
    </row>
  </sheetData>
  <mergeCells count="8">
    <mergeCell ref="A218:A220"/>
    <mergeCell ref="A1:H1"/>
    <mergeCell ref="A3:A41"/>
    <mergeCell ref="A42:A82"/>
    <mergeCell ref="A195:A217"/>
    <mergeCell ref="A152:A194"/>
    <mergeCell ref="A111:A151"/>
    <mergeCell ref="A83:A110"/>
  </mergeCells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zoomScale="70" zoomScaleNormal="70" workbookViewId="0">
      <selection activeCell="L66" sqref="L66"/>
    </sheetView>
  </sheetViews>
  <sheetFormatPr defaultColWidth="9" defaultRowHeight="14.25" x14ac:dyDescent="0.2"/>
  <cols>
    <col min="1" max="2" width="18.375" style="24" bestFit="1" customWidth="1"/>
    <col min="3" max="3" width="15.5" style="24" bestFit="1" customWidth="1"/>
    <col min="4" max="4" width="9.625" style="24" bestFit="1" customWidth="1"/>
    <col min="5" max="5" width="62.5" style="24" bestFit="1" customWidth="1"/>
    <col min="6" max="6" width="29.625" style="24" bestFit="1" customWidth="1"/>
    <col min="7" max="8" width="15.25" style="24" customWidth="1"/>
    <col min="9" max="9" width="15.25" style="24" bestFit="1" customWidth="1"/>
    <col min="10" max="16384" width="9" style="24"/>
  </cols>
  <sheetData>
    <row r="1" spans="1:9" ht="22.5" x14ac:dyDescent="0.2">
      <c r="A1" s="74" t="s">
        <v>210</v>
      </c>
      <c r="B1" s="74"/>
      <c r="C1" s="74"/>
      <c r="D1" s="74"/>
      <c r="E1" s="74"/>
      <c r="F1" s="74"/>
      <c r="G1" s="74"/>
      <c r="H1" s="74"/>
      <c r="I1" s="74"/>
    </row>
    <row r="2" spans="1:9" s="19" customFormat="1" ht="20.25" x14ac:dyDescent="0.2">
      <c r="A2" s="14" t="s">
        <v>20</v>
      </c>
      <c r="B2" s="14" t="s">
        <v>30</v>
      </c>
      <c r="C2" s="14" t="s">
        <v>22</v>
      </c>
      <c r="D2" s="14" t="s">
        <v>23</v>
      </c>
      <c r="E2" s="14" t="s">
        <v>24</v>
      </c>
      <c r="F2" s="20" t="s">
        <v>211</v>
      </c>
      <c r="G2" s="14" t="s">
        <v>32</v>
      </c>
      <c r="H2" s="14" t="s">
        <v>212</v>
      </c>
      <c r="I2" s="14" t="s">
        <v>213</v>
      </c>
    </row>
    <row r="3" spans="1:9" s="23" customFormat="1" ht="18.75" x14ac:dyDescent="0.2">
      <c r="A3" s="72" t="s">
        <v>913</v>
      </c>
      <c r="B3" s="75" t="s">
        <v>911</v>
      </c>
      <c r="C3" s="76"/>
      <c r="D3" s="76"/>
      <c r="E3" s="76"/>
      <c r="F3" s="76"/>
      <c r="G3" s="76"/>
      <c r="H3" s="76"/>
      <c r="I3" s="77"/>
    </row>
    <row r="4" spans="1:9" ht="18.75" x14ac:dyDescent="0.2">
      <c r="A4" s="4" t="s">
        <v>914</v>
      </c>
      <c r="B4" s="78"/>
      <c r="C4" s="79"/>
      <c r="D4" s="79"/>
      <c r="E4" s="79"/>
      <c r="F4" s="79"/>
      <c r="G4" s="79"/>
      <c r="H4" s="79"/>
      <c r="I4" s="80"/>
    </row>
    <row r="5" spans="1:9" ht="18.75" x14ac:dyDescent="0.2">
      <c r="A5" s="4" t="s">
        <v>915</v>
      </c>
      <c r="B5" s="78"/>
      <c r="C5" s="79"/>
      <c r="D5" s="79"/>
      <c r="E5" s="79"/>
      <c r="F5" s="79"/>
      <c r="G5" s="79"/>
      <c r="H5" s="79"/>
      <c r="I5" s="80"/>
    </row>
    <row r="6" spans="1:9" ht="18.75" x14ac:dyDescent="0.2">
      <c r="A6" s="4" t="s">
        <v>902</v>
      </c>
      <c r="B6" s="78"/>
      <c r="C6" s="79"/>
      <c r="D6" s="79"/>
      <c r="E6" s="79"/>
      <c r="F6" s="79"/>
      <c r="G6" s="79"/>
      <c r="H6" s="79"/>
      <c r="I6" s="80"/>
    </row>
    <row r="7" spans="1:9" ht="18.75" x14ac:dyDescent="0.2">
      <c r="A7" s="4" t="s">
        <v>4</v>
      </c>
      <c r="B7" s="78"/>
      <c r="C7" s="79"/>
      <c r="D7" s="79"/>
      <c r="E7" s="79"/>
      <c r="F7" s="79"/>
      <c r="G7" s="79"/>
      <c r="H7" s="79"/>
      <c r="I7" s="80"/>
    </row>
    <row r="8" spans="1:9" ht="18.75" x14ac:dyDescent="0.2">
      <c r="A8" s="4" t="s">
        <v>5</v>
      </c>
      <c r="B8" s="78"/>
      <c r="C8" s="79"/>
      <c r="D8" s="79"/>
      <c r="E8" s="79"/>
      <c r="F8" s="79"/>
      <c r="G8" s="79"/>
      <c r="H8" s="79"/>
      <c r="I8" s="80"/>
    </row>
    <row r="9" spans="1:9" ht="18.75" x14ac:dyDescent="0.2">
      <c r="A9" s="4" t="s">
        <v>6</v>
      </c>
      <c r="B9" s="81"/>
      <c r="C9" s="82"/>
      <c r="D9" s="82"/>
      <c r="E9" s="82"/>
      <c r="F9" s="82"/>
      <c r="G9" s="82"/>
      <c r="H9" s="82"/>
      <c r="I9" s="83"/>
    </row>
  </sheetData>
  <mergeCells count="2">
    <mergeCell ref="B3:I9"/>
    <mergeCell ref="A1:I1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0"/>
  <sheetViews>
    <sheetView topLeftCell="A56" zoomScale="70" zoomScaleNormal="70" workbookViewId="0">
      <selection activeCell="H66" sqref="H66:H81"/>
    </sheetView>
  </sheetViews>
  <sheetFormatPr defaultColWidth="8.625" defaultRowHeight="18.75" x14ac:dyDescent="0.2"/>
  <cols>
    <col min="1" max="1" width="20.375" style="2" customWidth="1"/>
    <col min="2" max="2" width="14.875" style="2" customWidth="1"/>
    <col min="3" max="4" width="18.125" style="2" customWidth="1"/>
    <col min="5" max="5" width="25.125" style="2" customWidth="1"/>
    <col min="6" max="6" width="18.125" style="68" customWidth="1"/>
    <col min="7" max="7" width="22.625" style="2" customWidth="1"/>
    <col min="8" max="8" width="16.625" style="2" customWidth="1"/>
    <col min="9" max="16384" width="8.625" style="2"/>
  </cols>
  <sheetData>
    <row r="1" spans="1:8" s="21" customFormat="1" ht="22.5" x14ac:dyDescent="0.2">
      <c r="A1" s="91" t="s">
        <v>214</v>
      </c>
      <c r="B1" s="91"/>
      <c r="C1" s="91"/>
      <c r="D1" s="91"/>
      <c r="E1" s="91"/>
      <c r="F1" s="91"/>
      <c r="G1" s="91"/>
      <c r="H1" s="91"/>
    </row>
    <row r="2" spans="1:8" s="1" customFormat="1" ht="20.25" x14ac:dyDescent="0.2">
      <c r="A2" s="3" t="s">
        <v>20</v>
      </c>
      <c r="B2" s="3" t="s">
        <v>77</v>
      </c>
      <c r="C2" s="3" t="s">
        <v>21</v>
      </c>
      <c r="D2" s="3" t="s">
        <v>215</v>
      </c>
      <c r="E2" s="3" t="s">
        <v>79</v>
      </c>
      <c r="F2" s="22" t="s">
        <v>216</v>
      </c>
      <c r="G2" s="3" t="s">
        <v>217</v>
      </c>
      <c r="H2" s="3" t="s">
        <v>27</v>
      </c>
    </row>
    <row r="3" spans="1:8" x14ac:dyDescent="0.2">
      <c r="A3" s="90" t="s">
        <v>0</v>
      </c>
      <c r="B3" s="41">
        <v>1</v>
      </c>
      <c r="C3" s="41" t="s">
        <v>82</v>
      </c>
      <c r="D3" s="41">
        <v>0</v>
      </c>
      <c r="E3" s="41">
        <v>43</v>
      </c>
      <c r="F3" s="64">
        <f t="shared" ref="F3:F41" si="0">D3/E3</f>
        <v>0</v>
      </c>
      <c r="G3" s="41">
        <f>RANK(F3,$F$3:$F$41,1)</f>
        <v>1</v>
      </c>
      <c r="H3" s="41"/>
    </row>
    <row r="4" spans="1:8" x14ac:dyDescent="0.2">
      <c r="A4" s="90"/>
      <c r="B4" s="41">
        <v>2</v>
      </c>
      <c r="C4" s="41" t="s">
        <v>83</v>
      </c>
      <c r="D4" s="41">
        <v>0</v>
      </c>
      <c r="E4" s="41">
        <v>42</v>
      </c>
      <c r="F4" s="64">
        <f t="shared" si="0"/>
        <v>0</v>
      </c>
      <c r="G4" s="41">
        <f t="shared" ref="G4:G41" si="1">RANK(F4,$F$3:$F$41,1)</f>
        <v>1</v>
      </c>
      <c r="H4" s="41"/>
    </row>
    <row r="5" spans="1:8" x14ac:dyDescent="0.2">
      <c r="A5" s="90"/>
      <c r="B5" s="41">
        <v>3</v>
      </c>
      <c r="C5" s="41" t="s">
        <v>84</v>
      </c>
      <c r="D5" s="41">
        <v>0</v>
      </c>
      <c r="E5" s="41">
        <v>45</v>
      </c>
      <c r="F5" s="64">
        <f t="shared" si="0"/>
        <v>0</v>
      </c>
      <c r="G5" s="41">
        <f t="shared" si="1"/>
        <v>1</v>
      </c>
      <c r="H5" s="41"/>
    </row>
    <row r="6" spans="1:8" x14ac:dyDescent="0.2">
      <c r="A6" s="90"/>
      <c r="B6" s="41">
        <v>4</v>
      </c>
      <c r="C6" s="41" t="s">
        <v>85</v>
      </c>
      <c r="D6" s="41">
        <v>0</v>
      </c>
      <c r="E6" s="41">
        <v>45</v>
      </c>
      <c r="F6" s="64">
        <f t="shared" si="0"/>
        <v>0</v>
      </c>
      <c r="G6" s="41">
        <f t="shared" si="1"/>
        <v>1</v>
      </c>
      <c r="H6" s="41"/>
    </row>
    <row r="7" spans="1:8" x14ac:dyDescent="0.2">
      <c r="A7" s="90"/>
      <c r="B7" s="41">
        <v>5</v>
      </c>
      <c r="C7" s="41" t="s">
        <v>86</v>
      </c>
      <c r="D7" s="41">
        <v>0</v>
      </c>
      <c r="E7" s="41">
        <v>39</v>
      </c>
      <c r="F7" s="64">
        <f t="shared" si="0"/>
        <v>0</v>
      </c>
      <c r="G7" s="41">
        <f t="shared" si="1"/>
        <v>1</v>
      </c>
      <c r="H7" s="41"/>
    </row>
    <row r="8" spans="1:8" x14ac:dyDescent="0.2">
      <c r="A8" s="90"/>
      <c r="B8" s="41">
        <v>6</v>
      </c>
      <c r="C8" s="41" t="s">
        <v>87</v>
      </c>
      <c r="D8" s="41">
        <v>0</v>
      </c>
      <c r="E8" s="41">
        <v>39</v>
      </c>
      <c r="F8" s="64">
        <f t="shared" si="0"/>
        <v>0</v>
      </c>
      <c r="G8" s="41">
        <f t="shared" si="1"/>
        <v>1</v>
      </c>
      <c r="H8" s="41"/>
    </row>
    <row r="9" spans="1:8" x14ac:dyDescent="0.2">
      <c r="A9" s="90"/>
      <c r="B9" s="41">
        <v>7</v>
      </c>
      <c r="C9" s="41" t="s">
        <v>88</v>
      </c>
      <c r="D9" s="41">
        <v>0</v>
      </c>
      <c r="E9" s="41">
        <v>40</v>
      </c>
      <c r="F9" s="64">
        <f t="shared" si="0"/>
        <v>0</v>
      </c>
      <c r="G9" s="41">
        <f t="shared" si="1"/>
        <v>1</v>
      </c>
      <c r="H9" s="41"/>
    </row>
    <row r="10" spans="1:8" x14ac:dyDescent="0.2">
      <c r="A10" s="90"/>
      <c r="B10" s="41">
        <v>8</v>
      </c>
      <c r="C10" s="41" t="s">
        <v>89</v>
      </c>
      <c r="D10" s="41">
        <v>0</v>
      </c>
      <c r="E10" s="41">
        <v>42</v>
      </c>
      <c r="F10" s="64">
        <f t="shared" si="0"/>
        <v>0</v>
      </c>
      <c r="G10" s="41">
        <f t="shared" si="1"/>
        <v>1</v>
      </c>
      <c r="H10" s="41"/>
    </row>
    <row r="11" spans="1:8" x14ac:dyDescent="0.2">
      <c r="A11" s="90"/>
      <c r="B11" s="41">
        <v>9</v>
      </c>
      <c r="C11" s="41" t="s">
        <v>90</v>
      </c>
      <c r="D11" s="41">
        <v>0</v>
      </c>
      <c r="E11" s="41">
        <v>40</v>
      </c>
      <c r="F11" s="64">
        <f t="shared" si="0"/>
        <v>0</v>
      </c>
      <c r="G11" s="41">
        <f t="shared" si="1"/>
        <v>1</v>
      </c>
      <c r="H11" s="41"/>
    </row>
    <row r="12" spans="1:8" x14ac:dyDescent="0.2">
      <c r="A12" s="90"/>
      <c r="B12" s="41">
        <v>10</v>
      </c>
      <c r="C12" s="41" t="s">
        <v>91</v>
      </c>
      <c r="D12" s="41">
        <v>0</v>
      </c>
      <c r="E12" s="41">
        <v>43</v>
      </c>
      <c r="F12" s="64">
        <f t="shared" si="0"/>
        <v>0</v>
      </c>
      <c r="G12" s="41">
        <f t="shared" si="1"/>
        <v>1</v>
      </c>
      <c r="H12" s="41"/>
    </row>
    <row r="13" spans="1:8" x14ac:dyDescent="0.2">
      <c r="A13" s="90"/>
      <c r="B13" s="41">
        <v>11</v>
      </c>
      <c r="C13" s="41" t="s">
        <v>92</v>
      </c>
      <c r="D13" s="41">
        <v>0</v>
      </c>
      <c r="E13" s="41">
        <v>43</v>
      </c>
      <c r="F13" s="64">
        <f t="shared" si="0"/>
        <v>0</v>
      </c>
      <c r="G13" s="41">
        <f t="shared" si="1"/>
        <v>1</v>
      </c>
      <c r="H13" s="41"/>
    </row>
    <row r="14" spans="1:8" x14ac:dyDescent="0.2">
      <c r="A14" s="90"/>
      <c r="B14" s="41">
        <v>12</v>
      </c>
      <c r="C14" s="41" t="s">
        <v>33</v>
      </c>
      <c r="D14" s="41">
        <v>0</v>
      </c>
      <c r="E14" s="41">
        <v>41</v>
      </c>
      <c r="F14" s="64">
        <f t="shared" si="0"/>
        <v>0</v>
      </c>
      <c r="G14" s="41">
        <f t="shared" si="1"/>
        <v>1</v>
      </c>
      <c r="H14" s="41"/>
    </row>
    <row r="15" spans="1:8" x14ac:dyDescent="0.2">
      <c r="A15" s="90"/>
      <c r="B15" s="41">
        <v>13</v>
      </c>
      <c r="C15" s="41" t="s">
        <v>93</v>
      </c>
      <c r="D15" s="41">
        <v>0</v>
      </c>
      <c r="E15" s="41">
        <v>44</v>
      </c>
      <c r="F15" s="64">
        <f t="shared" si="0"/>
        <v>0</v>
      </c>
      <c r="G15" s="41">
        <f t="shared" si="1"/>
        <v>1</v>
      </c>
      <c r="H15" s="41"/>
    </row>
    <row r="16" spans="1:8" x14ac:dyDescent="0.2">
      <c r="A16" s="90"/>
      <c r="B16" s="41">
        <v>14</v>
      </c>
      <c r="C16" s="41" t="s">
        <v>94</v>
      </c>
      <c r="D16" s="41">
        <v>0</v>
      </c>
      <c r="E16" s="41">
        <v>44</v>
      </c>
      <c r="F16" s="64">
        <f t="shared" si="0"/>
        <v>0</v>
      </c>
      <c r="G16" s="41">
        <f t="shared" si="1"/>
        <v>1</v>
      </c>
      <c r="H16" s="41"/>
    </row>
    <row r="17" spans="1:8" x14ac:dyDescent="0.2">
      <c r="A17" s="90"/>
      <c r="B17" s="41">
        <v>15</v>
      </c>
      <c r="C17" s="41" t="s">
        <v>95</v>
      </c>
      <c r="D17" s="41">
        <v>0</v>
      </c>
      <c r="E17" s="41">
        <v>44</v>
      </c>
      <c r="F17" s="64">
        <f t="shared" si="0"/>
        <v>0</v>
      </c>
      <c r="G17" s="41">
        <f t="shared" si="1"/>
        <v>1</v>
      </c>
      <c r="H17" s="41"/>
    </row>
    <row r="18" spans="1:8" x14ac:dyDescent="0.2">
      <c r="A18" s="90"/>
      <c r="B18" s="41">
        <v>16</v>
      </c>
      <c r="C18" s="41" t="s">
        <v>96</v>
      </c>
      <c r="D18" s="41">
        <v>0</v>
      </c>
      <c r="E18" s="41">
        <v>43</v>
      </c>
      <c r="F18" s="64">
        <f t="shared" si="0"/>
        <v>0</v>
      </c>
      <c r="G18" s="41">
        <f t="shared" si="1"/>
        <v>1</v>
      </c>
      <c r="H18" s="41"/>
    </row>
    <row r="19" spans="1:8" x14ac:dyDescent="0.2">
      <c r="A19" s="90"/>
      <c r="B19" s="41">
        <v>17</v>
      </c>
      <c r="C19" s="41" t="s">
        <v>97</v>
      </c>
      <c r="D19" s="41">
        <v>0</v>
      </c>
      <c r="E19" s="41">
        <v>42</v>
      </c>
      <c r="F19" s="64">
        <f t="shared" si="0"/>
        <v>0</v>
      </c>
      <c r="G19" s="41">
        <f t="shared" si="1"/>
        <v>1</v>
      </c>
      <c r="H19" s="41"/>
    </row>
    <row r="20" spans="1:8" x14ac:dyDescent="0.2">
      <c r="A20" s="90"/>
      <c r="B20" s="41">
        <v>18</v>
      </c>
      <c r="C20" s="41" t="s">
        <v>98</v>
      </c>
      <c r="D20" s="41">
        <v>0</v>
      </c>
      <c r="E20" s="41">
        <v>43</v>
      </c>
      <c r="F20" s="64">
        <f t="shared" si="0"/>
        <v>0</v>
      </c>
      <c r="G20" s="41">
        <f t="shared" si="1"/>
        <v>1</v>
      </c>
      <c r="H20" s="41"/>
    </row>
    <row r="21" spans="1:8" x14ac:dyDescent="0.2">
      <c r="A21" s="90"/>
      <c r="B21" s="41">
        <v>19</v>
      </c>
      <c r="C21" s="41" t="s">
        <v>99</v>
      </c>
      <c r="D21" s="41">
        <v>0</v>
      </c>
      <c r="E21" s="41">
        <v>42</v>
      </c>
      <c r="F21" s="64">
        <f t="shared" si="0"/>
        <v>0</v>
      </c>
      <c r="G21" s="41">
        <f t="shared" si="1"/>
        <v>1</v>
      </c>
      <c r="H21" s="41"/>
    </row>
    <row r="22" spans="1:8" x14ac:dyDescent="0.2">
      <c r="A22" s="90"/>
      <c r="B22" s="41">
        <v>20</v>
      </c>
      <c r="C22" s="41" t="s">
        <v>100</v>
      </c>
      <c r="D22" s="41">
        <v>0</v>
      </c>
      <c r="E22" s="41">
        <v>45</v>
      </c>
      <c r="F22" s="64">
        <f t="shared" si="0"/>
        <v>0</v>
      </c>
      <c r="G22" s="41">
        <f t="shared" si="1"/>
        <v>1</v>
      </c>
      <c r="H22" s="41"/>
    </row>
    <row r="23" spans="1:8" x14ac:dyDescent="0.2">
      <c r="A23" s="90"/>
      <c r="B23" s="41">
        <v>21</v>
      </c>
      <c r="C23" s="41" t="s">
        <v>101</v>
      </c>
      <c r="D23" s="41">
        <v>0</v>
      </c>
      <c r="E23" s="41">
        <v>43</v>
      </c>
      <c r="F23" s="64">
        <f t="shared" si="0"/>
        <v>0</v>
      </c>
      <c r="G23" s="41">
        <f t="shared" si="1"/>
        <v>1</v>
      </c>
      <c r="H23" s="41"/>
    </row>
    <row r="24" spans="1:8" x14ac:dyDescent="0.2">
      <c r="A24" s="90"/>
      <c r="B24" s="41">
        <v>22</v>
      </c>
      <c r="C24" s="41" t="s">
        <v>102</v>
      </c>
      <c r="D24" s="41">
        <v>0</v>
      </c>
      <c r="E24" s="41">
        <v>42</v>
      </c>
      <c r="F24" s="64">
        <f t="shared" si="0"/>
        <v>0</v>
      </c>
      <c r="G24" s="41">
        <f t="shared" si="1"/>
        <v>1</v>
      </c>
      <c r="H24" s="41"/>
    </row>
    <row r="25" spans="1:8" x14ac:dyDescent="0.2">
      <c r="A25" s="90"/>
      <c r="B25" s="41">
        <v>23</v>
      </c>
      <c r="C25" s="41" t="s">
        <v>103</v>
      </c>
      <c r="D25" s="41">
        <v>0</v>
      </c>
      <c r="E25" s="41">
        <v>40</v>
      </c>
      <c r="F25" s="64">
        <f t="shared" si="0"/>
        <v>0</v>
      </c>
      <c r="G25" s="41">
        <f t="shared" si="1"/>
        <v>1</v>
      </c>
      <c r="H25" s="41"/>
    </row>
    <row r="26" spans="1:8" x14ac:dyDescent="0.2">
      <c r="A26" s="90"/>
      <c r="B26" s="41">
        <v>24</v>
      </c>
      <c r="C26" s="41" t="s">
        <v>104</v>
      </c>
      <c r="D26" s="41">
        <v>0</v>
      </c>
      <c r="E26" s="41">
        <v>42</v>
      </c>
      <c r="F26" s="64">
        <f t="shared" si="0"/>
        <v>0</v>
      </c>
      <c r="G26" s="41">
        <f t="shared" si="1"/>
        <v>1</v>
      </c>
      <c r="H26" s="41"/>
    </row>
    <row r="27" spans="1:8" x14ac:dyDescent="0.2">
      <c r="A27" s="90"/>
      <c r="B27" s="41">
        <v>25</v>
      </c>
      <c r="C27" s="41" t="s">
        <v>105</v>
      </c>
      <c r="D27" s="41">
        <v>0</v>
      </c>
      <c r="E27" s="41">
        <v>42</v>
      </c>
      <c r="F27" s="64">
        <f t="shared" si="0"/>
        <v>0</v>
      </c>
      <c r="G27" s="41">
        <f t="shared" si="1"/>
        <v>1</v>
      </c>
      <c r="H27" s="41"/>
    </row>
    <row r="28" spans="1:8" x14ac:dyDescent="0.2">
      <c r="A28" s="90"/>
      <c r="B28" s="41">
        <v>26</v>
      </c>
      <c r="C28" s="41" t="s">
        <v>106</v>
      </c>
      <c r="D28" s="41">
        <v>0</v>
      </c>
      <c r="E28" s="41">
        <v>41</v>
      </c>
      <c r="F28" s="64">
        <f t="shared" si="0"/>
        <v>0</v>
      </c>
      <c r="G28" s="41">
        <f t="shared" si="1"/>
        <v>1</v>
      </c>
      <c r="H28" s="41"/>
    </row>
    <row r="29" spans="1:8" x14ac:dyDescent="0.2">
      <c r="A29" s="90"/>
      <c r="B29" s="41">
        <v>27</v>
      </c>
      <c r="C29" s="41" t="s">
        <v>107</v>
      </c>
      <c r="D29" s="41">
        <v>0</v>
      </c>
      <c r="E29" s="41">
        <v>43</v>
      </c>
      <c r="F29" s="64">
        <f t="shared" si="0"/>
        <v>0</v>
      </c>
      <c r="G29" s="41">
        <f t="shared" si="1"/>
        <v>1</v>
      </c>
      <c r="H29" s="41"/>
    </row>
    <row r="30" spans="1:8" x14ac:dyDescent="0.2">
      <c r="A30" s="90"/>
      <c r="B30" s="41">
        <v>28</v>
      </c>
      <c r="C30" s="41" t="s">
        <v>108</v>
      </c>
      <c r="D30" s="41">
        <v>0</v>
      </c>
      <c r="E30" s="41">
        <v>43</v>
      </c>
      <c r="F30" s="64">
        <f t="shared" si="0"/>
        <v>0</v>
      </c>
      <c r="G30" s="41">
        <f t="shared" si="1"/>
        <v>1</v>
      </c>
      <c r="H30" s="41"/>
    </row>
    <row r="31" spans="1:8" x14ac:dyDescent="0.2">
      <c r="A31" s="90"/>
      <c r="B31" s="41">
        <v>29</v>
      </c>
      <c r="C31" s="41" t="s">
        <v>109</v>
      </c>
      <c r="D31" s="41">
        <v>0</v>
      </c>
      <c r="E31" s="41">
        <v>42</v>
      </c>
      <c r="F31" s="64">
        <f t="shared" si="0"/>
        <v>0</v>
      </c>
      <c r="G31" s="41">
        <f t="shared" si="1"/>
        <v>1</v>
      </c>
      <c r="H31" s="41"/>
    </row>
    <row r="32" spans="1:8" x14ac:dyDescent="0.2">
      <c r="A32" s="90"/>
      <c r="B32" s="41">
        <v>30</v>
      </c>
      <c r="C32" s="41" t="s">
        <v>110</v>
      </c>
      <c r="D32" s="41">
        <v>0</v>
      </c>
      <c r="E32" s="41">
        <v>43</v>
      </c>
      <c r="F32" s="64">
        <f t="shared" si="0"/>
        <v>0</v>
      </c>
      <c r="G32" s="41">
        <f t="shared" si="1"/>
        <v>1</v>
      </c>
      <c r="H32" s="41"/>
    </row>
    <row r="33" spans="1:8" x14ac:dyDescent="0.2">
      <c r="A33" s="90"/>
      <c r="B33" s="41">
        <v>31</v>
      </c>
      <c r="C33" s="41" t="s">
        <v>111</v>
      </c>
      <c r="D33" s="41">
        <v>0</v>
      </c>
      <c r="E33" s="41">
        <v>42</v>
      </c>
      <c r="F33" s="64">
        <f t="shared" si="0"/>
        <v>0</v>
      </c>
      <c r="G33" s="41">
        <f t="shared" si="1"/>
        <v>1</v>
      </c>
      <c r="H33" s="41"/>
    </row>
    <row r="34" spans="1:8" x14ac:dyDescent="0.2">
      <c r="A34" s="90"/>
      <c r="B34" s="41">
        <v>32</v>
      </c>
      <c r="C34" s="41" t="s">
        <v>112</v>
      </c>
      <c r="D34" s="41">
        <v>0</v>
      </c>
      <c r="E34" s="41">
        <v>45</v>
      </c>
      <c r="F34" s="64">
        <f t="shared" si="0"/>
        <v>0</v>
      </c>
      <c r="G34" s="41">
        <f t="shared" si="1"/>
        <v>1</v>
      </c>
      <c r="H34" s="41"/>
    </row>
    <row r="35" spans="1:8" x14ac:dyDescent="0.2">
      <c r="A35" s="90"/>
      <c r="B35" s="41">
        <v>33</v>
      </c>
      <c r="C35" s="41" t="s">
        <v>113</v>
      </c>
      <c r="D35" s="41">
        <v>0</v>
      </c>
      <c r="E35" s="41">
        <v>43</v>
      </c>
      <c r="F35" s="64">
        <f t="shared" si="0"/>
        <v>0</v>
      </c>
      <c r="G35" s="41">
        <f t="shared" si="1"/>
        <v>1</v>
      </c>
      <c r="H35" s="41"/>
    </row>
    <row r="36" spans="1:8" x14ac:dyDescent="0.2">
      <c r="A36" s="90"/>
      <c r="B36" s="41">
        <v>34</v>
      </c>
      <c r="C36" s="41" t="s">
        <v>114</v>
      </c>
      <c r="D36" s="41">
        <v>0</v>
      </c>
      <c r="E36" s="41">
        <v>42</v>
      </c>
      <c r="F36" s="64">
        <f t="shared" si="0"/>
        <v>0</v>
      </c>
      <c r="G36" s="41">
        <f t="shared" si="1"/>
        <v>1</v>
      </c>
      <c r="H36" s="41"/>
    </row>
    <row r="37" spans="1:8" x14ac:dyDescent="0.2">
      <c r="A37" s="90"/>
      <c r="B37" s="41">
        <v>35</v>
      </c>
      <c r="C37" s="41" t="s">
        <v>115</v>
      </c>
      <c r="D37" s="41">
        <v>0</v>
      </c>
      <c r="E37" s="41">
        <v>40</v>
      </c>
      <c r="F37" s="64">
        <f t="shared" si="0"/>
        <v>0</v>
      </c>
      <c r="G37" s="41">
        <f t="shared" si="1"/>
        <v>1</v>
      </c>
      <c r="H37" s="41"/>
    </row>
    <row r="38" spans="1:8" x14ac:dyDescent="0.2">
      <c r="A38" s="90"/>
      <c r="B38" s="41">
        <v>36</v>
      </c>
      <c r="C38" s="41" t="s">
        <v>286</v>
      </c>
      <c r="D38" s="41">
        <v>0</v>
      </c>
      <c r="E38" s="41">
        <v>40</v>
      </c>
      <c r="F38" s="64">
        <f t="shared" si="0"/>
        <v>0</v>
      </c>
      <c r="G38" s="41">
        <f t="shared" si="1"/>
        <v>1</v>
      </c>
      <c r="H38" s="41"/>
    </row>
    <row r="39" spans="1:8" x14ac:dyDescent="0.2">
      <c r="A39" s="90"/>
      <c r="B39" s="41">
        <v>37</v>
      </c>
      <c r="C39" s="41" t="s">
        <v>116</v>
      </c>
      <c r="D39" s="41">
        <v>0</v>
      </c>
      <c r="E39" s="41">
        <v>41</v>
      </c>
      <c r="F39" s="64">
        <f t="shared" si="0"/>
        <v>0</v>
      </c>
      <c r="G39" s="41">
        <f t="shared" si="1"/>
        <v>1</v>
      </c>
      <c r="H39" s="41"/>
    </row>
    <row r="40" spans="1:8" x14ac:dyDescent="0.2">
      <c r="A40" s="90"/>
      <c r="B40" s="41">
        <v>38</v>
      </c>
      <c r="C40" s="41" t="s">
        <v>117</v>
      </c>
      <c r="D40" s="41">
        <v>0</v>
      </c>
      <c r="E40" s="41">
        <v>41</v>
      </c>
      <c r="F40" s="64">
        <f t="shared" si="0"/>
        <v>0</v>
      </c>
      <c r="G40" s="41">
        <f t="shared" si="1"/>
        <v>1</v>
      </c>
      <c r="H40" s="41"/>
    </row>
    <row r="41" spans="1:8" x14ac:dyDescent="0.2">
      <c r="A41" s="90"/>
      <c r="B41" s="41">
        <v>39</v>
      </c>
      <c r="C41" s="41" t="s">
        <v>118</v>
      </c>
      <c r="D41" s="41">
        <v>0</v>
      </c>
      <c r="E41" s="41">
        <v>40</v>
      </c>
      <c r="F41" s="64">
        <f t="shared" si="0"/>
        <v>0</v>
      </c>
      <c r="G41" s="41">
        <f t="shared" si="1"/>
        <v>1</v>
      </c>
      <c r="H41" s="41"/>
    </row>
    <row r="42" spans="1:8" x14ac:dyDescent="0.2">
      <c r="A42" s="90" t="s">
        <v>1</v>
      </c>
      <c r="B42" s="41">
        <v>1</v>
      </c>
      <c r="C42" s="41" t="s">
        <v>34</v>
      </c>
      <c r="D42" s="41"/>
      <c r="E42" s="41">
        <v>38</v>
      </c>
      <c r="F42" s="64">
        <f>D42/E42</f>
        <v>0</v>
      </c>
      <c r="G42" s="41">
        <f>RANK(F42,$F$42:$F$82,1)</f>
        <v>1</v>
      </c>
      <c r="H42" s="41" t="s">
        <v>421</v>
      </c>
    </row>
    <row r="43" spans="1:8" x14ac:dyDescent="0.2">
      <c r="A43" s="90"/>
      <c r="B43" s="41">
        <v>2</v>
      </c>
      <c r="C43" s="41" t="s">
        <v>119</v>
      </c>
      <c r="D43" s="41"/>
      <c r="E43" s="41">
        <v>47</v>
      </c>
      <c r="F43" s="64">
        <f t="shared" ref="F43:F82" si="2">D43/E43</f>
        <v>0</v>
      </c>
      <c r="G43" s="41">
        <f t="shared" ref="G43:G82" si="3">RANK(F43,$F$42:$F$82,1)</f>
        <v>1</v>
      </c>
      <c r="H43" s="41" t="s">
        <v>421</v>
      </c>
    </row>
    <row r="44" spans="1:8" x14ac:dyDescent="0.2">
      <c r="A44" s="90"/>
      <c r="B44" s="41">
        <v>3</v>
      </c>
      <c r="C44" s="41" t="s">
        <v>35</v>
      </c>
      <c r="D44" s="41"/>
      <c r="E44" s="41">
        <v>41</v>
      </c>
      <c r="F44" s="64">
        <f t="shared" si="2"/>
        <v>0</v>
      </c>
      <c r="G44" s="41">
        <f t="shared" si="3"/>
        <v>1</v>
      </c>
      <c r="H44" s="41"/>
    </row>
    <row r="45" spans="1:8" x14ac:dyDescent="0.2">
      <c r="A45" s="90"/>
      <c r="B45" s="41">
        <v>4</v>
      </c>
      <c r="C45" s="41" t="s">
        <v>36</v>
      </c>
      <c r="D45" s="41">
        <v>1</v>
      </c>
      <c r="E45" s="41">
        <v>36</v>
      </c>
      <c r="F45" s="64">
        <f t="shared" si="2"/>
        <v>2.7777777777777776E-2</v>
      </c>
      <c r="G45" s="41">
        <f t="shared" si="3"/>
        <v>40</v>
      </c>
      <c r="H45" s="41"/>
    </row>
    <row r="46" spans="1:8" x14ac:dyDescent="0.2">
      <c r="A46" s="90"/>
      <c r="B46" s="41">
        <v>5</v>
      </c>
      <c r="C46" s="41" t="s">
        <v>120</v>
      </c>
      <c r="D46" s="41">
        <v>0</v>
      </c>
      <c r="E46" s="41">
        <v>38</v>
      </c>
      <c r="F46" s="64">
        <f t="shared" si="2"/>
        <v>0</v>
      </c>
      <c r="G46" s="41">
        <f t="shared" si="3"/>
        <v>1</v>
      </c>
      <c r="H46" s="41"/>
    </row>
    <row r="47" spans="1:8" x14ac:dyDescent="0.2">
      <c r="A47" s="90"/>
      <c r="B47" s="41">
        <v>6</v>
      </c>
      <c r="C47" s="41" t="s">
        <v>41</v>
      </c>
      <c r="D47" s="41">
        <v>1</v>
      </c>
      <c r="E47" s="41">
        <v>48</v>
      </c>
      <c r="F47" s="64">
        <f t="shared" si="2"/>
        <v>2.0833333333333332E-2</v>
      </c>
      <c r="G47" s="41">
        <f t="shared" si="3"/>
        <v>37</v>
      </c>
      <c r="H47" s="41"/>
    </row>
    <row r="48" spans="1:8" x14ac:dyDescent="0.2">
      <c r="A48" s="90"/>
      <c r="B48" s="41">
        <v>7</v>
      </c>
      <c r="C48" s="41" t="s">
        <v>42</v>
      </c>
      <c r="D48" s="41">
        <v>2</v>
      </c>
      <c r="E48" s="41">
        <v>49</v>
      </c>
      <c r="F48" s="64">
        <f t="shared" si="2"/>
        <v>4.0816326530612242E-2</v>
      </c>
      <c r="G48" s="41">
        <f t="shared" si="3"/>
        <v>41</v>
      </c>
      <c r="H48" s="41"/>
    </row>
    <row r="49" spans="1:8" x14ac:dyDescent="0.2">
      <c r="A49" s="90"/>
      <c r="B49" s="41">
        <v>8</v>
      </c>
      <c r="C49" s="41" t="s">
        <v>37</v>
      </c>
      <c r="D49" s="41">
        <v>0</v>
      </c>
      <c r="E49" s="41">
        <v>45</v>
      </c>
      <c r="F49" s="64">
        <f t="shared" si="2"/>
        <v>0</v>
      </c>
      <c r="G49" s="41">
        <f t="shared" si="3"/>
        <v>1</v>
      </c>
      <c r="H49" s="41"/>
    </row>
    <row r="50" spans="1:8" x14ac:dyDescent="0.2">
      <c r="A50" s="90"/>
      <c r="B50" s="41">
        <v>9</v>
      </c>
      <c r="C50" s="41" t="s">
        <v>38</v>
      </c>
      <c r="D50" s="41">
        <v>0</v>
      </c>
      <c r="E50" s="41">
        <v>43</v>
      </c>
      <c r="F50" s="64">
        <f t="shared" si="2"/>
        <v>0</v>
      </c>
      <c r="G50" s="41">
        <f t="shared" si="3"/>
        <v>1</v>
      </c>
      <c r="H50" s="41"/>
    </row>
    <row r="51" spans="1:8" x14ac:dyDescent="0.2">
      <c r="A51" s="90"/>
      <c r="B51" s="41">
        <v>10</v>
      </c>
      <c r="C51" s="41" t="s">
        <v>121</v>
      </c>
      <c r="D51" s="41">
        <v>0</v>
      </c>
      <c r="E51" s="41">
        <v>41</v>
      </c>
      <c r="F51" s="64">
        <f t="shared" si="2"/>
        <v>0</v>
      </c>
      <c r="G51" s="41">
        <f t="shared" si="3"/>
        <v>1</v>
      </c>
      <c r="H51" s="41"/>
    </row>
    <row r="52" spans="1:8" x14ac:dyDescent="0.2">
      <c r="A52" s="90"/>
      <c r="B52" s="41">
        <v>11</v>
      </c>
      <c r="C52" s="41" t="s">
        <v>122</v>
      </c>
      <c r="D52" s="41">
        <v>0</v>
      </c>
      <c r="E52" s="41">
        <v>42</v>
      </c>
      <c r="F52" s="64">
        <f t="shared" si="2"/>
        <v>0</v>
      </c>
      <c r="G52" s="41">
        <f t="shared" si="3"/>
        <v>1</v>
      </c>
      <c r="H52" s="41"/>
    </row>
    <row r="53" spans="1:8" x14ac:dyDescent="0.2">
      <c r="A53" s="90"/>
      <c r="B53" s="41">
        <v>12</v>
      </c>
      <c r="C53" s="41" t="s">
        <v>28</v>
      </c>
      <c r="D53" s="41">
        <v>0</v>
      </c>
      <c r="E53" s="41">
        <v>42</v>
      </c>
      <c r="F53" s="64">
        <f t="shared" si="2"/>
        <v>0</v>
      </c>
      <c r="G53" s="41">
        <f t="shared" si="3"/>
        <v>1</v>
      </c>
      <c r="H53" s="41"/>
    </row>
    <row r="54" spans="1:8" x14ac:dyDescent="0.2">
      <c r="A54" s="90"/>
      <c r="B54" s="41">
        <v>13</v>
      </c>
      <c r="C54" s="41" t="s">
        <v>39</v>
      </c>
      <c r="D54" s="41">
        <v>0</v>
      </c>
      <c r="E54" s="41">
        <v>40</v>
      </c>
      <c r="F54" s="64">
        <f t="shared" si="2"/>
        <v>0</v>
      </c>
      <c r="G54" s="41">
        <f t="shared" si="3"/>
        <v>1</v>
      </c>
      <c r="H54" s="41"/>
    </row>
    <row r="55" spans="1:8" x14ac:dyDescent="0.2">
      <c r="A55" s="90"/>
      <c r="B55" s="41">
        <v>14</v>
      </c>
      <c r="C55" s="41" t="s">
        <v>40</v>
      </c>
      <c r="D55" s="41">
        <v>0</v>
      </c>
      <c r="E55" s="41">
        <v>41</v>
      </c>
      <c r="F55" s="64">
        <f t="shared" si="2"/>
        <v>0</v>
      </c>
      <c r="G55" s="41">
        <f t="shared" si="3"/>
        <v>1</v>
      </c>
      <c r="H55" s="41"/>
    </row>
    <row r="56" spans="1:8" x14ac:dyDescent="0.2">
      <c r="A56" s="90"/>
      <c r="B56" s="41">
        <v>15</v>
      </c>
      <c r="C56" s="41" t="s">
        <v>49</v>
      </c>
      <c r="D56" s="41">
        <v>0</v>
      </c>
      <c r="E56" s="41">
        <v>46</v>
      </c>
      <c r="F56" s="64">
        <f t="shared" si="2"/>
        <v>0</v>
      </c>
      <c r="G56" s="41">
        <f t="shared" si="3"/>
        <v>1</v>
      </c>
      <c r="H56" s="41"/>
    </row>
    <row r="57" spans="1:8" x14ac:dyDescent="0.2">
      <c r="A57" s="90"/>
      <c r="B57" s="41">
        <v>16</v>
      </c>
      <c r="C57" s="41" t="s">
        <v>123</v>
      </c>
      <c r="D57" s="41">
        <v>1</v>
      </c>
      <c r="E57" s="41">
        <v>42</v>
      </c>
      <c r="F57" s="64">
        <f t="shared" si="2"/>
        <v>2.3809523809523808E-2</v>
      </c>
      <c r="G57" s="41">
        <f t="shared" si="3"/>
        <v>39</v>
      </c>
      <c r="H57" s="41"/>
    </row>
    <row r="58" spans="1:8" x14ac:dyDescent="0.2">
      <c r="A58" s="90"/>
      <c r="B58" s="41">
        <v>17</v>
      </c>
      <c r="C58" s="41" t="s">
        <v>124</v>
      </c>
      <c r="D58" s="41">
        <v>1</v>
      </c>
      <c r="E58" s="41">
        <v>46</v>
      </c>
      <c r="F58" s="64">
        <f t="shared" si="2"/>
        <v>2.1739130434782608E-2</v>
      </c>
      <c r="G58" s="41">
        <f t="shared" si="3"/>
        <v>38</v>
      </c>
      <c r="H58" s="41"/>
    </row>
    <row r="59" spans="1:8" x14ac:dyDescent="0.2">
      <c r="A59" s="90"/>
      <c r="B59" s="41">
        <v>18</v>
      </c>
      <c r="C59" s="41" t="s">
        <v>125</v>
      </c>
      <c r="D59" s="41">
        <v>0</v>
      </c>
      <c r="E59" s="41">
        <v>46</v>
      </c>
      <c r="F59" s="64">
        <f t="shared" si="2"/>
        <v>0</v>
      </c>
      <c r="G59" s="41">
        <f t="shared" si="3"/>
        <v>1</v>
      </c>
      <c r="H59" s="41"/>
    </row>
    <row r="60" spans="1:8" x14ac:dyDescent="0.2">
      <c r="A60" s="90"/>
      <c r="B60" s="41">
        <v>19</v>
      </c>
      <c r="C60" s="41" t="s">
        <v>48</v>
      </c>
      <c r="D60" s="41">
        <v>0</v>
      </c>
      <c r="E60" s="41">
        <v>45</v>
      </c>
      <c r="F60" s="64">
        <f t="shared" si="2"/>
        <v>0</v>
      </c>
      <c r="G60" s="41">
        <f t="shared" si="3"/>
        <v>1</v>
      </c>
      <c r="H60" s="41"/>
    </row>
    <row r="61" spans="1:8" x14ac:dyDescent="0.2">
      <c r="A61" s="90"/>
      <c r="B61" s="41">
        <v>20</v>
      </c>
      <c r="C61" s="41" t="s">
        <v>45</v>
      </c>
      <c r="D61" s="41">
        <v>0</v>
      </c>
      <c r="E61" s="41">
        <v>45</v>
      </c>
      <c r="F61" s="64">
        <f t="shared" si="2"/>
        <v>0</v>
      </c>
      <c r="G61" s="41">
        <f t="shared" si="3"/>
        <v>1</v>
      </c>
      <c r="H61" s="41"/>
    </row>
    <row r="62" spans="1:8" x14ac:dyDescent="0.2">
      <c r="A62" s="90"/>
      <c r="B62" s="41">
        <v>21</v>
      </c>
      <c r="C62" s="41" t="s">
        <v>46</v>
      </c>
      <c r="D62" s="41">
        <v>0</v>
      </c>
      <c r="E62" s="41">
        <v>42</v>
      </c>
      <c r="F62" s="64">
        <f t="shared" si="2"/>
        <v>0</v>
      </c>
      <c r="G62" s="41">
        <f t="shared" si="3"/>
        <v>1</v>
      </c>
      <c r="H62" s="41"/>
    </row>
    <row r="63" spans="1:8" x14ac:dyDescent="0.2">
      <c r="A63" s="90"/>
      <c r="B63" s="41">
        <v>22</v>
      </c>
      <c r="C63" s="41" t="s">
        <v>43</v>
      </c>
      <c r="D63" s="41">
        <v>0</v>
      </c>
      <c r="E63" s="41">
        <v>41</v>
      </c>
      <c r="F63" s="64">
        <f t="shared" si="2"/>
        <v>0</v>
      </c>
      <c r="G63" s="41">
        <f t="shared" si="3"/>
        <v>1</v>
      </c>
      <c r="H63" s="41"/>
    </row>
    <row r="64" spans="1:8" x14ac:dyDescent="0.2">
      <c r="A64" s="90"/>
      <c r="B64" s="41">
        <v>23</v>
      </c>
      <c r="C64" s="41" t="s">
        <v>126</v>
      </c>
      <c r="D64" s="41">
        <v>0</v>
      </c>
      <c r="E64" s="41">
        <v>37</v>
      </c>
      <c r="F64" s="64">
        <f t="shared" si="2"/>
        <v>0</v>
      </c>
      <c r="G64" s="41">
        <f t="shared" si="3"/>
        <v>1</v>
      </c>
      <c r="H64" s="41"/>
    </row>
    <row r="65" spans="1:8" x14ac:dyDescent="0.2">
      <c r="A65" s="90"/>
      <c r="B65" s="41">
        <v>24</v>
      </c>
      <c r="C65" s="41" t="s">
        <v>50</v>
      </c>
      <c r="D65" s="41">
        <v>0</v>
      </c>
      <c r="E65" s="41">
        <v>39</v>
      </c>
      <c r="F65" s="64">
        <f t="shared" si="2"/>
        <v>0</v>
      </c>
      <c r="G65" s="41">
        <f t="shared" si="3"/>
        <v>1</v>
      </c>
      <c r="H65" s="41"/>
    </row>
    <row r="66" spans="1:8" x14ac:dyDescent="0.2">
      <c r="A66" s="90"/>
      <c r="B66" s="41">
        <v>25</v>
      </c>
      <c r="C66" s="41" t="s">
        <v>127</v>
      </c>
      <c r="D66" s="41">
        <v>0</v>
      </c>
      <c r="E66" s="41">
        <v>28</v>
      </c>
      <c r="F66" s="64">
        <f t="shared" si="2"/>
        <v>0</v>
      </c>
      <c r="G66" s="41">
        <f t="shared" si="3"/>
        <v>1</v>
      </c>
      <c r="H66" s="41"/>
    </row>
    <row r="67" spans="1:8" x14ac:dyDescent="0.2">
      <c r="A67" s="90"/>
      <c r="B67" s="41">
        <v>26</v>
      </c>
      <c r="C67" s="41" t="s">
        <v>128</v>
      </c>
      <c r="D67" s="41">
        <v>0</v>
      </c>
      <c r="E67" s="41">
        <v>27</v>
      </c>
      <c r="F67" s="64">
        <f t="shared" si="2"/>
        <v>0</v>
      </c>
      <c r="G67" s="41">
        <f t="shared" si="3"/>
        <v>1</v>
      </c>
      <c r="H67" s="41"/>
    </row>
    <row r="68" spans="1:8" x14ac:dyDescent="0.2">
      <c r="A68" s="90"/>
      <c r="B68" s="41">
        <v>27</v>
      </c>
      <c r="C68" s="41" t="s">
        <v>44</v>
      </c>
      <c r="D68" s="41">
        <v>0</v>
      </c>
      <c r="E68" s="41">
        <v>43</v>
      </c>
      <c r="F68" s="64">
        <f t="shared" si="2"/>
        <v>0</v>
      </c>
      <c r="G68" s="41">
        <f t="shared" si="3"/>
        <v>1</v>
      </c>
      <c r="H68" s="41"/>
    </row>
    <row r="69" spans="1:8" x14ac:dyDescent="0.2">
      <c r="A69" s="90"/>
      <c r="B69" s="41">
        <v>28</v>
      </c>
      <c r="C69" s="41" t="s">
        <v>47</v>
      </c>
      <c r="D69" s="41">
        <v>0</v>
      </c>
      <c r="E69" s="41">
        <v>42</v>
      </c>
      <c r="F69" s="64">
        <f t="shared" si="2"/>
        <v>0</v>
      </c>
      <c r="G69" s="41">
        <f t="shared" si="3"/>
        <v>1</v>
      </c>
      <c r="H69" s="41"/>
    </row>
    <row r="70" spans="1:8" x14ac:dyDescent="0.2">
      <c r="A70" s="90"/>
      <c r="B70" s="41">
        <v>29</v>
      </c>
      <c r="C70" s="41" t="s">
        <v>280</v>
      </c>
      <c r="D70" s="41">
        <v>0</v>
      </c>
      <c r="E70" s="41">
        <v>42</v>
      </c>
      <c r="F70" s="64">
        <f t="shared" si="2"/>
        <v>0</v>
      </c>
      <c r="G70" s="41">
        <f t="shared" si="3"/>
        <v>1</v>
      </c>
      <c r="H70" s="41"/>
    </row>
    <row r="71" spans="1:8" x14ac:dyDescent="0.2">
      <c r="A71" s="90"/>
      <c r="B71" s="41">
        <v>30</v>
      </c>
      <c r="C71" s="41" t="s">
        <v>279</v>
      </c>
      <c r="D71" s="41">
        <v>0</v>
      </c>
      <c r="E71" s="41">
        <v>41</v>
      </c>
      <c r="F71" s="64">
        <f t="shared" si="2"/>
        <v>0</v>
      </c>
      <c r="G71" s="41">
        <f t="shared" si="3"/>
        <v>1</v>
      </c>
      <c r="H71" s="41"/>
    </row>
    <row r="72" spans="1:8" x14ac:dyDescent="0.2">
      <c r="A72" s="90"/>
      <c r="B72" s="41">
        <v>31</v>
      </c>
      <c r="C72" s="41" t="s">
        <v>281</v>
      </c>
      <c r="D72" s="41">
        <v>0</v>
      </c>
      <c r="E72" s="41">
        <v>50</v>
      </c>
      <c r="F72" s="64">
        <f t="shared" si="2"/>
        <v>0</v>
      </c>
      <c r="G72" s="41">
        <f t="shared" si="3"/>
        <v>1</v>
      </c>
      <c r="H72" s="41"/>
    </row>
    <row r="73" spans="1:8" x14ac:dyDescent="0.2">
      <c r="A73" s="90"/>
      <c r="B73" s="41">
        <v>32</v>
      </c>
      <c r="C73" s="41" t="s">
        <v>276</v>
      </c>
      <c r="D73" s="41">
        <v>0</v>
      </c>
      <c r="E73" s="41">
        <v>41</v>
      </c>
      <c r="F73" s="64">
        <f t="shared" si="2"/>
        <v>0</v>
      </c>
      <c r="G73" s="41">
        <f t="shared" si="3"/>
        <v>1</v>
      </c>
      <c r="H73" s="41"/>
    </row>
    <row r="74" spans="1:8" x14ac:dyDescent="0.2">
      <c r="A74" s="90"/>
      <c r="B74" s="41">
        <v>33</v>
      </c>
      <c r="C74" s="41" t="s">
        <v>282</v>
      </c>
      <c r="D74" s="41">
        <v>0</v>
      </c>
      <c r="E74" s="41">
        <v>42</v>
      </c>
      <c r="F74" s="64">
        <f t="shared" si="2"/>
        <v>0</v>
      </c>
      <c r="G74" s="41">
        <f t="shared" si="3"/>
        <v>1</v>
      </c>
      <c r="H74" s="41"/>
    </row>
    <row r="75" spans="1:8" x14ac:dyDescent="0.2">
      <c r="A75" s="90"/>
      <c r="B75" s="41">
        <v>34</v>
      </c>
      <c r="C75" s="41" t="s">
        <v>277</v>
      </c>
      <c r="D75" s="41">
        <v>0</v>
      </c>
      <c r="E75" s="41">
        <v>42</v>
      </c>
      <c r="F75" s="64">
        <f t="shared" si="2"/>
        <v>0</v>
      </c>
      <c r="G75" s="41">
        <f t="shared" si="3"/>
        <v>1</v>
      </c>
      <c r="H75" s="41"/>
    </row>
    <row r="76" spans="1:8" x14ac:dyDescent="0.2">
      <c r="A76" s="90"/>
      <c r="B76" s="41">
        <v>35</v>
      </c>
      <c r="C76" s="41" t="s">
        <v>273</v>
      </c>
      <c r="D76" s="41">
        <v>0</v>
      </c>
      <c r="E76" s="41">
        <v>39</v>
      </c>
      <c r="F76" s="64">
        <f t="shared" si="2"/>
        <v>0</v>
      </c>
      <c r="G76" s="41">
        <f t="shared" si="3"/>
        <v>1</v>
      </c>
      <c r="H76" s="41"/>
    </row>
    <row r="77" spans="1:8" x14ac:dyDescent="0.2">
      <c r="A77" s="90"/>
      <c r="B77" s="41">
        <v>36</v>
      </c>
      <c r="C77" s="41" t="s">
        <v>271</v>
      </c>
      <c r="D77" s="41">
        <v>0</v>
      </c>
      <c r="E77" s="41">
        <v>44</v>
      </c>
      <c r="F77" s="64">
        <f t="shared" si="2"/>
        <v>0</v>
      </c>
      <c r="G77" s="41">
        <f t="shared" si="3"/>
        <v>1</v>
      </c>
      <c r="H77" s="41"/>
    </row>
    <row r="78" spans="1:8" x14ac:dyDescent="0.2">
      <c r="A78" s="90"/>
      <c r="B78" s="41">
        <v>37</v>
      </c>
      <c r="C78" s="41" t="s">
        <v>272</v>
      </c>
      <c r="D78" s="41">
        <v>0</v>
      </c>
      <c r="E78" s="41">
        <v>44</v>
      </c>
      <c r="F78" s="64">
        <f t="shared" si="2"/>
        <v>0</v>
      </c>
      <c r="G78" s="41">
        <f t="shared" si="3"/>
        <v>1</v>
      </c>
      <c r="H78" s="41"/>
    </row>
    <row r="79" spans="1:8" x14ac:dyDescent="0.2">
      <c r="A79" s="90"/>
      <c r="B79" s="41">
        <v>38</v>
      </c>
      <c r="C79" s="41" t="s">
        <v>275</v>
      </c>
      <c r="D79" s="41">
        <v>0</v>
      </c>
      <c r="E79" s="41">
        <v>44</v>
      </c>
      <c r="F79" s="64">
        <f t="shared" si="2"/>
        <v>0</v>
      </c>
      <c r="G79" s="41">
        <f t="shared" si="3"/>
        <v>1</v>
      </c>
      <c r="H79" s="41"/>
    </row>
    <row r="80" spans="1:8" x14ac:dyDescent="0.2">
      <c r="A80" s="90"/>
      <c r="B80" s="41">
        <v>39</v>
      </c>
      <c r="C80" s="41" t="s">
        <v>283</v>
      </c>
      <c r="D80" s="41">
        <v>0</v>
      </c>
      <c r="E80" s="41">
        <v>46</v>
      </c>
      <c r="F80" s="64">
        <f t="shared" si="2"/>
        <v>0</v>
      </c>
      <c r="G80" s="41">
        <f t="shared" si="3"/>
        <v>1</v>
      </c>
      <c r="H80" s="41"/>
    </row>
    <row r="81" spans="1:8" x14ac:dyDescent="0.2">
      <c r="A81" s="90"/>
      <c r="B81" s="41">
        <v>40</v>
      </c>
      <c r="C81" s="41" t="s">
        <v>284</v>
      </c>
      <c r="D81" s="41">
        <v>0</v>
      </c>
      <c r="E81" s="41">
        <v>43</v>
      </c>
      <c r="F81" s="64">
        <f t="shared" si="2"/>
        <v>0</v>
      </c>
      <c r="G81" s="41">
        <f t="shared" si="3"/>
        <v>1</v>
      </c>
      <c r="H81" s="41"/>
    </row>
    <row r="82" spans="1:8" x14ac:dyDescent="0.2">
      <c r="A82" s="90"/>
      <c r="B82" s="41">
        <v>41</v>
      </c>
      <c r="C82" s="41" t="s">
        <v>285</v>
      </c>
      <c r="D82" s="41">
        <v>0</v>
      </c>
      <c r="E82" s="41">
        <v>43</v>
      </c>
      <c r="F82" s="64">
        <f t="shared" si="2"/>
        <v>0</v>
      </c>
      <c r="G82" s="41">
        <f t="shared" si="3"/>
        <v>1</v>
      </c>
      <c r="H82" s="41"/>
    </row>
    <row r="83" spans="1:8" x14ac:dyDescent="0.2">
      <c r="A83" s="90" t="s">
        <v>2</v>
      </c>
      <c r="B83" s="41">
        <v>1</v>
      </c>
      <c r="C83" s="65" t="s">
        <v>291</v>
      </c>
      <c r="D83" s="41">
        <v>0</v>
      </c>
      <c r="E83" s="41">
        <v>35</v>
      </c>
      <c r="F83" s="64">
        <v>0</v>
      </c>
      <c r="G83" s="41">
        <f>RANK(F83,$F$83:$F$110,1)</f>
        <v>1</v>
      </c>
      <c r="H83" s="41"/>
    </row>
    <row r="84" spans="1:8" x14ac:dyDescent="0.2">
      <c r="A84" s="90"/>
      <c r="B84" s="41">
        <v>2</v>
      </c>
      <c r="C84" s="65" t="s">
        <v>292</v>
      </c>
      <c r="D84" s="41">
        <v>0</v>
      </c>
      <c r="E84" s="41">
        <v>35</v>
      </c>
      <c r="F84" s="64">
        <v>0</v>
      </c>
      <c r="G84" s="41">
        <f t="shared" ref="G84:G110" si="4">RANK(F84,$F$83:$F$110,1)</f>
        <v>1</v>
      </c>
      <c r="H84" s="41"/>
    </row>
    <row r="85" spans="1:8" x14ac:dyDescent="0.2">
      <c r="A85" s="90"/>
      <c r="B85" s="41">
        <v>3</v>
      </c>
      <c r="C85" s="65" t="s">
        <v>293</v>
      </c>
      <c r="D85" s="41">
        <v>0</v>
      </c>
      <c r="E85" s="41">
        <v>45</v>
      </c>
      <c r="F85" s="64">
        <v>0</v>
      </c>
      <c r="G85" s="41">
        <f t="shared" si="4"/>
        <v>1</v>
      </c>
      <c r="H85" s="41"/>
    </row>
    <row r="86" spans="1:8" x14ac:dyDescent="0.2">
      <c r="A86" s="90"/>
      <c r="B86" s="41">
        <v>4</v>
      </c>
      <c r="C86" s="65" t="s">
        <v>295</v>
      </c>
      <c r="D86" s="41">
        <v>0</v>
      </c>
      <c r="E86" s="41">
        <v>45</v>
      </c>
      <c r="F86" s="64">
        <v>0</v>
      </c>
      <c r="G86" s="41">
        <f t="shared" si="4"/>
        <v>1</v>
      </c>
      <c r="H86" s="41"/>
    </row>
    <row r="87" spans="1:8" x14ac:dyDescent="0.2">
      <c r="A87" s="90"/>
      <c r="B87" s="41">
        <v>5</v>
      </c>
      <c r="C87" s="65" t="s">
        <v>290</v>
      </c>
      <c r="D87" s="41">
        <v>0</v>
      </c>
      <c r="E87" s="41">
        <v>40</v>
      </c>
      <c r="F87" s="64">
        <v>0</v>
      </c>
      <c r="G87" s="41">
        <f t="shared" si="4"/>
        <v>1</v>
      </c>
      <c r="H87" s="41"/>
    </row>
    <row r="88" spans="1:8" x14ac:dyDescent="0.2">
      <c r="A88" s="90"/>
      <c r="B88" s="41">
        <v>6</v>
      </c>
      <c r="C88" s="65" t="s">
        <v>294</v>
      </c>
      <c r="D88" s="41">
        <v>0</v>
      </c>
      <c r="E88" s="41">
        <v>45</v>
      </c>
      <c r="F88" s="64">
        <v>0</v>
      </c>
      <c r="G88" s="41">
        <f t="shared" si="4"/>
        <v>1</v>
      </c>
      <c r="H88" s="41"/>
    </row>
    <row r="89" spans="1:8" x14ac:dyDescent="0.2">
      <c r="A89" s="90"/>
      <c r="B89" s="41">
        <v>7</v>
      </c>
      <c r="C89" s="65" t="s">
        <v>296</v>
      </c>
      <c r="D89" s="41">
        <v>0</v>
      </c>
      <c r="E89" s="41">
        <v>45</v>
      </c>
      <c r="F89" s="64">
        <v>0</v>
      </c>
      <c r="G89" s="41">
        <f t="shared" si="4"/>
        <v>1</v>
      </c>
      <c r="H89" s="41"/>
    </row>
    <row r="90" spans="1:8" x14ac:dyDescent="0.2">
      <c r="A90" s="90"/>
      <c r="B90" s="41">
        <v>8</v>
      </c>
      <c r="C90" s="65" t="s">
        <v>297</v>
      </c>
      <c r="D90" s="41">
        <v>0</v>
      </c>
      <c r="E90" s="41">
        <v>45</v>
      </c>
      <c r="F90" s="64">
        <v>0</v>
      </c>
      <c r="G90" s="41">
        <f t="shared" si="4"/>
        <v>1</v>
      </c>
      <c r="H90" s="41"/>
    </row>
    <row r="91" spans="1:8" x14ac:dyDescent="0.2">
      <c r="A91" s="90"/>
      <c r="B91" s="41">
        <v>9</v>
      </c>
      <c r="C91" s="65" t="s">
        <v>51</v>
      </c>
      <c r="D91" s="41">
        <v>0</v>
      </c>
      <c r="E91" s="41">
        <v>35</v>
      </c>
      <c r="F91" s="64">
        <v>0</v>
      </c>
      <c r="G91" s="41">
        <f t="shared" si="4"/>
        <v>1</v>
      </c>
      <c r="H91" s="41"/>
    </row>
    <row r="92" spans="1:8" x14ac:dyDescent="0.2">
      <c r="A92" s="90"/>
      <c r="B92" s="41">
        <v>10</v>
      </c>
      <c r="C92" s="65" t="s">
        <v>53</v>
      </c>
      <c r="D92" s="41">
        <v>0</v>
      </c>
      <c r="E92" s="41">
        <v>35</v>
      </c>
      <c r="F92" s="66">
        <v>0</v>
      </c>
      <c r="G92" s="41">
        <f t="shared" si="4"/>
        <v>1</v>
      </c>
      <c r="H92" s="41"/>
    </row>
    <row r="93" spans="1:8" x14ac:dyDescent="0.2">
      <c r="A93" s="90"/>
      <c r="B93" s="41">
        <v>11</v>
      </c>
      <c r="C93" s="65" t="s">
        <v>131</v>
      </c>
      <c r="D93" s="41">
        <v>0</v>
      </c>
      <c r="E93" s="41">
        <v>45</v>
      </c>
      <c r="F93" s="64">
        <v>0</v>
      </c>
      <c r="G93" s="41">
        <f t="shared" si="4"/>
        <v>1</v>
      </c>
      <c r="H93" s="41"/>
    </row>
    <row r="94" spans="1:8" x14ac:dyDescent="0.2">
      <c r="A94" s="90"/>
      <c r="B94" s="41">
        <v>12</v>
      </c>
      <c r="C94" s="65" t="s">
        <v>59</v>
      </c>
      <c r="D94" s="41">
        <v>0</v>
      </c>
      <c r="E94" s="41">
        <v>40</v>
      </c>
      <c r="F94" s="64">
        <v>0</v>
      </c>
      <c r="G94" s="41">
        <f t="shared" si="4"/>
        <v>1</v>
      </c>
      <c r="H94" s="41"/>
    </row>
    <row r="95" spans="1:8" x14ac:dyDescent="0.2">
      <c r="A95" s="90"/>
      <c r="B95" s="41">
        <v>13</v>
      </c>
      <c r="C95" s="65" t="s">
        <v>240</v>
      </c>
      <c r="D95" s="41">
        <v>0</v>
      </c>
      <c r="E95" s="41">
        <v>50</v>
      </c>
      <c r="F95" s="64">
        <v>0</v>
      </c>
      <c r="G95" s="41">
        <f t="shared" si="4"/>
        <v>1</v>
      </c>
      <c r="H95" s="41"/>
    </row>
    <row r="96" spans="1:8" x14ac:dyDescent="0.2">
      <c r="A96" s="90"/>
      <c r="B96" s="41">
        <v>14</v>
      </c>
      <c r="C96" s="65" t="s">
        <v>56</v>
      </c>
      <c r="D96" s="41">
        <v>1</v>
      </c>
      <c r="E96" s="41">
        <v>45</v>
      </c>
      <c r="F96" s="64">
        <v>0</v>
      </c>
      <c r="G96" s="41">
        <f t="shared" si="4"/>
        <v>1</v>
      </c>
      <c r="H96" s="41"/>
    </row>
    <row r="97" spans="1:8" x14ac:dyDescent="0.2">
      <c r="A97" s="90"/>
      <c r="B97" s="41">
        <v>15</v>
      </c>
      <c r="C97" s="65" t="s">
        <v>234</v>
      </c>
      <c r="D97" s="41">
        <v>0</v>
      </c>
      <c r="E97" s="41">
        <v>45</v>
      </c>
      <c r="F97" s="64">
        <v>0</v>
      </c>
      <c r="G97" s="41">
        <f t="shared" si="4"/>
        <v>1</v>
      </c>
      <c r="H97" s="41"/>
    </row>
    <row r="98" spans="1:8" x14ac:dyDescent="0.2">
      <c r="A98" s="90"/>
      <c r="B98" s="41">
        <v>16</v>
      </c>
      <c r="C98" s="65" t="s">
        <v>235</v>
      </c>
      <c r="D98" s="41">
        <v>0</v>
      </c>
      <c r="E98" s="41">
        <v>45</v>
      </c>
      <c r="F98" s="64">
        <v>0</v>
      </c>
      <c r="G98" s="41">
        <f t="shared" si="4"/>
        <v>1</v>
      </c>
      <c r="H98" s="41"/>
    </row>
    <row r="99" spans="1:8" x14ac:dyDescent="0.2">
      <c r="A99" s="90"/>
      <c r="B99" s="41">
        <v>17</v>
      </c>
      <c r="C99" s="65" t="s">
        <v>132</v>
      </c>
      <c r="D99" s="41">
        <v>0</v>
      </c>
      <c r="E99" s="41">
        <v>45</v>
      </c>
      <c r="F99" s="64">
        <v>0</v>
      </c>
      <c r="G99" s="41">
        <f t="shared" si="4"/>
        <v>1</v>
      </c>
      <c r="H99" s="41"/>
    </row>
    <row r="100" spans="1:8" x14ac:dyDescent="0.2">
      <c r="A100" s="90"/>
      <c r="B100" s="41">
        <v>18</v>
      </c>
      <c r="C100" s="65" t="s">
        <v>52</v>
      </c>
      <c r="D100" s="41">
        <v>0</v>
      </c>
      <c r="E100" s="41">
        <v>35</v>
      </c>
      <c r="F100" s="64">
        <v>0</v>
      </c>
      <c r="G100" s="41">
        <f t="shared" si="4"/>
        <v>1</v>
      </c>
      <c r="H100" s="41"/>
    </row>
    <row r="101" spans="1:8" x14ac:dyDescent="0.2">
      <c r="A101" s="90"/>
      <c r="B101" s="41">
        <v>19</v>
      </c>
      <c r="C101" s="65" t="s">
        <v>55</v>
      </c>
      <c r="D101" s="41">
        <v>0</v>
      </c>
      <c r="E101" s="41">
        <v>51</v>
      </c>
      <c r="F101" s="64">
        <v>0</v>
      </c>
      <c r="G101" s="41">
        <f t="shared" si="4"/>
        <v>1</v>
      </c>
      <c r="H101" s="41"/>
    </row>
    <row r="102" spans="1:8" x14ac:dyDescent="0.2">
      <c r="A102" s="90"/>
      <c r="B102" s="41">
        <v>20</v>
      </c>
      <c r="C102" s="41" t="s">
        <v>247</v>
      </c>
      <c r="D102" s="41">
        <v>0</v>
      </c>
      <c r="E102" s="41">
        <v>35</v>
      </c>
      <c r="F102" s="64">
        <v>0</v>
      </c>
      <c r="G102" s="41">
        <f t="shared" si="4"/>
        <v>1</v>
      </c>
      <c r="H102" s="41"/>
    </row>
    <row r="103" spans="1:8" x14ac:dyDescent="0.2">
      <c r="A103" s="90"/>
      <c r="B103" s="41">
        <v>21</v>
      </c>
      <c r="C103" s="65" t="s">
        <v>130</v>
      </c>
      <c r="D103" s="41">
        <v>0</v>
      </c>
      <c r="E103" s="41">
        <v>32</v>
      </c>
      <c r="F103" s="64">
        <v>0</v>
      </c>
      <c r="G103" s="41">
        <f t="shared" si="4"/>
        <v>1</v>
      </c>
      <c r="H103" s="41"/>
    </row>
    <row r="104" spans="1:8" x14ac:dyDescent="0.2">
      <c r="A104" s="90"/>
      <c r="B104" s="41">
        <v>22</v>
      </c>
      <c r="C104" s="65" t="s">
        <v>242</v>
      </c>
      <c r="D104" s="41">
        <v>0</v>
      </c>
      <c r="E104" s="41">
        <v>32</v>
      </c>
      <c r="F104" s="64">
        <v>0</v>
      </c>
      <c r="G104" s="41">
        <f t="shared" si="4"/>
        <v>1</v>
      </c>
      <c r="H104" s="41"/>
    </row>
    <row r="105" spans="1:8" x14ac:dyDescent="0.2">
      <c r="A105" s="90"/>
      <c r="B105" s="41">
        <v>23</v>
      </c>
      <c r="C105" s="65" t="s">
        <v>243</v>
      </c>
      <c r="D105" s="41">
        <v>0</v>
      </c>
      <c r="E105" s="41">
        <v>29</v>
      </c>
      <c r="F105" s="64">
        <v>0</v>
      </c>
      <c r="G105" s="41">
        <f t="shared" si="4"/>
        <v>1</v>
      </c>
      <c r="H105" s="41"/>
    </row>
    <row r="106" spans="1:8" x14ac:dyDescent="0.2">
      <c r="A106" s="90"/>
      <c r="B106" s="41">
        <v>24</v>
      </c>
      <c r="C106" s="65" t="s">
        <v>244</v>
      </c>
      <c r="D106" s="41">
        <v>0</v>
      </c>
      <c r="E106" s="41">
        <v>41</v>
      </c>
      <c r="F106" s="64">
        <v>0</v>
      </c>
      <c r="G106" s="41">
        <f t="shared" si="4"/>
        <v>1</v>
      </c>
      <c r="H106" s="41"/>
    </row>
    <row r="107" spans="1:8" x14ac:dyDescent="0.2">
      <c r="A107" s="90"/>
      <c r="B107" s="41">
        <v>25</v>
      </c>
      <c r="C107" s="65" t="s">
        <v>245</v>
      </c>
      <c r="D107" s="41">
        <v>0</v>
      </c>
      <c r="E107" s="41">
        <v>41</v>
      </c>
      <c r="F107" s="64">
        <v>0</v>
      </c>
      <c r="G107" s="41">
        <f t="shared" si="4"/>
        <v>1</v>
      </c>
      <c r="H107" s="41"/>
    </row>
    <row r="108" spans="1:8" x14ac:dyDescent="0.2">
      <c r="A108" s="90"/>
      <c r="B108" s="41">
        <v>26</v>
      </c>
      <c r="C108" s="65" t="s">
        <v>58</v>
      </c>
      <c r="D108" s="41">
        <v>0</v>
      </c>
      <c r="E108" s="41">
        <v>43</v>
      </c>
      <c r="F108" s="64">
        <v>0</v>
      </c>
      <c r="G108" s="41">
        <f t="shared" si="4"/>
        <v>1</v>
      </c>
      <c r="H108" s="41"/>
    </row>
    <row r="109" spans="1:8" x14ac:dyDescent="0.2">
      <c r="A109" s="90"/>
      <c r="B109" s="41">
        <v>27</v>
      </c>
      <c r="C109" s="65" t="s">
        <v>54</v>
      </c>
      <c r="D109" s="41">
        <v>0</v>
      </c>
      <c r="E109" s="41">
        <v>40</v>
      </c>
      <c r="F109" s="64">
        <v>0</v>
      </c>
      <c r="G109" s="41">
        <f t="shared" si="4"/>
        <v>1</v>
      </c>
      <c r="H109" s="41"/>
    </row>
    <row r="110" spans="1:8" x14ac:dyDescent="0.2">
      <c r="A110" s="90"/>
      <c r="B110" s="41">
        <v>28</v>
      </c>
      <c r="C110" s="65" t="s">
        <v>246</v>
      </c>
      <c r="D110" s="41">
        <v>0</v>
      </c>
      <c r="E110" s="41">
        <v>45</v>
      </c>
      <c r="F110" s="64">
        <v>0</v>
      </c>
      <c r="G110" s="41">
        <f t="shared" si="4"/>
        <v>1</v>
      </c>
      <c r="H110" s="41"/>
    </row>
    <row r="111" spans="1:8" x14ac:dyDescent="0.2">
      <c r="A111" s="90" t="s">
        <v>3</v>
      </c>
      <c r="B111" s="41">
        <v>1</v>
      </c>
      <c r="C111" s="41" t="s">
        <v>133</v>
      </c>
      <c r="D111" s="41">
        <v>0</v>
      </c>
      <c r="E111" s="41">
        <v>28</v>
      </c>
      <c r="F111" s="66">
        <f t="shared" ref="F111:F174" si="5">D111/E111</f>
        <v>0</v>
      </c>
      <c r="G111" s="41">
        <f>RANK(F111,$F$111:$F$151,1)</f>
        <v>1</v>
      </c>
      <c r="H111" s="41"/>
    </row>
    <row r="112" spans="1:8" x14ac:dyDescent="0.2">
      <c r="A112" s="90"/>
      <c r="B112" s="41">
        <f>B111+1</f>
        <v>2</v>
      </c>
      <c r="C112" s="41" t="s">
        <v>134</v>
      </c>
      <c r="D112" s="41">
        <v>0</v>
      </c>
      <c r="E112" s="67">
        <v>31</v>
      </c>
      <c r="F112" s="66">
        <f t="shared" si="5"/>
        <v>0</v>
      </c>
      <c r="G112" s="41">
        <f t="shared" ref="G112:G151" si="6">RANK(F112,$F$111:$F$151,1)</f>
        <v>1</v>
      </c>
      <c r="H112" s="41"/>
    </row>
    <row r="113" spans="1:8" x14ac:dyDescent="0.2">
      <c r="A113" s="90"/>
      <c r="B113" s="41">
        <f t="shared" ref="B113:B150" si="7">B112+1</f>
        <v>3</v>
      </c>
      <c r="C113" s="41" t="s">
        <v>135</v>
      </c>
      <c r="D113" s="41">
        <v>0</v>
      </c>
      <c r="E113" s="67">
        <v>36</v>
      </c>
      <c r="F113" s="66">
        <f t="shared" si="5"/>
        <v>0</v>
      </c>
      <c r="G113" s="41">
        <f t="shared" si="6"/>
        <v>1</v>
      </c>
      <c r="H113" s="41"/>
    </row>
    <row r="114" spans="1:8" x14ac:dyDescent="0.2">
      <c r="A114" s="90"/>
      <c r="B114" s="41">
        <f t="shared" si="7"/>
        <v>4</v>
      </c>
      <c r="C114" s="41" t="s">
        <v>136</v>
      </c>
      <c r="D114" s="41">
        <v>0</v>
      </c>
      <c r="E114" s="67">
        <v>35</v>
      </c>
      <c r="F114" s="66">
        <f t="shared" si="5"/>
        <v>0</v>
      </c>
      <c r="G114" s="41">
        <f t="shared" si="6"/>
        <v>1</v>
      </c>
      <c r="H114" s="41"/>
    </row>
    <row r="115" spans="1:8" x14ac:dyDescent="0.2">
      <c r="A115" s="90"/>
      <c r="B115" s="41">
        <f t="shared" si="7"/>
        <v>5</v>
      </c>
      <c r="C115" s="41" t="s">
        <v>137</v>
      </c>
      <c r="D115" s="41">
        <v>0</v>
      </c>
      <c r="E115" s="67">
        <v>37</v>
      </c>
      <c r="F115" s="66">
        <f t="shared" si="5"/>
        <v>0</v>
      </c>
      <c r="G115" s="41">
        <f t="shared" si="6"/>
        <v>1</v>
      </c>
      <c r="H115" s="41"/>
    </row>
    <row r="116" spans="1:8" x14ac:dyDescent="0.2">
      <c r="A116" s="90"/>
      <c r="B116" s="41">
        <f t="shared" si="7"/>
        <v>6</v>
      </c>
      <c r="C116" s="41" t="s">
        <v>138</v>
      </c>
      <c r="D116" s="41">
        <v>0</v>
      </c>
      <c r="E116" s="41">
        <v>36</v>
      </c>
      <c r="F116" s="66">
        <f t="shared" si="5"/>
        <v>0</v>
      </c>
      <c r="G116" s="41">
        <f t="shared" si="6"/>
        <v>1</v>
      </c>
      <c r="H116" s="41"/>
    </row>
    <row r="117" spans="1:8" x14ac:dyDescent="0.2">
      <c r="A117" s="90"/>
      <c r="B117" s="41">
        <f t="shared" si="7"/>
        <v>7</v>
      </c>
      <c r="C117" s="41" t="s">
        <v>139</v>
      </c>
      <c r="D117" s="41">
        <v>0</v>
      </c>
      <c r="E117" s="41">
        <v>29</v>
      </c>
      <c r="F117" s="66">
        <f t="shared" si="5"/>
        <v>0</v>
      </c>
      <c r="G117" s="41">
        <f t="shared" si="6"/>
        <v>1</v>
      </c>
      <c r="H117" s="41"/>
    </row>
    <row r="118" spans="1:8" x14ac:dyDescent="0.2">
      <c r="A118" s="90"/>
      <c r="B118" s="41">
        <f t="shared" si="7"/>
        <v>8</v>
      </c>
      <c r="C118" s="41" t="s">
        <v>140</v>
      </c>
      <c r="D118" s="41">
        <v>0</v>
      </c>
      <c r="E118" s="41">
        <v>35</v>
      </c>
      <c r="F118" s="66">
        <f t="shared" si="5"/>
        <v>0</v>
      </c>
      <c r="G118" s="41">
        <f t="shared" si="6"/>
        <v>1</v>
      </c>
      <c r="H118" s="41"/>
    </row>
    <row r="119" spans="1:8" x14ac:dyDescent="0.2">
      <c r="A119" s="90"/>
      <c r="B119" s="41">
        <f t="shared" si="7"/>
        <v>9</v>
      </c>
      <c r="C119" s="41" t="s">
        <v>141</v>
      </c>
      <c r="D119" s="41">
        <v>0</v>
      </c>
      <c r="E119" s="41">
        <v>10</v>
      </c>
      <c r="F119" s="66">
        <f t="shared" si="5"/>
        <v>0</v>
      </c>
      <c r="G119" s="41">
        <f t="shared" si="6"/>
        <v>1</v>
      </c>
      <c r="H119" s="41"/>
    </row>
    <row r="120" spans="1:8" x14ac:dyDescent="0.2">
      <c r="A120" s="90"/>
      <c r="B120" s="41">
        <f t="shared" si="7"/>
        <v>10</v>
      </c>
      <c r="C120" s="41" t="s">
        <v>142</v>
      </c>
      <c r="D120" s="41">
        <v>0</v>
      </c>
      <c r="E120" s="41">
        <v>10</v>
      </c>
      <c r="F120" s="66">
        <f t="shared" si="5"/>
        <v>0</v>
      </c>
      <c r="G120" s="41">
        <f t="shared" si="6"/>
        <v>1</v>
      </c>
      <c r="H120" s="41"/>
    </row>
    <row r="121" spans="1:8" x14ac:dyDescent="0.2">
      <c r="A121" s="90"/>
      <c r="B121" s="41">
        <f t="shared" si="7"/>
        <v>11</v>
      </c>
      <c r="C121" s="41" t="s">
        <v>143</v>
      </c>
      <c r="D121" s="41">
        <v>0</v>
      </c>
      <c r="E121" s="41">
        <v>9</v>
      </c>
      <c r="F121" s="66">
        <f t="shared" si="5"/>
        <v>0</v>
      </c>
      <c r="G121" s="41">
        <f t="shared" si="6"/>
        <v>1</v>
      </c>
      <c r="H121" s="41"/>
    </row>
    <row r="122" spans="1:8" x14ac:dyDescent="0.2">
      <c r="A122" s="90"/>
      <c r="B122" s="41">
        <f t="shared" si="7"/>
        <v>12</v>
      </c>
      <c r="C122" s="41" t="s">
        <v>61</v>
      </c>
      <c r="D122" s="41">
        <v>0</v>
      </c>
      <c r="E122" s="41">
        <v>41</v>
      </c>
      <c r="F122" s="66">
        <f t="shared" si="5"/>
        <v>0</v>
      </c>
      <c r="G122" s="41">
        <f t="shared" si="6"/>
        <v>1</v>
      </c>
      <c r="H122" s="41"/>
    </row>
    <row r="123" spans="1:8" x14ac:dyDescent="0.2">
      <c r="A123" s="90"/>
      <c r="B123" s="41">
        <f t="shared" si="7"/>
        <v>13</v>
      </c>
      <c r="C123" s="41" t="s">
        <v>144</v>
      </c>
      <c r="D123" s="41">
        <v>0</v>
      </c>
      <c r="E123" s="41">
        <v>38</v>
      </c>
      <c r="F123" s="66">
        <f t="shared" si="5"/>
        <v>0</v>
      </c>
      <c r="G123" s="41">
        <f t="shared" si="6"/>
        <v>1</v>
      </c>
      <c r="H123" s="41"/>
    </row>
    <row r="124" spans="1:8" x14ac:dyDescent="0.2">
      <c r="A124" s="90"/>
      <c r="B124" s="41">
        <f t="shared" si="7"/>
        <v>14</v>
      </c>
      <c r="C124" s="41" t="s">
        <v>145</v>
      </c>
      <c r="D124" s="41">
        <v>0</v>
      </c>
      <c r="E124" s="41">
        <v>29</v>
      </c>
      <c r="F124" s="66">
        <f t="shared" si="5"/>
        <v>0</v>
      </c>
      <c r="G124" s="41">
        <f t="shared" si="6"/>
        <v>1</v>
      </c>
      <c r="H124" s="41"/>
    </row>
    <row r="125" spans="1:8" x14ac:dyDescent="0.2">
      <c r="A125" s="90"/>
      <c r="B125" s="41">
        <f t="shared" si="7"/>
        <v>15</v>
      </c>
      <c r="C125" s="41" t="s">
        <v>146</v>
      </c>
      <c r="D125" s="41">
        <v>0</v>
      </c>
      <c r="E125" s="41">
        <v>37</v>
      </c>
      <c r="F125" s="66">
        <f t="shared" si="5"/>
        <v>0</v>
      </c>
      <c r="G125" s="41">
        <f t="shared" si="6"/>
        <v>1</v>
      </c>
      <c r="H125" s="41"/>
    </row>
    <row r="126" spans="1:8" x14ac:dyDescent="0.2">
      <c r="A126" s="90"/>
      <c r="B126" s="41">
        <f t="shared" si="7"/>
        <v>16</v>
      </c>
      <c r="C126" s="41" t="s">
        <v>147</v>
      </c>
      <c r="D126" s="41">
        <v>0</v>
      </c>
      <c r="E126" s="41">
        <v>36</v>
      </c>
      <c r="F126" s="66">
        <f t="shared" si="5"/>
        <v>0</v>
      </c>
      <c r="G126" s="41">
        <f t="shared" si="6"/>
        <v>1</v>
      </c>
      <c r="H126" s="41"/>
    </row>
    <row r="127" spans="1:8" x14ac:dyDescent="0.2">
      <c r="A127" s="90"/>
      <c r="B127" s="41">
        <f t="shared" si="7"/>
        <v>17</v>
      </c>
      <c r="C127" s="41" t="s">
        <v>148</v>
      </c>
      <c r="D127" s="41">
        <v>0</v>
      </c>
      <c r="E127" s="41">
        <v>29</v>
      </c>
      <c r="F127" s="66">
        <f t="shared" si="5"/>
        <v>0</v>
      </c>
      <c r="G127" s="41">
        <f t="shared" si="6"/>
        <v>1</v>
      </c>
      <c r="H127" s="41"/>
    </row>
    <row r="128" spans="1:8" x14ac:dyDescent="0.2">
      <c r="A128" s="90"/>
      <c r="B128" s="41">
        <f t="shared" si="7"/>
        <v>18</v>
      </c>
      <c r="C128" s="41" t="s">
        <v>149</v>
      </c>
      <c r="D128" s="41">
        <v>0</v>
      </c>
      <c r="E128" s="41">
        <v>34</v>
      </c>
      <c r="F128" s="66">
        <f t="shared" si="5"/>
        <v>0</v>
      </c>
      <c r="G128" s="41">
        <f t="shared" si="6"/>
        <v>1</v>
      </c>
      <c r="H128" s="41"/>
    </row>
    <row r="129" spans="1:8" x14ac:dyDescent="0.2">
      <c r="A129" s="90"/>
      <c r="B129" s="41">
        <f t="shared" si="7"/>
        <v>19</v>
      </c>
      <c r="C129" s="41" t="s">
        <v>150</v>
      </c>
      <c r="D129" s="41">
        <v>0</v>
      </c>
      <c r="E129" s="41">
        <v>42</v>
      </c>
      <c r="F129" s="66">
        <f t="shared" si="5"/>
        <v>0</v>
      </c>
      <c r="G129" s="41">
        <f t="shared" si="6"/>
        <v>1</v>
      </c>
      <c r="H129" s="41"/>
    </row>
    <row r="130" spans="1:8" x14ac:dyDescent="0.2">
      <c r="A130" s="90"/>
      <c r="B130" s="41">
        <f t="shared" si="7"/>
        <v>20</v>
      </c>
      <c r="C130" s="41" t="s">
        <v>151</v>
      </c>
      <c r="D130" s="41">
        <v>0</v>
      </c>
      <c r="E130" s="41">
        <v>42</v>
      </c>
      <c r="F130" s="66">
        <f t="shared" si="5"/>
        <v>0</v>
      </c>
      <c r="G130" s="41">
        <f t="shared" si="6"/>
        <v>1</v>
      </c>
      <c r="H130" s="41"/>
    </row>
    <row r="131" spans="1:8" x14ac:dyDescent="0.2">
      <c r="A131" s="90"/>
      <c r="B131" s="41">
        <f t="shared" si="7"/>
        <v>21</v>
      </c>
      <c r="C131" s="41" t="s">
        <v>152</v>
      </c>
      <c r="D131" s="41">
        <v>0</v>
      </c>
      <c r="E131" s="41">
        <v>45</v>
      </c>
      <c r="F131" s="66">
        <f t="shared" si="5"/>
        <v>0</v>
      </c>
      <c r="G131" s="41">
        <f t="shared" si="6"/>
        <v>1</v>
      </c>
      <c r="H131" s="41"/>
    </row>
    <row r="132" spans="1:8" x14ac:dyDescent="0.2">
      <c r="A132" s="90"/>
      <c r="B132" s="41">
        <f t="shared" si="7"/>
        <v>22</v>
      </c>
      <c r="C132" s="41" t="s">
        <v>153</v>
      </c>
      <c r="D132" s="41">
        <v>0</v>
      </c>
      <c r="E132" s="41">
        <v>44</v>
      </c>
      <c r="F132" s="66">
        <f t="shared" si="5"/>
        <v>0</v>
      </c>
      <c r="G132" s="41">
        <f t="shared" si="6"/>
        <v>1</v>
      </c>
      <c r="H132" s="41"/>
    </row>
    <row r="133" spans="1:8" x14ac:dyDescent="0.2">
      <c r="A133" s="90"/>
      <c r="B133" s="41">
        <f t="shared" si="7"/>
        <v>23</v>
      </c>
      <c r="C133" s="41" t="s">
        <v>154</v>
      </c>
      <c r="D133" s="41">
        <v>0</v>
      </c>
      <c r="E133" s="41">
        <v>40</v>
      </c>
      <c r="F133" s="66">
        <f t="shared" si="5"/>
        <v>0</v>
      </c>
      <c r="G133" s="41">
        <f t="shared" si="6"/>
        <v>1</v>
      </c>
      <c r="H133" s="41"/>
    </row>
    <row r="134" spans="1:8" x14ac:dyDescent="0.2">
      <c r="A134" s="90"/>
      <c r="B134" s="41">
        <f t="shared" si="7"/>
        <v>24</v>
      </c>
      <c r="C134" s="41" t="s">
        <v>155</v>
      </c>
      <c r="D134" s="41">
        <v>0</v>
      </c>
      <c r="E134" s="41">
        <v>40</v>
      </c>
      <c r="F134" s="66">
        <f t="shared" si="5"/>
        <v>0</v>
      </c>
      <c r="G134" s="41">
        <f t="shared" si="6"/>
        <v>1</v>
      </c>
      <c r="H134" s="41"/>
    </row>
    <row r="135" spans="1:8" x14ac:dyDescent="0.2">
      <c r="A135" s="90"/>
      <c r="B135" s="41">
        <f t="shared" si="7"/>
        <v>25</v>
      </c>
      <c r="C135" s="41" t="s">
        <v>156</v>
      </c>
      <c r="D135" s="41">
        <v>0</v>
      </c>
      <c r="E135" s="41">
        <v>40</v>
      </c>
      <c r="F135" s="66">
        <f t="shared" si="5"/>
        <v>0</v>
      </c>
      <c r="G135" s="41">
        <f t="shared" si="6"/>
        <v>1</v>
      </c>
      <c r="H135" s="41"/>
    </row>
    <row r="136" spans="1:8" x14ac:dyDescent="0.2">
      <c r="A136" s="90"/>
      <c r="B136" s="41">
        <f t="shared" si="7"/>
        <v>26</v>
      </c>
      <c r="C136" s="41" t="s">
        <v>157</v>
      </c>
      <c r="D136" s="41">
        <v>0</v>
      </c>
      <c r="E136" s="41">
        <v>40</v>
      </c>
      <c r="F136" s="66">
        <f t="shared" si="5"/>
        <v>0</v>
      </c>
      <c r="G136" s="41">
        <f t="shared" si="6"/>
        <v>1</v>
      </c>
      <c r="H136" s="41"/>
    </row>
    <row r="137" spans="1:8" x14ac:dyDescent="0.2">
      <c r="A137" s="90"/>
      <c r="B137" s="41">
        <f t="shared" si="7"/>
        <v>27</v>
      </c>
      <c r="C137" s="41" t="s">
        <v>158</v>
      </c>
      <c r="D137" s="41">
        <v>0</v>
      </c>
      <c r="E137" s="41">
        <v>40</v>
      </c>
      <c r="F137" s="66">
        <f t="shared" si="5"/>
        <v>0</v>
      </c>
      <c r="G137" s="41">
        <f t="shared" si="6"/>
        <v>1</v>
      </c>
      <c r="H137" s="41"/>
    </row>
    <row r="138" spans="1:8" x14ac:dyDescent="0.2">
      <c r="A138" s="90"/>
      <c r="B138" s="41">
        <f t="shared" si="7"/>
        <v>28</v>
      </c>
      <c r="C138" s="41" t="s">
        <v>159</v>
      </c>
      <c r="D138" s="41">
        <v>0</v>
      </c>
      <c r="E138" s="41">
        <v>45</v>
      </c>
      <c r="F138" s="66">
        <f t="shared" si="5"/>
        <v>0</v>
      </c>
      <c r="G138" s="41">
        <f t="shared" si="6"/>
        <v>1</v>
      </c>
      <c r="H138" s="41"/>
    </row>
    <row r="139" spans="1:8" x14ac:dyDescent="0.2">
      <c r="A139" s="90"/>
      <c r="B139" s="41">
        <f t="shared" si="7"/>
        <v>29</v>
      </c>
      <c r="C139" s="41" t="s">
        <v>160</v>
      </c>
      <c r="D139" s="41">
        <v>0</v>
      </c>
      <c r="E139" s="41">
        <v>51</v>
      </c>
      <c r="F139" s="66">
        <f t="shared" si="5"/>
        <v>0</v>
      </c>
      <c r="G139" s="41">
        <f t="shared" si="6"/>
        <v>1</v>
      </c>
      <c r="H139" s="41"/>
    </row>
    <row r="140" spans="1:8" x14ac:dyDescent="0.2">
      <c r="A140" s="90"/>
      <c r="B140" s="41">
        <f t="shared" si="7"/>
        <v>30</v>
      </c>
      <c r="C140" s="41" t="s">
        <v>60</v>
      </c>
      <c r="D140" s="41">
        <v>0</v>
      </c>
      <c r="E140" s="41">
        <v>51</v>
      </c>
      <c r="F140" s="66">
        <f t="shared" si="5"/>
        <v>0</v>
      </c>
      <c r="G140" s="41">
        <f t="shared" si="6"/>
        <v>1</v>
      </c>
      <c r="H140" s="41"/>
    </row>
    <row r="141" spans="1:8" x14ac:dyDescent="0.2">
      <c r="A141" s="90"/>
      <c r="B141" s="41">
        <f t="shared" si="7"/>
        <v>31</v>
      </c>
      <c r="C141" s="41" t="s">
        <v>161</v>
      </c>
      <c r="D141" s="41">
        <v>0</v>
      </c>
      <c r="E141" s="41">
        <v>35</v>
      </c>
      <c r="F141" s="66">
        <f t="shared" si="5"/>
        <v>0</v>
      </c>
      <c r="G141" s="41">
        <f t="shared" si="6"/>
        <v>1</v>
      </c>
      <c r="H141" s="41"/>
    </row>
    <row r="142" spans="1:8" x14ac:dyDescent="0.2">
      <c r="A142" s="90"/>
      <c r="B142" s="41">
        <f t="shared" si="7"/>
        <v>32</v>
      </c>
      <c r="C142" s="41" t="s">
        <v>693</v>
      </c>
      <c r="D142" s="41">
        <v>0</v>
      </c>
      <c r="E142" s="41">
        <v>40</v>
      </c>
      <c r="F142" s="66">
        <f t="shared" si="5"/>
        <v>0</v>
      </c>
      <c r="G142" s="41">
        <f t="shared" si="6"/>
        <v>1</v>
      </c>
      <c r="H142" s="41"/>
    </row>
    <row r="143" spans="1:8" x14ac:dyDescent="0.2">
      <c r="A143" s="90"/>
      <c r="B143" s="41">
        <f t="shared" si="7"/>
        <v>33</v>
      </c>
      <c r="C143" s="41" t="s">
        <v>694</v>
      </c>
      <c r="D143" s="41">
        <v>0</v>
      </c>
      <c r="E143" s="41">
        <v>40</v>
      </c>
      <c r="F143" s="66">
        <f t="shared" si="5"/>
        <v>0</v>
      </c>
      <c r="G143" s="41">
        <f t="shared" si="6"/>
        <v>1</v>
      </c>
      <c r="H143" s="41"/>
    </row>
    <row r="144" spans="1:8" x14ac:dyDescent="0.2">
      <c r="A144" s="90"/>
      <c r="B144" s="41">
        <f t="shared" si="7"/>
        <v>34</v>
      </c>
      <c r="C144" s="41" t="s">
        <v>695</v>
      </c>
      <c r="D144" s="41">
        <v>0</v>
      </c>
      <c r="E144" s="41">
        <v>40</v>
      </c>
      <c r="F144" s="66">
        <f t="shared" si="5"/>
        <v>0</v>
      </c>
      <c r="G144" s="41">
        <f t="shared" si="6"/>
        <v>1</v>
      </c>
      <c r="H144" s="41"/>
    </row>
    <row r="145" spans="1:8" x14ac:dyDescent="0.2">
      <c r="A145" s="90"/>
      <c r="B145" s="41">
        <f t="shared" si="7"/>
        <v>35</v>
      </c>
      <c r="C145" s="41" t="s">
        <v>696</v>
      </c>
      <c r="D145" s="41">
        <v>0</v>
      </c>
      <c r="E145" s="41">
        <v>40</v>
      </c>
      <c r="F145" s="66">
        <f t="shared" si="5"/>
        <v>0</v>
      </c>
      <c r="G145" s="41">
        <f t="shared" si="6"/>
        <v>1</v>
      </c>
      <c r="H145" s="41"/>
    </row>
    <row r="146" spans="1:8" x14ac:dyDescent="0.2">
      <c r="A146" s="90"/>
      <c r="B146" s="41">
        <f t="shared" si="7"/>
        <v>36</v>
      </c>
      <c r="C146" s="41" t="s">
        <v>697</v>
      </c>
      <c r="D146" s="41">
        <v>0</v>
      </c>
      <c r="E146" s="41">
        <v>45</v>
      </c>
      <c r="F146" s="66">
        <f t="shared" si="5"/>
        <v>0</v>
      </c>
      <c r="G146" s="41">
        <f t="shared" si="6"/>
        <v>1</v>
      </c>
      <c r="H146" s="41"/>
    </row>
    <row r="147" spans="1:8" x14ac:dyDescent="0.2">
      <c r="A147" s="90"/>
      <c r="B147" s="41">
        <f t="shared" si="7"/>
        <v>37</v>
      </c>
      <c r="C147" s="41" t="s">
        <v>698</v>
      </c>
      <c r="D147" s="41">
        <v>0</v>
      </c>
      <c r="E147" s="41">
        <v>40</v>
      </c>
      <c r="F147" s="66">
        <f t="shared" si="5"/>
        <v>0</v>
      </c>
      <c r="G147" s="41">
        <f t="shared" si="6"/>
        <v>1</v>
      </c>
      <c r="H147" s="41"/>
    </row>
    <row r="148" spans="1:8" x14ac:dyDescent="0.2">
      <c r="A148" s="90"/>
      <c r="B148" s="41">
        <f t="shared" si="7"/>
        <v>38</v>
      </c>
      <c r="C148" s="41" t="s">
        <v>699</v>
      </c>
      <c r="D148" s="41">
        <v>0</v>
      </c>
      <c r="E148" s="41">
        <v>40</v>
      </c>
      <c r="F148" s="66">
        <f t="shared" si="5"/>
        <v>0</v>
      </c>
      <c r="G148" s="41">
        <f t="shared" si="6"/>
        <v>1</v>
      </c>
      <c r="H148" s="41"/>
    </row>
    <row r="149" spans="1:8" x14ac:dyDescent="0.2">
      <c r="A149" s="90"/>
      <c r="B149" s="41">
        <f t="shared" si="7"/>
        <v>39</v>
      </c>
      <c r="C149" s="41" t="s">
        <v>700</v>
      </c>
      <c r="D149" s="41">
        <v>0</v>
      </c>
      <c r="E149" s="41">
        <v>41</v>
      </c>
      <c r="F149" s="66">
        <f t="shared" si="5"/>
        <v>0</v>
      </c>
      <c r="G149" s="41">
        <f t="shared" si="6"/>
        <v>1</v>
      </c>
      <c r="H149" s="41"/>
    </row>
    <row r="150" spans="1:8" x14ac:dyDescent="0.2">
      <c r="A150" s="90"/>
      <c r="B150" s="41">
        <f t="shared" si="7"/>
        <v>40</v>
      </c>
      <c r="C150" s="41" t="s">
        <v>701</v>
      </c>
      <c r="D150" s="41">
        <v>0</v>
      </c>
      <c r="E150" s="41">
        <v>41</v>
      </c>
      <c r="F150" s="66">
        <f t="shared" si="5"/>
        <v>0</v>
      </c>
      <c r="G150" s="41">
        <f t="shared" si="6"/>
        <v>1</v>
      </c>
      <c r="H150" s="41"/>
    </row>
    <row r="151" spans="1:8" x14ac:dyDescent="0.2">
      <c r="A151" s="90"/>
      <c r="B151" s="41">
        <v>41</v>
      </c>
      <c r="C151" s="41" t="s">
        <v>702</v>
      </c>
      <c r="D151" s="41">
        <v>0</v>
      </c>
      <c r="E151" s="41">
        <v>40</v>
      </c>
      <c r="F151" s="66">
        <f t="shared" si="5"/>
        <v>0</v>
      </c>
      <c r="G151" s="41">
        <f t="shared" si="6"/>
        <v>1</v>
      </c>
      <c r="H151" s="41"/>
    </row>
    <row r="152" spans="1:8" x14ac:dyDescent="0.2">
      <c r="A152" s="90" t="s">
        <v>4</v>
      </c>
      <c r="B152" s="41">
        <v>1</v>
      </c>
      <c r="C152" s="65" t="s">
        <v>162</v>
      </c>
      <c r="D152" s="41">
        <v>0</v>
      </c>
      <c r="E152" s="41">
        <v>50</v>
      </c>
      <c r="F152" s="64">
        <f t="shared" si="5"/>
        <v>0</v>
      </c>
      <c r="G152" s="41">
        <f>RANK(F152,$F$152:$F$194,1)</f>
        <v>1</v>
      </c>
      <c r="H152" s="41"/>
    </row>
    <row r="153" spans="1:8" x14ac:dyDescent="0.2">
      <c r="A153" s="90"/>
      <c r="B153" s="41">
        <v>2</v>
      </c>
      <c r="C153" s="65" t="s">
        <v>62</v>
      </c>
      <c r="D153" s="41">
        <v>0</v>
      </c>
      <c r="E153" s="41">
        <v>50</v>
      </c>
      <c r="F153" s="64">
        <f t="shared" si="5"/>
        <v>0</v>
      </c>
      <c r="G153" s="41">
        <f t="shared" ref="G153:G194" si="8">RANK(F153,$F$152:$F$194,1)</f>
        <v>1</v>
      </c>
      <c r="H153" s="41"/>
    </row>
    <row r="154" spans="1:8" x14ac:dyDescent="0.2">
      <c r="A154" s="90"/>
      <c r="B154" s="41">
        <v>3</v>
      </c>
      <c r="C154" s="65" t="s">
        <v>163</v>
      </c>
      <c r="D154" s="41">
        <v>0</v>
      </c>
      <c r="E154" s="41">
        <v>49</v>
      </c>
      <c r="F154" s="64">
        <f t="shared" si="5"/>
        <v>0</v>
      </c>
      <c r="G154" s="41">
        <f t="shared" si="8"/>
        <v>1</v>
      </c>
      <c r="H154" s="41"/>
    </row>
    <row r="155" spans="1:8" x14ac:dyDescent="0.2">
      <c r="A155" s="90"/>
      <c r="B155" s="41">
        <v>4</v>
      </c>
      <c r="C155" s="65" t="s">
        <v>63</v>
      </c>
      <c r="D155" s="41">
        <v>0</v>
      </c>
      <c r="E155" s="41">
        <v>49</v>
      </c>
      <c r="F155" s="64">
        <f t="shared" si="5"/>
        <v>0</v>
      </c>
      <c r="G155" s="41">
        <f t="shared" si="8"/>
        <v>1</v>
      </c>
      <c r="H155" s="41"/>
    </row>
    <row r="156" spans="1:8" x14ac:dyDescent="0.2">
      <c r="A156" s="90"/>
      <c r="B156" s="41">
        <v>5</v>
      </c>
      <c r="C156" s="65" t="s">
        <v>64</v>
      </c>
      <c r="D156" s="41">
        <v>0</v>
      </c>
      <c r="E156" s="41">
        <v>49</v>
      </c>
      <c r="F156" s="64">
        <f t="shared" si="5"/>
        <v>0</v>
      </c>
      <c r="G156" s="41">
        <f t="shared" si="8"/>
        <v>1</v>
      </c>
      <c r="H156" s="41"/>
    </row>
    <row r="157" spans="1:8" x14ac:dyDescent="0.2">
      <c r="A157" s="90"/>
      <c r="B157" s="41">
        <v>6</v>
      </c>
      <c r="C157" s="65" t="s">
        <v>164</v>
      </c>
      <c r="D157" s="41">
        <v>0</v>
      </c>
      <c r="E157" s="41">
        <v>33</v>
      </c>
      <c r="F157" s="64">
        <f t="shared" si="5"/>
        <v>0</v>
      </c>
      <c r="G157" s="41">
        <f t="shared" si="8"/>
        <v>1</v>
      </c>
      <c r="H157" s="41"/>
    </row>
    <row r="158" spans="1:8" x14ac:dyDescent="0.2">
      <c r="A158" s="90"/>
      <c r="B158" s="41">
        <v>7</v>
      </c>
      <c r="C158" s="65" t="s">
        <v>165</v>
      </c>
      <c r="D158" s="41">
        <v>0</v>
      </c>
      <c r="E158" s="41">
        <v>35</v>
      </c>
      <c r="F158" s="64">
        <f t="shared" si="5"/>
        <v>0</v>
      </c>
      <c r="G158" s="41">
        <f t="shared" si="8"/>
        <v>1</v>
      </c>
      <c r="H158" s="41"/>
    </row>
    <row r="159" spans="1:8" x14ac:dyDescent="0.2">
      <c r="A159" s="90"/>
      <c r="B159" s="41">
        <v>8</v>
      </c>
      <c r="C159" s="65" t="s">
        <v>166</v>
      </c>
      <c r="D159" s="41">
        <v>0</v>
      </c>
      <c r="E159" s="41">
        <v>30</v>
      </c>
      <c r="F159" s="64">
        <f t="shared" si="5"/>
        <v>0</v>
      </c>
      <c r="G159" s="41">
        <f t="shared" si="8"/>
        <v>1</v>
      </c>
      <c r="H159" s="41"/>
    </row>
    <row r="160" spans="1:8" x14ac:dyDescent="0.2">
      <c r="A160" s="90"/>
      <c r="B160" s="41">
        <v>9</v>
      </c>
      <c r="C160" s="65" t="s">
        <v>167</v>
      </c>
      <c r="D160" s="41">
        <v>0</v>
      </c>
      <c r="E160" s="41">
        <v>39</v>
      </c>
      <c r="F160" s="64">
        <f t="shared" si="5"/>
        <v>0</v>
      </c>
      <c r="G160" s="41">
        <f t="shared" si="8"/>
        <v>1</v>
      </c>
      <c r="H160" s="41"/>
    </row>
    <row r="161" spans="1:8" x14ac:dyDescent="0.2">
      <c r="A161" s="90"/>
      <c r="B161" s="41">
        <v>10</v>
      </c>
      <c r="C161" s="65" t="s">
        <v>65</v>
      </c>
      <c r="D161" s="41">
        <v>0</v>
      </c>
      <c r="E161" s="41">
        <v>27</v>
      </c>
      <c r="F161" s="64">
        <f t="shared" si="5"/>
        <v>0</v>
      </c>
      <c r="G161" s="41">
        <f t="shared" si="8"/>
        <v>1</v>
      </c>
      <c r="H161" s="41"/>
    </row>
    <row r="162" spans="1:8" x14ac:dyDescent="0.2">
      <c r="A162" s="90"/>
      <c r="B162" s="41">
        <v>11</v>
      </c>
      <c r="C162" s="65" t="s">
        <v>168</v>
      </c>
      <c r="D162" s="41">
        <v>0</v>
      </c>
      <c r="E162" s="41">
        <v>34</v>
      </c>
      <c r="F162" s="64">
        <f t="shared" si="5"/>
        <v>0</v>
      </c>
      <c r="G162" s="41">
        <f t="shared" si="8"/>
        <v>1</v>
      </c>
      <c r="H162" s="41"/>
    </row>
    <row r="163" spans="1:8" x14ac:dyDescent="0.2">
      <c r="A163" s="90"/>
      <c r="B163" s="41">
        <v>12</v>
      </c>
      <c r="C163" s="65" t="s">
        <v>169</v>
      </c>
      <c r="D163" s="41">
        <v>0</v>
      </c>
      <c r="E163" s="41">
        <v>34</v>
      </c>
      <c r="F163" s="64">
        <f t="shared" si="5"/>
        <v>0</v>
      </c>
      <c r="G163" s="41">
        <f t="shared" si="8"/>
        <v>1</v>
      </c>
      <c r="H163" s="41"/>
    </row>
    <row r="164" spans="1:8" x14ac:dyDescent="0.2">
      <c r="A164" s="90"/>
      <c r="B164" s="41">
        <v>13</v>
      </c>
      <c r="C164" s="65" t="s">
        <v>170</v>
      </c>
      <c r="D164" s="41">
        <v>0</v>
      </c>
      <c r="E164" s="41">
        <v>34</v>
      </c>
      <c r="F164" s="64">
        <f t="shared" si="5"/>
        <v>0</v>
      </c>
      <c r="G164" s="41">
        <f t="shared" si="8"/>
        <v>1</v>
      </c>
      <c r="H164" s="41"/>
    </row>
    <row r="165" spans="1:8" x14ac:dyDescent="0.2">
      <c r="A165" s="90"/>
      <c r="B165" s="41">
        <v>14</v>
      </c>
      <c r="C165" s="65" t="s">
        <v>171</v>
      </c>
      <c r="D165" s="41">
        <v>0</v>
      </c>
      <c r="E165" s="41">
        <v>33</v>
      </c>
      <c r="F165" s="64">
        <f t="shared" si="5"/>
        <v>0</v>
      </c>
      <c r="G165" s="41">
        <f t="shared" si="8"/>
        <v>1</v>
      </c>
      <c r="H165" s="41"/>
    </row>
    <row r="166" spans="1:8" x14ac:dyDescent="0.2">
      <c r="A166" s="90"/>
      <c r="B166" s="41">
        <v>15</v>
      </c>
      <c r="C166" s="65" t="s">
        <v>172</v>
      </c>
      <c r="D166" s="41">
        <v>0</v>
      </c>
      <c r="E166" s="41">
        <v>45</v>
      </c>
      <c r="F166" s="64">
        <f t="shared" si="5"/>
        <v>0</v>
      </c>
      <c r="G166" s="41">
        <f t="shared" si="8"/>
        <v>1</v>
      </c>
      <c r="H166" s="41"/>
    </row>
    <row r="167" spans="1:8" x14ac:dyDescent="0.2">
      <c r="A167" s="90"/>
      <c r="B167" s="41">
        <v>16</v>
      </c>
      <c r="C167" s="65" t="s">
        <v>173</v>
      </c>
      <c r="D167" s="41">
        <v>0</v>
      </c>
      <c r="E167" s="41">
        <v>45</v>
      </c>
      <c r="F167" s="64">
        <f t="shared" si="5"/>
        <v>0</v>
      </c>
      <c r="G167" s="41">
        <f t="shared" si="8"/>
        <v>1</v>
      </c>
      <c r="H167" s="41"/>
    </row>
    <row r="168" spans="1:8" x14ac:dyDescent="0.2">
      <c r="A168" s="90"/>
      <c r="B168" s="41">
        <v>17</v>
      </c>
      <c r="C168" s="65" t="s">
        <v>174</v>
      </c>
      <c r="D168" s="41">
        <v>0</v>
      </c>
      <c r="E168" s="41">
        <v>35</v>
      </c>
      <c r="F168" s="64">
        <f t="shared" si="5"/>
        <v>0</v>
      </c>
      <c r="G168" s="41">
        <f t="shared" si="8"/>
        <v>1</v>
      </c>
      <c r="H168" s="41"/>
    </row>
    <row r="169" spans="1:8" x14ac:dyDescent="0.2">
      <c r="A169" s="90"/>
      <c r="B169" s="41">
        <v>18</v>
      </c>
      <c r="C169" s="65" t="s">
        <v>175</v>
      </c>
      <c r="D169" s="41">
        <v>0</v>
      </c>
      <c r="E169" s="41">
        <v>35</v>
      </c>
      <c r="F169" s="64">
        <f t="shared" si="5"/>
        <v>0</v>
      </c>
      <c r="G169" s="41">
        <f t="shared" si="8"/>
        <v>1</v>
      </c>
      <c r="H169" s="41"/>
    </row>
    <row r="170" spans="1:8" x14ac:dyDescent="0.2">
      <c r="A170" s="90"/>
      <c r="B170" s="41">
        <v>19</v>
      </c>
      <c r="C170" s="65" t="s">
        <v>176</v>
      </c>
      <c r="D170" s="41">
        <v>0</v>
      </c>
      <c r="E170" s="41">
        <v>35</v>
      </c>
      <c r="F170" s="64">
        <f t="shared" si="5"/>
        <v>0</v>
      </c>
      <c r="G170" s="41">
        <f t="shared" si="8"/>
        <v>1</v>
      </c>
      <c r="H170" s="41"/>
    </row>
    <row r="171" spans="1:8" x14ac:dyDescent="0.2">
      <c r="A171" s="90"/>
      <c r="B171" s="41">
        <v>20</v>
      </c>
      <c r="C171" s="65" t="s">
        <v>177</v>
      </c>
      <c r="D171" s="41">
        <v>0</v>
      </c>
      <c r="E171" s="41">
        <v>30</v>
      </c>
      <c r="F171" s="64">
        <f t="shared" si="5"/>
        <v>0</v>
      </c>
      <c r="G171" s="41">
        <f t="shared" si="8"/>
        <v>1</v>
      </c>
      <c r="H171" s="41"/>
    </row>
    <row r="172" spans="1:8" x14ac:dyDescent="0.2">
      <c r="A172" s="90"/>
      <c r="B172" s="41">
        <v>21</v>
      </c>
      <c r="C172" s="65" t="s">
        <v>66</v>
      </c>
      <c r="D172" s="41">
        <v>0</v>
      </c>
      <c r="E172" s="41">
        <v>30</v>
      </c>
      <c r="F172" s="64">
        <f t="shared" si="5"/>
        <v>0</v>
      </c>
      <c r="G172" s="41">
        <f t="shared" si="8"/>
        <v>1</v>
      </c>
      <c r="H172" s="41"/>
    </row>
    <row r="173" spans="1:8" x14ac:dyDescent="0.2">
      <c r="A173" s="90"/>
      <c r="B173" s="41">
        <v>22</v>
      </c>
      <c r="C173" s="65" t="s">
        <v>178</v>
      </c>
      <c r="D173" s="41">
        <v>0</v>
      </c>
      <c r="E173" s="41">
        <v>30</v>
      </c>
      <c r="F173" s="64">
        <f t="shared" si="5"/>
        <v>0</v>
      </c>
      <c r="G173" s="41">
        <f t="shared" si="8"/>
        <v>1</v>
      </c>
      <c r="H173" s="41"/>
    </row>
    <row r="174" spans="1:8" x14ac:dyDescent="0.2">
      <c r="A174" s="90"/>
      <c r="B174" s="41">
        <v>23</v>
      </c>
      <c r="C174" s="65" t="s">
        <v>67</v>
      </c>
      <c r="D174" s="41">
        <v>0</v>
      </c>
      <c r="E174" s="41">
        <v>30</v>
      </c>
      <c r="F174" s="64">
        <f t="shared" si="5"/>
        <v>0</v>
      </c>
      <c r="G174" s="41">
        <f t="shared" si="8"/>
        <v>1</v>
      </c>
      <c r="H174" s="41"/>
    </row>
    <row r="175" spans="1:8" x14ac:dyDescent="0.2">
      <c r="A175" s="90"/>
      <c r="B175" s="41">
        <v>24</v>
      </c>
      <c r="C175" s="65" t="s">
        <v>68</v>
      </c>
      <c r="D175" s="41">
        <v>0</v>
      </c>
      <c r="E175" s="41">
        <v>30</v>
      </c>
      <c r="F175" s="64">
        <f t="shared" ref="F175:F217" si="9">D175/E175</f>
        <v>0</v>
      </c>
      <c r="G175" s="41">
        <f t="shared" si="8"/>
        <v>1</v>
      </c>
      <c r="H175" s="41"/>
    </row>
    <row r="176" spans="1:8" x14ac:dyDescent="0.2">
      <c r="A176" s="90"/>
      <c r="B176" s="41">
        <v>25</v>
      </c>
      <c r="C176" s="65" t="s">
        <v>69</v>
      </c>
      <c r="D176" s="41">
        <v>0</v>
      </c>
      <c r="E176" s="41">
        <v>30</v>
      </c>
      <c r="F176" s="64">
        <f t="shared" si="9"/>
        <v>0</v>
      </c>
      <c r="G176" s="41">
        <f t="shared" si="8"/>
        <v>1</v>
      </c>
      <c r="H176" s="41"/>
    </row>
    <row r="177" spans="1:8" x14ac:dyDescent="0.2">
      <c r="A177" s="90"/>
      <c r="B177" s="41">
        <v>26</v>
      </c>
      <c r="C177" s="65" t="s">
        <v>179</v>
      </c>
      <c r="D177" s="41">
        <v>0</v>
      </c>
      <c r="E177" s="41">
        <v>30</v>
      </c>
      <c r="F177" s="64">
        <f t="shared" si="9"/>
        <v>0</v>
      </c>
      <c r="G177" s="41">
        <f t="shared" si="8"/>
        <v>1</v>
      </c>
      <c r="H177" s="41"/>
    </row>
    <row r="178" spans="1:8" x14ac:dyDescent="0.2">
      <c r="A178" s="90"/>
      <c r="B178" s="41">
        <v>27</v>
      </c>
      <c r="C178" s="65" t="s">
        <v>180</v>
      </c>
      <c r="D178" s="41">
        <v>0</v>
      </c>
      <c r="E178" s="41">
        <v>30</v>
      </c>
      <c r="F178" s="64">
        <f t="shared" si="9"/>
        <v>0</v>
      </c>
      <c r="G178" s="41">
        <f t="shared" si="8"/>
        <v>1</v>
      </c>
      <c r="H178" s="41"/>
    </row>
    <row r="179" spans="1:8" x14ac:dyDescent="0.2">
      <c r="A179" s="90"/>
      <c r="B179" s="41">
        <v>28</v>
      </c>
      <c r="C179" s="41" t="s">
        <v>70</v>
      </c>
      <c r="D179" s="41">
        <v>0</v>
      </c>
      <c r="E179" s="41">
        <v>42</v>
      </c>
      <c r="F179" s="64">
        <f t="shared" si="9"/>
        <v>0</v>
      </c>
      <c r="G179" s="41">
        <f t="shared" si="8"/>
        <v>1</v>
      </c>
      <c r="H179" s="41"/>
    </row>
    <row r="180" spans="1:8" x14ac:dyDescent="0.2">
      <c r="A180" s="90"/>
      <c r="B180" s="41">
        <v>29</v>
      </c>
      <c r="C180" s="65" t="s">
        <v>181</v>
      </c>
      <c r="D180" s="41">
        <v>0</v>
      </c>
      <c r="E180" s="41">
        <v>42</v>
      </c>
      <c r="F180" s="64">
        <f t="shared" si="9"/>
        <v>0</v>
      </c>
      <c r="G180" s="41">
        <f t="shared" si="8"/>
        <v>1</v>
      </c>
      <c r="H180" s="41"/>
    </row>
    <row r="181" spans="1:8" x14ac:dyDescent="0.2">
      <c r="A181" s="90"/>
      <c r="B181" s="41">
        <v>30</v>
      </c>
      <c r="C181" s="65" t="s">
        <v>182</v>
      </c>
      <c r="D181" s="41">
        <v>0</v>
      </c>
      <c r="E181" s="41">
        <v>30</v>
      </c>
      <c r="F181" s="64">
        <f t="shared" si="9"/>
        <v>0</v>
      </c>
      <c r="G181" s="41">
        <f t="shared" si="8"/>
        <v>1</v>
      </c>
      <c r="H181" s="41"/>
    </row>
    <row r="182" spans="1:8" x14ac:dyDescent="0.2">
      <c r="A182" s="90"/>
      <c r="B182" s="41">
        <v>31</v>
      </c>
      <c r="C182" s="65" t="s">
        <v>71</v>
      </c>
      <c r="D182" s="41">
        <v>0</v>
      </c>
      <c r="E182" s="41">
        <v>30</v>
      </c>
      <c r="F182" s="64">
        <f t="shared" si="9"/>
        <v>0</v>
      </c>
      <c r="G182" s="41">
        <f t="shared" si="8"/>
        <v>1</v>
      </c>
      <c r="H182" s="41"/>
    </row>
    <row r="183" spans="1:8" x14ac:dyDescent="0.2">
      <c r="A183" s="90"/>
      <c r="B183" s="41">
        <v>32</v>
      </c>
      <c r="C183" s="41" t="s">
        <v>183</v>
      </c>
      <c r="D183" s="41">
        <v>0</v>
      </c>
      <c r="E183" s="41">
        <v>28</v>
      </c>
      <c r="F183" s="64">
        <f t="shared" si="9"/>
        <v>0</v>
      </c>
      <c r="G183" s="41">
        <f t="shared" si="8"/>
        <v>1</v>
      </c>
      <c r="H183" s="41"/>
    </row>
    <row r="184" spans="1:8" x14ac:dyDescent="0.2">
      <c r="A184" s="90"/>
      <c r="B184" s="41">
        <v>33</v>
      </c>
      <c r="C184" s="41" t="s">
        <v>184</v>
      </c>
      <c r="D184" s="41">
        <v>0</v>
      </c>
      <c r="E184" s="41">
        <v>32</v>
      </c>
      <c r="F184" s="64">
        <f t="shared" si="9"/>
        <v>0</v>
      </c>
      <c r="G184" s="41">
        <f t="shared" si="8"/>
        <v>1</v>
      </c>
      <c r="H184" s="41"/>
    </row>
    <row r="185" spans="1:8" x14ac:dyDescent="0.2">
      <c r="A185" s="90"/>
      <c r="B185" s="41">
        <v>34</v>
      </c>
      <c r="C185" s="41" t="s">
        <v>185</v>
      </c>
      <c r="D185" s="41">
        <v>0</v>
      </c>
      <c r="E185" s="41">
        <v>32</v>
      </c>
      <c r="F185" s="64">
        <f t="shared" si="9"/>
        <v>0</v>
      </c>
      <c r="G185" s="41">
        <f t="shared" si="8"/>
        <v>1</v>
      </c>
      <c r="H185" s="41"/>
    </row>
    <row r="186" spans="1:8" x14ac:dyDescent="0.2">
      <c r="A186" s="90"/>
      <c r="B186" s="41">
        <v>35</v>
      </c>
      <c r="C186" s="41" t="s">
        <v>186</v>
      </c>
      <c r="D186" s="41">
        <v>0</v>
      </c>
      <c r="E186" s="41">
        <v>32</v>
      </c>
      <c r="F186" s="64">
        <f t="shared" si="9"/>
        <v>0</v>
      </c>
      <c r="G186" s="41">
        <f t="shared" si="8"/>
        <v>1</v>
      </c>
      <c r="H186" s="41"/>
    </row>
    <row r="187" spans="1:8" x14ac:dyDescent="0.2">
      <c r="A187" s="90"/>
      <c r="B187" s="41">
        <v>36</v>
      </c>
      <c r="C187" s="41" t="s">
        <v>187</v>
      </c>
      <c r="D187" s="41">
        <v>0</v>
      </c>
      <c r="E187" s="41">
        <v>38</v>
      </c>
      <c r="F187" s="64">
        <f t="shared" si="9"/>
        <v>0</v>
      </c>
      <c r="G187" s="41">
        <f t="shared" si="8"/>
        <v>1</v>
      </c>
      <c r="H187" s="41"/>
    </row>
    <row r="188" spans="1:8" x14ac:dyDescent="0.2">
      <c r="A188" s="90"/>
      <c r="B188" s="41">
        <v>37</v>
      </c>
      <c r="C188" s="41" t="s">
        <v>188</v>
      </c>
      <c r="D188" s="41">
        <v>0</v>
      </c>
      <c r="E188" s="41">
        <v>37</v>
      </c>
      <c r="F188" s="64">
        <f t="shared" si="9"/>
        <v>0</v>
      </c>
      <c r="G188" s="41">
        <f t="shared" si="8"/>
        <v>1</v>
      </c>
      <c r="H188" s="41"/>
    </row>
    <row r="189" spans="1:8" x14ac:dyDescent="0.2">
      <c r="A189" s="90"/>
      <c r="B189" s="41">
        <v>38</v>
      </c>
      <c r="C189" s="41" t="s">
        <v>189</v>
      </c>
      <c r="D189" s="41">
        <v>0</v>
      </c>
      <c r="E189" s="41">
        <v>30</v>
      </c>
      <c r="F189" s="64">
        <f t="shared" si="9"/>
        <v>0</v>
      </c>
      <c r="G189" s="41">
        <f t="shared" si="8"/>
        <v>1</v>
      </c>
      <c r="H189" s="41"/>
    </row>
    <row r="190" spans="1:8" x14ac:dyDescent="0.2">
      <c r="A190" s="90"/>
      <c r="B190" s="41">
        <v>39</v>
      </c>
      <c r="C190" s="41" t="s">
        <v>190</v>
      </c>
      <c r="D190" s="41">
        <v>0</v>
      </c>
      <c r="E190" s="41">
        <v>30</v>
      </c>
      <c r="F190" s="64">
        <f t="shared" si="9"/>
        <v>0</v>
      </c>
      <c r="G190" s="41">
        <f t="shared" si="8"/>
        <v>1</v>
      </c>
      <c r="H190" s="41"/>
    </row>
    <row r="191" spans="1:8" x14ac:dyDescent="0.2">
      <c r="A191" s="90"/>
      <c r="B191" s="41">
        <v>40</v>
      </c>
      <c r="C191" s="41" t="s">
        <v>191</v>
      </c>
      <c r="D191" s="41">
        <v>0</v>
      </c>
      <c r="E191" s="41">
        <v>30</v>
      </c>
      <c r="F191" s="64">
        <f t="shared" si="9"/>
        <v>0</v>
      </c>
      <c r="G191" s="41">
        <f t="shared" si="8"/>
        <v>1</v>
      </c>
      <c r="H191" s="41"/>
    </row>
    <row r="192" spans="1:8" x14ac:dyDescent="0.2">
      <c r="A192" s="90"/>
      <c r="B192" s="41">
        <v>41</v>
      </c>
      <c r="C192" s="41" t="s">
        <v>192</v>
      </c>
      <c r="D192" s="41">
        <v>0</v>
      </c>
      <c r="E192" s="41">
        <v>45</v>
      </c>
      <c r="F192" s="64">
        <f t="shared" si="9"/>
        <v>0</v>
      </c>
      <c r="G192" s="41">
        <f t="shared" si="8"/>
        <v>1</v>
      </c>
      <c r="H192" s="41"/>
    </row>
    <row r="193" spans="1:8" x14ac:dyDescent="0.2">
      <c r="A193" s="90"/>
      <c r="B193" s="41">
        <v>42</v>
      </c>
      <c r="C193" s="41" t="s">
        <v>193</v>
      </c>
      <c r="D193" s="41">
        <v>0</v>
      </c>
      <c r="E193" s="41">
        <v>35</v>
      </c>
      <c r="F193" s="64">
        <f t="shared" si="9"/>
        <v>0</v>
      </c>
      <c r="G193" s="41">
        <f t="shared" si="8"/>
        <v>1</v>
      </c>
      <c r="H193" s="41"/>
    </row>
    <row r="194" spans="1:8" x14ac:dyDescent="0.2">
      <c r="A194" s="90"/>
      <c r="B194" s="41">
        <v>43</v>
      </c>
      <c r="C194" s="41" t="s">
        <v>194</v>
      </c>
      <c r="D194" s="41">
        <v>0</v>
      </c>
      <c r="E194" s="41">
        <v>35</v>
      </c>
      <c r="F194" s="64">
        <f t="shared" si="9"/>
        <v>0</v>
      </c>
      <c r="G194" s="41">
        <f t="shared" si="8"/>
        <v>1</v>
      </c>
      <c r="H194" s="41"/>
    </row>
    <row r="195" spans="1:8" x14ac:dyDescent="0.2">
      <c r="A195" s="90" t="s">
        <v>5</v>
      </c>
      <c r="B195" s="41">
        <v>1</v>
      </c>
      <c r="C195" s="65" t="s">
        <v>195</v>
      </c>
      <c r="D195" s="41">
        <v>0</v>
      </c>
      <c r="E195" s="65">
        <v>40</v>
      </c>
      <c r="F195" s="64">
        <f t="shared" si="9"/>
        <v>0</v>
      </c>
      <c r="G195" s="41">
        <f>RANK(F195,$F$195:$F$217,1)</f>
        <v>1</v>
      </c>
      <c r="H195" s="41"/>
    </row>
    <row r="196" spans="1:8" x14ac:dyDescent="0.2">
      <c r="A196" s="90"/>
      <c r="B196" s="41">
        <v>2</v>
      </c>
      <c r="C196" s="65" t="s">
        <v>196</v>
      </c>
      <c r="D196" s="41">
        <v>0</v>
      </c>
      <c r="E196" s="65">
        <v>41</v>
      </c>
      <c r="F196" s="64">
        <f t="shared" si="9"/>
        <v>0</v>
      </c>
      <c r="G196" s="41">
        <f t="shared" ref="G196:G217" si="10">RANK(F196,$F$195:$F$217,1)</f>
        <v>1</v>
      </c>
      <c r="H196" s="41"/>
    </row>
    <row r="197" spans="1:8" x14ac:dyDescent="0.2">
      <c r="A197" s="90"/>
      <c r="B197" s="41">
        <v>3</v>
      </c>
      <c r="C197" s="65" t="s">
        <v>197</v>
      </c>
      <c r="D197" s="41">
        <v>0</v>
      </c>
      <c r="E197" s="65">
        <v>41</v>
      </c>
      <c r="F197" s="64">
        <f t="shared" si="9"/>
        <v>0</v>
      </c>
      <c r="G197" s="41">
        <f t="shared" si="10"/>
        <v>1</v>
      </c>
      <c r="H197" s="41"/>
    </row>
    <row r="198" spans="1:8" x14ac:dyDescent="0.2">
      <c r="A198" s="90"/>
      <c r="B198" s="41">
        <v>4</v>
      </c>
      <c r="C198" s="65" t="s">
        <v>198</v>
      </c>
      <c r="D198" s="41">
        <v>0</v>
      </c>
      <c r="E198" s="65">
        <v>39</v>
      </c>
      <c r="F198" s="64">
        <f t="shared" si="9"/>
        <v>0</v>
      </c>
      <c r="G198" s="41">
        <f t="shared" si="10"/>
        <v>1</v>
      </c>
      <c r="H198" s="41"/>
    </row>
    <row r="199" spans="1:8" x14ac:dyDescent="0.2">
      <c r="A199" s="90"/>
      <c r="B199" s="41">
        <v>5</v>
      </c>
      <c r="C199" s="65" t="s">
        <v>199</v>
      </c>
      <c r="D199" s="41">
        <v>0</v>
      </c>
      <c r="E199" s="65">
        <v>36</v>
      </c>
      <c r="F199" s="64">
        <f t="shared" si="9"/>
        <v>0</v>
      </c>
      <c r="G199" s="41">
        <f t="shared" si="10"/>
        <v>1</v>
      </c>
      <c r="H199" s="41"/>
    </row>
    <row r="200" spans="1:8" x14ac:dyDescent="0.2">
      <c r="A200" s="90"/>
      <c r="B200" s="41">
        <v>6</v>
      </c>
      <c r="C200" s="65" t="s">
        <v>200</v>
      </c>
      <c r="D200" s="41">
        <v>0</v>
      </c>
      <c r="E200" s="65">
        <v>36</v>
      </c>
      <c r="F200" s="64">
        <f t="shared" si="9"/>
        <v>0</v>
      </c>
      <c r="G200" s="41">
        <f t="shared" si="10"/>
        <v>1</v>
      </c>
      <c r="H200" s="41"/>
    </row>
    <row r="201" spans="1:8" x14ac:dyDescent="0.2">
      <c r="A201" s="90"/>
      <c r="B201" s="41">
        <v>7</v>
      </c>
      <c r="C201" s="65" t="s">
        <v>201</v>
      </c>
      <c r="D201" s="41">
        <v>0</v>
      </c>
      <c r="E201" s="65">
        <v>36</v>
      </c>
      <c r="F201" s="64">
        <f t="shared" si="9"/>
        <v>0</v>
      </c>
      <c r="G201" s="41">
        <f t="shared" si="10"/>
        <v>1</v>
      </c>
      <c r="H201" s="41"/>
    </row>
    <row r="202" spans="1:8" x14ac:dyDescent="0.2">
      <c r="A202" s="90"/>
      <c r="B202" s="41">
        <v>8</v>
      </c>
      <c r="C202" s="65" t="s">
        <v>202</v>
      </c>
      <c r="D202" s="41">
        <v>0</v>
      </c>
      <c r="E202" s="65">
        <v>36</v>
      </c>
      <c r="F202" s="64">
        <f t="shared" si="9"/>
        <v>0</v>
      </c>
      <c r="G202" s="41">
        <f t="shared" si="10"/>
        <v>1</v>
      </c>
      <c r="H202" s="41"/>
    </row>
    <row r="203" spans="1:8" x14ac:dyDescent="0.2">
      <c r="A203" s="90"/>
      <c r="B203" s="41">
        <v>9</v>
      </c>
      <c r="C203" s="65" t="s">
        <v>203</v>
      </c>
      <c r="D203" s="41">
        <v>0</v>
      </c>
      <c r="E203" s="65">
        <v>35</v>
      </c>
      <c r="F203" s="64">
        <f t="shared" si="9"/>
        <v>0</v>
      </c>
      <c r="G203" s="41">
        <f t="shared" si="10"/>
        <v>1</v>
      </c>
      <c r="H203" s="41"/>
    </row>
    <row r="204" spans="1:8" x14ac:dyDescent="0.2">
      <c r="A204" s="90"/>
      <c r="B204" s="41">
        <v>10</v>
      </c>
      <c r="C204" s="65" t="s">
        <v>204</v>
      </c>
      <c r="D204" s="41">
        <v>0</v>
      </c>
      <c r="E204" s="65">
        <v>44</v>
      </c>
      <c r="F204" s="64">
        <f t="shared" si="9"/>
        <v>0</v>
      </c>
      <c r="G204" s="41">
        <f t="shared" si="10"/>
        <v>1</v>
      </c>
      <c r="H204" s="41"/>
    </row>
    <row r="205" spans="1:8" x14ac:dyDescent="0.2">
      <c r="A205" s="90"/>
      <c r="B205" s="41">
        <v>11</v>
      </c>
      <c r="C205" s="65" t="s">
        <v>205</v>
      </c>
      <c r="D205" s="41">
        <v>0</v>
      </c>
      <c r="E205" s="65">
        <v>37</v>
      </c>
      <c r="F205" s="64">
        <f t="shared" si="9"/>
        <v>0</v>
      </c>
      <c r="G205" s="41">
        <f t="shared" si="10"/>
        <v>1</v>
      </c>
      <c r="H205" s="41"/>
    </row>
    <row r="206" spans="1:8" x14ac:dyDescent="0.2">
      <c r="A206" s="90"/>
      <c r="B206" s="41">
        <v>12</v>
      </c>
      <c r="C206" s="65" t="s">
        <v>72</v>
      </c>
      <c r="D206" s="65">
        <v>0</v>
      </c>
      <c r="E206" s="65">
        <v>34</v>
      </c>
      <c r="F206" s="64">
        <f t="shared" si="9"/>
        <v>0</v>
      </c>
      <c r="G206" s="41">
        <f t="shared" si="10"/>
        <v>1</v>
      </c>
      <c r="H206" s="41"/>
    </row>
    <row r="207" spans="1:8" x14ac:dyDescent="0.2">
      <c r="A207" s="90"/>
      <c r="B207" s="41">
        <v>13</v>
      </c>
      <c r="C207" s="65" t="s">
        <v>73</v>
      </c>
      <c r="D207" s="65">
        <v>0</v>
      </c>
      <c r="E207" s="65">
        <v>33</v>
      </c>
      <c r="F207" s="64">
        <f t="shared" si="9"/>
        <v>0</v>
      </c>
      <c r="G207" s="41">
        <f t="shared" si="10"/>
        <v>1</v>
      </c>
      <c r="H207" s="41"/>
    </row>
    <row r="208" spans="1:8" x14ac:dyDescent="0.2">
      <c r="A208" s="90"/>
      <c r="B208" s="41">
        <v>14</v>
      </c>
      <c r="C208" s="65" t="s">
        <v>206</v>
      </c>
      <c r="D208" s="65">
        <v>0</v>
      </c>
      <c r="E208" s="65">
        <v>32</v>
      </c>
      <c r="F208" s="64">
        <f t="shared" si="9"/>
        <v>0</v>
      </c>
      <c r="G208" s="41">
        <f t="shared" si="10"/>
        <v>1</v>
      </c>
      <c r="H208" s="41"/>
    </row>
    <row r="209" spans="1:8" x14ac:dyDescent="0.2">
      <c r="A209" s="90"/>
      <c r="B209" s="41">
        <v>15</v>
      </c>
      <c r="C209" s="65" t="s">
        <v>207</v>
      </c>
      <c r="D209" s="65">
        <v>0</v>
      </c>
      <c r="E209" s="65">
        <v>33</v>
      </c>
      <c r="F209" s="64">
        <f t="shared" si="9"/>
        <v>0</v>
      </c>
      <c r="G209" s="41">
        <f t="shared" si="10"/>
        <v>1</v>
      </c>
      <c r="H209" s="41"/>
    </row>
    <row r="210" spans="1:8" x14ac:dyDescent="0.2">
      <c r="A210" s="90"/>
      <c r="B210" s="41">
        <v>16</v>
      </c>
      <c r="C210" s="65" t="s">
        <v>208</v>
      </c>
      <c r="D210" s="65">
        <v>0</v>
      </c>
      <c r="E210" s="65">
        <v>34</v>
      </c>
      <c r="F210" s="64">
        <f t="shared" si="9"/>
        <v>0</v>
      </c>
      <c r="G210" s="41">
        <f t="shared" si="10"/>
        <v>1</v>
      </c>
      <c r="H210" s="41"/>
    </row>
    <row r="211" spans="1:8" x14ac:dyDescent="0.2">
      <c r="A211" s="90"/>
      <c r="B211" s="41">
        <v>17</v>
      </c>
      <c r="C211" s="65" t="s">
        <v>258</v>
      </c>
      <c r="D211" s="65">
        <v>0</v>
      </c>
      <c r="E211" s="65">
        <v>31</v>
      </c>
      <c r="F211" s="64">
        <f t="shared" si="9"/>
        <v>0</v>
      </c>
      <c r="G211" s="41">
        <f t="shared" si="10"/>
        <v>1</v>
      </c>
      <c r="H211" s="41"/>
    </row>
    <row r="212" spans="1:8" x14ac:dyDescent="0.2">
      <c r="A212" s="90"/>
      <c r="B212" s="41">
        <v>18</v>
      </c>
      <c r="C212" s="65" t="s">
        <v>259</v>
      </c>
      <c r="D212" s="65">
        <v>0</v>
      </c>
      <c r="E212" s="65">
        <v>34</v>
      </c>
      <c r="F212" s="64">
        <f t="shared" si="9"/>
        <v>0</v>
      </c>
      <c r="G212" s="41">
        <f t="shared" si="10"/>
        <v>1</v>
      </c>
      <c r="H212" s="41"/>
    </row>
    <row r="213" spans="1:8" x14ac:dyDescent="0.2">
      <c r="A213" s="90"/>
      <c r="B213" s="41">
        <v>19</v>
      </c>
      <c r="C213" s="65" t="s">
        <v>260</v>
      </c>
      <c r="D213" s="65">
        <v>0</v>
      </c>
      <c r="E213" s="65">
        <v>33</v>
      </c>
      <c r="F213" s="64">
        <f t="shared" si="9"/>
        <v>0</v>
      </c>
      <c r="G213" s="41">
        <f t="shared" si="10"/>
        <v>1</v>
      </c>
      <c r="H213" s="41"/>
    </row>
    <row r="214" spans="1:8" x14ac:dyDescent="0.2">
      <c r="A214" s="90"/>
      <c r="B214" s="41">
        <v>20</v>
      </c>
      <c r="C214" s="65" t="s">
        <v>261</v>
      </c>
      <c r="D214" s="65">
        <v>0</v>
      </c>
      <c r="E214" s="65">
        <v>33</v>
      </c>
      <c r="F214" s="64">
        <f t="shared" si="9"/>
        <v>0</v>
      </c>
      <c r="G214" s="41">
        <f t="shared" si="10"/>
        <v>1</v>
      </c>
      <c r="H214" s="41"/>
    </row>
    <row r="215" spans="1:8" x14ac:dyDescent="0.2">
      <c r="A215" s="90"/>
      <c r="B215" s="41">
        <v>21</v>
      </c>
      <c r="C215" s="65" t="s">
        <v>262</v>
      </c>
      <c r="D215" s="65">
        <v>0</v>
      </c>
      <c r="E215" s="65">
        <v>33</v>
      </c>
      <c r="F215" s="64">
        <f t="shared" si="9"/>
        <v>0</v>
      </c>
      <c r="G215" s="41">
        <f t="shared" si="10"/>
        <v>1</v>
      </c>
      <c r="H215" s="41"/>
    </row>
    <row r="216" spans="1:8" x14ac:dyDescent="0.2">
      <c r="A216" s="90"/>
      <c r="B216" s="41">
        <v>22</v>
      </c>
      <c r="C216" s="65" t="s">
        <v>263</v>
      </c>
      <c r="D216" s="65">
        <v>0</v>
      </c>
      <c r="E216" s="65">
        <v>32</v>
      </c>
      <c r="F216" s="64">
        <f t="shared" si="9"/>
        <v>0</v>
      </c>
      <c r="G216" s="41">
        <f t="shared" si="10"/>
        <v>1</v>
      </c>
      <c r="H216" s="41"/>
    </row>
    <row r="217" spans="1:8" x14ac:dyDescent="0.2">
      <c r="A217" s="90"/>
      <c r="B217" s="41">
        <v>23</v>
      </c>
      <c r="C217" s="65" t="s">
        <v>264</v>
      </c>
      <c r="D217" s="65">
        <v>0</v>
      </c>
      <c r="E217" s="65">
        <v>35</v>
      </c>
      <c r="F217" s="64">
        <f t="shared" si="9"/>
        <v>0</v>
      </c>
      <c r="G217" s="41">
        <f t="shared" si="10"/>
        <v>1</v>
      </c>
      <c r="H217" s="41"/>
    </row>
    <row r="218" spans="1:8" x14ac:dyDescent="0.2">
      <c r="A218" s="90" t="s">
        <v>6</v>
      </c>
      <c r="B218" s="41">
        <v>1</v>
      </c>
      <c r="C218" s="41" t="s">
        <v>209</v>
      </c>
      <c r="D218" s="41">
        <v>0</v>
      </c>
      <c r="E218" s="41">
        <v>46</v>
      </c>
      <c r="F218" s="66">
        <f>D218/E218</f>
        <v>0</v>
      </c>
      <c r="G218" s="41">
        <v>1</v>
      </c>
      <c r="H218" s="41"/>
    </row>
    <row r="219" spans="1:8" x14ac:dyDescent="0.2">
      <c r="A219" s="90"/>
      <c r="B219" s="41">
        <v>2</v>
      </c>
      <c r="C219" s="41" t="s">
        <v>75</v>
      </c>
      <c r="D219" s="41">
        <v>0</v>
      </c>
      <c r="E219" s="41">
        <v>45</v>
      </c>
      <c r="F219" s="66">
        <f>D219/E219</f>
        <v>0</v>
      </c>
      <c r="G219" s="41">
        <v>1</v>
      </c>
      <c r="H219" s="41"/>
    </row>
    <row r="220" spans="1:8" x14ac:dyDescent="0.2">
      <c r="A220" s="90"/>
      <c r="B220" s="41">
        <v>3</v>
      </c>
      <c r="C220" s="41" t="s">
        <v>267</v>
      </c>
      <c r="D220" s="41">
        <v>0</v>
      </c>
      <c r="E220" s="41">
        <v>44</v>
      </c>
      <c r="F220" s="66">
        <f>D220/E220</f>
        <v>0</v>
      </c>
      <c r="G220" s="41">
        <v>1</v>
      </c>
      <c r="H220" s="41"/>
    </row>
  </sheetData>
  <mergeCells count="8">
    <mergeCell ref="A111:A151"/>
    <mergeCell ref="A218:A220"/>
    <mergeCell ref="A152:A194"/>
    <mergeCell ref="A1:H1"/>
    <mergeCell ref="A3:A41"/>
    <mergeCell ref="A195:A217"/>
    <mergeCell ref="A42:A82"/>
    <mergeCell ref="A83:A110"/>
  </mergeCells>
  <phoneticPr fontId="1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1"/>
  <sheetViews>
    <sheetView zoomScale="70" zoomScaleNormal="70" workbookViewId="0">
      <selection activeCell="Q46" sqref="Q46"/>
    </sheetView>
  </sheetViews>
  <sheetFormatPr defaultColWidth="8.625" defaultRowHeight="18.75" x14ac:dyDescent="0.25"/>
  <cols>
    <col min="1" max="1" width="20.125" style="12" bestFit="1" customWidth="1"/>
    <col min="2" max="2" width="8" style="12" bestFit="1" customWidth="1"/>
    <col min="3" max="3" width="20.125" style="12" bestFit="1" customWidth="1"/>
    <col min="4" max="5" width="7.875" style="12" bestFit="1" customWidth="1"/>
    <col min="6" max="13" width="8" style="12" bestFit="1" customWidth="1"/>
    <col min="14" max="14" width="9.625" style="123" bestFit="1" customWidth="1"/>
    <col min="15" max="15" width="11" style="123" bestFit="1" customWidth="1"/>
    <col min="16" max="16" width="9.75" style="12" bestFit="1" customWidth="1"/>
    <col min="17" max="17" width="53.5" style="12" bestFit="1" customWidth="1"/>
    <col min="18" max="18" width="86.75" style="12" bestFit="1" customWidth="1"/>
    <col min="19" max="16384" width="8.625" style="12"/>
  </cols>
  <sheetData>
    <row r="1" spans="1:20" ht="22.5" x14ac:dyDescent="0.25">
      <c r="A1" s="74" t="s">
        <v>221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20" s="13" customFormat="1" ht="60.75" x14ac:dyDescent="0.25">
      <c r="A2" s="14" t="s">
        <v>20</v>
      </c>
      <c r="B2" s="14" t="s">
        <v>77</v>
      </c>
      <c r="C2" s="14" t="s">
        <v>21</v>
      </c>
      <c r="D2" s="15" t="s">
        <v>299</v>
      </c>
      <c r="E2" s="15" t="s">
        <v>222</v>
      </c>
      <c r="F2" s="15" t="s">
        <v>223</v>
      </c>
      <c r="G2" s="15" t="s">
        <v>224</v>
      </c>
      <c r="H2" s="15" t="s">
        <v>225</v>
      </c>
      <c r="I2" s="15" t="s">
        <v>226</v>
      </c>
      <c r="J2" s="15" t="s">
        <v>227</v>
      </c>
      <c r="K2" s="15" t="s">
        <v>228</v>
      </c>
      <c r="L2" s="15" t="s">
        <v>229</v>
      </c>
      <c r="M2" s="15" t="s">
        <v>298</v>
      </c>
      <c r="N2" s="121" t="s">
        <v>230</v>
      </c>
      <c r="O2" s="121" t="s">
        <v>231</v>
      </c>
      <c r="P2" s="15" t="s">
        <v>232</v>
      </c>
      <c r="Q2" s="14" t="s">
        <v>27</v>
      </c>
      <c r="R2" s="8" t="s">
        <v>233</v>
      </c>
    </row>
    <row r="3" spans="1:20" x14ac:dyDescent="0.25">
      <c r="A3" s="86" t="s">
        <v>0</v>
      </c>
      <c r="B3" s="4">
        <v>1</v>
      </c>
      <c r="C3" s="4" t="s">
        <v>108</v>
      </c>
      <c r="D3" s="4">
        <v>4.5999999999999996</v>
      </c>
      <c r="E3" s="4">
        <v>5</v>
      </c>
      <c r="F3" s="4" t="s">
        <v>289</v>
      </c>
      <c r="G3" s="4" t="s">
        <v>289</v>
      </c>
      <c r="H3" s="4" t="s">
        <v>289</v>
      </c>
      <c r="I3" s="4" t="s">
        <v>289</v>
      </c>
      <c r="J3" s="4">
        <v>5</v>
      </c>
      <c r="K3" s="4">
        <v>5</v>
      </c>
      <c r="L3" s="4">
        <v>4.5999999999999996</v>
      </c>
      <c r="M3" s="4">
        <v>5</v>
      </c>
      <c r="N3" s="69">
        <v>29.2</v>
      </c>
      <c r="O3" s="69">
        <v>4.8600000000000003</v>
      </c>
      <c r="P3" s="4">
        <f>RANK(O3,$O$3:$O$11)</f>
        <v>8</v>
      </c>
      <c r="Q3" s="4"/>
      <c r="R3" s="4"/>
    </row>
    <row r="4" spans="1:20" x14ac:dyDescent="0.25">
      <c r="A4" s="86"/>
      <c r="B4" s="4">
        <v>2</v>
      </c>
      <c r="C4" s="4" t="s">
        <v>109</v>
      </c>
      <c r="D4" s="4">
        <v>5</v>
      </c>
      <c r="E4" s="4">
        <v>5</v>
      </c>
      <c r="F4" s="4" t="s">
        <v>289</v>
      </c>
      <c r="G4" s="4" t="s">
        <v>289</v>
      </c>
      <c r="H4" s="4" t="s">
        <v>289</v>
      </c>
      <c r="I4" s="4" t="s">
        <v>289</v>
      </c>
      <c r="J4" s="4">
        <v>4.5</v>
      </c>
      <c r="K4" s="4">
        <v>5</v>
      </c>
      <c r="L4" s="4">
        <v>5</v>
      </c>
      <c r="M4" s="4">
        <v>5</v>
      </c>
      <c r="N4" s="69">
        <v>29.5</v>
      </c>
      <c r="O4" s="69">
        <v>4.91</v>
      </c>
      <c r="P4" s="4">
        <f t="shared" ref="P4:P11" si="0">RANK(O4,$O$3:$O$11)</f>
        <v>6</v>
      </c>
      <c r="Q4" s="4"/>
      <c r="R4" s="4"/>
    </row>
    <row r="5" spans="1:20" x14ac:dyDescent="0.25">
      <c r="A5" s="86"/>
      <c r="B5" s="4">
        <v>3</v>
      </c>
      <c r="C5" s="4" t="s">
        <v>110</v>
      </c>
      <c r="D5" s="4">
        <v>5</v>
      </c>
      <c r="E5" s="4">
        <v>5</v>
      </c>
      <c r="F5" s="4" t="s">
        <v>289</v>
      </c>
      <c r="G5" s="4" t="s">
        <v>289</v>
      </c>
      <c r="H5" s="4">
        <v>5</v>
      </c>
      <c r="I5" s="4">
        <v>5</v>
      </c>
      <c r="J5" s="4">
        <v>5</v>
      </c>
      <c r="K5" s="4">
        <v>5</v>
      </c>
      <c r="L5" s="4">
        <v>4.8</v>
      </c>
      <c r="M5" s="4">
        <v>5</v>
      </c>
      <c r="N5" s="69">
        <v>39.799999999999997</v>
      </c>
      <c r="O5" s="69">
        <v>4.97</v>
      </c>
      <c r="P5" s="4">
        <f t="shared" si="0"/>
        <v>5</v>
      </c>
      <c r="Q5" s="4"/>
      <c r="R5" s="4"/>
    </row>
    <row r="6" spans="1:20" x14ac:dyDescent="0.25">
      <c r="A6" s="86"/>
      <c r="B6" s="4">
        <v>4</v>
      </c>
      <c r="C6" s="4" t="s">
        <v>111</v>
      </c>
      <c r="D6" s="4">
        <v>5</v>
      </c>
      <c r="E6" s="4">
        <v>5</v>
      </c>
      <c r="F6" s="4" t="s">
        <v>289</v>
      </c>
      <c r="G6" s="4" t="s">
        <v>289</v>
      </c>
      <c r="H6" s="4">
        <v>5</v>
      </c>
      <c r="I6" s="4">
        <v>5</v>
      </c>
      <c r="J6" s="4">
        <v>5</v>
      </c>
      <c r="K6" s="4">
        <v>5</v>
      </c>
      <c r="L6" s="4">
        <v>5</v>
      </c>
      <c r="M6" s="4">
        <v>5</v>
      </c>
      <c r="N6" s="69">
        <v>40</v>
      </c>
      <c r="O6" s="69">
        <v>5</v>
      </c>
      <c r="P6" s="4">
        <f t="shared" si="0"/>
        <v>1</v>
      </c>
      <c r="Q6" s="4"/>
      <c r="R6" s="4"/>
    </row>
    <row r="7" spans="1:20" x14ac:dyDescent="0.25">
      <c r="A7" s="86"/>
      <c r="B7" s="4">
        <v>5</v>
      </c>
      <c r="C7" s="4" t="s">
        <v>112</v>
      </c>
      <c r="D7" s="4">
        <v>5</v>
      </c>
      <c r="E7" s="4">
        <v>5</v>
      </c>
      <c r="F7" s="4" t="s">
        <v>289</v>
      </c>
      <c r="G7" s="4" t="s">
        <v>289</v>
      </c>
      <c r="H7" s="4">
        <v>5</v>
      </c>
      <c r="I7" s="4">
        <v>5</v>
      </c>
      <c r="J7" s="4">
        <v>5</v>
      </c>
      <c r="K7" s="4">
        <v>5</v>
      </c>
      <c r="L7" s="4" t="s">
        <v>289</v>
      </c>
      <c r="M7" s="4" t="s">
        <v>289</v>
      </c>
      <c r="N7" s="69">
        <v>30</v>
      </c>
      <c r="O7" s="69">
        <v>5</v>
      </c>
      <c r="P7" s="4">
        <f t="shared" si="0"/>
        <v>1</v>
      </c>
      <c r="Q7" s="4"/>
      <c r="R7" s="4"/>
    </row>
    <row r="8" spans="1:20" x14ac:dyDescent="0.25">
      <c r="A8" s="86"/>
      <c r="B8" s="4">
        <v>6</v>
      </c>
      <c r="C8" s="4" t="s">
        <v>113</v>
      </c>
      <c r="D8" s="4">
        <v>5</v>
      </c>
      <c r="E8" s="4">
        <v>5</v>
      </c>
      <c r="F8" s="4">
        <v>4</v>
      </c>
      <c r="G8" s="4">
        <v>5</v>
      </c>
      <c r="H8" s="4" t="s">
        <v>289</v>
      </c>
      <c r="I8" s="4" t="s">
        <v>289</v>
      </c>
      <c r="J8" s="4">
        <v>5</v>
      </c>
      <c r="K8" s="4">
        <v>5</v>
      </c>
      <c r="L8" s="4" t="s">
        <v>289</v>
      </c>
      <c r="M8" s="4" t="s">
        <v>289</v>
      </c>
      <c r="N8" s="69">
        <v>19</v>
      </c>
      <c r="O8" s="69">
        <v>4.75</v>
      </c>
      <c r="P8" s="4">
        <f t="shared" si="0"/>
        <v>9</v>
      </c>
      <c r="Q8" s="4"/>
      <c r="R8" s="4"/>
    </row>
    <row r="9" spans="1:20" x14ac:dyDescent="0.25">
      <c r="A9" s="86"/>
      <c r="B9" s="4">
        <v>7</v>
      </c>
      <c r="C9" s="4" t="s">
        <v>114</v>
      </c>
      <c r="D9" s="4">
        <v>5</v>
      </c>
      <c r="E9" s="4">
        <v>5</v>
      </c>
      <c r="F9" s="4" t="s">
        <v>289</v>
      </c>
      <c r="G9" s="4" t="s">
        <v>289</v>
      </c>
      <c r="H9" s="4">
        <v>5</v>
      </c>
      <c r="I9" s="4">
        <v>5</v>
      </c>
      <c r="J9" s="4">
        <v>5</v>
      </c>
      <c r="K9" s="4">
        <v>5</v>
      </c>
      <c r="L9" s="4">
        <v>5</v>
      </c>
      <c r="M9" s="4">
        <v>5</v>
      </c>
      <c r="N9" s="69">
        <v>40</v>
      </c>
      <c r="O9" s="69">
        <v>5</v>
      </c>
      <c r="P9" s="4">
        <f t="shared" si="0"/>
        <v>1</v>
      </c>
      <c r="Q9" s="4"/>
      <c r="R9" s="4"/>
    </row>
    <row r="10" spans="1:20" x14ac:dyDescent="0.25">
      <c r="A10" s="86"/>
      <c r="B10" s="4">
        <v>8</v>
      </c>
      <c r="C10" s="4" t="s">
        <v>115</v>
      </c>
      <c r="D10" s="4">
        <v>5</v>
      </c>
      <c r="E10" s="4">
        <v>5</v>
      </c>
      <c r="F10" s="4" t="s">
        <v>289</v>
      </c>
      <c r="G10" s="4" t="s">
        <v>289</v>
      </c>
      <c r="H10" s="4">
        <v>5</v>
      </c>
      <c r="I10" s="4">
        <v>5</v>
      </c>
      <c r="J10" s="4">
        <v>5</v>
      </c>
      <c r="K10" s="4">
        <v>5</v>
      </c>
      <c r="L10" s="4" t="s">
        <v>289</v>
      </c>
      <c r="M10" s="4" t="s">
        <v>289</v>
      </c>
      <c r="N10" s="69">
        <v>30</v>
      </c>
      <c r="O10" s="69">
        <v>5</v>
      </c>
      <c r="P10" s="4">
        <f t="shared" si="0"/>
        <v>1</v>
      </c>
      <c r="Q10" s="4"/>
      <c r="R10" s="4"/>
    </row>
    <row r="11" spans="1:20" x14ac:dyDescent="0.25">
      <c r="A11" s="86"/>
      <c r="B11" s="4">
        <v>9</v>
      </c>
      <c r="C11" s="4" t="s">
        <v>286</v>
      </c>
      <c r="D11" s="4">
        <v>5</v>
      </c>
      <c r="E11" s="4">
        <v>5</v>
      </c>
      <c r="F11" s="4" t="s">
        <v>289</v>
      </c>
      <c r="G11" s="4" t="s">
        <v>289</v>
      </c>
      <c r="H11" s="4">
        <v>5</v>
      </c>
      <c r="I11" s="4">
        <v>4.3</v>
      </c>
      <c r="J11" s="4">
        <v>5</v>
      </c>
      <c r="K11" s="4">
        <v>5</v>
      </c>
      <c r="L11" s="4" t="s">
        <v>289</v>
      </c>
      <c r="M11" s="4" t="s">
        <v>289</v>
      </c>
      <c r="N11" s="69">
        <v>29.3</v>
      </c>
      <c r="O11" s="69">
        <v>4.88</v>
      </c>
      <c r="P11" s="4">
        <f t="shared" si="0"/>
        <v>7</v>
      </c>
      <c r="Q11" s="4"/>
      <c r="R11" s="4"/>
    </row>
    <row r="12" spans="1:20" x14ac:dyDescent="0.25">
      <c r="A12" s="84" t="s">
        <v>1</v>
      </c>
      <c r="B12" s="5">
        <v>1</v>
      </c>
      <c r="C12" s="4" t="s">
        <v>280</v>
      </c>
      <c r="D12" s="4" t="s">
        <v>289</v>
      </c>
      <c r="E12" s="4" t="s">
        <v>289</v>
      </c>
      <c r="F12" s="4">
        <v>4.8</v>
      </c>
      <c r="G12" s="71">
        <v>5</v>
      </c>
      <c r="H12" s="4" t="s">
        <v>289</v>
      </c>
      <c r="I12" s="4" t="s">
        <v>289</v>
      </c>
      <c r="J12" s="4" t="s">
        <v>289</v>
      </c>
      <c r="K12" s="4" t="s">
        <v>289</v>
      </c>
      <c r="L12" s="4" t="s">
        <v>289</v>
      </c>
      <c r="M12" s="4" t="s">
        <v>289</v>
      </c>
      <c r="N12" s="69">
        <f>SUM(D12:M12)</f>
        <v>9.8000000000000007</v>
      </c>
      <c r="O12" s="69">
        <f>AVERAGE(D12:M12)</f>
        <v>4.9000000000000004</v>
      </c>
      <c r="P12" s="4">
        <f>RANK(O12,$O$12:$O$18,0)</f>
        <v>3</v>
      </c>
      <c r="Q12" s="4"/>
      <c r="R12" s="4"/>
    </row>
    <row r="13" spans="1:20" x14ac:dyDescent="0.25">
      <c r="A13" s="84"/>
      <c r="B13" s="5">
        <v>2</v>
      </c>
      <c r="C13" s="4" t="s">
        <v>279</v>
      </c>
      <c r="D13" s="4" t="s">
        <v>289</v>
      </c>
      <c r="E13" s="4" t="s">
        <v>289</v>
      </c>
      <c r="F13" s="4" t="s">
        <v>289</v>
      </c>
      <c r="G13" s="4" t="s">
        <v>289</v>
      </c>
      <c r="H13" s="4">
        <v>5</v>
      </c>
      <c r="I13" s="4">
        <v>5</v>
      </c>
      <c r="J13" s="4">
        <v>5</v>
      </c>
      <c r="K13" s="4">
        <v>5</v>
      </c>
      <c r="L13" s="4" t="s">
        <v>289</v>
      </c>
      <c r="M13" s="4" t="s">
        <v>289</v>
      </c>
      <c r="N13" s="69">
        <f t="shared" ref="N13:N18" si="1">SUM(D13:M13)</f>
        <v>20</v>
      </c>
      <c r="O13" s="69">
        <f t="shared" ref="O13:O18" si="2">AVERAGE(D13:M13)</f>
        <v>5</v>
      </c>
      <c r="P13" s="4">
        <f t="shared" ref="P13:P18" si="3">RANK(O13,$O$12:$O$18,0)</f>
        <v>1</v>
      </c>
      <c r="Q13" s="4"/>
      <c r="R13" s="4"/>
      <c r="S13" s="48"/>
      <c r="T13" s="48"/>
    </row>
    <row r="14" spans="1:20" x14ac:dyDescent="0.25">
      <c r="A14" s="84"/>
      <c r="B14" s="5">
        <v>3</v>
      </c>
      <c r="C14" s="4" t="s">
        <v>281</v>
      </c>
      <c r="D14" s="4">
        <v>5</v>
      </c>
      <c r="E14" s="4">
        <v>5</v>
      </c>
      <c r="F14" s="4" t="s">
        <v>289</v>
      </c>
      <c r="G14" s="4" t="s">
        <v>289</v>
      </c>
      <c r="H14" s="4" t="s">
        <v>289</v>
      </c>
      <c r="I14" s="4" t="s">
        <v>289</v>
      </c>
      <c r="J14" s="4">
        <v>5</v>
      </c>
      <c r="K14" s="4">
        <v>5</v>
      </c>
      <c r="L14" s="4">
        <v>5</v>
      </c>
      <c r="M14" s="4">
        <v>4.4000000000000004</v>
      </c>
      <c r="N14" s="69">
        <f t="shared" si="1"/>
        <v>29.4</v>
      </c>
      <c r="O14" s="69">
        <f t="shared" si="2"/>
        <v>4.8999999999999995</v>
      </c>
      <c r="P14" s="4">
        <f t="shared" si="3"/>
        <v>4</v>
      </c>
      <c r="Q14" s="4"/>
      <c r="R14" s="4"/>
    </row>
    <row r="15" spans="1:20" x14ac:dyDescent="0.25">
      <c r="A15" s="84"/>
      <c r="B15" s="5">
        <v>4</v>
      </c>
      <c r="C15" s="4" t="s">
        <v>276</v>
      </c>
      <c r="D15" s="4">
        <v>5</v>
      </c>
      <c r="E15" s="4">
        <v>5</v>
      </c>
      <c r="F15" s="4" t="s">
        <v>289</v>
      </c>
      <c r="G15" s="4" t="s">
        <v>289</v>
      </c>
      <c r="H15" s="4" t="s">
        <v>289</v>
      </c>
      <c r="I15" s="4" t="s">
        <v>289</v>
      </c>
      <c r="J15" s="4" t="s">
        <v>289</v>
      </c>
      <c r="K15" s="4" t="s">
        <v>289</v>
      </c>
      <c r="L15" s="4">
        <v>5</v>
      </c>
      <c r="M15" s="4">
        <v>2</v>
      </c>
      <c r="N15" s="69">
        <f t="shared" si="1"/>
        <v>17</v>
      </c>
      <c r="O15" s="69">
        <f t="shared" si="2"/>
        <v>4.25</v>
      </c>
      <c r="P15" s="4">
        <f t="shared" si="3"/>
        <v>7</v>
      </c>
      <c r="Q15" s="4"/>
      <c r="R15" s="4"/>
    </row>
    <row r="16" spans="1:20" x14ac:dyDescent="0.25">
      <c r="A16" s="84"/>
      <c r="B16" s="5">
        <v>5</v>
      </c>
      <c r="C16" s="4" t="s">
        <v>282</v>
      </c>
      <c r="D16" s="4">
        <v>4.8</v>
      </c>
      <c r="E16" s="4">
        <v>5</v>
      </c>
      <c r="F16" s="71">
        <v>5</v>
      </c>
      <c r="G16" s="71">
        <v>5</v>
      </c>
      <c r="H16" s="4" t="s">
        <v>289</v>
      </c>
      <c r="I16" s="4" t="s">
        <v>289</v>
      </c>
      <c r="J16" s="4" t="s">
        <v>289</v>
      </c>
      <c r="K16" s="4" t="s">
        <v>289</v>
      </c>
      <c r="L16" s="4" t="s">
        <v>289</v>
      </c>
      <c r="M16" s="4" t="s">
        <v>289</v>
      </c>
      <c r="N16" s="69">
        <f t="shared" si="1"/>
        <v>19.8</v>
      </c>
      <c r="O16" s="69">
        <f t="shared" si="2"/>
        <v>4.95</v>
      </c>
      <c r="P16" s="4">
        <f t="shared" si="3"/>
        <v>2</v>
      </c>
      <c r="Q16" s="4"/>
      <c r="R16" s="4"/>
    </row>
    <row r="17" spans="1:19" x14ac:dyDescent="0.25">
      <c r="A17" s="84"/>
      <c r="B17" s="5">
        <v>6</v>
      </c>
      <c r="C17" s="4" t="s">
        <v>277</v>
      </c>
      <c r="D17" s="4">
        <v>5</v>
      </c>
      <c r="E17" s="4">
        <v>5</v>
      </c>
      <c r="F17" s="4">
        <v>4.8</v>
      </c>
      <c r="G17" s="71">
        <v>5</v>
      </c>
      <c r="H17" s="4" t="s">
        <v>289</v>
      </c>
      <c r="I17" s="4" t="s">
        <v>289</v>
      </c>
      <c r="J17" s="4">
        <v>4.8</v>
      </c>
      <c r="K17" s="4">
        <v>4.7</v>
      </c>
      <c r="L17" s="4" t="s">
        <v>289</v>
      </c>
      <c r="M17" s="4" t="s">
        <v>289</v>
      </c>
      <c r="N17" s="69">
        <f t="shared" si="1"/>
        <v>29.3</v>
      </c>
      <c r="O17" s="69">
        <f t="shared" si="2"/>
        <v>4.8833333333333337</v>
      </c>
      <c r="P17" s="4">
        <f t="shared" si="3"/>
        <v>5</v>
      </c>
      <c r="Q17" s="4"/>
      <c r="R17" s="4"/>
      <c r="S17" s="48"/>
    </row>
    <row r="18" spans="1:19" x14ac:dyDescent="0.25">
      <c r="A18" s="84"/>
      <c r="B18" s="5">
        <v>7</v>
      </c>
      <c r="C18" s="4" t="s">
        <v>273</v>
      </c>
      <c r="D18" s="4">
        <v>5</v>
      </c>
      <c r="E18" s="4">
        <v>4.7</v>
      </c>
      <c r="F18" s="4" t="s">
        <v>289</v>
      </c>
      <c r="G18" s="4" t="s">
        <v>289</v>
      </c>
      <c r="H18" s="4" t="s">
        <v>289</v>
      </c>
      <c r="I18" s="4" t="s">
        <v>289</v>
      </c>
      <c r="J18" s="4">
        <v>5</v>
      </c>
      <c r="K18" s="4">
        <v>4.5999999999999996</v>
      </c>
      <c r="L18" s="4" t="s">
        <v>289</v>
      </c>
      <c r="M18" s="4" t="s">
        <v>289</v>
      </c>
      <c r="N18" s="69">
        <f t="shared" si="1"/>
        <v>19.299999999999997</v>
      </c>
      <c r="O18" s="69">
        <f t="shared" si="2"/>
        <v>4.8249999999999993</v>
      </c>
      <c r="P18" s="4">
        <f t="shared" si="3"/>
        <v>6</v>
      </c>
      <c r="Q18" s="4"/>
      <c r="R18" s="4"/>
    </row>
    <row r="19" spans="1:19" x14ac:dyDescent="0.25">
      <c r="A19" s="84" t="s">
        <v>2</v>
      </c>
      <c r="B19" s="5">
        <v>1</v>
      </c>
      <c r="C19" s="4" t="s">
        <v>291</v>
      </c>
      <c r="D19" s="4" t="s">
        <v>289</v>
      </c>
      <c r="E19" s="4" t="s">
        <v>289</v>
      </c>
      <c r="F19" s="4" t="s">
        <v>289</v>
      </c>
      <c r="G19" s="4" t="s">
        <v>289</v>
      </c>
      <c r="H19" s="4" t="s">
        <v>289</v>
      </c>
      <c r="I19" s="4" t="s">
        <v>289</v>
      </c>
      <c r="J19" s="4" t="s">
        <v>289</v>
      </c>
      <c r="K19" s="4" t="s">
        <v>289</v>
      </c>
      <c r="L19" s="4" t="s">
        <v>289</v>
      </c>
      <c r="M19" s="4" t="s">
        <v>289</v>
      </c>
      <c r="N19" s="69">
        <f>SUM(D19:M19)</f>
        <v>0</v>
      </c>
      <c r="O19" s="69">
        <v>0</v>
      </c>
      <c r="P19" s="4" t="s">
        <v>289</v>
      </c>
      <c r="Q19" s="4"/>
      <c r="R19" s="4"/>
    </row>
    <row r="20" spans="1:19" x14ac:dyDescent="0.25">
      <c r="A20" s="84"/>
      <c r="B20" s="5">
        <v>2</v>
      </c>
      <c r="C20" s="4" t="s">
        <v>292</v>
      </c>
      <c r="D20" s="4" t="s">
        <v>289</v>
      </c>
      <c r="E20" s="4" t="s">
        <v>289</v>
      </c>
      <c r="F20" s="4" t="s">
        <v>289</v>
      </c>
      <c r="G20" s="4" t="s">
        <v>289</v>
      </c>
      <c r="H20" s="4" t="s">
        <v>289</v>
      </c>
      <c r="I20" s="4" t="s">
        <v>289</v>
      </c>
      <c r="J20" s="4" t="s">
        <v>289</v>
      </c>
      <c r="K20" s="4" t="s">
        <v>289</v>
      </c>
      <c r="L20" s="4" t="s">
        <v>289</v>
      </c>
      <c r="M20" s="4" t="s">
        <v>289</v>
      </c>
      <c r="N20" s="69">
        <f t="shared" ref="N20:N26" si="4">SUM(D20:M20)</f>
        <v>0</v>
      </c>
      <c r="O20" s="69">
        <v>0</v>
      </c>
      <c r="P20" s="4" t="s">
        <v>886</v>
      </c>
      <c r="Q20" s="4" t="str">
        <f t="shared" ref="Q20" si="5">IFERROR(_xlfn.RANK.EQ(O20,$O$4:$O$11),"")</f>
        <v/>
      </c>
      <c r="R20" s="4"/>
    </row>
    <row r="21" spans="1:19" x14ac:dyDescent="0.25">
      <c r="A21" s="84"/>
      <c r="B21" s="5">
        <v>3</v>
      </c>
      <c r="C21" s="4" t="s">
        <v>293</v>
      </c>
      <c r="D21" s="4">
        <v>5</v>
      </c>
      <c r="E21" s="4">
        <v>5</v>
      </c>
      <c r="F21" s="4" t="s">
        <v>289</v>
      </c>
      <c r="G21" s="4" t="s">
        <v>289</v>
      </c>
      <c r="H21" s="4">
        <v>5</v>
      </c>
      <c r="I21" s="4" t="s">
        <v>289</v>
      </c>
      <c r="J21" s="4">
        <v>5</v>
      </c>
      <c r="K21" s="4">
        <v>5</v>
      </c>
      <c r="L21" s="4">
        <v>5</v>
      </c>
      <c r="M21" s="4" t="s">
        <v>289</v>
      </c>
      <c r="N21" s="69">
        <f t="shared" si="4"/>
        <v>30</v>
      </c>
      <c r="O21" s="69">
        <f t="shared" ref="O21:O26" si="6">AVERAGE(D21:M21)</f>
        <v>5</v>
      </c>
      <c r="P21" s="4">
        <f>RANK(O21,$O$21:$O$26,0)</f>
        <v>1</v>
      </c>
      <c r="Q21" s="4"/>
      <c r="R21" s="4"/>
    </row>
    <row r="22" spans="1:19" x14ac:dyDescent="0.25">
      <c r="A22" s="84"/>
      <c r="B22" s="5">
        <v>4</v>
      </c>
      <c r="C22" s="4" t="s">
        <v>295</v>
      </c>
      <c r="D22" s="4">
        <v>5</v>
      </c>
      <c r="E22" s="4">
        <v>4.8</v>
      </c>
      <c r="F22" s="4" t="s">
        <v>289</v>
      </c>
      <c r="G22" s="4" t="s">
        <v>289</v>
      </c>
      <c r="H22" s="4" t="s">
        <v>289</v>
      </c>
      <c r="I22" s="4" t="s">
        <v>289</v>
      </c>
      <c r="J22" s="4">
        <v>4.4000000000000004</v>
      </c>
      <c r="K22" s="4">
        <v>5</v>
      </c>
      <c r="L22" s="4">
        <v>4.5999999999999996</v>
      </c>
      <c r="M22" s="4" t="s">
        <v>289</v>
      </c>
      <c r="N22" s="69">
        <f t="shared" si="4"/>
        <v>23.800000000000004</v>
      </c>
      <c r="O22" s="69">
        <f t="shared" si="6"/>
        <v>4.7600000000000007</v>
      </c>
      <c r="P22" s="4">
        <f t="shared" ref="P22:P26" si="7">RANK(O22,$O$21:$O$26,0)</f>
        <v>6</v>
      </c>
      <c r="Q22" s="4"/>
      <c r="R22" s="4"/>
    </row>
    <row r="23" spans="1:19" x14ac:dyDescent="0.25">
      <c r="A23" s="84"/>
      <c r="B23" s="5">
        <v>5</v>
      </c>
      <c r="C23" s="4" t="s">
        <v>290</v>
      </c>
      <c r="D23" s="4">
        <v>5</v>
      </c>
      <c r="E23" s="4">
        <v>4.8</v>
      </c>
      <c r="F23" s="4" t="s">
        <v>289</v>
      </c>
      <c r="G23" s="4" t="s">
        <v>289</v>
      </c>
      <c r="H23" s="4">
        <v>5</v>
      </c>
      <c r="I23" s="4" t="s">
        <v>289</v>
      </c>
      <c r="J23" s="4">
        <v>4</v>
      </c>
      <c r="K23" s="4">
        <v>5</v>
      </c>
      <c r="L23" s="4">
        <v>5</v>
      </c>
      <c r="M23" s="4" t="s">
        <v>289</v>
      </c>
      <c r="N23" s="69">
        <f t="shared" si="4"/>
        <v>28.8</v>
      </c>
      <c r="O23" s="69">
        <f t="shared" si="6"/>
        <v>4.8</v>
      </c>
      <c r="P23" s="4">
        <f t="shared" si="7"/>
        <v>5</v>
      </c>
      <c r="Q23" s="4"/>
      <c r="R23" s="4"/>
    </row>
    <row r="24" spans="1:19" x14ac:dyDescent="0.25">
      <c r="A24" s="84"/>
      <c r="B24" s="5">
        <v>7</v>
      </c>
      <c r="C24" s="4" t="s">
        <v>294</v>
      </c>
      <c r="D24" s="4">
        <v>5</v>
      </c>
      <c r="E24" s="4">
        <v>4.8</v>
      </c>
      <c r="F24" s="4" t="s">
        <v>289</v>
      </c>
      <c r="G24" s="4" t="s">
        <v>289</v>
      </c>
      <c r="H24" s="4" t="s">
        <v>289</v>
      </c>
      <c r="I24" s="4" t="s">
        <v>289</v>
      </c>
      <c r="J24" s="4" t="s">
        <v>289</v>
      </c>
      <c r="K24" s="4" t="s">
        <v>289</v>
      </c>
      <c r="L24" s="4">
        <v>4.8</v>
      </c>
      <c r="M24" s="4" t="s">
        <v>289</v>
      </c>
      <c r="N24" s="69">
        <f t="shared" si="4"/>
        <v>14.600000000000001</v>
      </c>
      <c r="O24" s="69">
        <f t="shared" si="6"/>
        <v>4.8666666666666671</v>
      </c>
      <c r="P24" s="4">
        <f t="shared" si="7"/>
        <v>4</v>
      </c>
      <c r="Q24" s="4"/>
      <c r="R24" s="4"/>
    </row>
    <row r="25" spans="1:19" x14ac:dyDescent="0.25">
      <c r="A25" s="84"/>
      <c r="B25" s="5">
        <v>8</v>
      </c>
      <c r="C25" s="4" t="s">
        <v>296</v>
      </c>
      <c r="D25" s="4">
        <v>5</v>
      </c>
      <c r="E25" s="4">
        <v>4.8</v>
      </c>
      <c r="F25" s="4" t="s">
        <v>289</v>
      </c>
      <c r="G25" s="4" t="s">
        <v>289</v>
      </c>
      <c r="H25" s="4" t="s">
        <v>289</v>
      </c>
      <c r="I25" s="4" t="s">
        <v>289</v>
      </c>
      <c r="J25" s="4">
        <v>4.5999999999999996</v>
      </c>
      <c r="K25" s="4">
        <v>5</v>
      </c>
      <c r="L25" s="4">
        <v>5</v>
      </c>
      <c r="M25" s="4" t="s">
        <v>289</v>
      </c>
      <c r="N25" s="69">
        <f t="shared" si="4"/>
        <v>24.4</v>
      </c>
      <c r="O25" s="69">
        <f t="shared" si="6"/>
        <v>4.88</v>
      </c>
      <c r="P25" s="4">
        <f t="shared" si="7"/>
        <v>2</v>
      </c>
      <c r="Q25" s="4"/>
      <c r="R25" s="4"/>
    </row>
    <row r="26" spans="1:19" ht="21" customHeight="1" x14ac:dyDescent="0.25">
      <c r="A26" s="84"/>
      <c r="B26" s="5">
        <v>9</v>
      </c>
      <c r="C26" s="4" t="s">
        <v>297</v>
      </c>
      <c r="D26" s="4">
        <v>4.8</v>
      </c>
      <c r="E26" s="4">
        <v>4.8</v>
      </c>
      <c r="F26" s="4" t="s">
        <v>289</v>
      </c>
      <c r="G26" s="4" t="s">
        <v>289</v>
      </c>
      <c r="H26" s="4" t="s">
        <v>289</v>
      </c>
      <c r="I26" s="4" t="s">
        <v>289</v>
      </c>
      <c r="J26" s="4">
        <v>4.8</v>
      </c>
      <c r="K26" s="4">
        <v>5</v>
      </c>
      <c r="L26" s="4">
        <v>5</v>
      </c>
      <c r="M26" s="4" t="s">
        <v>289</v>
      </c>
      <c r="N26" s="69">
        <f t="shared" si="4"/>
        <v>24.4</v>
      </c>
      <c r="O26" s="69">
        <f t="shared" si="6"/>
        <v>4.88</v>
      </c>
      <c r="P26" s="4">
        <f t="shared" si="7"/>
        <v>2</v>
      </c>
      <c r="Q26" s="4"/>
      <c r="R26" s="4"/>
    </row>
    <row r="27" spans="1:19" x14ac:dyDescent="0.25">
      <c r="A27" s="93" t="s">
        <v>3</v>
      </c>
      <c r="B27" s="44">
        <v>1</v>
      </c>
      <c r="C27" s="4" t="s">
        <v>154</v>
      </c>
      <c r="D27" s="4" t="s">
        <v>289</v>
      </c>
      <c r="E27" s="4" t="s">
        <v>289</v>
      </c>
      <c r="F27" s="4" t="s">
        <v>289</v>
      </c>
      <c r="G27" s="4" t="s">
        <v>289</v>
      </c>
      <c r="H27" s="4" t="s">
        <v>289</v>
      </c>
      <c r="I27" s="4" t="s">
        <v>289</v>
      </c>
      <c r="J27" s="4" t="s">
        <v>289</v>
      </c>
      <c r="K27" s="4" t="s">
        <v>289</v>
      </c>
      <c r="L27" s="4" t="s">
        <v>289</v>
      </c>
      <c r="M27" s="4" t="s">
        <v>289</v>
      </c>
      <c r="N27" s="69" t="s">
        <v>289</v>
      </c>
      <c r="O27" s="69" t="s">
        <v>289</v>
      </c>
      <c r="P27" s="4" t="s">
        <v>289</v>
      </c>
      <c r="Q27" s="4"/>
      <c r="R27" s="4"/>
    </row>
    <row r="28" spans="1:19" x14ac:dyDescent="0.25">
      <c r="A28" s="93"/>
      <c r="B28" s="44">
        <v>2</v>
      </c>
      <c r="C28" s="4" t="s">
        <v>155</v>
      </c>
      <c r="D28" s="4" t="s">
        <v>289</v>
      </c>
      <c r="E28" s="4" t="s">
        <v>289</v>
      </c>
      <c r="F28" s="4" t="s">
        <v>289</v>
      </c>
      <c r="G28" s="4" t="s">
        <v>289</v>
      </c>
      <c r="H28" s="4" t="s">
        <v>289</v>
      </c>
      <c r="I28" s="4" t="s">
        <v>289</v>
      </c>
      <c r="J28" s="4" t="s">
        <v>289</v>
      </c>
      <c r="K28" s="4" t="s">
        <v>289</v>
      </c>
      <c r="L28" s="4" t="s">
        <v>289</v>
      </c>
      <c r="M28" s="4" t="s">
        <v>289</v>
      </c>
      <c r="N28" s="69" t="s">
        <v>289</v>
      </c>
      <c r="O28" s="69" t="s">
        <v>289</v>
      </c>
      <c r="P28" s="4" t="s">
        <v>289</v>
      </c>
      <c r="Q28" s="4"/>
      <c r="R28" s="4"/>
    </row>
    <row r="29" spans="1:19" x14ac:dyDescent="0.25">
      <c r="A29" s="93"/>
      <c r="B29" s="44">
        <v>3</v>
      </c>
      <c r="C29" s="4" t="s">
        <v>156</v>
      </c>
      <c r="D29" s="4" t="s">
        <v>289</v>
      </c>
      <c r="E29" s="4" t="s">
        <v>289</v>
      </c>
      <c r="F29" s="4" t="s">
        <v>289</v>
      </c>
      <c r="G29" s="4" t="s">
        <v>289</v>
      </c>
      <c r="H29" s="4" t="s">
        <v>289</v>
      </c>
      <c r="I29" s="4" t="s">
        <v>289</v>
      </c>
      <c r="J29" s="4" t="s">
        <v>289</v>
      </c>
      <c r="K29" s="4" t="s">
        <v>289</v>
      </c>
      <c r="L29" s="4" t="s">
        <v>289</v>
      </c>
      <c r="M29" s="4" t="s">
        <v>289</v>
      </c>
      <c r="N29" s="69" t="s">
        <v>289</v>
      </c>
      <c r="O29" s="69" t="s">
        <v>289</v>
      </c>
      <c r="P29" s="4" t="s">
        <v>289</v>
      </c>
      <c r="Q29" s="4"/>
      <c r="R29" s="4"/>
    </row>
    <row r="30" spans="1:19" x14ac:dyDescent="0.25">
      <c r="A30" s="93"/>
      <c r="B30" s="44">
        <v>4</v>
      </c>
      <c r="C30" s="4" t="s">
        <v>157</v>
      </c>
      <c r="D30" s="4" t="s">
        <v>289</v>
      </c>
      <c r="E30" s="4" t="s">
        <v>289</v>
      </c>
      <c r="F30" s="4" t="s">
        <v>289</v>
      </c>
      <c r="G30" s="4" t="s">
        <v>289</v>
      </c>
      <c r="H30" s="4" t="s">
        <v>289</v>
      </c>
      <c r="I30" s="4" t="s">
        <v>289</v>
      </c>
      <c r="J30" s="4" t="s">
        <v>289</v>
      </c>
      <c r="K30" s="4" t="s">
        <v>289</v>
      </c>
      <c r="L30" s="4" t="s">
        <v>289</v>
      </c>
      <c r="M30" s="4" t="s">
        <v>289</v>
      </c>
      <c r="N30" s="69" t="s">
        <v>289</v>
      </c>
      <c r="O30" s="69" t="s">
        <v>289</v>
      </c>
      <c r="P30" s="4" t="s">
        <v>289</v>
      </c>
      <c r="Q30" s="4"/>
      <c r="R30" s="4"/>
    </row>
    <row r="31" spans="1:19" x14ac:dyDescent="0.25">
      <c r="A31" s="93"/>
      <c r="B31" s="44">
        <v>5</v>
      </c>
      <c r="C31" s="4" t="s">
        <v>158</v>
      </c>
      <c r="D31" s="4" t="s">
        <v>289</v>
      </c>
      <c r="E31" s="4" t="s">
        <v>289</v>
      </c>
      <c r="F31" s="4" t="s">
        <v>289</v>
      </c>
      <c r="G31" s="4" t="s">
        <v>289</v>
      </c>
      <c r="H31" s="4" t="s">
        <v>289</v>
      </c>
      <c r="I31" s="4" t="s">
        <v>289</v>
      </c>
      <c r="J31" s="4" t="s">
        <v>289</v>
      </c>
      <c r="K31" s="4" t="s">
        <v>289</v>
      </c>
      <c r="L31" s="4" t="s">
        <v>289</v>
      </c>
      <c r="M31" s="4" t="s">
        <v>289</v>
      </c>
      <c r="N31" s="69" t="s">
        <v>289</v>
      </c>
      <c r="O31" s="69" t="s">
        <v>289</v>
      </c>
      <c r="P31" s="4" t="s">
        <v>289</v>
      </c>
      <c r="Q31" s="4"/>
      <c r="R31" s="4"/>
    </row>
    <row r="32" spans="1:19" x14ac:dyDescent="0.25">
      <c r="A32" s="93"/>
      <c r="B32" s="44">
        <v>6</v>
      </c>
      <c r="C32" s="4" t="s">
        <v>159</v>
      </c>
      <c r="D32" s="4" t="s">
        <v>289</v>
      </c>
      <c r="E32" s="4" t="s">
        <v>289</v>
      </c>
      <c r="F32" s="4" t="s">
        <v>289</v>
      </c>
      <c r="G32" s="4" t="s">
        <v>289</v>
      </c>
      <c r="H32" s="4" t="s">
        <v>289</v>
      </c>
      <c r="I32" s="4" t="s">
        <v>289</v>
      </c>
      <c r="J32" s="4" t="s">
        <v>289</v>
      </c>
      <c r="K32" s="4" t="s">
        <v>289</v>
      </c>
      <c r="L32" s="4" t="s">
        <v>289</v>
      </c>
      <c r="M32" s="4" t="s">
        <v>289</v>
      </c>
      <c r="N32" s="69" t="s">
        <v>289</v>
      </c>
      <c r="O32" s="69" t="s">
        <v>289</v>
      </c>
      <c r="P32" s="4" t="s">
        <v>289</v>
      </c>
      <c r="Q32" s="4"/>
      <c r="R32" s="4"/>
    </row>
    <row r="33" spans="1:18" x14ac:dyDescent="0.25">
      <c r="A33" s="92" t="s">
        <v>4</v>
      </c>
      <c r="B33" s="16">
        <v>1</v>
      </c>
      <c r="C33" s="5" t="s">
        <v>183</v>
      </c>
      <c r="D33" s="4">
        <v>5</v>
      </c>
      <c r="E33" s="4">
        <v>5</v>
      </c>
      <c r="F33" s="4">
        <v>5</v>
      </c>
      <c r="G33" s="4">
        <v>5</v>
      </c>
      <c r="H33" s="4">
        <v>5</v>
      </c>
      <c r="I33" s="4">
        <v>4.5</v>
      </c>
      <c r="J33" s="4">
        <v>5</v>
      </c>
      <c r="K33" s="4">
        <v>5</v>
      </c>
      <c r="L33" s="4" t="s">
        <v>289</v>
      </c>
      <c r="M33" s="4" t="s">
        <v>289</v>
      </c>
      <c r="N33" s="69">
        <f>SUM(D33:M33)</f>
        <v>39.5</v>
      </c>
      <c r="O33" s="69">
        <f>AVERAGE(D33:M33)</f>
        <v>4.9375</v>
      </c>
      <c r="P33" s="4">
        <f>RANK(O33,$O$33:$O$43,0)</f>
        <v>8</v>
      </c>
      <c r="Q33" s="4"/>
      <c r="R33" s="4"/>
    </row>
    <row r="34" spans="1:18" x14ac:dyDescent="0.25">
      <c r="A34" s="92"/>
      <c r="B34" s="16">
        <v>2</v>
      </c>
      <c r="C34" s="5" t="s">
        <v>184</v>
      </c>
      <c r="D34" s="4">
        <v>5</v>
      </c>
      <c r="E34" s="4">
        <v>5</v>
      </c>
      <c r="F34" s="4">
        <v>5</v>
      </c>
      <c r="G34" s="4">
        <v>5</v>
      </c>
      <c r="H34" s="4" t="s">
        <v>289</v>
      </c>
      <c r="I34" s="4" t="s">
        <v>289</v>
      </c>
      <c r="J34" s="4">
        <v>5</v>
      </c>
      <c r="K34" s="4">
        <v>5</v>
      </c>
      <c r="L34" s="4" t="s">
        <v>289</v>
      </c>
      <c r="M34" s="4" t="s">
        <v>289</v>
      </c>
      <c r="N34" s="69">
        <f t="shared" ref="N34:N43" si="8">SUM(D34:M34)</f>
        <v>30</v>
      </c>
      <c r="O34" s="69">
        <f t="shared" ref="O34:O43" si="9">AVERAGE(D34:M34)</f>
        <v>5</v>
      </c>
      <c r="P34" s="4">
        <f t="shared" ref="P34:P43" si="10">RANK(O34,$O$33:$O$43,0)</f>
        <v>1</v>
      </c>
      <c r="Q34" s="4"/>
      <c r="R34" s="4"/>
    </row>
    <row r="35" spans="1:18" x14ac:dyDescent="0.25">
      <c r="A35" s="92"/>
      <c r="B35" s="16">
        <v>3</v>
      </c>
      <c r="C35" s="5" t="s">
        <v>185</v>
      </c>
      <c r="D35" s="4">
        <v>5</v>
      </c>
      <c r="E35" s="4">
        <v>5</v>
      </c>
      <c r="F35" s="4">
        <v>5</v>
      </c>
      <c r="G35" s="4">
        <v>4.5</v>
      </c>
      <c r="H35" s="4">
        <v>5</v>
      </c>
      <c r="I35" s="4">
        <v>4.5</v>
      </c>
      <c r="J35" s="4">
        <v>5</v>
      </c>
      <c r="K35" s="4">
        <v>5</v>
      </c>
      <c r="L35" s="4" t="s">
        <v>289</v>
      </c>
      <c r="M35" s="4" t="s">
        <v>289</v>
      </c>
      <c r="N35" s="69">
        <f t="shared" si="8"/>
        <v>39</v>
      </c>
      <c r="O35" s="69">
        <f t="shared" si="9"/>
        <v>4.875</v>
      </c>
      <c r="P35" s="4">
        <f>RANK(O35,$O$33:$O$43,0)</f>
        <v>10</v>
      </c>
      <c r="Q35" s="4"/>
      <c r="R35" s="4"/>
    </row>
    <row r="36" spans="1:18" x14ac:dyDescent="0.25">
      <c r="A36" s="92"/>
      <c r="B36" s="16">
        <v>4</v>
      </c>
      <c r="C36" s="5" t="s">
        <v>186</v>
      </c>
      <c r="D36" s="4">
        <v>5</v>
      </c>
      <c r="E36" s="4">
        <v>5</v>
      </c>
      <c r="F36" s="4">
        <v>5</v>
      </c>
      <c r="G36" s="4">
        <v>5</v>
      </c>
      <c r="H36" s="4">
        <v>5</v>
      </c>
      <c r="I36" s="4">
        <v>5</v>
      </c>
      <c r="J36" s="4">
        <v>5</v>
      </c>
      <c r="K36" s="4">
        <v>5</v>
      </c>
      <c r="L36" s="4" t="s">
        <v>289</v>
      </c>
      <c r="M36" s="4" t="s">
        <v>289</v>
      </c>
      <c r="N36" s="69">
        <f t="shared" si="8"/>
        <v>40</v>
      </c>
      <c r="O36" s="69">
        <f t="shared" si="9"/>
        <v>5</v>
      </c>
      <c r="P36" s="4">
        <f t="shared" si="10"/>
        <v>1</v>
      </c>
      <c r="Q36" s="4"/>
      <c r="R36" s="4"/>
    </row>
    <row r="37" spans="1:18" x14ac:dyDescent="0.25">
      <c r="A37" s="92"/>
      <c r="B37" s="16">
        <v>5</v>
      </c>
      <c r="C37" s="5" t="s">
        <v>187</v>
      </c>
      <c r="D37" s="4">
        <v>5</v>
      </c>
      <c r="E37" s="4">
        <v>5</v>
      </c>
      <c r="F37" s="4">
        <v>5</v>
      </c>
      <c r="G37" s="4">
        <v>5</v>
      </c>
      <c r="H37" s="4" t="s">
        <v>289</v>
      </c>
      <c r="I37" s="4" t="s">
        <v>289</v>
      </c>
      <c r="J37" s="4">
        <v>5</v>
      </c>
      <c r="K37" s="4">
        <v>5</v>
      </c>
      <c r="L37" s="4">
        <v>5</v>
      </c>
      <c r="M37" s="4">
        <v>5</v>
      </c>
      <c r="N37" s="69">
        <f t="shared" si="8"/>
        <v>40</v>
      </c>
      <c r="O37" s="69">
        <f t="shared" si="9"/>
        <v>5</v>
      </c>
      <c r="P37" s="4">
        <f t="shared" si="10"/>
        <v>1</v>
      </c>
      <c r="Q37" s="4"/>
      <c r="R37" s="4"/>
    </row>
    <row r="38" spans="1:18" x14ac:dyDescent="0.25">
      <c r="A38" s="92"/>
      <c r="B38" s="16">
        <v>6</v>
      </c>
      <c r="C38" s="4" t="s">
        <v>188</v>
      </c>
      <c r="D38" s="4">
        <v>5</v>
      </c>
      <c r="E38" s="4">
        <v>5</v>
      </c>
      <c r="F38" s="4">
        <v>5</v>
      </c>
      <c r="G38" s="4">
        <v>5</v>
      </c>
      <c r="H38" s="4" t="s">
        <v>289</v>
      </c>
      <c r="I38" s="4" t="s">
        <v>289</v>
      </c>
      <c r="J38" s="4">
        <v>5</v>
      </c>
      <c r="K38" s="4">
        <v>0</v>
      </c>
      <c r="L38" s="4">
        <v>5</v>
      </c>
      <c r="M38" s="4">
        <v>5</v>
      </c>
      <c r="N38" s="69">
        <f t="shared" si="8"/>
        <v>35</v>
      </c>
      <c r="O38" s="69">
        <f t="shared" si="9"/>
        <v>4.375</v>
      </c>
      <c r="P38" s="4">
        <f t="shared" si="10"/>
        <v>11</v>
      </c>
      <c r="Q38" s="4"/>
      <c r="R38" s="4"/>
    </row>
    <row r="39" spans="1:18" x14ac:dyDescent="0.25">
      <c r="A39" s="92"/>
      <c r="B39" s="16">
        <v>7</v>
      </c>
      <c r="C39" s="5" t="s">
        <v>189</v>
      </c>
      <c r="D39" s="4">
        <v>5</v>
      </c>
      <c r="E39" s="4">
        <v>5</v>
      </c>
      <c r="F39" s="4">
        <v>5</v>
      </c>
      <c r="G39" s="4">
        <v>5</v>
      </c>
      <c r="H39" s="4">
        <v>5</v>
      </c>
      <c r="I39" s="4">
        <v>5</v>
      </c>
      <c r="J39" s="4">
        <v>5</v>
      </c>
      <c r="K39" s="4">
        <v>4.5</v>
      </c>
      <c r="L39" s="4" t="s">
        <v>289</v>
      </c>
      <c r="M39" s="4" t="s">
        <v>289</v>
      </c>
      <c r="N39" s="69">
        <f t="shared" si="8"/>
        <v>39.5</v>
      </c>
      <c r="O39" s="69">
        <f t="shared" si="9"/>
        <v>4.9375</v>
      </c>
      <c r="P39" s="4">
        <f t="shared" si="10"/>
        <v>8</v>
      </c>
      <c r="Q39" s="4"/>
      <c r="R39" s="4"/>
    </row>
    <row r="40" spans="1:18" x14ac:dyDescent="0.25">
      <c r="A40" s="92"/>
      <c r="B40" s="16">
        <v>8</v>
      </c>
      <c r="C40" s="5" t="s">
        <v>190</v>
      </c>
      <c r="D40" s="4">
        <v>5</v>
      </c>
      <c r="E40" s="4">
        <v>5</v>
      </c>
      <c r="F40" s="4" t="s">
        <v>289</v>
      </c>
      <c r="G40" s="4" t="s">
        <v>289</v>
      </c>
      <c r="H40" s="4" t="s">
        <v>289</v>
      </c>
      <c r="I40" s="4" t="s">
        <v>289</v>
      </c>
      <c r="J40" s="4">
        <v>5</v>
      </c>
      <c r="K40" s="4">
        <v>5</v>
      </c>
      <c r="L40" s="4">
        <v>5</v>
      </c>
      <c r="M40" s="4">
        <v>5</v>
      </c>
      <c r="N40" s="69">
        <f t="shared" si="8"/>
        <v>30</v>
      </c>
      <c r="O40" s="69">
        <f t="shared" si="9"/>
        <v>5</v>
      </c>
      <c r="P40" s="4">
        <f t="shared" si="10"/>
        <v>1</v>
      </c>
      <c r="Q40" s="4"/>
      <c r="R40" s="4"/>
    </row>
    <row r="41" spans="1:18" x14ac:dyDescent="0.25">
      <c r="A41" s="92"/>
      <c r="B41" s="16">
        <v>9</v>
      </c>
      <c r="C41" s="5" t="s">
        <v>191</v>
      </c>
      <c r="D41" s="4">
        <v>5</v>
      </c>
      <c r="E41" s="4">
        <v>5</v>
      </c>
      <c r="F41" s="4" t="s">
        <v>289</v>
      </c>
      <c r="G41" s="4" t="s">
        <v>289</v>
      </c>
      <c r="H41" s="4">
        <v>5</v>
      </c>
      <c r="I41" s="4">
        <v>5</v>
      </c>
      <c r="J41" s="4" t="s">
        <v>289</v>
      </c>
      <c r="K41" s="4" t="s">
        <v>289</v>
      </c>
      <c r="L41" s="4">
        <v>5</v>
      </c>
      <c r="M41" s="4">
        <v>5</v>
      </c>
      <c r="N41" s="69">
        <f t="shared" si="8"/>
        <v>30</v>
      </c>
      <c r="O41" s="69">
        <f t="shared" si="9"/>
        <v>5</v>
      </c>
      <c r="P41" s="4">
        <f t="shared" si="10"/>
        <v>1</v>
      </c>
      <c r="Q41" s="4"/>
      <c r="R41" s="4"/>
    </row>
    <row r="42" spans="1:18" x14ac:dyDescent="0.25">
      <c r="A42" s="92"/>
      <c r="B42" s="4">
        <v>10</v>
      </c>
      <c r="C42" s="5" t="s">
        <v>193</v>
      </c>
      <c r="D42" s="4">
        <v>5</v>
      </c>
      <c r="E42" s="4">
        <v>5</v>
      </c>
      <c r="F42" s="4">
        <v>5</v>
      </c>
      <c r="G42" s="4">
        <v>5</v>
      </c>
      <c r="H42" s="4" t="s">
        <v>289</v>
      </c>
      <c r="I42" s="4" t="s">
        <v>289</v>
      </c>
      <c r="J42" s="4">
        <v>5</v>
      </c>
      <c r="K42" s="4">
        <v>5</v>
      </c>
      <c r="L42" s="4">
        <v>5</v>
      </c>
      <c r="M42" s="4">
        <v>5</v>
      </c>
      <c r="N42" s="69">
        <f t="shared" si="8"/>
        <v>40</v>
      </c>
      <c r="O42" s="69">
        <f t="shared" si="9"/>
        <v>5</v>
      </c>
      <c r="P42" s="4">
        <f>RANK(O42,$O$33:$O$43,0)</f>
        <v>1</v>
      </c>
      <c r="Q42" s="4"/>
      <c r="R42" s="4"/>
    </row>
    <row r="43" spans="1:18" x14ac:dyDescent="0.25">
      <c r="A43" s="92"/>
      <c r="B43" s="4">
        <v>11</v>
      </c>
      <c r="C43" s="5" t="s">
        <v>194</v>
      </c>
      <c r="D43" s="4">
        <v>5</v>
      </c>
      <c r="E43" s="4">
        <v>5</v>
      </c>
      <c r="F43" s="4">
        <v>5</v>
      </c>
      <c r="G43" s="4">
        <v>5</v>
      </c>
      <c r="H43" s="4" t="s">
        <v>289</v>
      </c>
      <c r="I43" s="4" t="s">
        <v>289</v>
      </c>
      <c r="J43" s="4">
        <v>5</v>
      </c>
      <c r="K43" s="4">
        <v>5</v>
      </c>
      <c r="L43" s="4">
        <v>5</v>
      </c>
      <c r="M43" s="4">
        <v>5</v>
      </c>
      <c r="N43" s="69">
        <f t="shared" si="8"/>
        <v>40</v>
      </c>
      <c r="O43" s="69">
        <f t="shared" si="9"/>
        <v>5</v>
      </c>
      <c r="P43" s="4">
        <f t="shared" si="10"/>
        <v>1</v>
      </c>
      <c r="Q43" s="4"/>
      <c r="R43" s="4"/>
    </row>
    <row r="44" spans="1:18" x14ac:dyDescent="0.25">
      <c r="A44" s="92" t="s">
        <v>5</v>
      </c>
      <c r="B44" s="16">
        <v>1</v>
      </c>
      <c r="C44" s="44" t="s">
        <v>853</v>
      </c>
      <c r="D44" s="4">
        <v>5</v>
      </c>
      <c r="E44" s="4">
        <v>5</v>
      </c>
      <c r="F44" s="4">
        <v>5</v>
      </c>
      <c r="G44" s="4">
        <v>5</v>
      </c>
      <c r="H44" s="4" t="s">
        <v>289</v>
      </c>
      <c r="I44" s="4" t="s">
        <v>289</v>
      </c>
      <c r="J44" s="4">
        <v>5</v>
      </c>
      <c r="K44" s="4">
        <v>5</v>
      </c>
      <c r="L44" s="4">
        <v>5</v>
      </c>
      <c r="M44" s="4">
        <v>5</v>
      </c>
      <c r="N44" s="69">
        <v>40</v>
      </c>
      <c r="O44" s="69">
        <v>8</v>
      </c>
      <c r="P44" s="4">
        <f>RANK(O44,$O$44:$O$49)</f>
        <v>1</v>
      </c>
      <c r="Q44" s="4"/>
      <c r="R44" s="4"/>
    </row>
    <row r="45" spans="1:18" x14ac:dyDescent="0.25">
      <c r="A45" s="92"/>
      <c r="B45" s="16">
        <v>2</v>
      </c>
      <c r="C45" s="44" t="s">
        <v>260</v>
      </c>
      <c r="D45" s="4">
        <v>5</v>
      </c>
      <c r="E45" s="4">
        <v>5</v>
      </c>
      <c r="F45" s="4">
        <v>5</v>
      </c>
      <c r="G45" s="4">
        <v>5</v>
      </c>
      <c r="H45" s="4" t="s">
        <v>289</v>
      </c>
      <c r="I45" s="4" t="s">
        <v>289</v>
      </c>
      <c r="J45" s="4">
        <v>5</v>
      </c>
      <c r="K45" s="4">
        <v>5</v>
      </c>
      <c r="L45" s="4">
        <v>5</v>
      </c>
      <c r="M45" s="4">
        <v>5</v>
      </c>
      <c r="N45" s="69">
        <v>40</v>
      </c>
      <c r="O45" s="69">
        <v>8</v>
      </c>
      <c r="P45" s="4">
        <f t="shared" ref="P45:P49" si="11">RANK(O45,$O$44:$O$49)</f>
        <v>1</v>
      </c>
      <c r="Q45" s="4"/>
      <c r="R45" s="4"/>
    </row>
    <row r="46" spans="1:18" x14ac:dyDescent="0.25">
      <c r="A46" s="92"/>
      <c r="B46" s="16">
        <v>3</v>
      </c>
      <c r="C46" s="44" t="s">
        <v>261</v>
      </c>
      <c r="D46" s="4">
        <v>5</v>
      </c>
      <c r="E46" s="4">
        <v>5</v>
      </c>
      <c r="F46" s="4">
        <v>5</v>
      </c>
      <c r="G46" s="4">
        <v>5</v>
      </c>
      <c r="H46" s="4" t="s">
        <v>289</v>
      </c>
      <c r="I46" s="4" t="s">
        <v>289</v>
      </c>
      <c r="J46" s="4">
        <v>5</v>
      </c>
      <c r="K46" s="4">
        <v>5</v>
      </c>
      <c r="L46" s="4">
        <v>5</v>
      </c>
      <c r="M46" s="4">
        <v>5</v>
      </c>
      <c r="N46" s="69">
        <v>40</v>
      </c>
      <c r="O46" s="69">
        <v>8</v>
      </c>
      <c r="P46" s="4">
        <f t="shared" si="11"/>
        <v>1</v>
      </c>
      <c r="Q46" s="4"/>
      <c r="R46" s="4"/>
    </row>
    <row r="47" spans="1:18" x14ac:dyDescent="0.25">
      <c r="A47" s="92"/>
      <c r="B47" s="16">
        <v>4</v>
      </c>
      <c r="C47" s="44" t="s">
        <v>854</v>
      </c>
      <c r="D47" s="4" t="s">
        <v>289</v>
      </c>
      <c r="E47" s="4" t="s">
        <v>289</v>
      </c>
      <c r="F47" s="4">
        <v>5</v>
      </c>
      <c r="G47" s="4">
        <v>5</v>
      </c>
      <c r="H47" s="4" t="s">
        <v>289</v>
      </c>
      <c r="I47" s="4" t="s">
        <v>289</v>
      </c>
      <c r="J47" s="4">
        <v>5</v>
      </c>
      <c r="K47" s="4">
        <v>5</v>
      </c>
      <c r="L47" s="4">
        <v>5</v>
      </c>
      <c r="M47" s="4">
        <v>5</v>
      </c>
      <c r="N47" s="69">
        <v>30</v>
      </c>
      <c r="O47" s="69">
        <v>6</v>
      </c>
      <c r="P47" s="4">
        <f t="shared" si="11"/>
        <v>4</v>
      </c>
      <c r="Q47" s="4"/>
      <c r="R47" s="4"/>
    </row>
    <row r="48" spans="1:18" x14ac:dyDescent="0.25">
      <c r="A48" s="92"/>
      <c r="B48" s="16">
        <v>5</v>
      </c>
      <c r="C48" s="44" t="s">
        <v>855</v>
      </c>
      <c r="D48" s="4" t="s">
        <v>289</v>
      </c>
      <c r="E48" s="4" t="s">
        <v>289</v>
      </c>
      <c r="F48" s="4">
        <v>5</v>
      </c>
      <c r="G48" s="4">
        <v>5</v>
      </c>
      <c r="H48" s="4" t="s">
        <v>289</v>
      </c>
      <c r="I48" s="4" t="s">
        <v>289</v>
      </c>
      <c r="J48" s="4">
        <v>5</v>
      </c>
      <c r="K48" s="4">
        <v>5</v>
      </c>
      <c r="L48" s="4">
        <v>5</v>
      </c>
      <c r="M48" s="4">
        <v>5</v>
      </c>
      <c r="N48" s="69">
        <v>30</v>
      </c>
      <c r="O48" s="69">
        <v>6</v>
      </c>
      <c r="P48" s="4">
        <f t="shared" si="11"/>
        <v>4</v>
      </c>
      <c r="Q48" s="4"/>
      <c r="R48" s="4"/>
    </row>
    <row r="49" spans="1:18" x14ac:dyDescent="0.25">
      <c r="A49" s="92"/>
      <c r="B49" s="16">
        <v>6</v>
      </c>
      <c r="C49" s="44" t="s">
        <v>856</v>
      </c>
      <c r="D49" s="4" t="s">
        <v>289</v>
      </c>
      <c r="E49" s="4" t="s">
        <v>289</v>
      </c>
      <c r="F49" s="4">
        <v>5</v>
      </c>
      <c r="G49" s="4">
        <v>5</v>
      </c>
      <c r="H49" s="4" t="s">
        <v>289</v>
      </c>
      <c r="I49" s="4" t="s">
        <v>289</v>
      </c>
      <c r="J49" s="4">
        <v>5</v>
      </c>
      <c r="K49" s="4">
        <v>5</v>
      </c>
      <c r="L49" s="4">
        <v>5</v>
      </c>
      <c r="M49" s="4">
        <v>5</v>
      </c>
      <c r="N49" s="69">
        <v>30</v>
      </c>
      <c r="O49" s="69">
        <v>6</v>
      </c>
      <c r="P49" s="4">
        <f t="shared" si="11"/>
        <v>4</v>
      </c>
      <c r="Q49" s="4"/>
      <c r="R49" s="4"/>
    </row>
    <row r="50" spans="1:18" x14ac:dyDescent="0.25">
      <c r="A50" s="4" t="s">
        <v>6</v>
      </c>
      <c r="B50" s="4">
        <v>1</v>
      </c>
      <c r="C50" s="4" t="s">
        <v>267</v>
      </c>
      <c r="D50" s="4">
        <v>5</v>
      </c>
      <c r="E50" s="4">
        <v>5</v>
      </c>
      <c r="F50" s="4" t="s">
        <v>886</v>
      </c>
      <c r="G50" s="4" t="s">
        <v>886</v>
      </c>
      <c r="H50" s="4">
        <v>5</v>
      </c>
      <c r="I50" s="4">
        <v>5</v>
      </c>
      <c r="J50" s="4">
        <v>5</v>
      </c>
      <c r="K50" s="4">
        <v>5</v>
      </c>
      <c r="L50" s="4">
        <v>5</v>
      </c>
      <c r="M50" s="4">
        <v>5</v>
      </c>
      <c r="N50" s="69">
        <v>40</v>
      </c>
      <c r="O50" s="69">
        <v>5</v>
      </c>
      <c r="P50" s="4">
        <f>RANK(O50,O50)</f>
        <v>1</v>
      </c>
      <c r="Q50" s="39"/>
      <c r="R50" s="39"/>
    </row>
    <row r="51" spans="1:18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122"/>
      <c r="O51" s="122"/>
      <c r="P51" s="70"/>
      <c r="Q51" s="70"/>
      <c r="R51" s="70"/>
    </row>
  </sheetData>
  <mergeCells count="7">
    <mergeCell ref="A44:A49"/>
    <mergeCell ref="A1:R1"/>
    <mergeCell ref="A3:A11"/>
    <mergeCell ref="A12:A18"/>
    <mergeCell ref="A19:A26"/>
    <mergeCell ref="A33:A43"/>
    <mergeCell ref="A27:A32"/>
  </mergeCells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3"/>
  <sheetViews>
    <sheetView topLeftCell="A109" zoomScale="70" zoomScaleNormal="70" workbookViewId="0">
      <selection activeCell="O122" sqref="O122"/>
    </sheetView>
  </sheetViews>
  <sheetFormatPr defaultColWidth="8.25" defaultRowHeight="18.75" x14ac:dyDescent="0.2"/>
  <cols>
    <col min="1" max="1" width="19.5" style="7" customWidth="1"/>
    <col min="2" max="3" width="21.375" style="7" bestFit="1" customWidth="1"/>
    <col min="4" max="5" width="15.25" style="7" bestFit="1" customWidth="1"/>
    <col min="6" max="6" width="27.25" style="7" bestFit="1" customWidth="1"/>
    <col min="7" max="16384" width="8.25" style="7"/>
  </cols>
  <sheetData>
    <row r="1" spans="1:6" ht="22.5" x14ac:dyDescent="0.2">
      <c r="A1" s="74" t="s">
        <v>218</v>
      </c>
      <c r="B1" s="74"/>
      <c r="C1" s="74"/>
      <c r="D1" s="74"/>
      <c r="E1" s="74"/>
      <c r="F1" s="74"/>
    </row>
    <row r="2" spans="1:6" s="19" customFormat="1" ht="20.25" x14ac:dyDescent="0.2">
      <c r="A2" s="14" t="s">
        <v>20</v>
      </c>
      <c r="B2" s="14" t="s">
        <v>30</v>
      </c>
      <c r="C2" s="14" t="s">
        <v>23</v>
      </c>
      <c r="D2" s="20" t="s">
        <v>219</v>
      </c>
      <c r="E2" s="14" t="s">
        <v>32</v>
      </c>
      <c r="F2" s="14" t="s">
        <v>27</v>
      </c>
    </row>
    <row r="3" spans="1:6" x14ac:dyDescent="0.2">
      <c r="A3" s="86" t="s">
        <v>0</v>
      </c>
      <c r="B3" s="86" t="s">
        <v>108</v>
      </c>
      <c r="C3" s="4" t="s">
        <v>435</v>
      </c>
      <c r="D3" s="69">
        <v>12.17</v>
      </c>
      <c r="E3" s="4">
        <v>2</v>
      </c>
      <c r="F3" s="4" t="s">
        <v>344</v>
      </c>
    </row>
    <row r="4" spans="1:6" x14ac:dyDescent="0.2">
      <c r="A4" s="86"/>
      <c r="B4" s="86"/>
      <c r="C4" s="4" t="s">
        <v>436</v>
      </c>
      <c r="D4" s="69">
        <v>12.17</v>
      </c>
      <c r="E4" s="4">
        <v>2</v>
      </c>
      <c r="F4" s="4" t="s">
        <v>344</v>
      </c>
    </row>
    <row r="5" spans="1:6" x14ac:dyDescent="0.2">
      <c r="A5" s="86"/>
      <c r="B5" s="4" t="s">
        <v>110</v>
      </c>
      <c r="C5" s="4" t="s">
        <v>287</v>
      </c>
      <c r="D5" s="69">
        <v>12.17</v>
      </c>
      <c r="E5" s="4">
        <v>2</v>
      </c>
      <c r="F5" s="4" t="s">
        <v>344</v>
      </c>
    </row>
    <row r="6" spans="1:6" x14ac:dyDescent="0.2">
      <c r="A6" s="86"/>
      <c r="B6" s="4" t="s">
        <v>113</v>
      </c>
      <c r="C6" s="4" t="s">
        <v>437</v>
      </c>
      <c r="D6" s="69">
        <v>12.18</v>
      </c>
      <c r="E6" s="4">
        <v>2</v>
      </c>
      <c r="F6" s="4" t="s">
        <v>344</v>
      </c>
    </row>
    <row r="7" spans="1:6" x14ac:dyDescent="0.2">
      <c r="A7" s="86"/>
      <c r="B7" s="4" t="s">
        <v>438</v>
      </c>
      <c r="C7" s="4" t="s">
        <v>439</v>
      </c>
      <c r="D7" s="69">
        <v>12.18</v>
      </c>
      <c r="E7" s="4">
        <v>2</v>
      </c>
      <c r="F7" s="4" t="s">
        <v>344</v>
      </c>
    </row>
    <row r="8" spans="1:6" x14ac:dyDescent="0.2">
      <c r="A8" s="86" t="s">
        <v>1</v>
      </c>
      <c r="B8" s="4" t="s">
        <v>280</v>
      </c>
      <c r="C8" s="4" t="s">
        <v>534</v>
      </c>
      <c r="D8" s="69">
        <v>12.18</v>
      </c>
      <c r="E8" s="4">
        <v>2</v>
      </c>
      <c r="F8" s="4" t="s">
        <v>344</v>
      </c>
    </row>
    <row r="9" spans="1:6" x14ac:dyDescent="0.2">
      <c r="A9" s="86"/>
      <c r="B9" s="4" t="s">
        <v>282</v>
      </c>
      <c r="C9" s="4" t="s">
        <v>535</v>
      </c>
      <c r="D9" s="69">
        <v>12.19</v>
      </c>
      <c r="E9" s="4">
        <v>2</v>
      </c>
      <c r="F9" s="4" t="s">
        <v>344</v>
      </c>
    </row>
    <row r="10" spans="1:6" x14ac:dyDescent="0.2">
      <c r="A10" s="86"/>
      <c r="B10" s="86" t="s">
        <v>277</v>
      </c>
      <c r="C10" s="86" t="s">
        <v>348</v>
      </c>
      <c r="D10" s="69">
        <v>12.19</v>
      </c>
      <c r="E10" s="4">
        <v>2</v>
      </c>
      <c r="F10" s="4" t="s">
        <v>344</v>
      </c>
    </row>
    <row r="11" spans="1:6" x14ac:dyDescent="0.2">
      <c r="A11" s="86"/>
      <c r="B11" s="86"/>
      <c r="C11" s="86"/>
      <c r="D11" s="69">
        <v>12.17</v>
      </c>
      <c r="E11" s="4">
        <v>2</v>
      </c>
      <c r="F11" s="4" t="s">
        <v>344</v>
      </c>
    </row>
    <row r="12" spans="1:6" x14ac:dyDescent="0.2">
      <c r="A12" s="86" t="s">
        <v>2</v>
      </c>
      <c r="B12" s="86" t="s">
        <v>293</v>
      </c>
      <c r="C12" s="4" t="s">
        <v>540</v>
      </c>
      <c r="D12" s="69">
        <v>12.19</v>
      </c>
      <c r="E12" s="4">
        <v>2</v>
      </c>
      <c r="F12" s="4" t="s">
        <v>343</v>
      </c>
    </row>
    <row r="13" spans="1:6" x14ac:dyDescent="0.2">
      <c r="A13" s="86"/>
      <c r="B13" s="86"/>
      <c r="C13" s="4" t="s">
        <v>542</v>
      </c>
      <c r="D13" s="69">
        <v>12.17</v>
      </c>
      <c r="E13" s="4">
        <v>2</v>
      </c>
      <c r="F13" s="4" t="s">
        <v>343</v>
      </c>
    </row>
    <row r="14" spans="1:6" x14ac:dyDescent="0.2">
      <c r="A14" s="86"/>
      <c r="B14" s="86"/>
      <c r="C14" s="4" t="s">
        <v>539</v>
      </c>
      <c r="D14" s="69">
        <v>12.17</v>
      </c>
      <c r="E14" s="4">
        <v>2</v>
      </c>
      <c r="F14" s="4" t="s">
        <v>342</v>
      </c>
    </row>
    <row r="15" spans="1:6" x14ac:dyDescent="0.2">
      <c r="A15" s="86"/>
      <c r="B15" s="86"/>
      <c r="C15" s="4" t="s">
        <v>403</v>
      </c>
      <c r="D15" s="69">
        <v>12.18</v>
      </c>
      <c r="E15" s="4">
        <v>2</v>
      </c>
      <c r="F15" s="4" t="s">
        <v>342</v>
      </c>
    </row>
    <row r="16" spans="1:6" x14ac:dyDescent="0.2">
      <c r="A16" s="86"/>
      <c r="B16" s="86"/>
      <c r="C16" s="4" t="s">
        <v>598</v>
      </c>
      <c r="D16" s="69">
        <v>12.19</v>
      </c>
      <c r="E16" s="4">
        <v>2</v>
      </c>
      <c r="F16" s="4" t="s">
        <v>344</v>
      </c>
    </row>
    <row r="17" spans="1:6" x14ac:dyDescent="0.2">
      <c r="A17" s="86"/>
      <c r="B17" s="86"/>
      <c r="C17" s="4" t="s">
        <v>402</v>
      </c>
      <c r="D17" s="69">
        <v>12.17</v>
      </c>
      <c r="E17" s="4">
        <v>2</v>
      </c>
      <c r="F17" s="4" t="s">
        <v>342</v>
      </c>
    </row>
    <row r="18" spans="1:6" x14ac:dyDescent="0.2">
      <c r="A18" s="86"/>
      <c r="B18" s="86"/>
      <c r="C18" s="4" t="s">
        <v>409</v>
      </c>
      <c r="D18" s="69">
        <v>12.17</v>
      </c>
      <c r="E18" s="4">
        <v>2</v>
      </c>
      <c r="F18" s="4" t="s">
        <v>344</v>
      </c>
    </row>
    <row r="19" spans="1:6" x14ac:dyDescent="0.2">
      <c r="A19" s="86"/>
      <c r="B19" s="86"/>
      <c r="C19" s="4" t="s">
        <v>599</v>
      </c>
      <c r="D19" s="69">
        <v>12.19</v>
      </c>
      <c r="E19" s="4">
        <v>2</v>
      </c>
      <c r="F19" s="4" t="s">
        <v>344</v>
      </c>
    </row>
    <row r="20" spans="1:6" x14ac:dyDescent="0.2">
      <c r="A20" s="86"/>
      <c r="B20" s="86"/>
      <c r="C20" s="4" t="s">
        <v>408</v>
      </c>
      <c r="D20" s="69">
        <v>12.19</v>
      </c>
      <c r="E20" s="4">
        <v>2</v>
      </c>
      <c r="F20" s="4" t="s">
        <v>343</v>
      </c>
    </row>
    <row r="21" spans="1:6" x14ac:dyDescent="0.2">
      <c r="A21" s="86"/>
      <c r="B21" s="86"/>
      <c r="C21" s="4" t="s">
        <v>600</v>
      </c>
      <c r="D21" s="69">
        <v>12.17</v>
      </c>
      <c r="E21" s="4">
        <v>2</v>
      </c>
      <c r="F21" s="4" t="s">
        <v>342</v>
      </c>
    </row>
    <row r="22" spans="1:6" x14ac:dyDescent="0.2">
      <c r="A22" s="86"/>
      <c r="B22" s="86"/>
      <c r="C22" s="4" t="s">
        <v>405</v>
      </c>
      <c r="D22" s="69">
        <v>12.2</v>
      </c>
      <c r="E22" s="4">
        <v>2</v>
      </c>
      <c r="F22" s="4" t="s">
        <v>342</v>
      </c>
    </row>
    <row r="23" spans="1:6" x14ac:dyDescent="0.2">
      <c r="A23" s="86"/>
      <c r="B23" s="86"/>
      <c r="C23" s="4" t="s">
        <v>538</v>
      </c>
      <c r="D23" s="69">
        <v>12.17</v>
      </c>
      <c r="E23" s="4">
        <v>2</v>
      </c>
      <c r="F23" s="4" t="s">
        <v>342</v>
      </c>
    </row>
    <row r="24" spans="1:6" x14ac:dyDescent="0.2">
      <c r="A24" s="86"/>
      <c r="B24" s="86"/>
      <c r="C24" s="4" t="s">
        <v>601</v>
      </c>
      <c r="D24" s="69">
        <v>12.17</v>
      </c>
      <c r="E24" s="4">
        <v>2</v>
      </c>
      <c r="F24" s="4" t="s">
        <v>342</v>
      </c>
    </row>
    <row r="25" spans="1:6" x14ac:dyDescent="0.2">
      <c r="A25" s="86"/>
      <c r="B25" s="86"/>
      <c r="C25" s="4" t="s">
        <v>407</v>
      </c>
      <c r="D25" s="69">
        <v>12.2</v>
      </c>
      <c r="E25" s="4">
        <v>2</v>
      </c>
      <c r="F25" s="4" t="s">
        <v>342</v>
      </c>
    </row>
    <row r="26" spans="1:6" x14ac:dyDescent="0.2">
      <c r="A26" s="86"/>
      <c r="B26" s="86"/>
      <c r="C26" s="4" t="s">
        <v>404</v>
      </c>
      <c r="D26" s="69">
        <v>12.17</v>
      </c>
      <c r="E26" s="4">
        <v>2</v>
      </c>
      <c r="F26" s="4" t="s">
        <v>342</v>
      </c>
    </row>
    <row r="27" spans="1:6" x14ac:dyDescent="0.2">
      <c r="A27" s="86"/>
      <c r="B27" s="86"/>
      <c r="C27" s="4" t="s">
        <v>401</v>
      </c>
      <c r="D27" s="69">
        <v>12.17</v>
      </c>
      <c r="E27" s="4">
        <v>2</v>
      </c>
      <c r="F27" s="4" t="s">
        <v>342</v>
      </c>
    </row>
    <row r="28" spans="1:6" x14ac:dyDescent="0.2">
      <c r="A28" s="86"/>
      <c r="B28" s="86"/>
      <c r="C28" s="4" t="s">
        <v>406</v>
      </c>
      <c r="D28" s="69">
        <v>12.2</v>
      </c>
      <c r="E28" s="4">
        <v>2</v>
      </c>
      <c r="F28" s="4" t="s">
        <v>342</v>
      </c>
    </row>
    <row r="29" spans="1:6" x14ac:dyDescent="0.2">
      <c r="A29" s="86"/>
      <c r="B29" s="86"/>
      <c r="C29" s="4" t="s">
        <v>402</v>
      </c>
      <c r="D29" s="69">
        <v>12.17</v>
      </c>
      <c r="E29" s="4">
        <v>2</v>
      </c>
      <c r="F29" s="4" t="s">
        <v>342</v>
      </c>
    </row>
    <row r="30" spans="1:6" x14ac:dyDescent="0.2">
      <c r="A30" s="86"/>
      <c r="B30" s="86"/>
      <c r="C30" s="4" t="s">
        <v>602</v>
      </c>
      <c r="D30" s="69">
        <v>12.18</v>
      </c>
      <c r="E30" s="4">
        <v>2</v>
      </c>
      <c r="F30" s="4" t="s">
        <v>342</v>
      </c>
    </row>
    <row r="31" spans="1:6" x14ac:dyDescent="0.2">
      <c r="A31" s="86"/>
      <c r="B31" s="86"/>
      <c r="C31" s="4" t="s">
        <v>410</v>
      </c>
      <c r="D31" s="69">
        <v>12.17</v>
      </c>
      <c r="E31" s="4">
        <v>2</v>
      </c>
      <c r="F31" s="4" t="s">
        <v>603</v>
      </c>
    </row>
    <row r="32" spans="1:6" x14ac:dyDescent="0.2">
      <c r="A32" s="86"/>
      <c r="B32" s="86"/>
      <c r="C32" s="4" t="s">
        <v>409</v>
      </c>
      <c r="D32" s="69">
        <v>12.17</v>
      </c>
      <c r="E32" s="4">
        <v>2</v>
      </c>
      <c r="F32" s="4" t="s">
        <v>603</v>
      </c>
    </row>
    <row r="33" spans="1:6" x14ac:dyDescent="0.2">
      <c r="A33" s="86"/>
      <c r="B33" s="86" t="s">
        <v>295</v>
      </c>
      <c r="C33" s="4" t="s">
        <v>604</v>
      </c>
      <c r="D33" s="69">
        <v>12.17</v>
      </c>
      <c r="E33" s="4">
        <v>2</v>
      </c>
      <c r="F33" s="4" t="s">
        <v>344</v>
      </c>
    </row>
    <row r="34" spans="1:6" x14ac:dyDescent="0.2">
      <c r="A34" s="86"/>
      <c r="B34" s="86"/>
      <c r="C34" s="4" t="s">
        <v>605</v>
      </c>
      <c r="D34" s="69">
        <v>12.17</v>
      </c>
      <c r="E34" s="4">
        <v>2</v>
      </c>
      <c r="F34" s="4" t="s">
        <v>344</v>
      </c>
    </row>
    <row r="35" spans="1:6" x14ac:dyDescent="0.2">
      <c r="A35" s="86"/>
      <c r="B35" s="86"/>
      <c r="C35" s="4" t="s">
        <v>606</v>
      </c>
      <c r="D35" s="69">
        <v>12.17</v>
      </c>
      <c r="E35" s="4">
        <v>2</v>
      </c>
      <c r="F35" s="4" t="s">
        <v>344</v>
      </c>
    </row>
    <row r="36" spans="1:6" x14ac:dyDescent="0.2">
      <c r="A36" s="86"/>
      <c r="B36" s="86"/>
      <c r="C36" s="4" t="s">
        <v>607</v>
      </c>
      <c r="D36" s="69">
        <v>12.19</v>
      </c>
      <c r="E36" s="4">
        <v>2</v>
      </c>
      <c r="F36" s="4" t="s">
        <v>344</v>
      </c>
    </row>
    <row r="37" spans="1:6" x14ac:dyDescent="0.2">
      <c r="A37" s="86"/>
      <c r="B37" s="86"/>
      <c r="C37" s="4" t="s">
        <v>608</v>
      </c>
      <c r="D37" s="69">
        <v>12.17</v>
      </c>
      <c r="E37" s="4">
        <v>2</v>
      </c>
      <c r="F37" s="4" t="s">
        <v>344</v>
      </c>
    </row>
    <row r="38" spans="1:6" x14ac:dyDescent="0.2">
      <c r="A38" s="86"/>
      <c r="B38" s="86"/>
      <c r="C38" s="4" t="s">
        <v>552</v>
      </c>
      <c r="D38" s="69">
        <v>12.17</v>
      </c>
      <c r="E38" s="4">
        <v>2</v>
      </c>
      <c r="F38" s="4" t="s">
        <v>342</v>
      </c>
    </row>
    <row r="39" spans="1:6" x14ac:dyDescent="0.2">
      <c r="A39" s="86"/>
      <c r="B39" s="86"/>
      <c r="C39" s="4" t="s">
        <v>604</v>
      </c>
      <c r="D39" s="69">
        <v>12.17</v>
      </c>
      <c r="E39" s="4">
        <v>2</v>
      </c>
      <c r="F39" s="4" t="s">
        <v>342</v>
      </c>
    </row>
    <row r="40" spans="1:6" x14ac:dyDescent="0.2">
      <c r="A40" s="86"/>
      <c r="B40" s="86"/>
      <c r="C40" s="4" t="s">
        <v>609</v>
      </c>
      <c r="D40" s="69">
        <v>12.19</v>
      </c>
      <c r="E40" s="4">
        <v>2</v>
      </c>
      <c r="F40" s="4" t="s">
        <v>342</v>
      </c>
    </row>
    <row r="41" spans="1:6" x14ac:dyDescent="0.2">
      <c r="A41" s="86"/>
      <c r="B41" s="86"/>
      <c r="C41" s="4" t="s">
        <v>610</v>
      </c>
      <c r="D41" s="69">
        <v>12.17</v>
      </c>
      <c r="E41" s="4">
        <v>2</v>
      </c>
      <c r="F41" s="4" t="s">
        <v>342</v>
      </c>
    </row>
    <row r="42" spans="1:6" x14ac:dyDescent="0.2">
      <c r="A42" s="86"/>
      <c r="B42" s="86"/>
      <c r="C42" s="4" t="s">
        <v>611</v>
      </c>
      <c r="D42" s="69">
        <v>12.18</v>
      </c>
      <c r="E42" s="4">
        <v>2</v>
      </c>
      <c r="F42" s="4" t="s">
        <v>342</v>
      </c>
    </row>
    <row r="43" spans="1:6" x14ac:dyDescent="0.2">
      <c r="A43" s="86"/>
      <c r="B43" s="86"/>
      <c r="C43" s="4" t="s">
        <v>411</v>
      </c>
      <c r="D43" s="69">
        <v>12.17</v>
      </c>
      <c r="E43" s="4">
        <v>2</v>
      </c>
      <c r="F43" s="4" t="s">
        <v>342</v>
      </c>
    </row>
    <row r="44" spans="1:6" x14ac:dyDescent="0.2">
      <c r="A44" s="86"/>
      <c r="B44" s="86"/>
      <c r="C44" s="4" t="s">
        <v>605</v>
      </c>
      <c r="D44" s="69">
        <v>12.17</v>
      </c>
      <c r="E44" s="4">
        <v>2</v>
      </c>
      <c r="F44" s="4" t="s">
        <v>342</v>
      </c>
    </row>
    <row r="45" spans="1:6" x14ac:dyDescent="0.2">
      <c r="A45" s="86"/>
      <c r="B45" s="86"/>
      <c r="C45" s="4" t="s">
        <v>612</v>
      </c>
      <c r="D45" s="69">
        <v>12.19</v>
      </c>
      <c r="E45" s="4">
        <v>2</v>
      </c>
      <c r="F45" s="4" t="s">
        <v>342</v>
      </c>
    </row>
    <row r="46" spans="1:6" x14ac:dyDescent="0.2">
      <c r="A46" s="86"/>
      <c r="B46" s="86"/>
      <c r="C46" s="4" t="s">
        <v>413</v>
      </c>
      <c r="D46" s="69">
        <v>12.17</v>
      </c>
      <c r="E46" s="4">
        <v>2</v>
      </c>
      <c r="F46" s="4" t="s">
        <v>342</v>
      </c>
    </row>
    <row r="47" spans="1:6" x14ac:dyDescent="0.2">
      <c r="A47" s="86"/>
      <c r="B47" s="86"/>
      <c r="C47" s="4" t="s">
        <v>412</v>
      </c>
      <c r="D47" s="69">
        <v>12.17</v>
      </c>
      <c r="E47" s="4">
        <v>2</v>
      </c>
      <c r="F47" s="4" t="s">
        <v>342</v>
      </c>
    </row>
    <row r="48" spans="1:6" x14ac:dyDescent="0.2">
      <c r="A48" s="86"/>
      <c r="B48" s="86"/>
      <c r="C48" s="4" t="s">
        <v>411</v>
      </c>
      <c r="D48" s="69">
        <v>12.17</v>
      </c>
      <c r="E48" s="4">
        <v>2</v>
      </c>
      <c r="F48" s="4" t="s">
        <v>343</v>
      </c>
    </row>
    <row r="49" spans="1:6" x14ac:dyDescent="0.2">
      <c r="A49" s="86"/>
      <c r="B49" s="86"/>
      <c r="C49" s="4" t="s">
        <v>413</v>
      </c>
      <c r="D49" s="69">
        <v>12.17</v>
      </c>
      <c r="E49" s="4">
        <v>2</v>
      </c>
      <c r="F49" s="4" t="s">
        <v>343</v>
      </c>
    </row>
    <row r="50" spans="1:6" x14ac:dyDescent="0.2">
      <c r="A50" s="86"/>
      <c r="B50" s="86" t="s">
        <v>290</v>
      </c>
      <c r="C50" s="4" t="s">
        <v>613</v>
      </c>
      <c r="D50" s="69">
        <v>12.17</v>
      </c>
      <c r="E50" s="4">
        <v>2</v>
      </c>
      <c r="F50" s="4" t="s">
        <v>343</v>
      </c>
    </row>
    <row r="51" spans="1:6" x14ac:dyDescent="0.2">
      <c r="A51" s="86"/>
      <c r="B51" s="86"/>
      <c r="C51" s="4" t="s">
        <v>397</v>
      </c>
      <c r="D51" s="69">
        <v>12.18</v>
      </c>
      <c r="E51" s="4">
        <v>2</v>
      </c>
      <c r="F51" s="4" t="s">
        <v>343</v>
      </c>
    </row>
    <row r="52" spans="1:6" x14ac:dyDescent="0.2">
      <c r="A52" s="86"/>
      <c r="B52" s="86"/>
      <c r="C52" s="4" t="s">
        <v>614</v>
      </c>
      <c r="D52" s="69">
        <v>12.17</v>
      </c>
      <c r="E52" s="4">
        <v>2</v>
      </c>
      <c r="F52" s="4" t="s">
        <v>343</v>
      </c>
    </row>
    <row r="53" spans="1:6" x14ac:dyDescent="0.2">
      <c r="A53" s="86"/>
      <c r="B53" s="86"/>
      <c r="C53" s="4" t="s">
        <v>556</v>
      </c>
      <c r="D53" s="69">
        <v>12.17</v>
      </c>
      <c r="E53" s="4">
        <v>2</v>
      </c>
      <c r="F53" s="4" t="s">
        <v>343</v>
      </c>
    </row>
    <row r="54" spans="1:6" x14ac:dyDescent="0.2">
      <c r="A54" s="86"/>
      <c r="B54" s="86"/>
      <c r="C54" s="4" t="s">
        <v>615</v>
      </c>
      <c r="D54" s="69">
        <v>12.17</v>
      </c>
      <c r="E54" s="4">
        <v>2</v>
      </c>
      <c r="F54" s="4" t="s">
        <v>344</v>
      </c>
    </row>
    <row r="55" spans="1:6" x14ac:dyDescent="0.2">
      <c r="A55" s="86"/>
      <c r="B55" s="86"/>
      <c r="C55" s="4" t="s">
        <v>400</v>
      </c>
      <c r="D55" s="69">
        <v>12.17</v>
      </c>
      <c r="E55" s="4">
        <v>2</v>
      </c>
      <c r="F55" s="4" t="s">
        <v>342</v>
      </c>
    </row>
    <row r="56" spans="1:6" x14ac:dyDescent="0.2">
      <c r="A56" s="86"/>
      <c r="B56" s="86"/>
      <c r="C56" s="4" t="s">
        <v>399</v>
      </c>
      <c r="D56" s="69">
        <v>12.17</v>
      </c>
      <c r="E56" s="4">
        <v>2</v>
      </c>
      <c r="F56" s="4" t="s">
        <v>342</v>
      </c>
    </row>
    <row r="57" spans="1:6" x14ac:dyDescent="0.2">
      <c r="A57" s="86"/>
      <c r="B57" s="86"/>
      <c r="C57" s="4" t="s">
        <v>614</v>
      </c>
      <c r="D57" s="69">
        <v>12.17</v>
      </c>
      <c r="E57" s="4">
        <v>2</v>
      </c>
      <c r="F57" s="4" t="s">
        <v>343</v>
      </c>
    </row>
    <row r="58" spans="1:6" x14ac:dyDescent="0.2">
      <c r="A58" s="86"/>
      <c r="B58" s="86"/>
      <c r="C58" s="4" t="s">
        <v>399</v>
      </c>
      <c r="D58" s="69">
        <v>12.17</v>
      </c>
      <c r="E58" s="4">
        <v>2</v>
      </c>
      <c r="F58" s="4" t="s">
        <v>342</v>
      </c>
    </row>
    <row r="59" spans="1:6" x14ac:dyDescent="0.2">
      <c r="A59" s="86"/>
      <c r="B59" s="86"/>
      <c r="C59" s="4" t="s">
        <v>616</v>
      </c>
      <c r="D59" s="69">
        <v>12.17</v>
      </c>
      <c r="E59" s="4">
        <v>2</v>
      </c>
      <c r="F59" s="4" t="s">
        <v>342</v>
      </c>
    </row>
    <row r="60" spans="1:6" x14ac:dyDescent="0.2">
      <c r="A60" s="86"/>
      <c r="B60" s="86"/>
      <c r="C60" s="4" t="s">
        <v>617</v>
      </c>
      <c r="D60" s="69">
        <v>12.17</v>
      </c>
      <c r="E60" s="4">
        <v>2</v>
      </c>
      <c r="F60" s="4" t="s">
        <v>342</v>
      </c>
    </row>
    <row r="61" spans="1:6" x14ac:dyDescent="0.2">
      <c r="A61" s="86"/>
      <c r="B61" s="86"/>
      <c r="C61" s="4" t="s">
        <v>556</v>
      </c>
      <c r="D61" s="69">
        <v>12.17</v>
      </c>
      <c r="E61" s="4">
        <v>2</v>
      </c>
      <c r="F61" s="4" t="s">
        <v>342</v>
      </c>
    </row>
    <row r="62" spans="1:6" x14ac:dyDescent="0.2">
      <c r="A62" s="86"/>
      <c r="B62" s="86"/>
      <c r="C62" s="4" t="s">
        <v>618</v>
      </c>
      <c r="D62" s="69">
        <v>12.17</v>
      </c>
      <c r="E62" s="4">
        <v>2</v>
      </c>
      <c r="F62" s="4" t="s">
        <v>342</v>
      </c>
    </row>
    <row r="63" spans="1:6" x14ac:dyDescent="0.2">
      <c r="A63" s="86"/>
      <c r="B63" s="86"/>
      <c r="C63" s="4" t="s">
        <v>398</v>
      </c>
      <c r="D63" s="69">
        <v>12.17</v>
      </c>
      <c r="E63" s="4">
        <v>2</v>
      </c>
      <c r="F63" s="4" t="s">
        <v>342</v>
      </c>
    </row>
    <row r="64" spans="1:6" x14ac:dyDescent="0.2">
      <c r="A64" s="86"/>
      <c r="B64" s="86"/>
      <c r="C64" s="4" t="s">
        <v>619</v>
      </c>
      <c r="D64" s="69">
        <v>12.17</v>
      </c>
      <c r="E64" s="4">
        <v>2</v>
      </c>
      <c r="F64" s="4" t="s">
        <v>342</v>
      </c>
    </row>
    <row r="65" spans="1:6" x14ac:dyDescent="0.2">
      <c r="A65" s="86"/>
      <c r="B65" s="86"/>
      <c r="C65" s="4" t="s">
        <v>620</v>
      </c>
      <c r="D65" s="69">
        <v>12.17</v>
      </c>
      <c r="E65" s="4">
        <v>2</v>
      </c>
      <c r="F65" s="4" t="s">
        <v>342</v>
      </c>
    </row>
    <row r="66" spans="1:6" x14ac:dyDescent="0.2">
      <c r="A66" s="86"/>
      <c r="B66" s="86"/>
      <c r="C66" s="4" t="s">
        <v>621</v>
      </c>
      <c r="D66" s="69">
        <v>12.17</v>
      </c>
      <c r="E66" s="4">
        <v>2</v>
      </c>
      <c r="F66" s="4" t="s">
        <v>342</v>
      </c>
    </row>
    <row r="67" spans="1:6" x14ac:dyDescent="0.2">
      <c r="A67" s="86"/>
      <c r="B67" s="86"/>
      <c r="C67" s="4" t="s">
        <v>622</v>
      </c>
      <c r="D67" s="69">
        <v>12.17</v>
      </c>
      <c r="E67" s="4">
        <v>2</v>
      </c>
      <c r="F67" s="4" t="s">
        <v>342</v>
      </c>
    </row>
    <row r="68" spans="1:6" x14ac:dyDescent="0.2">
      <c r="A68" s="86"/>
      <c r="B68" s="86"/>
      <c r="C68" s="4" t="s">
        <v>396</v>
      </c>
      <c r="D68" s="69">
        <v>12.18</v>
      </c>
      <c r="E68" s="4">
        <v>2</v>
      </c>
      <c r="F68" s="4" t="s">
        <v>342</v>
      </c>
    </row>
    <row r="69" spans="1:6" x14ac:dyDescent="0.2">
      <c r="A69" s="86"/>
      <c r="B69" s="86"/>
      <c r="C69" s="4" t="s">
        <v>623</v>
      </c>
      <c r="D69" s="69">
        <v>12.17</v>
      </c>
      <c r="E69" s="4">
        <v>2</v>
      </c>
      <c r="F69" s="4" t="s">
        <v>342</v>
      </c>
    </row>
    <row r="70" spans="1:6" x14ac:dyDescent="0.2">
      <c r="A70" s="86"/>
      <c r="B70" s="86"/>
      <c r="C70" s="4" t="s">
        <v>400</v>
      </c>
      <c r="D70" s="69">
        <v>12.17</v>
      </c>
      <c r="E70" s="4">
        <v>2</v>
      </c>
      <c r="F70" s="4" t="s">
        <v>342</v>
      </c>
    </row>
    <row r="71" spans="1:6" x14ac:dyDescent="0.2">
      <c r="A71" s="86"/>
      <c r="B71" s="86"/>
      <c r="C71" s="4" t="s">
        <v>624</v>
      </c>
      <c r="D71" s="69">
        <v>12.17</v>
      </c>
      <c r="E71" s="4">
        <v>2</v>
      </c>
      <c r="F71" s="4" t="s">
        <v>344</v>
      </c>
    </row>
    <row r="72" spans="1:6" x14ac:dyDescent="0.2">
      <c r="A72" s="86"/>
      <c r="B72" s="86"/>
      <c r="C72" s="4" t="s">
        <v>614</v>
      </c>
      <c r="D72" s="69">
        <v>12.17</v>
      </c>
      <c r="E72" s="4">
        <v>2</v>
      </c>
      <c r="F72" s="4" t="s">
        <v>343</v>
      </c>
    </row>
    <row r="73" spans="1:6" x14ac:dyDescent="0.2">
      <c r="A73" s="86"/>
      <c r="B73" s="86"/>
      <c r="C73" s="4" t="s">
        <v>613</v>
      </c>
      <c r="D73" s="69">
        <v>12.17</v>
      </c>
      <c r="E73" s="4">
        <v>2</v>
      </c>
      <c r="F73" s="4" t="s">
        <v>343</v>
      </c>
    </row>
    <row r="74" spans="1:6" x14ac:dyDescent="0.2">
      <c r="A74" s="86"/>
      <c r="B74" s="86" t="s">
        <v>297</v>
      </c>
      <c r="C74" s="4" t="s">
        <v>386</v>
      </c>
      <c r="D74" s="69">
        <v>12.17</v>
      </c>
      <c r="E74" s="4">
        <v>2</v>
      </c>
      <c r="F74" s="4" t="s">
        <v>343</v>
      </c>
    </row>
    <row r="75" spans="1:6" x14ac:dyDescent="0.2">
      <c r="A75" s="86"/>
      <c r="B75" s="86"/>
      <c r="C75" s="4" t="s">
        <v>625</v>
      </c>
      <c r="D75" s="69">
        <v>12.17</v>
      </c>
      <c r="E75" s="4">
        <v>2</v>
      </c>
      <c r="F75" s="4" t="s">
        <v>343</v>
      </c>
    </row>
    <row r="76" spans="1:6" x14ac:dyDescent="0.2">
      <c r="A76" s="86"/>
      <c r="B76" s="86"/>
      <c r="C76" s="4" t="s">
        <v>626</v>
      </c>
      <c r="D76" s="69">
        <v>12.17</v>
      </c>
      <c r="E76" s="4">
        <v>2</v>
      </c>
      <c r="F76" s="4" t="s">
        <v>342</v>
      </c>
    </row>
    <row r="77" spans="1:6" x14ac:dyDescent="0.2">
      <c r="A77" s="86"/>
      <c r="B77" s="86"/>
      <c r="C77" s="4" t="s">
        <v>627</v>
      </c>
      <c r="D77" s="69">
        <v>12.17</v>
      </c>
      <c r="E77" s="4">
        <v>2</v>
      </c>
      <c r="F77" s="4" t="s">
        <v>342</v>
      </c>
    </row>
    <row r="78" spans="1:6" x14ac:dyDescent="0.2">
      <c r="A78" s="86"/>
      <c r="B78" s="86"/>
      <c r="C78" s="4" t="s">
        <v>393</v>
      </c>
      <c r="D78" s="69">
        <v>12.17</v>
      </c>
      <c r="E78" s="4">
        <v>2</v>
      </c>
      <c r="F78" s="4" t="s">
        <v>342</v>
      </c>
    </row>
    <row r="79" spans="1:6" x14ac:dyDescent="0.2">
      <c r="A79" s="86"/>
      <c r="B79" s="86"/>
      <c r="C79" s="4" t="s">
        <v>388</v>
      </c>
      <c r="D79" s="69">
        <v>12.17</v>
      </c>
      <c r="E79" s="4">
        <v>2</v>
      </c>
      <c r="F79" s="4" t="s">
        <v>342</v>
      </c>
    </row>
    <row r="80" spans="1:6" x14ac:dyDescent="0.2">
      <c r="A80" s="86"/>
      <c r="B80" s="86"/>
      <c r="C80" s="4" t="s">
        <v>628</v>
      </c>
      <c r="D80" s="69">
        <v>12.17</v>
      </c>
      <c r="E80" s="4">
        <v>2</v>
      </c>
      <c r="F80" s="4" t="s">
        <v>342</v>
      </c>
    </row>
    <row r="81" spans="1:6" x14ac:dyDescent="0.2">
      <c r="A81" s="86"/>
      <c r="B81" s="86"/>
      <c r="C81" s="4" t="s">
        <v>629</v>
      </c>
      <c r="D81" s="69">
        <v>12.17</v>
      </c>
      <c r="E81" s="4">
        <v>2</v>
      </c>
      <c r="F81" s="4" t="s">
        <v>342</v>
      </c>
    </row>
    <row r="82" spans="1:6" x14ac:dyDescent="0.2">
      <c r="A82" s="86"/>
      <c r="B82" s="86"/>
      <c r="C82" s="4" t="s">
        <v>630</v>
      </c>
      <c r="D82" s="69">
        <v>12.17</v>
      </c>
      <c r="E82" s="4">
        <v>2</v>
      </c>
      <c r="F82" s="4" t="s">
        <v>342</v>
      </c>
    </row>
    <row r="83" spans="1:6" x14ac:dyDescent="0.2">
      <c r="A83" s="86"/>
      <c r="B83" s="86"/>
      <c r="C83" s="4" t="s">
        <v>631</v>
      </c>
      <c r="D83" s="69">
        <v>12.17</v>
      </c>
      <c r="E83" s="4">
        <v>2</v>
      </c>
      <c r="F83" s="4" t="s">
        <v>342</v>
      </c>
    </row>
    <row r="84" spans="1:6" x14ac:dyDescent="0.2">
      <c r="A84" s="86"/>
      <c r="B84" s="86"/>
      <c r="C84" s="4" t="s">
        <v>632</v>
      </c>
      <c r="D84" s="69">
        <v>12.17</v>
      </c>
      <c r="E84" s="4">
        <v>2</v>
      </c>
      <c r="F84" s="4" t="s">
        <v>342</v>
      </c>
    </row>
    <row r="85" spans="1:6" x14ac:dyDescent="0.2">
      <c r="A85" s="86"/>
      <c r="B85" s="86"/>
      <c r="C85" s="4" t="s">
        <v>633</v>
      </c>
      <c r="D85" s="69">
        <v>12.17</v>
      </c>
      <c r="E85" s="4">
        <v>2</v>
      </c>
      <c r="F85" s="4" t="s">
        <v>342</v>
      </c>
    </row>
    <row r="86" spans="1:6" x14ac:dyDescent="0.2">
      <c r="A86" s="86"/>
      <c r="B86" s="86"/>
      <c r="C86" s="4" t="s">
        <v>386</v>
      </c>
      <c r="D86" s="69">
        <v>12.17</v>
      </c>
      <c r="E86" s="4">
        <v>2</v>
      </c>
      <c r="F86" s="4" t="s">
        <v>342</v>
      </c>
    </row>
    <row r="87" spans="1:6" x14ac:dyDescent="0.2">
      <c r="A87" s="86"/>
      <c r="B87" s="86"/>
      <c r="C87" s="4" t="s">
        <v>385</v>
      </c>
      <c r="D87" s="69">
        <v>12.17</v>
      </c>
      <c r="E87" s="4">
        <v>2</v>
      </c>
      <c r="F87" s="4" t="s">
        <v>342</v>
      </c>
    </row>
    <row r="88" spans="1:6" x14ac:dyDescent="0.2">
      <c r="A88" s="86"/>
      <c r="B88" s="86"/>
      <c r="C88" s="4" t="s">
        <v>634</v>
      </c>
      <c r="D88" s="69">
        <v>12.17</v>
      </c>
      <c r="E88" s="4">
        <v>2</v>
      </c>
      <c r="F88" s="4" t="s">
        <v>342</v>
      </c>
    </row>
    <row r="89" spans="1:6" x14ac:dyDescent="0.2">
      <c r="A89" s="86"/>
      <c r="B89" s="86"/>
      <c r="C89" s="4" t="s">
        <v>635</v>
      </c>
      <c r="D89" s="69">
        <v>12.17</v>
      </c>
      <c r="E89" s="4">
        <v>2</v>
      </c>
      <c r="F89" s="4" t="s">
        <v>342</v>
      </c>
    </row>
    <row r="90" spans="1:6" x14ac:dyDescent="0.2">
      <c r="A90" s="86"/>
      <c r="B90" s="86"/>
      <c r="C90" s="4" t="s">
        <v>392</v>
      </c>
      <c r="D90" s="69">
        <v>12.17</v>
      </c>
      <c r="E90" s="4">
        <v>2</v>
      </c>
      <c r="F90" s="4" t="s">
        <v>342</v>
      </c>
    </row>
    <row r="91" spans="1:6" x14ac:dyDescent="0.2">
      <c r="A91" s="86"/>
      <c r="B91" s="86"/>
      <c r="C91" s="4" t="s">
        <v>391</v>
      </c>
      <c r="D91" s="69">
        <v>12.17</v>
      </c>
      <c r="E91" s="4">
        <v>2</v>
      </c>
      <c r="F91" s="4" t="s">
        <v>342</v>
      </c>
    </row>
    <row r="92" spans="1:6" x14ac:dyDescent="0.2">
      <c r="A92" s="86"/>
      <c r="B92" s="86"/>
      <c r="C92" s="4" t="s">
        <v>390</v>
      </c>
      <c r="D92" s="69">
        <v>12.17</v>
      </c>
      <c r="E92" s="4">
        <v>2</v>
      </c>
      <c r="F92" s="4" t="s">
        <v>342</v>
      </c>
    </row>
    <row r="93" spans="1:6" x14ac:dyDescent="0.2">
      <c r="A93" s="86"/>
      <c r="B93" s="86"/>
      <c r="C93" s="4" t="s">
        <v>389</v>
      </c>
      <c r="D93" s="69">
        <v>12.17</v>
      </c>
      <c r="E93" s="4">
        <v>2</v>
      </c>
      <c r="F93" s="4" t="s">
        <v>342</v>
      </c>
    </row>
    <row r="94" spans="1:6" x14ac:dyDescent="0.2">
      <c r="A94" s="86"/>
      <c r="B94" s="86"/>
      <c r="C94" s="4" t="s">
        <v>636</v>
      </c>
      <c r="D94" s="69">
        <v>12.17</v>
      </c>
      <c r="E94" s="4">
        <v>2</v>
      </c>
      <c r="F94" s="4" t="s">
        <v>342</v>
      </c>
    </row>
    <row r="95" spans="1:6" x14ac:dyDescent="0.2">
      <c r="A95" s="86"/>
      <c r="B95" s="86"/>
      <c r="C95" s="4" t="s">
        <v>387</v>
      </c>
      <c r="D95" s="69">
        <v>12.17</v>
      </c>
      <c r="E95" s="4">
        <v>2</v>
      </c>
      <c r="F95" s="4" t="s">
        <v>342</v>
      </c>
    </row>
    <row r="96" spans="1:6" x14ac:dyDescent="0.2">
      <c r="A96" s="86"/>
      <c r="B96" s="86"/>
      <c r="C96" s="4" t="s">
        <v>394</v>
      </c>
      <c r="D96" s="69">
        <v>12.17</v>
      </c>
      <c r="E96" s="4">
        <v>2</v>
      </c>
      <c r="F96" s="4" t="s">
        <v>342</v>
      </c>
    </row>
    <row r="97" spans="1:6" x14ac:dyDescent="0.2">
      <c r="A97" s="86"/>
      <c r="B97" s="86"/>
      <c r="C97" s="4" t="s">
        <v>395</v>
      </c>
      <c r="D97" s="69">
        <v>12.17</v>
      </c>
      <c r="E97" s="4">
        <v>2</v>
      </c>
      <c r="F97" s="4" t="s">
        <v>342</v>
      </c>
    </row>
    <row r="98" spans="1:6" x14ac:dyDescent="0.2">
      <c r="A98" s="86"/>
      <c r="B98" s="86"/>
      <c r="C98" s="4" t="s">
        <v>637</v>
      </c>
      <c r="D98" s="69">
        <v>12.17</v>
      </c>
      <c r="E98" s="4">
        <v>2</v>
      </c>
      <c r="F98" s="4" t="s">
        <v>342</v>
      </c>
    </row>
    <row r="99" spans="1:6" x14ac:dyDescent="0.2">
      <c r="A99" s="86"/>
      <c r="B99" s="86"/>
      <c r="C99" s="4" t="s">
        <v>638</v>
      </c>
      <c r="D99" s="69">
        <v>12.17</v>
      </c>
      <c r="E99" s="4">
        <v>2</v>
      </c>
      <c r="F99" s="4" t="s">
        <v>342</v>
      </c>
    </row>
    <row r="100" spans="1:6" x14ac:dyDescent="0.2">
      <c r="A100" s="86"/>
      <c r="B100" s="86"/>
      <c r="C100" s="4" t="s">
        <v>625</v>
      </c>
      <c r="D100" s="69">
        <v>12.17</v>
      </c>
      <c r="E100" s="4">
        <v>2</v>
      </c>
      <c r="F100" s="4" t="s">
        <v>342</v>
      </c>
    </row>
    <row r="101" spans="1:6" x14ac:dyDescent="0.2">
      <c r="A101" s="86"/>
      <c r="B101" s="86"/>
      <c r="C101" s="4" t="s">
        <v>639</v>
      </c>
      <c r="D101" s="69">
        <v>12.17</v>
      </c>
      <c r="E101" s="4">
        <v>2</v>
      </c>
      <c r="F101" s="4" t="s">
        <v>342</v>
      </c>
    </row>
    <row r="102" spans="1:6" x14ac:dyDescent="0.2">
      <c r="A102" s="86"/>
      <c r="B102" s="86"/>
      <c r="C102" s="4" t="s">
        <v>640</v>
      </c>
      <c r="D102" s="69">
        <v>12.17</v>
      </c>
      <c r="E102" s="4">
        <v>2</v>
      </c>
      <c r="F102" s="4" t="s">
        <v>342</v>
      </c>
    </row>
    <row r="103" spans="1:6" x14ac:dyDescent="0.2">
      <c r="A103" s="86"/>
      <c r="B103" s="86"/>
      <c r="C103" s="4" t="s">
        <v>629</v>
      </c>
      <c r="D103" s="69">
        <v>12.17</v>
      </c>
      <c r="E103" s="4">
        <v>2</v>
      </c>
      <c r="F103" s="4" t="s">
        <v>342</v>
      </c>
    </row>
    <row r="104" spans="1:6" x14ac:dyDescent="0.2">
      <c r="A104" s="86"/>
      <c r="B104" s="86"/>
      <c r="C104" s="4" t="s">
        <v>641</v>
      </c>
      <c r="D104" s="69">
        <v>12.17</v>
      </c>
      <c r="E104" s="4">
        <v>2</v>
      </c>
      <c r="F104" s="4" t="s">
        <v>342</v>
      </c>
    </row>
    <row r="105" spans="1:6" x14ac:dyDescent="0.2">
      <c r="A105" s="86"/>
      <c r="B105" s="86"/>
      <c r="C105" s="4" t="s">
        <v>385</v>
      </c>
      <c r="D105" s="69">
        <v>12.17</v>
      </c>
      <c r="E105" s="4">
        <v>2</v>
      </c>
      <c r="F105" s="4" t="s">
        <v>342</v>
      </c>
    </row>
    <row r="106" spans="1:6" x14ac:dyDescent="0.2">
      <c r="A106" s="86"/>
      <c r="B106" s="86"/>
      <c r="C106" s="4" t="s">
        <v>395</v>
      </c>
      <c r="D106" s="69">
        <v>12.17</v>
      </c>
      <c r="E106" s="4">
        <v>2</v>
      </c>
      <c r="F106" s="4" t="s">
        <v>342</v>
      </c>
    </row>
    <row r="107" spans="1:6" x14ac:dyDescent="0.2">
      <c r="A107" s="86"/>
      <c r="B107" s="86"/>
      <c r="C107" s="4" t="s">
        <v>637</v>
      </c>
      <c r="D107" s="69">
        <v>12.17</v>
      </c>
      <c r="E107" s="4">
        <v>2</v>
      </c>
      <c r="F107" s="4" t="s">
        <v>342</v>
      </c>
    </row>
    <row r="108" spans="1:6" x14ac:dyDescent="0.2">
      <c r="A108" s="86"/>
      <c r="B108" s="86" t="s">
        <v>296</v>
      </c>
      <c r="C108" s="4" t="s">
        <v>642</v>
      </c>
      <c r="D108" s="69">
        <v>12.17</v>
      </c>
      <c r="E108" s="4">
        <v>2</v>
      </c>
      <c r="F108" s="4" t="s">
        <v>342</v>
      </c>
    </row>
    <row r="109" spans="1:6" x14ac:dyDescent="0.2">
      <c r="A109" s="86"/>
      <c r="B109" s="86"/>
      <c r="C109" s="4" t="s">
        <v>382</v>
      </c>
      <c r="D109" s="69">
        <v>12.17</v>
      </c>
      <c r="E109" s="4">
        <v>2</v>
      </c>
      <c r="F109" s="4" t="s">
        <v>342</v>
      </c>
    </row>
    <row r="110" spans="1:6" x14ac:dyDescent="0.2">
      <c r="A110" s="86"/>
      <c r="B110" s="86"/>
      <c r="C110" s="4" t="s">
        <v>341</v>
      </c>
      <c r="D110" s="69">
        <v>12.17</v>
      </c>
      <c r="E110" s="4">
        <v>2</v>
      </c>
      <c r="F110" s="4" t="s">
        <v>342</v>
      </c>
    </row>
    <row r="111" spans="1:6" x14ac:dyDescent="0.2">
      <c r="A111" s="86"/>
      <c r="B111" s="86"/>
      <c r="C111" s="4" t="s">
        <v>379</v>
      </c>
      <c r="D111" s="69">
        <v>12.17</v>
      </c>
      <c r="E111" s="4">
        <v>2</v>
      </c>
      <c r="F111" s="4" t="s">
        <v>342</v>
      </c>
    </row>
    <row r="112" spans="1:6" x14ac:dyDescent="0.2">
      <c r="A112" s="86"/>
      <c r="B112" s="86"/>
      <c r="C112" s="4" t="s">
        <v>380</v>
      </c>
      <c r="D112" s="69">
        <v>12.18</v>
      </c>
      <c r="E112" s="4">
        <v>2</v>
      </c>
      <c r="F112" s="4" t="s">
        <v>343</v>
      </c>
    </row>
    <row r="113" spans="1:6" x14ac:dyDescent="0.2">
      <c r="A113" s="86"/>
      <c r="B113" s="86"/>
      <c r="C113" s="4" t="s">
        <v>643</v>
      </c>
      <c r="D113" s="69">
        <v>12.17</v>
      </c>
      <c r="E113" s="4">
        <v>2</v>
      </c>
      <c r="F113" s="4" t="s">
        <v>343</v>
      </c>
    </row>
    <row r="114" spans="1:6" x14ac:dyDescent="0.2">
      <c r="A114" s="86"/>
      <c r="B114" s="86"/>
      <c r="C114" s="4" t="s">
        <v>381</v>
      </c>
      <c r="D114" s="69">
        <v>12.17</v>
      </c>
      <c r="E114" s="4">
        <v>2</v>
      </c>
      <c r="F114" s="4" t="s">
        <v>342</v>
      </c>
    </row>
    <row r="115" spans="1:6" x14ac:dyDescent="0.2">
      <c r="A115" s="86"/>
      <c r="B115" s="86"/>
      <c r="C115" s="4" t="s">
        <v>383</v>
      </c>
      <c r="D115" s="69">
        <v>12.17</v>
      </c>
      <c r="E115" s="4">
        <v>2</v>
      </c>
      <c r="F115" s="4" t="s">
        <v>342</v>
      </c>
    </row>
    <row r="116" spans="1:6" x14ac:dyDescent="0.2">
      <c r="A116" s="86"/>
      <c r="B116" s="86"/>
      <c r="C116" s="4" t="s">
        <v>644</v>
      </c>
      <c r="D116" s="69">
        <v>12.17</v>
      </c>
      <c r="E116" s="4">
        <v>2</v>
      </c>
      <c r="F116" s="4" t="s">
        <v>342</v>
      </c>
    </row>
    <row r="117" spans="1:6" x14ac:dyDescent="0.2">
      <c r="A117" s="86"/>
      <c r="B117" s="86"/>
      <c r="C117" s="4" t="s">
        <v>645</v>
      </c>
      <c r="D117" s="69">
        <v>12.17</v>
      </c>
      <c r="E117" s="4">
        <v>2</v>
      </c>
      <c r="F117" s="4" t="s">
        <v>342</v>
      </c>
    </row>
    <row r="118" spans="1:6" x14ac:dyDescent="0.2">
      <c r="A118" s="86"/>
      <c r="B118" s="86"/>
      <c r="C118" s="4" t="s">
        <v>646</v>
      </c>
      <c r="D118" s="69">
        <v>12.18</v>
      </c>
      <c r="E118" s="4">
        <v>2</v>
      </c>
      <c r="F118" s="4" t="s">
        <v>342</v>
      </c>
    </row>
    <row r="119" spans="1:6" x14ac:dyDescent="0.2">
      <c r="A119" s="86"/>
      <c r="B119" s="86"/>
      <c r="C119" s="4" t="s">
        <v>379</v>
      </c>
      <c r="D119" s="69">
        <v>12.17</v>
      </c>
      <c r="E119" s="4">
        <v>2</v>
      </c>
      <c r="F119" s="4" t="s">
        <v>342</v>
      </c>
    </row>
    <row r="120" spans="1:6" x14ac:dyDescent="0.2">
      <c r="A120" s="86"/>
      <c r="B120" s="86"/>
      <c r="C120" s="4" t="s">
        <v>382</v>
      </c>
      <c r="D120" s="69">
        <v>12.17</v>
      </c>
      <c r="E120" s="4">
        <v>2</v>
      </c>
      <c r="F120" s="4" t="s">
        <v>342</v>
      </c>
    </row>
    <row r="121" spans="1:6" x14ac:dyDescent="0.2">
      <c r="A121" s="86"/>
      <c r="B121" s="86"/>
      <c r="C121" s="4" t="s">
        <v>384</v>
      </c>
      <c r="D121" s="69">
        <v>12.17</v>
      </c>
      <c r="E121" s="4">
        <v>2</v>
      </c>
      <c r="F121" s="4" t="s">
        <v>342</v>
      </c>
    </row>
    <row r="122" spans="1:6" x14ac:dyDescent="0.2">
      <c r="A122" s="86"/>
      <c r="B122" s="86"/>
      <c r="C122" s="4" t="s">
        <v>377</v>
      </c>
      <c r="D122" s="69">
        <v>12.18</v>
      </c>
      <c r="E122" s="4">
        <v>2</v>
      </c>
      <c r="F122" s="4" t="s">
        <v>342</v>
      </c>
    </row>
    <row r="123" spans="1:6" x14ac:dyDescent="0.2">
      <c r="A123" s="86"/>
      <c r="B123" s="86"/>
      <c r="C123" s="4" t="s">
        <v>647</v>
      </c>
      <c r="D123" s="69">
        <v>12.17</v>
      </c>
      <c r="E123" s="4">
        <v>2</v>
      </c>
      <c r="F123" s="4" t="s">
        <v>342</v>
      </c>
    </row>
    <row r="124" spans="1:6" x14ac:dyDescent="0.2">
      <c r="A124" s="86"/>
      <c r="B124" s="86"/>
      <c r="C124" s="4" t="s">
        <v>648</v>
      </c>
      <c r="D124" s="69">
        <v>12.18</v>
      </c>
      <c r="E124" s="4">
        <v>2</v>
      </c>
      <c r="F124" s="4" t="s">
        <v>342</v>
      </c>
    </row>
    <row r="125" spans="1:6" x14ac:dyDescent="0.2">
      <c r="A125" s="86"/>
      <c r="B125" s="86"/>
      <c r="C125" s="4" t="s">
        <v>358</v>
      </c>
      <c r="D125" s="69">
        <v>12.17</v>
      </c>
      <c r="E125" s="4">
        <v>2</v>
      </c>
      <c r="F125" s="4" t="s">
        <v>342</v>
      </c>
    </row>
    <row r="126" spans="1:6" x14ac:dyDescent="0.2">
      <c r="A126" s="86"/>
      <c r="B126" s="86"/>
      <c r="C126" s="4" t="s">
        <v>341</v>
      </c>
      <c r="D126" s="69">
        <v>12.17</v>
      </c>
      <c r="E126" s="4">
        <v>2</v>
      </c>
      <c r="F126" s="4" t="s">
        <v>342</v>
      </c>
    </row>
    <row r="127" spans="1:6" x14ac:dyDescent="0.2">
      <c r="A127" s="86"/>
      <c r="B127" s="86"/>
      <c r="C127" s="4" t="s">
        <v>378</v>
      </c>
      <c r="D127" s="69">
        <v>12.17</v>
      </c>
      <c r="E127" s="4">
        <v>2</v>
      </c>
      <c r="F127" s="4" t="s">
        <v>342</v>
      </c>
    </row>
    <row r="128" spans="1:6" x14ac:dyDescent="0.2">
      <c r="A128" s="86"/>
      <c r="B128" s="86"/>
      <c r="C128" s="4" t="s">
        <v>380</v>
      </c>
      <c r="D128" s="69">
        <v>12.18</v>
      </c>
      <c r="E128" s="4">
        <v>2</v>
      </c>
      <c r="F128" s="4" t="s">
        <v>342</v>
      </c>
    </row>
    <row r="129" spans="1:6" x14ac:dyDescent="0.2">
      <c r="A129" s="86"/>
      <c r="B129" s="86"/>
      <c r="C129" s="4" t="s">
        <v>381</v>
      </c>
      <c r="D129" s="69">
        <v>12.17</v>
      </c>
      <c r="E129" s="4">
        <v>2</v>
      </c>
      <c r="F129" s="4" t="s">
        <v>342</v>
      </c>
    </row>
    <row r="130" spans="1:6" x14ac:dyDescent="0.2">
      <c r="A130" s="86"/>
      <c r="B130" s="86"/>
      <c r="C130" s="4" t="s">
        <v>649</v>
      </c>
      <c r="D130" s="69">
        <v>12.17</v>
      </c>
      <c r="E130" s="4">
        <v>2</v>
      </c>
      <c r="F130" s="4" t="s">
        <v>342</v>
      </c>
    </row>
    <row r="131" spans="1:6" x14ac:dyDescent="0.2">
      <c r="A131" s="86"/>
      <c r="B131" s="86"/>
      <c r="C131" s="4" t="s">
        <v>650</v>
      </c>
      <c r="D131" s="69">
        <v>12.18</v>
      </c>
      <c r="E131" s="4">
        <v>2</v>
      </c>
      <c r="F131" s="4" t="s">
        <v>342</v>
      </c>
    </row>
    <row r="132" spans="1:6" x14ac:dyDescent="0.2">
      <c r="A132" s="86"/>
      <c r="B132" s="86"/>
      <c r="C132" s="4" t="s">
        <v>357</v>
      </c>
      <c r="D132" s="69">
        <v>12.17</v>
      </c>
      <c r="E132" s="4">
        <v>2</v>
      </c>
      <c r="F132" s="4" t="s">
        <v>342</v>
      </c>
    </row>
    <row r="133" spans="1:6" x14ac:dyDescent="0.2">
      <c r="A133" s="86"/>
      <c r="B133" s="86"/>
      <c r="C133" s="4" t="s">
        <v>651</v>
      </c>
      <c r="D133" s="69">
        <v>12.17</v>
      </c>
      <c r="E133" s="4">
        <v>2</v>
      </c>
      <c r="F133" s="4" t="s">
        <v>342</v>
      </c>
    </row>
    <row r="134" spans="1:6" x14ac:dyDescent="0.2">
      <c r="A134" s="86"/>
      <c r="B134" s="86"/>
      <c r="C134" s="4" t="s">
        <v>652</v>
      </c>
      <c r="D134" s="69">
        <v>12.18</v>
      </c>
      <c r="E134" s="4">
        <v>2</v>
      </c>
      <c r="F134" s="4" t="s">
        <v>342</v>
      </c>
    </row>
    <row r="135" spans="1:6" x14ac:dyDescent="0.2">
      <c r="A135" s="86"/>
      <c r="B135" s="86"/>
      <c r="C135" s="4" t="s">
        <v>381</v>
      </c>
      <c r="D135" s="69">
        <v>12.17</v>
      </c>
      <c r="E135" s="4">
        <v>2</v>
      </c>
      <c r="F135" s="4" t="s">
        <v>342</v>
      </c>
    </row>
    <row r="136" spans="1:6" x14ac:dyDescent="0.2">
      <c r="A136" s="86"/>
      <c r="B136" s="86"/>
      <c r="C136" s="4" t="s">
        <v>378</v>
      </c>
      <c r="D136" s="69">
        <v>12.17</v>
      </c>
      <c r="E136" s="4">
        <v>2</v>
      </c>
      <c r="F136" s="4" t="s">
        <v>342</v>
      </c>
    </row>
    <row r="137" spans="1:6" x14ac:dyDescent="0.2">
      <c r="A137" s="86"/>
      <c r="B137" s="86"/>
      <c r="C137" s="4" t="s">
        <v>379</v>
      </c>
      <c r="D137" s="69">
        <v>12.18</v>
      </c>
      <c r="E137" s="4">
        <v>2</v>
      </c>
      <c r="F137" s="4" t="s">
        <v>342</v>
      </c>
    </row>
    <row r="138" spans="1:6" x14ac:dyDescent="0.2">
      <c r="A138" s="86"/>
      <c r="B138" s="86"/>
      <c r="C138" s="4" t="s">
        <v>380</v>
      </c>
      <c r="D138" s="69">
        <v>12.17</v>
      </c>
      <c r="E138" s="4">
        <v>2</v>
      </c>
      <c r="F138" s="4" t="s">
        <v>342</v>
      </c>
    </row>
    <row r="139" spans="1:6" x14ac:dyDescent="0.2">
      <c r="A139" s="86"/>
      <c r="B139" s="86"/>
      <c r="C139" s="4" t="s">
        <v>341</v>
      </c>
      <c r="D139" s="69">
        <v>12.18</v>
      </c>
      <c r="E139" s="4">
        <v>2</v>
      </c>
      <c r="F139" s="4" t="s">
        <v>342</v>
      </c>
    </row>
    <row r="140" spans="1:6" x14ac:dyDescent="0.2">
      <c r="A140" s="86"/>
      <c r="B140" s="86"/>
      <c r="C140" s="4" t="s">
        <v>376</v>
      </c>
      <c r="D140" s="69">
        <v>12.18</v>
      </c>
      <c r="E140" s="4">
        <v>2</v>
      </c>
      <c r="F140" s="4" t="s">
        <v>342</v>
      </c>
    </row>
    <row r="141" spans="1:6" x14ac:dyDescent="0.2">
      <c r="A141" s="86"/>
      <c r="B141" s="86"/>
      <c r="C141" s="4" t="s">
        <v>653</v>
      </c>
      <c r="D141" s="69">
        <v>12.17</v>
      </c>
      <c r="E141" s="4">
        <v>2</v>
      </c>
      <c r="F141" s="4" t="s">
        <v>342</v>
      </c>
    </row>
    <row r="142" spans="1:6" x14ac:dyDescent="0.2">
      <c r="A142" s="86"/>
      <c r="B142" s="86" t="s">
        <v>294</v>
      </c>
      <c r="C142" s="4" t="s">
        <v>654</v>
      </c>
      <c r="D142" s="69">
        <v>12.17</v>
      </c>
      <c r="E142" s="4">
        <v>2</v>
      </c>
      <c r="F142" s="4" t="s">
        <v>655</v>
      </c>
    </row>
    <row r="143" spans="1:6" x14ac:dyDescent="0.2">
      <c r="A143" s="86"/>
      <c r="B143" s="86"/>
      <c r="C143" s="4" t="s">
        <v>374</v>
      </c>
      <c r="D143" s="69">
        <v>12.17</v>
      </c>
      <c r="E143" s="4">
        <v>2</v>
      </c>
      <c r="F143" s="4" t="s">
        <v>655</v>
      </c>
    </row>
    <row r="144" spans="1:6" x14ac:dyDescent="0.2">
      <c r="A144" s="86"/>
      <c r="B144" s="86"/>
      <c r="C144" s="4" t="s">
        <v>375</v>
      </c>
      <c r="D144" s="69">
        <v>12.17</v>
      </c>
      <c r="E144" s="4">
        <v>2</v>
      </c>
      <c r="F144" s="4" t="s">
        <v>655</v>
      </c>
    </row>
    <row r="145" spans="1:6" x14ac:dyDescent="0.2">
      <c r="A145" s="86"/>
      <c r="B145" s="86"/>
      <c r="C145" s="4" t="s">
        <v>372</v>
      </c>
      <c r="D145" s="69">
        <v>12.17</v>
      </c>
      <c r="E145" s="4">
        <v>2</v>
      </c>
      <c r="F145" s="4" t="s">
        <v>655</v>
      </c>
    </row>
    <row r="146" spans="1:6" x14ac:dyDescent="0.2">
      <c r="A146" s="86"/>
      <c r="B146" s="86"/>
      <c r="C146" s="4" t="s">
        <v>371</v>
      </c>
      <c r="D146" s="69">
        <v>12.18</v>
      </c>
      <c r="E146" s="4">
        <v>2</v>
      </c>
      <c r="F146" s="4" t="s">
        <v>656</v>
      </c>
    </row>
    <row r="147" spans="1:6" x14ac:dyDescent="0.2">
      <c r="A147" s="86"/>
      <c r="B147" s="86"/>
      <c r="C147" s="4" t="s">
        <v>373</v>
      </c>
      <c r="D147" s="69">
        <v>12.17</v>
      </c>
      <c r="E147" s="4">
        <v>2</v>
      </c>
      <c r="F147" s="4" t="s">
        <v>657</v>
      </c>
    </row>
    <row r="148" spans="1:6" x14ac:dyDescent="0.2">
      <c r="A148" s="86"/>
      <c r="B148" s="86"/>
      <c r="C148" s="4" t="s">
        <v>370</v>
      </c>
      <c r="D148" s="69">
        <v>12.17</v>
      </c>
      <c r="E148" s="4">
        <v>2</v>
      </c>
      <c r="F148" s="4" t="s">
        <v>657</v>
      </c>
    </row>
    <row r="149" spans="1:6" x14ac:dyDescent="0.2">
      <c r="A149" s="4" t="s">
        <v>912</v>
      </c>
      <c r="B149" s="94" t="s">
        <v>911</v>
      </c>
      <c r="C149" s="95"/>
      <c r="D149" s="95"/>
      <c r="E149" s="95"/>
      <c r="F149" s="96"/>
    </row>
    <row r="150" spans="1:6" x14ac:dyDescent="0.2">
      <c r="A150" s="84" t="s">
        <v>4</v>
      </c>
      <c r="B150" s="44" t="s">
        <v>183</v>
      </c>
      <c r="C150" s="44" t="s">
        <v>816</v>
      </c>
      <c r="D150" s="69">
        <v>12.18</v>
      </c>
      <c r="E150" s="4">
        <v>2</v>
      </c>
      <c r="F150" s="4" t="s">
        <v>343</v>
      </c>
    </row>
    <row r="151" spans="1:6" x14ac:dyDescent="0.2">
      <c r="A151" s="84"/>
      <c r="B151" s="4" t="s">
        <v>185</v>
      </c>
      <c r="C151" s="4" t="s">
        <v>791</v>
      </c>
      <c r="D151" s="69">
        <v>12.18</v>
      </c>
      <c r="E151" s="4">
        <v>2</v>
      </c>
      <c r="F151" s="4" t="s">
        <v>344</v>
      </c>
    </row>
    <row r="152" spans="1:6" x14ac:dyDescent="0.2">
      <c r="A152" s="84"/>
      <c r="B152" s="4" t="s">
        <v>185</v>
      </c>
      <c r="C152" s="4" t="s">
        <v>791</v>
      </c>
      <c r="D152" s="69">
        <v>12.17</v>
      </c>
      <c r="E152" s="4">
        <v>2</v>
      </c>
      <c r="F152" s="4" t="s">
        <v>344</v>
      </c>
    </row>
    <row r="153" spans="1:6" x14ac:dyDescent="0.2">
      <c r="A153" s="84"/>
      <c r="B153" s="4" t="s">
        <v>185</v>
      </c>
      <c r="C153" s="4" t="s">
        <v>791</v>
      </c>
      <c r="D153" s="69">
        <v>12.18</v>
      </c>
      <c r="E153" s="4">
        <v>2</v>
      </c>
      <c r="F153" s="4" t="s">
        <v>344</v>
      </c>
    </row>
    <row r="154" spans="1:6" x14ac:dyDescent="0.2">
      <c r="A154" s="84"/>
      <c r="B154" s="4" t="s">
        <v>185</v>
      </c>
      <c r="C154" s="4" t="s">
        <v>791</v>
      </c>
      <c r="D154" s="69">
        <v>12.17</v>
      </c>
      <c r="E154" s="4">
        <v>2</v>
      </c>
      <c r="F154" s="4" t="s">
        <v>344</v>
      </c>
    </row>
    <row r="155" spans="1:6" x14ac:dyDescent="0.2">
      <c r="A155" s="84"/>
      <c r="B155" s="4" t="s">
        <v>185</v>
      </c>
      <c r="C155" s="4" t="s">
        <v>817</v>
      </c>
      <c r="D155" s="69">
        <v>12.17</v>
      </c>
      <c r="E155" s="4">
        <v>2</v>
      </c>
      <c r="F155" s="4" t="s">
        <v>344</v>
      </c>
    </row>
    <row r="156" spans="1:6" x14ac:dyDescent="0.2">
      <c r="A156" s="84"/>
      <c r="B156" s="4" t="s">
        <v>185</v>
      </c>
      <c r="C156" s="4" t="s">
        <v>818</v>
      </c>
      <c r="D156" s="69">
        <v>12.18</v>
      </c>
      <c r="E156" s="4">
        <v>2</v>
      </c>
      <c r="F156" s="4" t="s">
        <v>344</v>
      </c>
    </row>
    <row r="157" spans="1:6" x14ac:dyDescent="0.2">
      <c r="A157" s="84"/>
      <c r="B157" s="4" t="s">
        <v>186</v>
      </c>
      <c r="C157" s="4" t="s">
        <v>819</v>
      </c>
      <c r="D157" s="69">
        <v>12.17</v>
      </c>
      <c r="E157" s="4">
        <v>2</v>
      </c>
      <c r="F157" s="4" t="s">
        <v>344</v>
      </c>
    </row>
    <row r="158" spans="1:6" x14ac:dyDescent="0.2">
      <c r="A158" s="84"/>
      <c r="B158" s="4" t="s">
        <v>186</v>
      </c>
      <c r="C158" s="4" t="s">
        <v>820</v>
      </c>
      <c r="D158" s="69">
        <v>12.17</v>
      </c>
      <c r="E158" s="4">
        <v>2</v>
      </c>
      <c r="F158" s="4" t="s">
        <v>344</v>
      </c>
    </row>
    <row r="159" spans="1:6" x14ac:dyDescent="0.2">
      <c r="A159" s="84"/>
      <c r="B159" s="4" t="s">
        <v>186</v>
      </c>
      <c r="C159" s="4" t="s">
        <v>821</v>
      </c>
      <c r="D159" s="69">
        <v>12.18</v>
      </c>
      <c r="E159" s="4">
        <v>2</v>
      </c>
      <c r="F159" s="4" t="s">
        <v>344</v>
      </c>
    </row>
    <row r="160" spans="1:6" x14ac:dyDescent="0.2">
      <c r="A160" s="84"/>
      <c r="B160" s="4" t="s">
        <v>186</v>
      </c>
      <c r="C160" s="4" t="s">
        <v>822</v>
      </c>
      <c r="D160" s="69">
        <v>12.17</v>
      </c>
      <c r="E160" s="4">
        <v>2</v>
      </c>
      <c r="F160" s="4" t="s">
        <v>344</v>
      </c>
    </row>
    <row r="161" spans="1:6" x14ac:dyDescent="0.2">
      <c r="A161" s="84"/>
      <c r="B161" s="4" t="s">
        <v>186</v>
      </c>
      <c r="C161" s="4" t="s">
        <v>823</v>
      </c>
      <c r="D161" s="69">
        <v>12.18</v>
      </c>
      <c r="E161" s="4">
        <v>2</v>
      </c>
      <c r="F161" s="4" t="s">
        <v>344</v>
      </c>
    </row>
    <row r="162" spans="1:6" x14ac:dyDescent="0.2">
      <c r="A162" s="84"/>
      <c r="B162" s="4" t="s">
        <v>186</v>
      </c>
      <c r="C162" s="4" t="s">
        <v>801</v>
      </c>
      <c r="D162" s="69">
        <v>12.17</v>
      </c>
      <c r="E162" s="4">
        <v>2</v>
      </c>
      <c r="F162" s="4" t="s">
        <v>343</v>
      </c>
    </row>
    <row r="163" spans="1:6" x14ac:dyDescent="0.2">
      <c r="A163" s="84"/>
      <c r="B163" s="4" t="s">
        <v>186</v>
      </c>
      <c r="C163" s="4" t="s">
        <v>801</v>
      </c>
      <c r="D163" s="69">
        <v>12.18</v>
      </c>
      <c r="E163" s="4">
        <v>2</v>
      </c>
      <c r="F163" s="4" t="s">
        <v>824</v>
      </c>
    </row>
    <row r="164" spans="1:6" x14ac:dyDescent="0.2">
      <c r="A164" s="84"/>
      <c r="B164" s="4" t="s">
        <v>186</v>
      </c>
      <c r="C164" s="4" t="s">
        <v>825</v>
      </c>
      <c r="D164" s="69">
        <v>12.18</v>
      </c>
      <c r="E164" s="4">
        <v>2</v>
      </c>
      <c r="F164" s="4" t="s">
        <v>343</v>
      </c>
    </row>
    <row r="165" spans="1:6" x14ac:dyDescent="0.2">
      <c r="A165" s="84"/>
      <c r="B165" s="4" t="s">
        <v>186</v>
      </c>
      <c r="C165" s="4" t="s">
        <v>826</v>
      </c>
      <c r="D165" s="69">
        <v>12.18</v>
      </c>
      <c r="E165" s="4">
        <v>2</v>
      </c>
      <c r="F165" s="4" t="s">
        <v>824</v>
      </c>
    </row>
    <row r="166" spans="1:6" x14ac:dyDescent="0.2">
      <c r="A166" s="84"/>
      <c r="B166" s="4" t="s">
        <v>187</v>
      </c>
      <c r="C166" s="4" t="s">
        <v>827</v>
      </c>
      <c r="D166" s="69">
        <v>12.18</v>
      </c>
      <c r="E166" s="4">
        <v>2</v>
      </c>
      <c r="F166" s="4" t="s">
        <v>344</v>
      </c>
    </row>
    <row r="167" spans="1:6" x14ac:dyDescent="0.2">
      <c r="A167" s="84"/>
      <c r="B167" s="4" t="s">
        <v>187</v>
      </c>
      <c r="C167" s="4" t="s">
        <v>827</v>
      </c>
      <c r="D167" s="69">
        <v>12.18</v>
      </c>
      <c r="E167" s="4">
        <v>2</v>
      </c>
      <c r="F167" s="4" t="s">
        <v>344</v>
      </c>
    </row>
    <row r="168" spans="1:6" x14ac:dyDescent="0.2">
      <c r="A168" s="84"/>
      <c r="B168" s="4" t="s">
        <v>187</v>
      </c>
      <c r="C168" s="4" t="s">
        <v>827</v>
      </c>
      <c r="D168" s="69">
        <v>12.17</v>
      </c>
      <c r="E168" s="4">
        <v>2</v>
      </c>
      <c r="F168" s="4" t="s">
        <v>344</v>
      </c>
    </row>
    <row r="169" spans="1:6" x14ac:dyDescent="0.2">
      <c r="A169" s="84"/>
      <c r="B169" s="4" t="s">
        <v>187</v>
      </c>
      <c r="C169" s="4" t="s">
        <v>827</v>
      </c>
      <c r="D169" s="69">
        <v>12.18</v>
      </c>
      <c r="E169" s="4">
        <v>2</v>
      </c>
      <c r="F169" s="4" t="s">
        <v>344</v>
      </c>
    </row>
    <row r="170" spans="1:6" x14ac:dyDescent="0.2">
      <c r="A170" s="84"/>
      <c r="B170" s="4" t="s">
        <v>187</v>
      </c>
      <c r="C170" s="4" t="s">
        <v>828</v>
      </c>
      <c r="D170" s="69">
        <v>12.17</v>
      </c>
      <c r="E170" s="4">
        <v>2</v>
      </c>
      <c r="F170" s="4" t="s">
        <v>344</v>
      </c>
    </row>
    <row r="171" spans="1:6" x14ac:dyDescent="0.2">
      <c r="A171" s="84"/>
      <c r="B171" s="4" t="s">
        <v>187</v>
      </c>
      <c r="C171" s="4" t="s">
        <v>829</v>
      </c>
      <c r="D171" s="69">
        <v>12.19</v>
      </c>
      <c r="E171" s="4">
        <v>2</v>
      </c>
      <c r="F171" s="4" t="s">
        <v>344</v>
      </c>
    </row>
    <row r="172" spans="1:6" x14ac:dyDescent="0.2">
      <c r="A172" s="84"/>
      <c r="B172" s="4" t="s">
        <v>187</v>
      </c>
      <c r="C172" s="4" t="s">
        <v>830</v>
      </c>
      <c r="D172" s="69">
        <v>12.18</v>
      </c>
      <c r="E172" s="4">
        <v>2</v>
      </c>
      <c r="F172" s="4" t="s">
        <v>344</v>
      </c>
    </row>
    <row r="173" spans="1:6" x14ac:dyDescent="0.2">
      <c r="A173" s="84"/>
      <c r="B173" s="4" t="s">
        <v>190</v>
      </c>
      <c r="C173" s="4" t="s">
        <v>831</v>
      </c>
      <c r="D173" s="69">
        <v>12.18</v>
      </c>
      <c r="E173" s="4">
        <v>2</v>
      </c>
      <c r="F173" s="4" t="s">
        <v>824</v>
      </c>
    </row>
    <row r="174" spans="1:6" x14ac:dyDescent="0.2">
      <c r="A174" s="84" t="s">
        <v>857</v>
      </c>
      <c r="B174" s="84" t="s">
        <v>858</v>
      </c>
      <c r="C174" s="84" t="s">
        <v>859</v>
      </c>
      <c r="D174" s="69">
        <v>12.18</v>
      </c>
      <c r="E174" s="4">
        <v>2</v>
      </c>
      <c r="F174" s="5" t="s">
        <v>860</v>
      </c>
    </row>
    <row r="175" spans="1:6" x14ac:dyDescent="0.2">
      <c r="A175" s="84"/>
      <c r="B175" s="84"/>
      <c r="C175" s="84"/>
      <c r="D175" s="69">
        <v>12.19</v>
      </c>
      <c r="E175" s="4">
        <v>2</v>
      </c>
      <c r="F175" s="5" t="s">
        <v>860</v>
      </c>
    </row>
    <row r="176" spans="1:6" x14ac:dyDescent="0.2">
      <c r="A176" s="84"/>
      <c r="B176" s="84" t="s">
        <v>856</v>
      </c>
      <c r="C176" s="5" t="s">
        <v>861</v>
      </c>
      <c r="D176" s="69">
        <v>12.18</v>
      </c>
      <c r="E176" s="4">
        <v>2</v>
      </c>
      <c r="F176" s="5" t="s">
        <v>860</v>
      </c>
    </row>
    <row r="177" spans="1:6" x14ac:dyDescent="0.2">
      <c r="A177" s="84"/>
      <c r="B177" s="84"/>
      <c r="C177" s="5" t="s">
        <v>862</v>
      </c>
      <c r="D177" s="69">
        <v>12.19</v>
      </c>
      <c r="E177" s="4">
        <v>2</v>
      </c>
      <c r="F177" s="5" t="s">
        <v>860</v>
      </c>
    </row>
    <row r="178" spans="1:6" x14ac:dyDescent="0.2">
      <c r="A178" s="97" t="s">
        <v>887</v>
      </c>
      <c r="B178" s="97" t="s">
        <v>267</v>
      </c>
      <c r="C178" s="63" t="s">
        <v>904</v>
      </c>
      <c r="D178" s="69">
        <v>12.15</v>
      </c>
      <c r="E178" s="4">
        <v>2</v>
      </c>
      <c r="F178" s="98" t="s">
        <v>888</v>
      </c>
    </row>
    <row r="179" spans="1:6" x14ac:dyDescent="0.2">
      <c r="A179" s="86"/>
      <c r="B179" s="86"/>
      <c r="C179" s="4" t="s">
        <v>905</v>
      </c>
      <c r="D179" s="69">
        <v>12.18</v>
      </c>
      <c r="E179" s="4">
        <v>2</v>
      </c>
      <c r="F179" s="84"/>
    </row>
    <row r="180" spans="1:6" x14ac:dyDescent="0.2">
      <c r="A180" s="86"/>
      <c r="B180" s="86"/>
      <c r="C180" s="4" t="s">
        <v>906</v>
      </c>
      <c r="D180" s="69">
        <v>12.16</v>
      </c>
      <c r="E180" s="4">
        <v>2</v>
      </c>
      <c r="F180" s="84"/>
    </row>
    <row r="181" spans="1:6" x14ac:dyDescent="0.2">
      <c r="A181" s="86"/>
      <c r="B181" s="86"/>
      <c r="C181" s="4" t="s">
        <v>872</v>
      </c>
      <c r="D181" s="69">
        <v>12.18</v>
      </c>
      <c r="E181" s="4">
        <v>2</v>
      </c>
      <c r="F181" s="4" t="s">
        <v>889</v>
      </c>
    </row>
    <row r="182" spans="1:6" x14ac:dyDescent="0.2">
      <c r="A182" s="86"/>
      <c r="B182" s="86"/>
      <c r="C182" s="4" t="s">
        <v>890</v>
      </c>
      <c r="D182" s="69">
        <v>12.18</v>
      </c>
      <c r="E182" s="4">
        <v>2</v>
      </c>
      <c r="F182" s="4" t="s">
        <v>889</v>
      </c>
    </row>
    <row r="183" spans="1:6" x14ac:dyDescent="0.2">
      <c r="A183" s="97"/>
      <c r="B183" s="97"/>
      <c r="C183" s="4" t="s">
        <v>891</v>
      </c>
      <c r="D183" s="69">
        <v>12.15</v>
      </c>
      <c r="E183" s="4">
        <v>2</v>
      </c>
      <c r="F183" s="4" t="s">
        <v>892</v>
      </c>
    </row>
    <row r="184" spans="1:6" x14ac:dyDescent="0.2">
      <c r="A184" s="97"/>
      <c r="B184" s="97"/>
      <c r="C184" s="63" t="s">
        <v>893</v>
      </c>
      <c r="D184" s="69">
        <v>12.18</v>
      </c>
      <c r="E184" s="4">
        <v>2</v>
      </c>
      <c r="F184" s="63" t="s">
        <v>894</v>
      </c>
    </row>
    <row r="185" spans="1:6" x14ac:dyDescent="0.2">
      <c r="A185" s="97"/>
      <c r="B185" s="97"/>
      <c r="C185" s="63" t="s">
        <v>907</v>
      </c>
      <c r="D185" s="69">
        <v>12.15</v>
      </c>
      <c r="E185" s="4">
        <v>2</v>
      </c>
      <c r="F185" s="98" t="s">
        <v>895</v>
      </c>
    </row>
    <row r="186" spans="1:6" x14ac:dyDescent="0.2">
      <c r="A186" s="97"/>
      <c r="B186" s="97"/>
      <c r="C186" s="63" t="s">
        <v>908</v>
      </c>
      <c r="D186" s="69">
        <v>12.16</v>
      </c>
      <c r="E186" s="4">
        <v>2</v>
      </c>
      <c r="F186" s="84"/>
    </row>
    <row r="187" spans="1:6" x14ac:dyDescent="0.2">
      <c r="A187" s="97"/>
      <c r="B187" s="97"/>
      <c r="C187" s="63" t="s">
        <v>896</v>
      </c>
      <c r="D187" s="69">
        <v>12.18</v>
      </c>
      <c r="E187" s="4">
        <v>2</v>
      </c>
      <c r="F187" s="84"/>
    </row>
    <row r="188" spans="1:6" x14ac:dyDescent="0.2">
      <c r="A188" s="86"/>
      <c r="B188" s="86"/>
      <c r="C188" s="63" t="s">
        <v>897</v>
      </c>
      <c r="D188" s="69">
        <v>12.17</v>
      </c>
      <c r="E188" s="4">
        <v>2</v>
      </c>
      <c r="F188" s="63" t="s">
        <v>898</v>
      </c>
    </row>
    <row r="189" spans="1:6" x14ac:dyDescent="0.2">
      <c r="A189" s="86"/>
      <c r="B189" s="86"/>
      <c r="C189" s="63" t="s">
        <v>909</v>
      </c>
      <c r="D189" s="69">
        <v>12.18</v>
      </c>
      <c r="E189" s="4">
        <v>2</v>
      </c>
      <c r="F189" s="97" t="s">
        <v>899</v>
      </c>
    </row>
    <row r="190" spans="1:6" x14ac:dyDescent="0.2">
      <c r="A190" s="86"/>
      <c r="B190" s="86"/>
      <c r="C190" s="63" t="s">
        <v>900</v>
      </c>
      <c r="D190" s="69">
        <v>12.17</v>
      </c>
      <c r="E190" s="4">
        <v>2</v>
      </c>
      <c r="F190" s="86"/>
    </row>
    <row r="191" spans="1:6" x14ac:dyDescent="0.2">
      <c r="A191" s="86"/>
      <c r="B191" s="86"/>
      <c r="C191" s="63" t="s">
        <v>897</v>
      </c>
      <c r="D191" s="69">
        <v>12.19</v>
      </c>
      <c r="E191" s="4">
        <v>2</v>
      </c>
      <c r="F191" s="63" t="s">
        <v>898</v>
      </c>
    </row>
    <row r="192" spans="1:6" x14ac:dyDescent="0.2">
      <c r="A192" s="86"/>
      <c r="B192" s="86"/>
      <c r="C192" s="63" t="s">
        <v>896</v>
      </c>
      <c r="D192" s="69">
        <v>12.16</v>
      </c>
      <c r="E192" s="4">
        <v>2</v>
      </c>
      <c r="F192" s="63" t="s">
        <v>901</v>
      </c>
    </row>
    <row r="193" spans="1:6" x14ac:dyDescent="0.2">
      <c r="A193" s="86"/>
      <c r="B193" s="86"/>
      <c r="C193" s="63" t="s">
        <v>893</v>
      </c>
      <c r="D193" s="69">
        <v>12.18</v>
      </c>
      <c r="E193" s="4">
        <v>2</v>
      </c>
      <c r="F193" s="63" t="s">
        <v>894</v>
      </c>
    </row>
  </sheetData>
  <mergeCells count="24">
    <mergeCell ref="B149:F149"/>
    <mergeCell ref="A178:A193"/>
    <mergeCell ref="B178:B193"/>
    <mergeCell ref="F178:F180"/>
    <mergeCell ref="F185:F187"/>
    <mergeCell ref="F189:F190"/>
    <mergeCell ref="A150:A173"/>
    <mergeCell ref="A174:A177"/>
    <mergeCell ref="B174:B175"/>
    <mergeCell ref="C174:C175"/>
    <mergeCell ref="B176:B177"/>
    <mergeCell ref="C10:C11"/>
    <mergeCell ref="A1:F1"/>
    <mergeCell ref="A12:A148"/>
    <mergeCell ref="B12:B32"/>
    <mergeCell ref="B33:B49"/>
    <mergeCell ref="B50:B73"/>
    <mergeCell ref="B74:B107"/>
    <mergeCell ref="B108:B141"/>
    <mergeCell ref="B142:B148"/>
    <mergeCell ref="A3:A7"/>
    <mergeCell ref="B3:B4"/>
    <mergeCell ref="A8:A11"/>
    <mergeCell ref="B10:B11"/>
  </mergeCells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8"/>
  <sheetViews>
    <sheetView workbookViewId="0">
      <selection activeCell="B10" sqref="B10"/>
    </sheetView>
  </sheetViews>
  <sheetFormatPr defaultColWidth="8.625" defaultRowHeight="18.75" x14ac:dyDescent="0.2"/>
  <cols>
    <col min="1" max="1" width="18.25" style="7" customWidth="1"/>
    <col min="2" max="3" width="14.625" style="7" bestFit="1" customWidth="1"/>
    <col min="4" max="4" width="9.25" style="7" bestFit="1" customWidth="1"/>
    <col min="5" max="5" width="25.25" style="7" bestFit="1" customWidth="1"/>
    <col min="6" max="8" width="13" style="7" bestFit="1" customWidth="1"/>
    <col min="9" max="16384" width="8.625" style="7"/>
  </cols>
  <sheetData>
    <row r="1" spans="1:8" ht="22.5" x14ac:dyDescent="0.2">
      <c r="A1" s="74" t="s">
        <v>236</v>
      </c>
      <c r="B1" s="74"/>
      <c r="C1" s="74"/>
      <c r="D1" s="74"/>
      <c r="E1" s="74"/>
      <c r="F1" s="74"/>
      <c r="G1" s="74"/>
      <c r="H1" s="74"/>
    </row>
    <row r="2" spans="1:8" s="6" customFormat="1" ht="20.25" x14ac:dyDescent="0.2">
      <c r="A2" s="9" t="s">
        <v>237</v>
      </c>
      <c r="B2" s="9" t="s">
        <v>30</v>
      </c>
      <c r="C2" s="9" t="s">
        <v>22</v>
      </c>
      <c r="D2" s="9" t="s">
        <v>23</v>
      </c>
      <c r="E2" s="10" t="s">
        <v>31</v>
      </c>
      <c r="F2" s="8" t="s">
        <v>32</v>
      </c>
      <c r="G2" s="9" t="s">
        <v>212</v>
      </c>
      <c r="H2" s="9" t="s">
        <v>213</v>
      </c>
    </row>
    <row r="3" spans="1:8" x14ac:dyDescent="0.2">
      <c r="A3" s="4" t="s">
        <v>0</v>
      </c>
      <c r="B3" s="99" t="s">
        <v>916</v>
      </c>
      <c r="C3" s="100"/>
      <c r="D3" s="100"/>
      <c r="E3" s="100"/>
      <c r="F3" s="100"/>
      <c r="G3" s="100"/>
      <c r="H3" s="101"/>
    </row>
    <row r="4" spans="1:8" x14ac:dyDescent="0.2">
      <c r="A4" s="4" t="s">
        <v>1</v>
      </c>
      <c r="B4" s="102"/>
      <c r="C4" s="103"/>
      <c r="D4" s="103"/>
      <c r="E4" s="103"/>
      <c r="F4" s="103"/>
      <c r="G4" s="103"/>
      <c r="H4" s="104"/>
    </row>
    <row r="5" spans="1:8" x14ac:dyDescent="0.2">
      <c r="A5" s="4" t="s">
        <v>910</v>
      </c>
      <c r="B5" s="102"/>
      <c r="C5" s="103"/>
      <c r="D5" s="103"/>
      <c r="E5" s="103"/>
      <c r="F5" s="103"/>
      <c r="G5" s="103"/>
      <c r="H5" s="104"/>
    </row>
    <row r="6" spans="1:8" x14ac:dyDescent="0.2">
      <c r="A6" s="4" t="s">
        <v>902</v>
      </c>
      <c r="B6" s="102"/>
      <c r="C6" s="103"/>
      <c r="D6" s="103"/>
      <c r="E6" s="103"/>
      <c r="F6" s="103"/>
      <c r="G6" s="103"/>
      <c r="H6" s="104"/>
    </row>
    <row r="7" spans="1:8" x14ac:dyDescent="0.2">
      <c r="A7" s="4" t="s">
        <v>4</v>
      </c>
      <c r="B7" s="102"/>
      <c r="C7" s="103"/>
      <c r="D7" s="103"/>
      <c r="E7" s="103"/>
      <c r="F7" s="103"/>
      <c r="G7" s="103"/>
      <c r="H7" s="104"/>
    </row>
    <row r="8" spans="1:8" x14ac:dyDescent="0.2">
      <c r="A8" s="4" t="s">
        <v>5</v>
      </c>
      <c r="B8" s="102"/>
      <c r="C8" s="103"/>
      <c r="D8" s="103"/>
      <c r="E8" s="103"/>
      <c r="F8" s="103"/>
      <c r="G8" s="103"/>
      <c r="H8" s="104"/>
    </row>
    <row r="9" spans="1:8" x14ac:dyDescent="0.2">
      <c r="A9" s="4" t="s">
        <v>6</v>
      </c>
      <c r="B9" s="105"/>
      <c r="C9" s="106"/>
      <c r="D9" s="106"/>
      <c r="E9" s="106"/>
      <c r="F9" s="106"/>
      <c r="G9" s="106"/>
      <c r="H9" s="107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</sheetData>
  <mergeCells count="2">
    <mergeCell ref="A1:H1"/>
    <mergeCell ref="B3:H9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晚自习旷课</vt:lpstr>
      <vt:lpstr>晚自习迟到早退</vt:lpstr>
      <vt:lpstr>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顾加文</dc:creator>
  <cp:lastModifiedBy>Jia wen Gu</cp:lastModifiedBy>
  <dcterms:created xsi:type="dcterms:W3CDTF">2015-06-05T18:19:00Z</dcterms:created>
  <dcterms:modified xsi:type="dcterms:W3CDTF">2024-12-24T11:43:44Z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308F86442C7B4A838D3389E0C6E70400_13</vt:lpwstr>
  </property>
  <property fmtid="{D5CDD505-2E9C-101B-9397-08002B2CF9AE}" pid="3" name="KSOProductBuildVer">
    <vt:lpwstr>2052-12.1.0.17857</vt:lpwstr>
  </property>
</Properties>
</file>