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 activeTab="1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<sst xmlns="http://schemas.openxmlformats.org/spreadsheetml/2006/main" count="2013" uniqueCount="671">
  <si>
    <t>湖州学院2025-2026学年第一学期学风建设情况通报（第5周 10月12日-10月18日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</si>
  <si>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</si>
  <si>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</si>
  <si>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</si>
  <si>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</si>
  <si>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</si>
  <si>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</si>
  <si>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</si>
  <si>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</si>
  <si>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</si>
  <si>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</si>
  <si>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</si>
  <si>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</si>
  <si>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</si>
  <si>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</si>
  <si>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</si>
  <si>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</si>
  <si>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</si>
  <si>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</si>
  <si>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</si>
  <si>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</si>
  <si>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未交齐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</si>
  <si>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</si>
  <si>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</si>
  <si>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</si>
  <si>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</si>
  <si>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</si>
  <si>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</si>
  <si>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</si>
  <si>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</si>
  <si>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</si>
  <si>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机械2401</t>
  </si>
  <si>
    <t>张昊</t>
  </si>
  <si>
    <t>习近平新时代中国特色社会主义思想概论</t>
  </si>
  <si>
    <t>迟到</t>
  </si>
  <si>
    <t>朱龙驰</t>
  </si>
  <si>
    <t>软件工程2302</t>
  </si>
  <si>
    <t>孙佳楠</t>
  </si>
  <si>
    <t>JavaWeb云端开发</t>
  </si>
  <si>
    <t>韩佳豪</t>
  </si>
  <si>
    <t>林定康</t>
  </si>
  <si>
    <t>刘鹏</t>
  </si>
  <si>
    <t>计算机2302</t>
  </si>
  <si>
    <t>曹涵</t>
  </si>
  <si>
    <t>算法设计与分析</t>
  </si>
  <si>
    <t>早退</t>
  </si>
  <si>
    <t>无</t>
  </si>
  <si>
    <t>湖州学院日常请假统计表</t>
  </si>
  <si>
    <t>班 级</t>
  </si>
  <si>
    <t>详细节数（日期）</t>
  </si>
  <si>
    <t>累计节数</t>
  </si>
  <si>
    <t>电气2511</t>
  </si>
  <si>
    <t>苏佳豪</t>
  </si>
  <si>
    <t>线性代数</t>
  </si>
  <si>
    <t>2（10.17）</t>
  </si>
  <si>
    <t>徐佳益</t>
  </si>
  <si>
    <t>传感器</t>
  </si>
  <si>
    <t>2（10.16）</t>
  </si>
  <si>
    <t>电气2401</t>
  </si>
  <si>
    <t>陆晟和</t>
  </si>
  <si>
    <t>数字电子电路</t>
  </si>
  <si>
    <t>3（10.15）</t>
  </si>
  <si>
    <t>材化2401</t>
  </si>
  <si>
    <t>蔡蘅</t>
  </si>
  <si>
    <t>中国共产党历史</t>
  </si>
  <si>
    <t>2（10.14）</t>
  </si>
  <si>
    <t>工程制图与AOTOCAD</t>
  </si>
  <si>
    <t>3（10.14）</t>
  </si>
  <si>
    <t>大学英语</t>
  </si>
  <si>
    <t>3（10.17）</t>
  </si>
  <si>
    <t>电气2402</t>
  </si>
  <si>
    <t>童业凯</t>
  </si>
  <si>
    <t>模拟电子电路</t>
  </si>
  <si>
    <t>3（10.9）</t>
  </si>
  <si>
    <t>3（10.16）</t>
  </si>
  <si>
    <t>3（10.10）</t>
  </si>
  <si>
    <t>大学英语（3）</t>
  </si>
  <si>
    <t>3（10.11）</t>
  </si>
  <si>
    <t>概率论与数理统计B</t>
  </si>
  <si>
    <t>2（10.13）</t>
  </si>
  <si>
    <t>创新创业基础</t>
  </si>
  <si>
    <t>毛泽东思想和中国特色社会主义理论体系概论</t>
  </si>
  <si>
    <t>2(10.14)</t>
  </si>
  <si>
    <t>材化2411</t>
  </si>
  <si>
    <t>周清宇</t>
  </si>
  <si>
    <t>专业英语</t>
  </si>
  <si>
    <t>专利与项目申报指导</t>
  </si>
  <si>
    <t>周浩杰</t>
  </si>
  <si>
    <t>2（10.15）</t>
  </si>
  <si>
    <t>黄学芯</t>
  </si>
  <si>
    <t>材化2511</t>
  </si>
  <si>
    <t>王翊盛</t>
  </si>
  <si>
    <t>高分子材料与化学</t>
  </si>
  <si>
    <t>化工原理</t>
  </si>
  <si>
    <t>温如玉</t>
  </si>
  <si>
    <t>光电材料与器件</t>
  </si>
  <si>
    <t>材料化学专业导论</t>
  </si>
  <si>
    <t>新材2022</t>
  </si>
  <si>
    <t>莫皓辰</t>
  </si>
  <si>
    <t>纳米材料与技术</t>
  </si>
  <si>
    <t>蒋宇杏</t>
  </si>
  <si>
    <t>程钟贤</t>
  </si>
  <si>
    <t>李沐阳</t>
  </si>
  <si>
    <t>新能源材料2401</t>
  </si>
  <si>
    <t>杨乐乐</t>
  </si>
  <si>
    <t>材料科学基础</t>
  </si>
  <si>
    <t>机械2511</t>
  </si>
  <si>
    <t>盛翊翔</t>
  </si>
  <si>
    <t>理论力学</t>
  </si>
  <si>
    <t>2（10.10）</t>
  </si>
  <si>
    <t>工程材料与成型工艺基础</t>
  </si>
  <si>
    <t>机械2202</t>
  </si>
  <si>
    <t>潘孜豪</t>
  </si>
  <si>
    <t>毕业设计讲座</t>
  </si>
  <si>
    <t>机械2411</t>
  </si>
  <si>
    <t>洪明明</t>
  </si>
  <si>
    <t>液压与气压</t>
  </si>
  <si>
    <t>机械2302</t>
  </si>
  <si>
    <t>唐祺林</t>
  </si>
  <si>
    <t>体育与健康（5）</t>
  </si>
  <si>
    <t>新能源材料2302</t>
  </si>
  <si>
    <t>吴涛学</t>
  </si>
  <si>
    <t>化学电源设计</t>
  </si>
  <si>
    <t xml:space="preserve">二次离子电池原理与结构 </t>
  </si>
  <si>
    <t>材料制备与表征基础实验</t>
  </si>
  <si>
    <t>材料分析测试技术</t>
  </si>
  <si>
    <t>光伏技术与应用</t>
  </si>
  <si>
    <t>有机化学</t>
  </si>
  <si>
    <t>王泽宇</t>
  </si>
  <si>
    <t>陈小龙</t>
  </si>
  <si>
    <t>豆琦</t>
  </si>
  <si>
    <t>文志杰</t>
  </si>
  <si>
    <t>夏文骏</t>
  </si>
  <si>
    <t>人工智能2501</t>
  </si>
  <si>
    <t>姜昊添</t>
  </si>
  <si>
    <t>思想道德与政治</t>
  </si>
  <si>
    <t>2（9.30）</t>
  </si>
  <si>
    <t>计算机2511</t>
  </si>
  <si>
    <t>金星星</t>
  </si>
  <si>
    <t>高级语言程序设计</t>
  </si>
  <si>
    <t>2（9.29）</t>
  </si>
  <si>
    <t>离散数学</t>
  </si>
  <si>
    <t>电子信息2502</t>
  </si>
  <si>
    <t>周瑞</t>
  </si>
  <si>
    <t>写作与沟通</t>
  </si>
  <si>
    <t>2（9.28）</t>
  </si>
  <si>
    <t>邵彦东</t>
  </si>
  <si>
    <t>3（9.29）</t>
  </si>
  <si>
    <t>施宇昊</t>
  </si>
  <si>
    <t>体育与健康</t>
  </si>
  <si>
    <t>光电信息2501</t>
  </si>
  <si>
    <t>王义政</t>
  </si>
  <si>
    <t>大学生心理健康教育</t>
  </si>
  <si>
    <t>杨露露</t>
  </si>
  <si>
    <t>顾陈</t>
  </si>
  <si>
    <t>Android移动应用开发</t>
  </si>
  <si>
    <t>王俊霖</t>
  </si>
  <si>
    <t>徐志平</t>
  </si>
  <si>
    <t>吴豪</t>
  </si>
  <si>
    <t>师永康</t>
  </si>
  <si>
    <t>光电信息2401</t>
  </si>
  <si>
    <t>姚志勇</t>
  </si>
  <si>
    <t>工程光学</t>
  </si>
  <si>
    <t>光电信息2402</t>
  </si>
  <si>
    <t>蒋宦均</t>
  </si>
  <si>
    <t>毛泽东思想和中国特色社会主义体系概论</t>
  </si>
  <si>
    <t>干浩南</t>
  </si>
  <si>
    <t>基础物理学</t>
  </si>
  <si>
    <t>葛江婷</t>
  </si>
  <si>
    <t>电子信息2302</t>
  </si>
  <si>
    <t>黄可晴</t>
  </si>
  <si>
    <t>电子测量技术</t>
  </si>
  <si>
    <t>信息论与编码</t>
  </si>
  <si>
    <t>孙耀峰</t>
  </si>
  <si>
    <t>游杰睿</t>
  </si>
  <si>
    <t>罗成蕊</t>
  </si>
  <si>
    <t>白松岩</t>
  </si>
  <si>
    <t>电子信息2303</t>
  </si>
  <si>
    <t>周宏州</t>
  </si>
  <si>
    <t>EDA技术及应用</t>
  </si>
  <si>
    <t>光电信息2301</t>
  </si>
  <si>
    <t>王子腾</t>
  </si>
  <si>
    <t>光电子技术</t>
  </si>
  <si>
    <t>3（9.28）</t>
  </si>
  <si>
    <t>半导体物理</t>
  </si>
  <si>
    <t>谌子萱</t>
  </si>
  <si>
    <t>3（9.30）</t>
  </si>
  <si>
    <t>光电信息2511</t>
  </si>
  <si>
    <t>彭定杭</t>
  </si>
  <si>
    <t>软件工程2501</t>
  </si>
  <si>
    <t>郭航</t>
  </si>
  <si>
    <t>体育与健康（1）</t>
  </si>
  <si>
    <t>张俊杰</t>
  </si>
  <si>
    <t>潘昱峤</t>
  </si>
  <si>
    <t>张晓雪</t>
  </si>
  <si>
    <t>饶诗梦</t>
  </si>
  <si>
    <t>光电信息2502</t>
  </si>
  <si>
    <t>黄科盛</t>
  </si>
  <si>
    <t>刘语欢</t>
  </si>
  <si>
    <t>龙悦孜</t>
  </si>
  <si>
    <t>王梓涵</t>
  </si>
  <si>
    <t>张旭</t>
  </si>
  <si>
    <t>陆辉</t>
  </si>
  <si>
    <t>计算机2412</t>
  </si>
  <si>
    <t>王大洋</t>
  </si>
  <si>
    <t>web应用</t>
  </si>
  <si>
    <t>数据库课程设计</t>
  </si>
  <si>
    <t>俞润丰</t>
  </si>
  <si>
    <t>软件工程</t>
  </si>
  <si>
    <t>庄子豪</t>
  </si>
  <si>
    <t>计算机2413</t>
  </si>
  <si>
    <t>钟科龙</t>
  </si>
  <si>
    <t>编译原理</t>
  </si>
  <si>
    <t>吕钰坤</t>
  </si>
  <si>
    <t>郑一平</t>
  </si>
  <si>
    <t>计算机2501</t>
  </si>
  <si>
    <t>邓书行</t>
  </si>
  <si>
    <t>项腾</t>
  </si>
  <si>
    <t>软件工程2401</t>
  </si>
  <si>
    <t>张紫飞</t>
  </si>
  <si>
    <t>廖王</t>
  </si>
  <si>
    <t>钱志杰</t>
  </si>
  <si>
    <t>电子信息2402</t>
  </si>
  <si>
    <t>张哲豪</t>
  </si>
  <si>
    <t>电子信息2411</t>
  </si>
  <si>
    <t>吴淇豪</t>
  </si>
  <si>
    <t>嵌入式系统与应用</t>
  </si>
  <si>
    <t>EDA技术与应用</t>
  </si>
  <si>
    <t>python程序设计</t>
  </si>
  <si>
    <t>电子信息2412</t>
  </si>
  <si>
    <t>张冰妍</t>
  </si>
  <si>
    <t>EDA技术应用</t>
  </si>
  <si>
    <t>计算机2414</t>
  </si>
  <si>
    <t>吴培锦</t>
  </si>
  <si>
    <t>软件安全技术</t>
  </si>
  <si>
    <t>李澳</t>
  </si>
  <si>
    <t>顾德良</t>
  </si>
  <si>
    <t>网络通信与安全</t>
  </si>
  <si>
    <t>光电信息2302</t>
  </si>
  <si>
    <t>刘文博</t>
  </si>
  <si>
    <t>激光技术与应用</t>
  </si>
  <si>
    <t>计算机2301</t>
  </si>
  <si>
    <t>庾小露</t>
  </si>
  <si>
    <t>汇编语言</t>
  </si>
  <si>
    <t>范可涵</t>
  </si>
  <si>
    <t>王文琪</t>
  </si>
  <si>
    <t>刘殷如</t>
  </si>
  <si>
    <t>计算机2201</t>
  </si>
  <si>
    <t>张紫祥</t>
  </si>
  <si>
    <t>计算机前沿技术</t>
  </si>
  <si>
    <t>衡韵婷</t>
  </si>
  <si>
    <t>徐垣勇</t>
  </si>
  <si>
    <t>电子信息2201</t>
  </si>
  <si>
    <t>凤明宇</t>
  </si>
  <si>
    <t>计算机网络基础</t>
  </si>
  <si>
    <t>何清</t>
  </si>
  <si>
    <t>计算机2202</t>
  </si>
  <si>
    <t>韩宏蕊</t>
  </si>
  <si>
    <t>护理2401</t>
  </si>
  <si>
    <t>范静文</t>
  </si>
  <si>
    <t>病理学</t>
  </si>
  <si>
    <t>习近平思想</t>
  </si>
  <si>
    <t>毛泽东思想</t>
  </si>
  <si>
    <t>健康评估</t>
  </si>
  <si>
    <t>护理学基础</t>
  </si>
  <si>
    <t>中国共产党</t>
  </si>
  <si>
    <t>护理2322</t>
  </si>
  <si>
    <t>钱彬</t>
  </si>
  <si>
    <t>妇产科护理学</t>
  </si>
  <si>
    <t>临床营养学</t>
  </si>
  <si>
    <t>左研</t>
  </si>
  <si>
    <t>生物2401</t>
  </si>
  <si>
    <t>赵彬宇</t>
  </si>
  <si>
    <t>生物化学实验</t>
  </si>
  <si>
    <t>植物生物学</t>
  </si>
  <si>
    <t>陈鸿培</t>
  </si>
  <si>
    <t>社体2401</t>
  </si>
  <si>
    <t>王智</t>
  </si>
  <si>
    <t>体育心理</t>
  </si>
  <si>
    <t>陈靖轲</t>
  </si>
  <si>
    <t>社会体育学</t>
  </si>
  <si>
    <t>护理2422</t>
  </si>
  <si>
    <t>张壹壹</t>
  </si>
  <si>
    <t>王潇潇</t>
  </si>
  <si>
    <t>临床统计学</t>
  </si>
  <si>
    <t>胡紫嫣</t>
  </si>
  <si>
    <t>岑思蕾</t>
  </si>
  <si>
    <t>林欣跃</t>
  </si>
  <si>
    <t>尹俐月</t>
  </si>
  <si>
    <t>黄湘楠</t>
  </si>
  <si>
    <t>跨境电商2512</t>
  </si>
  <si>
    <t>倪庆潮</t>
  </si>
  <si>
    <t>多媒体技术应用</t>
  </si>
  <si>
    <t>跨境电商概论</t>
  </si>
  <si>
    <t>3（10.13）</t>
  </si>
  <si>
    <t>跨境电商2401</t>
  </si>
  <si>
    <t>黄博宇</t>
  </si>
  <si>
    <t>新媒体营销数据分析</t>
  </si>
  <si>
    <t>张筱颖</t>
  </si>
  <si>
    <t>中国近现代史</t>
  </si>
  <si>
    <t>国际贸易实务</t>
  </si>
  <si>
    <t>沈煜璐</t>
  </si>
  <si>
    <t>Python</t>
  </si>
  <si>
    <t>跨境直播与短视频运营</t>
  </si>
  <si>
    <t>吴意达</t>
  </si>
  <si>
    <t>陈嘉乐</t>
  </si>
  <si>
    <t>陈姚</t>
  </si>
  <si>
    <t>跨境电商2511</t>
  </si>
  <si>
    <t>赵奕菲</t>
  </si>
  <si>
    <t>陈瑞</t>
  </si>
  <si>
    <t>熊陈逸</t>
  </si>
  <si>
    <t>国贸2512</t>
  </si>
  <si>
    <t>郭文杰</t>
  </si>
  <si>
    <t>国际商法</t>
  </si>
  <si>
    <t>国贸2513</t>
  </si>
  <si>
    <t>赵郑杰</t>
  </si>
  <si>
    <t>国际市场营销</t>
  </si>
  <si>
    <t>数据分析与处理</t>
  </si>
  <si>
    <t>国际贸易理论与改革</t>
  </si>
  <si>
    <t>世界经济概论</t>
  </si>
  <si>
    <t>英语2201</t>
  </si>
  <si>
    <t>殳桢倪</t>
  </si>
  <si>
    <t>第二外语（日语）（3）</t>
  </si>
  <si>
    <t>外贸函电</t>
  </si>
  <si>
    <t xml:space="preserve">2（10.14） </t>
  </si>
  <si>
    <t>跨境电子商务</t>
  </si>
  <si>
    <t>汉语言2301</t>
  </si>
  <si>
    <t>葛玲娇</t>
  </si>
  <si>
    <t>唐诗研究</t>
  </si>
  <si>
    <t>刘慧娟</t>
  </si>
  <si>
    <t>美学</t>
  </si>
  <si>
    <t>汉语言2302</t>
  </si>
  <si>
    <t>王煨</t>
  </si>
  <si>
    <t>中国现当代文学</t>
  </si>
  <si>
    <t>孙欣语</t>
  </si>
  <si>
    <t>文学理论</t>
  </si>
  <si>
    <t xml:space="preserve"> 2（10.14） </t>
  </si>
  <si>
    <t>董雪筠</t>
  </si>
  <si>
    <t>美学原理</t>
  </si>
  <si>
    <t>汉语言2303</t>
  </si>
  <si>
    <t>蔡弘燕</t>
  </si>
  <si>
    <t>现当代小说研究</t>
  </si>
  <si>
    <t>文学概论</t>
  </si>
  <si>
    <t>外国文学</t>
  </si>
  <si>
    <t>汉语言2304</t>
  </si>
  <si>
    <t>洪锦怡</t>
  </si>
  <si>
    <t>中国古代文学（4）</t>
  </si>
  <si>
    <t>文学概论（1）</t>
  </si>
  <si>
    <t>广告2301</t>
  </si>
  <si>
    <t>王修越</t>
  </si>
  <si>
    <t>广告编辑</t>
  </si>
  <si>
    <t>H5设计与制作</t>
  </si>
  <si>
    <t>广告效果</t>
  </si>
  <si>
    <t>丁晓雨</t>
  </si>
  <si>
    <t>邹馨瑶</t>
  </si>
  <si>
    <t>王效</t>
  </si>
  <si>
    <t>平面广告经典例析</t>
  </si>
  <si>
    <t>汉语言2401</t>
  </si>
  <si>
    <t>章雨轩</t>
  </si>
  <si>
    <t>中国现代文学（2）</t>
  </si>
  <si>
    <t>黄佳晴</t>
  </si>
  <si>
    <t>中国现代文学（3）</t>
  </si>
  <si>
    <t>王珏</t>
  </si>
  <si>
    <t>中国现代文学（4）</t>
  </si>
  <si>
    <t>汉语言2404</t>
  </si>
  <si>
    <t>陈晓蓓</t>
  </si>
  <si>
    <t>中国古代文学</t>
  </si>
  <si>
    <t>古代汉语</t>
  </si>
  <si>
    <t>湖州文化研究</t>
  </si>
  <si>
    <t>广告2401</t>
  </si>
  <si>
    <t>张雅雯</t>
  </si>
  <si>
    <t>新媒体广告</t>
  </si>
  <si>
    <t>平面广告设计</t>
  </si>
  <si>
    <t>胡佳</t>
  </si>
  <si>
    <t>网媒2401</t>
  </si>
  <si>
    <t>陈轲怡</t>
  </si>
  <si>
    <t>传播学概念</t>
  </si>
  <si>
    <t>数字摄影</t>
  </si>
  <si>
    <t>近代史纲要</t>
  </si>
  <si>
    <t>汉语言2411</t>
  </si>
  <si>
    <t>肖钟意</t>
  </si>
  <si>
    <t>现代汉语</t>
  </si>
  <si>
    <t>英语2402</t>
  </si>
  <si>
    <t>王典</t>
  </si>
  <si>
    <t>综合英语</t>
  </si>
  <si>
    <t>中国文化概要</t>
  </si>
  <si>
    <t>沈瑶</t>
  </si>
  <si>
    <t>英语写作</t>
  </si>
  <si>
    <t>汉语言2511</t>
  </si>
  <si>
    <t>施雯</t>
  </si>
  <si>
    <t>中国现代文学</t>
  </si>
  <si>
    <t>2（10.18）</t>
  </si>
  <si>
    <t>网媒2511</t>
  </si>
  <si>
    <t>黄清明</t>
  </si>
  <si>
    <t>网络与新媒体概论</t>
  </si>
  <si>
    <t>产设2401</t>
  </si>
  <si>
    <t>邵俊威</t>
  </si>
  <si>
    <t>视传2403</t>
  </si>
  <si>
    <t>吕思瑶</t>
  </si>
  <si>
    <t>图形创意</t>
  </si>
  <si>
    <t>4（10.13）</t>
  </si>
  <si>
    <t>字体设计</t>
  </si>
  <si>
    <t>中国现代史刚要</t>
  </si>
  <si>
    <t>3（10.15)</t>
  </si>
  <si>
    <t>4（10.16）</t>
  </si>
  <si>
    <t>郑许嘉</t>
  </si>
  <si>
    <t>产设2301</t>
  </si>
  <si>
    <t>王如意</t>
  </si>
  <si>
    <t>绿色设计</t>
  </si>
  <si>
    <t>8(10.13)</t>
  </si>
  <si>
    <t>设计心理学</t>
  </si>
  <si>
    <t>2(10.15)</t>
  </si>
  <si>
    <t>王琪</t>
  </si>
  <si>
    <t>黄敏文</t>
  </si>
  <si>
    <t>8(10.16)</t>
  </si>
  <si>
    <t>环设2302</t>
  </si>
  <si>
    <t>戴越</t>
  </si>
  <si>
    <t>景观专题设计</t>
  </si>
  <si>
    <t>8(10.17)</t>
  </si>
  <si>
    <t>杜佳璇</t>
  </si>
  <si>
    <t>张非鱼</t>
  </si>
  <si>
    <t>钟思雨</t>
  </si>
  <si>
    <t>思政2201</t>
  </si>
  <si>
    <t>金玉奇</t>
  </si>
  <si>
    <t>现代西方思潮概论</t>
  </si>
  <si>
    <t>思想政治教育专业热点问题研究</t>
  </si>
  <si>
    <t>党务工作实务专题</t>
  </si>
  <si>
    <t>思政2301</t>
  </si>
  <si>
    <t>张露</t>
  </si>
  <si>
    <t>习近平法治思想概论</t>
  </si>
  <si>
    <t>中学思想政治教学论</t>
  </si>
  <si>
    <t>郑雨昕</t>
  </si>
  <si>
    <t>中国共产党思想政治工作史</t>
  </si>
  <si>
    <t>俞佳铭</t>
  </si>
  <si>
    <t>思政2401</t>
  </si>
  <si>
    <t>季瑞翔</t>
  </si>
  <si>
    <t>行政管理学</t>
  </si>
  <si>
    <t>程慧</t>
  </si>
  <si>
    <t>世界通史</t>
  </si>
  <si>
    <t>吴奕</t>
  </si>
  <si>
    <t>戴于真</t>
  </si>
  <si>
    <t>向春雨</t>
  </si>
  <si>
    <t>李梦莹</t>
  </si>
  <si>
    <t>中国政治思想史</t>
  </si>
  <si>
    <t>杨海英</t>
  </si>
  <si>
    <t>湖州学院日常请假率排名</t>
  </si>
  <si>
    <t>序号</t>
  </si>
  <si>
    <t>请假人次</t>
  </si>
  <si>
    <t>班级总人数</t>
  </si>
  <si>
    <t>请假率</t>
  </si>
  <si>
    <t>机械2201</t>
  </si>
  <si>
    <t>电气2201</t>
  </si>
  <si>
    <t>电气2202</t>
  </si>
  <si>
    <t>材化2201</t>
  </si>
  <si>
    <t>新能源材料2201</t>
  </si>
  <si>
    <t>新能源材料2202</t>
  </si>
  <si>
    <t>机械2301</t>
  </si>
  <si>
    <t>电气2301</t>
  </si>
  <si>
    <t>电气2302</t>
  </si>
  <si>
    <t>材化2301</t>
  </si>
  <si>
    <t>新能源材料2301</t>
  </si>
  <si>
    <t>新能源汽车2301</t>
  </si>
  <si>
    <t>机械2402</t>
  </si>
  <si>
    <t>新能源材料2402</t>
  </si>
  <si>
    <t>新能源汽车2401</t>
  </si>
  <si>
    <t>高分子2401</t>
  </si>
  <si>
    <t>电气2411</t>
  </si>
  <si>
    <t>机械2501</t>
  </si>
  <si>
    <t>机械2502</t>
  </si>
  <si>
    <t>机械2503</t>
  </si>
  <si>
    <t>电气2501</t>
  </si>
  <si>
    <t>电气2502</t>
  </si>
  <si>
    <t>材化2501</t>
  </si>
  <si>
    <t>新能源材料2501</t>
  </si>
  <si>
    <t>新能源材料2502</t>
  </si>
  <si>
    <t>新能源汽车2501</t>
  </si>
  <si>
    <t>高分子材料2501</t>
  </si>
  <si>
    <t>材化2512</t>
  </si>
  <si>
    <t>光电信息2201</t>
  </si>
  <si>
    <t>光电信息2202</t>
  </si>
  <si>
    <t>电子信息2202</t>
  </si>
  <si>
    <t>电子信息2203</t>
  </si>
  <si>
    <t>软件工程2201</t>
  </si>
  <si>
    <t>实习</t>
  </si>
  <si>
    <t>软件工程2202</t>
  </si>
  <si>
    <t>电子信息2301</t>
  </si>
  <si>
    <t>软件工程2301</t>
  </si>
  <si>
    <t>计算机2401</t>
  </si>
  <si>
    <t>电子信息2401</t>
  </si>
  <si>
    <t>软件工程2402</t>
  </si>
  <si>
    <t>计算机2411</t>
  </si>
  <si>
    <t>电子信息2501</t>
  </si>
  <si>
    <t>软件工程2502</t>
  </si>
  <si>
    <t>计算机2502</t>
  </si>
  <si>
    <t>社体2501</t>
  </si>
  <si>
    <t>社体2502</t>
  </si>
  <si>
    <t>生物2501</t>
  </si>
  <si>
    <t>生物2502</t>
  </si>
  <si>
    <t>生物2511</t>
  </si>
  <si>
    <t>制药2501</t>
  </si>
  <si>
    <t>制药2521</t>
  </si>
  <si>
    <t>护理2501</t>
  </si>
  <si>
    <t>护理2521</t>
  </si>
  <si>
    <t>护理2522</t>
  </si>
  <si>
    <t>社体2402</t>
  </si>
  <si>
    <t>制药2401</t>
  </si>
  <si>
    <t>制药2421</t>
  </si>
  <si>
    <t>护理2421</t>
  </si>
  <si>
    <t>社体2302</t>
  </si>
  <si>
    <t>社体2301</t>
  </si>
  <si>
    <t>制药2301</t>
  </si>
  <si>
    <t>制药2321</t>
  </si>
  <si>
    <t>制药2311</t>
  </si>
  <si>
    <t>生物2301</t>
  </si>
  <si>
    <t>护理2301</t>
  </si>
  <si>
    <t>护理2321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</si>
  <si>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</si>
  <si>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</si>
  <si>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</si>
  <si>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</si>
  <si>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</si>
  <si>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</si>
  <si>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</si>
  <si>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</si>
  <si>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</si>
  <si>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</si>
  <si>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</si>
  <si>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</si>
  <si>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</si>
  <si>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</si>
  <si>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</si>
  <si>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</si>
  <si>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</si>
  <si>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</si>
  <si>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</si>
  <si>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</si>
  <si>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</si>
  <si>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</si>
  <si>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</si>
  <si>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</si>
  <si>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</si>
  <si>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</si>
  <si>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</si>
  <si>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</si>
  <si>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</si>
  <si>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</si>
  <si>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</si>
  <si>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</si>
  <si>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</si>
  <si>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经济与金融2402</t>
  </si>
  <si>
    <t>旅管2401</t>
  </si>
  <si>
    <t>供应链2401</t>
  </si>
  <si>
    <t>供应链2402</t>
  </si>
  <si>
    <t>国贸2411</t>
  </si>
  <si>
    <t>国贸2412</t>
  </si>
  <si>
    <t>国贸2413</t>
  </si>
  <si>
    <t>国贸2511</t>
  </si>
  <si>
    <t>汉语言2201</t>
  </si>
  <si>
    <t>汉语言2202</t>
  </si>
  <si>
    <t>汉语言2203</t>
  </si>
  <si>
    <t>汉语言2204</t>
  </si>
  <si>
    <t>广告2201</t>
  </si>
  <si>
    <t>网媒2201</t>
  </si>
  <si>
    <t>英语2202</t>
  </si>
  <si>
    <t>英语2203</t>
  </si>
  <si>
    <t>网媒2301</t>
  </si>
  <si>
    <t>网媒2302</t>
  </si>
  <si>
    <t>网媒2303</t>
  </si>
  <si>
    <t>英语2301</t>
  </si>
  <si>
    <t>英语2302</t>
  </si>
  <si>
    <t>英语2303</t>
  </si>
  <si>
    <t>汉语言2402</t>
  </si>
  <si>
    <t>汉语言2403</t>
  </si>
  <si>
    <t>广告2402</t>
  </si>
  <si>
    <t>网媒2402</t>
  </si>
  <si>
    <t>网媒2403</t>
  </si>
  <si>
    <t>英语2401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</si>
  <si>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</si>
  <si>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</si>
  <si>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</si>
  <si>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</si>
  <si>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</si>
  <si>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</si>
  <si>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</si>
  <si>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</si>
  <si>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英语2501</t>
  </si>
  <si>
    <t>英语2502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</si>
  <si>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</si>
  <si>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</si>
  <si>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</si>
  <si>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</si>
  <si>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</si>
  <si>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</si>
  <si>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</si>
  <si>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</si>
  <si>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视传2302</t>
  </si>
  <si>
    <t>视传2303</t>
  </si>
  <si>
    <t>环设2301</t>
  </si>
  <si>
    <t>视传2401</t>
  </si>
  <si>
    <t>视传2402</t>
  </si>
  <si>
    <t>环设2401</t>
  </si>
  <si>
    <t>环设2402</t>
  </si>
  <si>
    <t>视传2501</t>
  </si>
  <si>
    <t>视传2502</t>
  </si>
  <si>
    <t>视传2503</t>
  </si>
  <si>
    <t>环设2501</t>
  </si>
  <si>
    <t>环设2502</t>
  </si>
  <si>
    <t>产设2501</t>
  </si>
  <si>
    <t>马克思主学院</t>
  </si>
  <si>
    <t>思政2501</t>
  </si>
  <si>
    <t>湖州学院日常旷课统计表</t>
  </si>
  <si>
    <t>旷课节数（日期）</t>
  </si>
  <si>
    <t>旷课原因</t>
  </si>
  <si>
    <t>处理结果</t>
  </si>
  <si>
    <t>电工电子学-电工技术</t>
  </si>
  <si>
    <t>汤焱淼</t>
  </si>
  <si>
    <t>鲁思佐</t>
  </si>
  <si>
    <t>匡宇杰</t>
  </si>
  <si>
    <t>柳明</t>
  </si>
  <si>
    <t>丁嘉</t>
  </si>
  <si>
    <t>张浩然</t>
  </si>
  <si>
    <t>曹彬</t>
  </si>
  <si>
    <t>余玉龙</t>
  </si>
  <si>
    <t>专利与项目申报</t>
  </si>
  <si>
    <t>蔡祖东</t>
  </si>
  <si>
    <t>易吉湘</t>
  </si>
  <si>
    <t>操作系统</t>
  </si>
  <si>
    <t>水景泽</t>
  </si>
  <si>
    <t>无故旷课</t>
  </si>
  <si>
    <t>足球</t>
  </si>
  <si>
    <t>陈浩</t>
  </si>
  <si>
    <t>睡过头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</si>
  <si>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</si>
  <si>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</si>
  <si>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</si>
  <si>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</si>
  <si>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</si>
  <si>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</si>
  <si>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</si>
  <si>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</si>
  <si>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</si>
  <si>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</si>
  <si>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</si>
  <si>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</si>
  <si>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</si>
  <si>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</si>
  <si>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</si>
  <si>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</si>
  <si>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</si>
  <si>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</si>
  <si>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</si>
  <si>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</si>
  <si>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国贸2501</t>
  </si>
  <si>
    <t>经济与金融2501</t>
  </si>
  <si>
    <t>经济与金融2502</t>
  </si>
  <si>
    <t>跨境电商2501</t>
  </si>
  <si>
    <t>跨境电商2502</t>
  </si>
  <si>
    <t>旅管2501</t>
  </si>
  <si>
    <t>供应链2501</t>
  </si>
  <si>
    <t>供应链2502</t>
  </si>
  <si>
    <t/>
  </si>
  <si>
    <t>湖州学院晚自修旷课统计表</t>
  </si>
  <si>
    <t>系部</t>
  </si>
  <si>
    <t>湖州学院晚自修请假统计表</t>
  </si>
  <si>
    <t>请假日期</t>
  </si>
  <si>
    <t>湖州学院晚自修迟到早退统计表</t>
  </si>
  <si>
    <t>上交情况</t>
  </si>
  <si>
    <t>齐全</t>
  </si>
  <si>
    <t>未交</t>
  </si>
  <si>
    <t>军训</t>
  </si>
  <si>
    <t>缺交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</si>
</sst>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_ "/>
    <numFmt numFmtId="179" formatCode="0.0_);[Red]\(0.0\)"/>
    <numFmt numFmtId="180" formatCode="0.00_ "/>
    <numFmt numFmtId="181" formatCode="0_ "/>
  </numFmts>
  <fonts count="56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indexed="8"/>
      <name val="仿宋_GB2312"/>
      <charset val="134"/>
    </font>
    <font>
      <sz val="14"/>
      <color indexed="8"/>
      <name val="仿宋_GB2312"/>
      <charset val="1"/>
    </font>
    <font>
      <sz val="12"/>
      <color rgb="FF000000"/>
      <name val="宋体"/>
      <charset val="134"/>
    </font>
    <font>
      <sz val="18"/>
      <name val="黑体"/>
      <charset val="134"/>
    </font>
    <font>
      <sz val="14"/>
      <color rgb="FFFF0000"/>
      <name val="仿宋_GB2312"/>
      <charset val="134"/>
    </font>
    <font>
      <sz val="12"/>
      <name val="宋体"/>
      <charset val="134"/>
    </font>
    <font>
      <u/>
      <sz val="14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4"/>
      <color rgb="FF000000"/>
      <name val="仿宋_GB2312"/>
      <charset val="134"/>
    </font>
    <font>
      <sz val="14"/>
      <color rgb="FF242424"/>
      <name val="仿宋_GB2312"/>
      <charset val="134"/>
    </font>
    <font>
      <sz val="14"/>
      <color rgb="FF121212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 style="thin">
        <color rgb="FF242424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 style="thin">
        <color rgb="FF242424"/>
      </left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0" fillId="5" borderId="33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4" applyNumberFormat="0" applyFill="0" applyAlignment="0" applyProtection="0">
      <alignment vertical="center"/>
    </xf>
    <xf numFmtId="0" fontId="42" fillId="0" borderId="34" applyNumberFormat="0" applyFill="0" applyAlignment="0" applyProtection="0">
      <alignment vertical="center"/>
    </xf>
    <xf numFmtId="0" fontId="43" fillId="0" borderId="35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6" borderId="36" applyNumberFormat="0" applyAlignment="0" applyProtection="0">
      <alignment vertical="center"/>
    </xf>
    <xf numFmtId="0" fontId="45" fillId="7" borderId="37" applyNumberFormat="0" applyAlignment="0" applyProtection="0">
      <alignment vertical="center"/>
    </xf>
    <xf numFmtId="0" fontId="46" fillId="7" borderId="36" applyNumberFormat="0" applyAlignment="0" applyProtection="0">
      <alignment vertical="center"/>
    </xf>
    <xf numFmtId="0" fontId="47" fillId="8" borderId="38" applyNumberFormat="0" applyAlignment="0" applyProtection="0">
      <alignment vertical="center"/>
    </xf>
    <xf numFmtId="0" fontId="48" fillId="0" borderId="39" applyNumberFormat="0" applyFill="0" applyAlignment="0" applyProtection="0">
      <alignment vertical="center"/>
    </xf>
    <xf numFmtId="0" fontId="49" fillId="0" borderId="40" applyNumberFormat="0" applyFill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5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39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1" xfId="49" applyFont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7" fontId="2" fillId="0" borderId="0" xfId="0" applyNumberFormat="1" applyFont="1"/>
    <xf numFmtId="176" fontId="2" fillId="0" borderId="0" xfId="0" applyNumberFormat="1" applyFont="1"/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179" fontId="6" fillId="0" borderId="1" xfId="1" applyNumberFormat="1" applyFont="1" applyBorder="1">
      <alignment vertical="center"/>
    </xf>
    <xf numFmtId="179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 applyProtection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178" fontId="6" fillId="0" borderId="17" xfId="0" applyNumberFormat="1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180" fontId="6" fillId="0" borderId="17" xfId="0" applyNumberFormat="1" applyFont="1" applyFill="1" applyBorder="1" applyAlignment="1">
      <alignment horizontal="center" vertical="center"/>
    </xf>
    <xf numFmtId="0" fontId="2" fillId="0" borderId="18" xfId="0" applyFont="1" applyBorder="1"/>
    <xf numFmtId="0" fontId="13" fillId="0" borderId="19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176" fontId="2" fillId="0" borderId="7" xfId="0" applyNumberFormat="1" applyFont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176" fontId="2" fillId="0" borderId="1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 wrapText="1"/>
    </xf>
    <xf numFmtId="0" fontId="11" fillId="0" borderId="1" xfId="49" applyFont="1" applyFill="1" applyBorder="1" applyAlignment="1" applyProtection="1">
      <alignment horizontal="center" vertical="center"/>
    </xf>
    <xf numFmtId="0" fontId="11" fillId="0" borderId="8" xfId="49" applyFont="1" applyFill="1" applyBorder="1" applyAlignment="1" applyProtection="1">
      <alignment horizontal="center" vertical="center"/>
    </xf>
    <xf numFmtId="178" fontId="11" fillId="0" borderId="1" xfId="49" applyNumberFormat="1" applyFont="1" applyFill="1" applyBorder="1" applyAlignment="1" applyProtection="1">
      <alignment horizontal="center" vertical="center"/>
    </xf>
    <xf numFmtId="180" fontId="11" fillId="0" borderId="1" xfId="49" applyNumberFormat="1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/>
    </xf>
    <xf numFmtId="178" fontId="11" fillId="0" borderId="2" xfId="49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8" fontId="11" fillId="0" borderId="9" xfId="49" applyNumberFormat="1" applyFont="1" applyFill="1" applyBorder="1" applyAlignment="1" applyProtection="1">
      <alignment horizontal="center" vertical="center"/>
    </xf>
    <xf numFmtId="176" fontId="2" fillId="0" borderId="1" xfId="49" applyNumberFormat="1" applyFont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9" xfId="0" applyNumberFormat="1" applyFont="1" applyFill="1" applyBorder="1" applyAlignment="1">
      <alignment horizontal="center" vertical="center"/>
    </xf>
    <xf numFmtId="178" fontId="5" fillId="0" borderId="22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8" fontId="5" fillId="0" borderId="23" xfId="0" applyNumberFormat="1" applyFont="1" applyFill="1" applyBorder="1" applyAlignment="1">
      <alignment horizontal="center" vertical="center"/>
    </xf>
    <xf numFmtId="180" fontId="5" fillId="0" borderId="8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left" vertical="center"/>
    </xf>
    <xf numFmtId="178" fontId="5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/>
    </xf>
    <xf numFmtId="17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0" fontId="14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0" fontId="6" fillId="0" borderId="17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17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2" fillId="0" borderId="27" xfId="0" applyNumberFormat="1" applyFont="1" applyFill="1" applyBorder="1" applyAlignment="1">
      <alignment horizontal="center" vertical="center"/>
    </xf>
    <xf numFmtId="0" fontId="6" fillId="0" borderId="27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0" fontId="22" fillId="0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5" fillId="0" borderId="19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5" fillId="0" borderId="17" xfId="0" applyFont="1" applyFill="1" applyBorder="1" applyAlignment="1">
      <alignment horizontal="center" vertical="center"/>
    </xf>
    <xf numFmtId="10" fontId="25" fillId="0" borderId="17" xfId="0" applyNumberFormat="1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center" vertical="center"/>
    </xf>
    <xf numFmtId="0" fontId="25" fillId="0" borderId="25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0" fontId="27" fillId="0" borderId="1" xfId="3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7" fillId="0" borderId="1" xfId="50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0" fontId="22" fillId="0" borderId="1" xfId="0" applyNumberFormat="1" applyFont="1" applyFill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10" fontId="28" fillId="0" borderId="1" xfId="0" applyNumberFormat="1" applyFont="1" applyFill="1" applyBorder="1" applyAlignment="1">
      <alignment horizontal="center" vertical="center"/>
    </xf>
    <xf numFmtId="10" fontId="23" fillId="0" borderId="1" xfId="3" applyNumberFormat="1" applyFont="1" applyBorder="1" applyAlignment="1">
      <alignment horizontal="center" vertical="center"/>
    </xf>
    <xf numFmtId="10" fontId="23" fillId="0" borderId="1" xfId="3" applyNumberFormat="1" applyFont="1" applyFill="1" applyBorder="1" applyAlignment="1" applyProtection="1">
      <alignment horizontal="center" vertical="center"/>
    </xf>
    <xf numFmtId="10" fontId="23" fillId="0" borderId="1" xfId="0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30" fillId="2" borderId="2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30" fillId="2" borderId="6" xfId="49" applyFont="1" applyFill="1" applyBorder="1" applyAlignment="1" applyProtection="1">
      <alignment horizontal="center" vertical="center"/>
    </xf>
    <xf numFmtId="0" fontId="2" fillId="2" borderId="2" xfId="49" applyFont="1" applyFill="1" applyBorder="1" applyAlignment="1" applyProtection="1">
      <alignment horizontal="center" vertical="center"/>
    </xf>
    <xf numFmtId="0" fontId="2" fillId="2" borderId="6" xfId="49" applyFont="1" applyFill="1" applyBorder="1" applyAlignment="1" applyProtection="1">
      <alignment horizontal="center" vertical="center"/>
    </xf>
    <xf numFmtId="0" fontId="2" fillId="2" borderId="1" xfId="49" applyFont="1" applyFill="1" applyBorder="1" applyAlignment="1" applyProtection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2" fillId="0" borderId="13" xfId="0" applyFont="1" applyFill="1" applyBorder="1" applyAlignment="1">
      <alignment horizontal="center" vertical="center"/>
    </xf>
    <xf numFmtId="0" fontId="32" fillId="0" borderId="7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/>
    </xf>
    <xf numFmtId="0" fontId="33" fillId="0" borderId="7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0" fontId="33" fillId="0" borderId="6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3" fillId="0" borderId="19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/>
    </xf>
    <xf numFmtId="0" fontId="35" fillId="0" borderId="28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vertical="center" wrapText="1"/>
    </xf>
    <xf numFmtId="0" fontId="33" fillId="0" borderId="29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49" fontId="35" fillId="0" borderId="29" xfId="0" applyNumberFormat="1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7" xfId="0" applyFont="1" applyFill="1" applyBorder="1" applyAlignment="1">
      <alignment horizontal="center" vertical="center" wrapText="1"/>
    </xf>
    <xf numFmtId="0" fontId="33" fillId="0" borderId="7" xfId="0" applyFont="1" applyFill="1" applyBorder="1" applyAlignment="1">
      <alignment horizontal="center" vertical="center" wrapText="1"/>
    </xf>
    <xf numFmtId="49" fontId="35" fillId="0" borderId="6" xfId="0" applyNumberFormat="1" applyFont="1" applyFill="1" applyBorder="1" applyAlignment="1">
      <alignment horizontal="center" vertical="center" wrapText="1"/>
    </xf>
    <xf numFmtId="49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horizontal="center" vertical="center" wrapText="1"/>
    </xf>
    <xf numFmtId="0" fontId="35" fillId="0" borderId="6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3" fillId="0" borderId="0" xfId="0" applyFont="1" applyFill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/>
    </xf>
    <xf numFmtId="0" fontId="35" fillId="0" borderId="15" xfId="0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35" fillId="0" borderId="13" xfId="0" applyFont="1" applyFill="1" applyBorder="1" applyAlignment="1">
      <alignment horizontal="center" vertical="center" wrapText="1"/>
    </xf>
    <xf numFmtId="49" fontId="35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18" fillId="0" borderId="0" xfId="0" applyFont="1"/>
    <xf numFmtId="49" fontId="20" fillId="0" borderId="1" xfId="0" applyNumberFormat="1" applyFont="1" applyBorder="1" applyAlignment="1">
      <alignment horizontal="center" vertical="center"/>
    </xf>
    <xf numFmtId="0" fontId="6" fillId="0" borderId="27" xfId="0" applyNumberFormat="1" applyFont="1" applyFill="1" applyBorder="1" applyAlignment="1">
      <alignment horizontal="center" vertical="center"/>
    </xf>
    <xf numFmtId="0" fontId="6" fillId="0" borderId="17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/>
    </xf>
    <xf numFmtId="180" fontId="2" fillId="0" borderId="17" xfId="0" applyNumberFormat="1" applyFont="1" applyFill="1" applyBorder="1" applyAlignment="1">
      <alignment horizontal="center" vertical="center"/>
    </xf>
    <xf numFmtId="0" fontId="6" fillId="0" borderId="26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/>
    <xf numFmtId="0" fontId="0" fillId="0" borderId="0" xfId="0" applyAlignment="1">
      <alignment horizontal="center"/>
    </xf>
    <xf numFmtId="0" fontId="14" fillId="0" borderId="0" xfId="0" applyFont="1" applyAlignment="1">
      <alignment horizontal="center" vertical="center"/>
    </xf>
    <xf numFmtId="10" fontId="17" fillId="0" borderId="1" xfId="6" applyNumberFormat="1" applyFont="1" applyBorder="1" applyAlignment="1">
      <alignment horizontal="center" vertical="center"/>
    </xf>
    <xf numFmtId="0" fontId="17" fillId="0" borderId="1" xfId="6" applyFont="1" applyBorder="1" applyAlignment="1">
      <alignment horizontal="center" vertical="center"/>
    </xf>
    <xf numFmtId="0" fontId="17" fillId="2" borderId="1" xfId="6" applyFont="1" applyFill="1" applyBorder="1" applyAlignment="1">
      <alignment horizontal="center" vertical="center"/>
    </xf>
    <xf numFmtId="10" fontId="17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17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6" sqref="G6"/>
    </sheetView>
  </sheetViews>
  <sheetFormatPr defaultColWidth="8.62962962962963" defaultRowHeight="17.4" outlineLevelCol="7"/>
  <cols>
    <col min="1" max="1" width="28.5" style="53" customWidth="1"/>
    <col min="2" max="8" width="20.5" style="53" customWidth="1"/>
    <col min="9" max="16384" width="8.62962962962963" style="53"/>
  </cols>
  <sheetData>
    <row r="1" s="385" customFormat="1" ht="22.2" spans="1:8">
      <c r="A1" s="54" t="s">
        <v>0</v>
      </c>
      <c r="B1" s="54"/>
      <c r="C1" s="54"/>
      <c r="D1" s="54"/>
      <c r="E1" s="54"/>
      <c r="F1" s="54"/>
      <c r="G1" s="54"/>
      <c r="H1" s="54"/>
    </row>
    <row r="2" s="67" customFormat="1" ht="20.4" spans="1:8">
      <c r="A2" s="55" t="s">
        <v>1</v>
      </c>
      <c r="B2" s="55" t="s">
        <v>2</v>
      </c>
      <c r="C2" s="55" t="s">
        <v>3</v>
      </c>
      <c r="D2" s="55" t="s">
        <v>4</v>
      </c>
      <c r="E2" s="55" t="s">
        <v>5</v>
      </c>
      <c r="F2" s="55" t="s">
        <v>6</v>
      </c>
      <c r="G2" s="55" t="s">
        <v>7</v>
      </c>
      <c r="H2" s="55" t="s">
        <v>8</v>
      </c>
    </row>
    <row r="3" spans="1:8">
      <c r="A3" s="30" t="s">
        <v>9</v>
      </c>
      <c r="B3" s="386">
        <f>B4/1636</f>
        <v>0.0122249388753056</v>
      </c>
      <c r="C3" s="386">
        <f>C4/1444</f>
        <v>0.00207756232686981</v>
      </c>
      <c r="D3" s="386">
        <f>D4/1579</f>
        <v>0.0012666244458518</v>
      </c>
      <c r="E3" s="386">
        <f>E4/1445</f>
        <v>0</v>
      </c>
      <c r="F3" s="386">
        <f>F4/1692</f>
        <v>0</v>
      </c>
      <c r="G3" s="160">
        <f>G4/775</f>
        <v>0</v>
      </c>
      <c r="H3" s="160">
        <f>H4/97</f>
        <v>0</v>
      </c>
    </row>
    <row r="4" spans="1:8">
      <c r="A4" s="30" t="s">
        <v>10</v>
      </c>
      <c r="B4" s="387">
        <v>20</v>
      </c>
      <c r="C4" s="387">
        <v>3</v>
      </c>
      <c r="D4" s="387">
        <v>2</v>
      </c>
      <c r="E4" s="388">
        <v>0</v>
      </c>
      <c r="F4" s="387">
        <v>0</v>
      </c>
      <c r="G4" s="30">
        <v>0</v>
      </c>
      <c r="H4" s="39">
        <v>0</v>
      </c>
    </row>
    <row r="5" spans="1:8">
      <c r="A5" s="30" t="s">
        <v>11</v>
      </c>
      <c r="B5" s="389">
        <f>B6/1636</f>
        <v>0.0886308068459658</v>
      </c>
      <c r="C5" s="389">
        <f>C6/655</f>
        <v>0</v>
      </c>
      <c r="D5" s="389">
        <f>D6/512</f>
        <v>0.15625</v>
      </c>
      <c r="E5" s="389">
        <f>E6/1093</f>
        <v>0.0631290027447392</v>
      </c>
      <c r="F5" s="389">
        <f>F6/1529</f>
        <v>0.0686723348593852</v>
      </c>
      <c r="G5" s="389">
        <f>G6/618</f>
        <v>0.147249190938511</v>
      </c>
      <c r="H5" s="389">
        <f>H6/97</f>
        <v>0.45360824742268</v>
      </c>
    </row>
    <row r="6" spans="1:8">
      <c r="A6" s="30" t="s">
        <v>12</v>
      </c>
      <c r="B6" s="388">
        <v>145</v>
      </c>
      <c r="C6" s="388">
        <v>0</v>
      </c>
      <c r="D6" s="388">
        <v>80</v>
      </c>
      <c r="E6" s="388">
        <v>69</v>
      </c>
      <c r="F6" s="388">
        <v>105</v>
      </c>
      <c r="G6" s="388">
        <v>91</v>
      </c>
      <c r="H6" s="388">
        <v>44</v>
      </c>
    </row>
    <row r="7" ht="17.1" customHeight="1" spans="1:8">
      <c r="A7" s="30" t="s">
        <v>13</v>
      </c>
      <c r="B7" s="30">
        <v>2</v>
      </c>
      <c r="C7" s="30">
        <v>5</v>
      </c>
      <c r="D7" s="30">
        <v>0</v>
      </c>
      <c r="E7" s="39">
        <v>0</v>
      </c>
      <c r="F7" s="30">
        <v>0</v>
      </c>
      <c r="G7" s="39">
        <v>0</v>
      </c>
      <c r="H7" s="39">
        <v>0</v>
      </c>
    </row>
    <row r="8" spans="1:8">
      <c r="A8" s="30" t="s">
        <v>14</v>
      </c>
      <c r="B8" s="388" t="s">
        <v>15</v>
      </c>
      <c r="C8" s="388" t="s">
        <v>15</v>
      </c>
      <c r="D8" s="388" t="s">
        <v>15</v>
      </c>
      <c r="E8" s="388" t="s">
        <v>15</v>
      </c>
      <c r="F8" s="388" t="s">
        <v>15</v>
      </c>
      <c r="G8" s="388" t="s">
        <v>15</v>
      </c>
      <c r="H8" s="388" t="s">
        <v>15</v>
      </c>
    </row>
    <row r="9" spans="1:8">
      <c r="A9" s="30" t="s">
        <v>16</v>
      </c>
      <c r="B9" s="388">
        <v>0</v>
      </c>
      <c r="C9" s="388">
        <v>0</v>
      </c>
      <c r="D9" s="388">
        <v>0</v>
      </c>
      <c r="E9" s="388">
        <v>0</v>
      </c>
      <c r="F9" s="388">
        <v>0</v>
      </c>
      <c r="G9" s="388">
        <v>0</v>
      </c>
      <c r="H9" s="387">
        <v>0</v>
      </c>
    </row>
    <row r="10" spans="1:8">
      <c r="A10" s="30" t="s">
        <v>17</v>
      </c>
      <c r="B10" s="387">
        <v>0</v>
      </c>
      <c r="C10" s="39">
        <v>0</v>
      </c>
      <c r="D10" s="39">
        <v>0</v>
      </c>
      <c r="E10" s="39">
        <v>0</v>
      </c>
      <c r="F10" s="387">
        <v>0</v>
      </c>
      <c r="G10" s="39">
        <v>0</v>
      </c>
      <c r="H10" s="39">
        <v>0</v>
      </c>
    </row>
    <row r="11" spans="1:8">
      <c r="A11" s="30" t="s">
        <v>18</v>
      </c>
      <c r="B11" s="390">
        <v>0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  <c r="H11" s="39">
        <v>0</v>
      </c>
    </row>
    <row r="12" spans="1:8">
      <c r="A12" s="30" t="s">
        <v>19</v>
      </c>
      <c r="B12" s="387" t="s">
        <v>20</v>
      </c>
      <c r="C12" s="387" t="s">
        <v>20</v>
      </c>
      <c r="D12" s="391" t="s">
        <v>20</v>
      </c>
      <c r="E12" s="387" t="s">
        <v>21</v>
      </c>
      <c r="F12" s="387" t="s">
        <v>20</v>
      </c>
      <c r="G12" s="387" t="s">
        <v>20</v>
      </c>
      <c r="H12" s="387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未交齐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69"/>
    <hyperlink ref="F6" location="日常请假名单!A180" display="105"/>
    <hyperlink ref="G6" location="日常请假名单!A200" display="91"/>
    <hyperlink ref="H6" location="日常请假名单!A210" display="44"/>
    <hyperlink ref="B6" location="日常请假名单!A5" display="145"/>
    <hyperlink ref="B5" location="日常请假率!A4" display="=B6/1636"/>
    <hyperlink ref="C6" location="日常请假名单!A90" display="0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80"/>
    <hyperlink ref="C9" location="晚自习请假名单!A105" display="0"/>
    <hyperlink ref="D9" location="晚自习请假名单!A120" display="0"/>
    <hyperlink ref="F9" location="晚自习请假名单!A190" display="0"/>
    <hyperlink ref="G9" location="晚自习请假名单!A222" display="0"/>
    <hyperlink ref="D4" location="日常旷课名单!A30" display="2"/>
    <hyperlink ref="B12" location="统计表!A3" display="交齐且规范"/>
    <hyperlink ref="B4" location="日常旷课名单!A3" display="20"/>
    <hyperlink ref="C4" location="日常旷课名单!A13" display="3"/>
    <hyperlink ref="E4" location="日常旷课名单!A40" display="0"/>
    <hyperlink ref="F3" location="日常旷课率!A141" display="=F4/1692"/>
    <hyperlink ref="F4" location="日常旷课名单!A50" display="0"/>
    <hyperlink ref="E9" location="晚自习请假名单!A150" display="0"/>
    <hyperlink ref="H9" location="晚自习请假名单!A250" display="0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85" zoomScaleNormal="85" workbookViewId="0">
      <selection activeCell="E29" sqref="E29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2.0277777777778" customWidth="1"/>
    <col min="6" max="6" width="7.62962962962963" customWidth="1"/>
    <col min="7" max="7" width="11.25" customWidth="1"/>
    <col min="8" max="8" width="16.212962962963" customWidth="1"/>
  </cols>
  <sheetData>
    <row r="1" s="40" customFormat="1" ht="22.2" spans="1:8">
      <c r="A1" s="54" t="s">
        <v>22</v>
      </c>
      <c r="B1" s="54"/>
      <c r="C1" s="54"/>
      <c r="D1" s="54"/>
      <c r="E1" s="54"/>
      <c r="F1" s="54"/>
      <c r="G1" s="54"/>
      <c r="H1" s="54"/>
    </row>
    <row r="2" s="374" customFormat="1" ht="20.4" spans="1:8">
      <c r="A2" s="218" t="s">
        <v>23</v>
      </c>
      <c r="B2" s="218" t="s">
        <v>24</v>
      </c>
      <c r="C2" s="218" t="s">
        <v>25</v>
      </c>
      <c r="D2" s="218" t="s">
        <v>26</v>
      </c>
      <c r="E2" s="218" t="s">
        <v>27</v>
      </c>
      <c r="F2" s="218" t="s">
        <v>28</v>
      </c>
      <c r="G2" s="375" t="s">
        <v>29</v>
      </c>
      <c r="H2" s="218" t="s">
        <v>30</v>
      </c>
    </row>
    <row r="3" ht="17.4" spans="1:8">
      <c r="A3" s="19" t="s">
        <v>2</v>
      </c>
      <c r="B3" s="376" t="s">
        <v>31</v>
      </c>
      <c r="C3" s="377">
        <v>2024363109</v>
      </c>
      <c r="D3" s="377" t="s">
        <v>32</v>
      </c>
      <c r="E3" s="376" t="s">
        <v>33</v>
      </c>
      <c r="F3" s="378" t="s">
        <v>34</v>
      </c>
      <c r="G3" s="379">
        <v>10.13</v>
      </c>
      <c r="H3" s="206"/>
    </row>
    <row r="4" ht="17.4" spans="1:8">
      <c r="A4" s="19"/>
      <c r="B4" s="380"/>
      <c r="C4" s="377">
        <v>2024363127</v>
      </c>
      <c r="D4" s="377" t="s">
        <v>35</v>
      </c>
      <c r="E4" s="380"/>
      <c r="F4" s="378" t="s">
        <v>34</v>
      </c>
      <c r="G4" s="379">
        <v>10.13</v>
      </c>
      <c r="H4" s="206"/>
    </row>
    <row r="5" ht="17.4" spans="1:8">
      <c r="A5" s="173" t="s">
        <v>3</v>
      </c>
      <c r="B5" s="334" t="s">
        <v>36</v>
      </c>
      <c r="C5" s="20">
        <v>2023283722</v>
      </c>
      <c r="D5" s="20" t="s">
        <v>37</v>
      </c>
      <c r="E5" s="20" t="s">
        <v>38</v>
      </c>
      <c r="F5" s="20" t="s">
        <v>34</v>
      </c>
      <c r="G5" s="20">
        <v>10.15</v>
      </c>
      <c r="H5" s="206"/>
    </row>
    <row r="6" ht="16" customHeight="1" spans="1:8">
      <c r="A6" s="173"/>
      <c r="B6" s="336"/>
      <c r="C6" s="20">
        <v>2023283732</v>
      </c>
      <c r="D6" s="20" t="s">
        <v>39</v>
      </c>
      <c r="E6" s="20" t="s">
        <v>38</v>
      </c>
      <c r="F6" s="20" t="s">
        <v>34</v>
      </c>
      <c r="G6" s="20">
        <v>10.15</v>
      </c>
      <c r="H6" s="19"/>
    </row>
    <row r="7" ht="16" customHeight="1" spans="1:8">
      <c r="A7" s="173"/>
      <c r="B7" s="336"/>
      <c r="C7" s="20">
        <v>2023283709</v>
      </c>
      <c r="D7" s="20" t="s">
        <v>40</v>
      </c>
      <c r="E7" s="20" t="s">
        <v>38</v>
      </c>
      <c r="F7" s="20" t="s">
        <v>34</v>
      </c>
      <c r="G7" s="20">
        <v>10.15</v>
      </c>
      <c r="H7" s="19"/>
    </row>
    <row r="8" ht="16" customHeight="1" spans="1:8">
      <c r="A8" s="173"/>
      <c r="B8" s="338"/>
      <c r="C8" s="20">
        <v>2023283734</v>
      </c>
      <c r="D8" s="20" t="s">
        <v>41</v>
      </c>
      <c r="E8" s="20" t="s">
        <v>38</v>
      </c>
      <c r="F8" s="20" t="s">
        <v>34</v>
      </c>
      <c r="G8" s="20">
        <v>10.15</v>
      </c>
      <c r="H8" s="19"/>
    </row>
    <row r="9" ht="16" customHeight="1" spans="1:8">
      <c r="A9" s="183"/>
      <c r="B9" s="20" t="s">
        <v>42</v>
      </c>
      <c r="C9" s="20">
        <v>2023283223</v>
      </c>
      <c r="D9" s="20" t="s">
        <v>43</v>
      </c>
      <c r="E9" s="20" t="s">
        <v>44</v>
      </c>
      <c r="F9" s="20" t="s">
        <v>45</v>
      </c>
      <c r="G9" s="20">
        <v>10.17</v>
      </c>
      <c r="H9" s="19"/>
    </row>
    <row r="10" ht="16" customHeight="1" spans="1:8">
      <c r="A10" s="381" t="s">
        <v>4</v>
      </c>
      <c r="B10" s="46" t="s">
        <v>46</v>
      </c>
      <c r="C10" s="47"/>
      <c r="D10" s="47"/>
      <c r="E10" s="47"/>
      <c r="F10" s="47"/>
      <c r="G10" s="47"/>
      <c r="H10" s="48"/>
    </row>
    <row r="11" ht="18.75" hidden="1" customHeight="1" spans="1:8">
      <c r="A11" s="381"/>
      <c r="B11" s="46"/>
      <c r="C11" s="47"/>
      <c r="D11" s="47"/>
      <c r="E11" s="47"/>
      <c r="F11" s="47"/>
      <c r="G11" s="47"/>
      <c r="H11" s="48"/>
    </row>
    <row r="12" ht="18.75" hidden="1" customHeight="1" spans="1:8">
      <c r="A12" s="381"/>
      <c r="B12" s="46"/>
      <c r="C12" s="47"/>
      <c r="D12" s="47"/>
      <c r="E12" s="47"/>
      <c r="F12" s="47"/>
      <c r="G12" s="47"/>
      <c r="H12" s="48"/>
    </row>
    <row r="13" ht="18.75" hidden="1" customHeight="1" spans="1:8">
      <c r="A13" s="381"/>
      <c r="B13" s="46"/>
      <c r="C13" s="47"/>
      <c r="D13" s="47"/>
      <c r="E13" s="47"/>
      <c r="F13" s="47"/>
      <c r="G13" s="47"/>
      <c r="H13" s="48"/>
    </row>
    <row r="14" ht="17.45" hidden="1" customHeight="1" spans="1:8">
      <c r="A14" s="381"/>
      <c r="B14" s="46"/>
      <c r="C14" s="47"/>
      <c r="D14" s="47"/>
      <c r="E14" s="47"/>
      <c r="F14" s="47"/>
      <c r="G14" s="47"/>
      <c r="H14" s="48"/>
    </row>
    <row r="15" ht="17.45" hidden="1" customHeight="1" spans="1:8">
      <c r="A15" s="381"/>
      <c r="B15" s="46"/>
      <c r="C15" s="47"/>
      <c r="D15" s="47"/>
      <c r="E15" s="47"/>
      <c r="F15" s="47"/>
      <c r="G15" s="47"/>
      <c r="H15" s="48"/>
    </row>
    <row r="16" ht="17.45" hidden="1" customHeight="1" spans="1:8">
      <c r="A16" s="381"/>
      <c r="B16" s="46"/>
      <c r="C16" s="47"/>
      <c r="D16" s="47"/>
      <c r="E16" s="47"/>
      <c r="F16" s="47"/>
      <c r="G16" s="47"/>
      <c r="H16" s="48"/>
    </row>
    <row r="17" ht="17.45" hidden="1" customHeight="1" spans="1:8">
      <c r="A17" s="381"/>
      <c r="B17" s="46"/>
      <c r="C17" s="47"/>
      <c r="D17" s="47"/>
      <c r="E17" s="47"/>
      <c r="F17" s="47"/>
      <c r="G17" s="47"/>
      <c r="H17" s="48"/>
    </row>
    <row r="18" ht="17.45" hidden="1" customHeight="1" spans="1:8">
      <c r="A18" s="381"/>
      <c r="B18" s="46"/>
      <c r="C18" s="47"/>
      <c r="D18" s="47"/>
      <c r="E18" s="47"/>
      <c r="F18" s="47"/>
      <c r="G18" s="47"/>
      <c r="H18" s="48"/>
    </row>
    <row r="19" ht="17.45" hidden="1" customHeight="1" spans="1:8">
      <c r="A19" s="381"/>
      <c r="B19" s="46"/>
      <c r="C19" s="47"/>
      <c r="D19" s="47"/>
      <c r="E19" s="47"/>
      <c r="F19" s="47"/>
      <c r="G19" s="47"/>
      <c r="H19" s="48"/>
    </row>
    <row r="20" ht="17.4" hidden="1" spans="1:8">
      <c r="A20" s="381"/>
      <c r="B20" s="46"/>
      <c r="C20" s="47"/>
      <c r="D20" s="47"/>
      <c r="E20" s="47"/>
      <c r="F20" s="47"/>
      <c r="G20" s="47"/>
      <c r="H20" s="48"/>
    </row>
    <row r="21" ht="17.4" hidden="1" spans="1:8">
      <c r="A21" s="381"/>
      <c r="B21" s="46"/>
      <c r="C21" s="47"/>
      <c r="D21" s="47"/>
      <c r="E21" s="47"/>
      <c r="F21" s="47"/>
      <c r="G21" s="47"/>
      <c r="H21" s="48"/>
    </row>
    <row r="22" ht="17.4" spans="1:8">
      <c r="A22" s="382" t="s">
        <v>5</v>
      </c>
      <c r="B22" s="46"/>
      <c r="C22" s="47"/>
      <c r="D22" s="47"/>
      <c r="E22" s="47"/>
      <c r="F22" s="47"/>
      <c r="G22" s="47"/>
      <c r="H22" s="48"/>
    </row>
    <row r="23" ht="17.4" spans="1:8">
      <c r="A23" s="383" t="s">
        <v>6</v>
      </c>
      <c r="B23" s="46"/>
      <c r="C23" s="47"/>
      <c r="D23" s="47"/>
      <c r="E23" s="47"/>
      <c r="F23" s="47"/>
      <c r="G23" s="47"/>
      <c r="H23" s="48"/>
    </row>
    <row r="24" ht="17.4" spans="1:8">
      <c r="A24" s="383" t="s">
        <v>7</v>
      </c>
      <c r="B24" s="46"/>
      <c r="C24" s="47"/>
      <c r="D24" s="47"/>
      <c r="E24" s="47"/>
      <c r="F24" s="47"/>
      <c r="G24" s="47"/>
      <c r="H24" s="48"/>
    </row>
    <row r="25" ht="17.4" spans="1:8">
      <c r="A25" s="383" t="s">
        <v>8</v>
      </c>
      <c r="B25" s="49"/>
      <c r="C25" s="50"/>
      <c r="D25" s="50"/>
      <c r="E25" s="50"/>
      <c r="F25" s="50"/>
      <c r="G25" s="50"/>
      <c r="H25" s="51"/>
    </row>
    <row r="29" spans="1:8">
      <c r="F29" s="384"/>
    </row>
  </sheetData>
  <mergeCells count="7">
    <mergeCell ref="A1:H1"/>
    <mergeCell ref="A3:A4"/>
    <mergeCell ref="A5:A9"/>
    <mergeCell ref="B3:B4"/>
    <mergeCell ref="B5:B8"/>
    <mergeCell ref="E3:E4"/>
    <mergeCell ref="B10:H2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9"/>
  <sheetViews>
    <sheetView zoomScale="70" zoomScaleNormal="70" topLeftCell="A223" workbookViewId="0">
      <selection activeCell="G290" sqref="G290"/>
    </sheetView>
  </sheetViews>
  <sheetFormatPr defaultColWidth="8.25" defaultRowHeight="17.4" outlineLevelCol="6"/>
  <cols>
    <col min="1" max="2" width="23.25" style="47" customWidth="1"/>
    <col min="3" max="3" width="16.75" style="47" customWidth="1"/>
    <col min="4" max="4" width="24.25" style="47" customWidth="1"/>
    <col min="5" max="5" width="65.1296296296296" style="47" customWidth="1"/>
    <col min="6" max="6" width="33.6296296296296" style="47" customWidth="1"/>
    <col min="7" max="7" width="17.3796296296296" style="47" customWidth="1"/>
    <col min="8" max="16384" width="8.25" style="47"/>
  </cols>
  <sheetData>
    <row r="1" ht="23.1" customHeight="1" spans="1:7">
      <c r="A1" s="217" t="s">
        <v>47</v>
      </c>
      <c r="B1" s="217"/>
      <c r="C1" s="217"/>
      <c r="D1" s="217"/>
      <c r="E1" s="217"/>
      <c r="F1" s="217"/>
      <c r="G1" s="217"/>
    </row>
    <row r="2" s="216" customFormat="1" ht="20.4" spans="1:7">
      <c r="A2" s="263" t="s">
        <v>23</v>
      </c>
      <c r="B2" s="263" t="s">
        <v>48</v>
      </c>
      <c r="C2" s="264" t="s">
        <v>25</v>
      </c>
      <c r="D2" s="263" t="s">
        <v>26</v>
      </c>
      <c r="E2" s="265" t="s">
        <v>27</v>
      </c>
      <c r="F2" s="266" t="s">
        <v>49</v>
      </c>
      <c r="G2" s="263" t="s">
        <v>50</v>
      </c>
    </row>
    <row r="3" s="216" customFormat="1" ht="20.4" spans="1:7">
      <c r="A3" s="267"/>
      <c r="B3" s="29" t="s">
        <v>51</v>
      </c>
      <c r="C3" s="34">
        <v>2025364231</v>
      </c>
      <c r="D3" s="29" t="s">
        <v>52</v>
      </c>
      <c r="E3" s="29" t="s">
        <v>53</v>
      </c>
      <c r="F3" s="29" t="s">
        <v>54</v>
      </c>
      <c r="G3" s="34">
        <v>4</v>
      </c>
    </row>
    <row r="4" ht="17.45" customHeight="1" spans="1:7">
      <c r="A4" s="46" t="s">
        <v>2</v>
      </c>
      <c r="B4" s="29"/>
      <c r="C4" s="34">
        <v>2025364241</v>
      </c>
      <c r="D4" s="29" t="s">
        <v>55</v>
      </c>
      <c r="E4" s="29" t="s">
        <v>56</v>
      </c>
      <c r="F4" s="29" t="s">
        <v>57</v>
      </c>
      <c r="G4" s="34"/>
    </row>
    <row r="5" ht="17.45" customHeight="1" spans="1:7">
      <c r="A5" s="46"/>
      <c r="B5" s="29" t="s">
        <v>58</v>
      </c>
      <c r="C5" s="34">
        <v>2024363324</v>
      </c>
      <c r="D5" s="29" t="s">
        <v>59</v>
      </c>
      <c r="E5" s="29" t="s">
        <v>60</v>
      </c>
      <c r="F5" s="29" t="s">
        <v>61</v>
      </c>
      <c r="G5" s="34">
        <v>2</v>
      </c>
    </row>
    <row r="6" ht="17.45" customHeight="1" spans="1:7">
      <c r="A6" s="46"/>
      <c r="B6" s="29" t="s">
        <v>62</v>
      </c>
      <c r="C6" s="29">
        <v>2024363542</v>
      </c>
      <c r="D6" s="29" t="s">
        <v>63</v>
      </c>
      <c r="E6" s="29" t="s">
        <v>33</v>
      </c>
      <c r="F6" s="29" t="s">
        <v>57</v>
      </c>
      <c r="G6" s="29">
        <v>10</v>
      </c>
    </row>
    <row r="7" ht="17.45" customHeight="1" spans="1:7">
      <c r="A7" s="46"/>
      <c r="B7" s="29"/>
      <c r="C7" s="29"/>
      <c r="D7" s="29"/>
      <c r="E7" s="29" t="s">
        <v>64</v>
      </c>
      <c r="F7" s="29" t="s">
        <v>65</v>
      </c>
      <c r="G7" s="29"/>
    </row>
    <row r="8" ht="17.45" customHeight="1" spans="1:7">
      <c r="A8" s="46"/>
      <c r="B8" s="29"/>
      <c r="C8" s="29"/>
      <c r="D8" s="29"/>
      <c r="E8" s="29" t="s">
        <v>66</v>
      </c>
      <c r="F8" s="29" t="s">
        <v>67</v>
      </c>
      <c r="G8" s="29"/>
    </row>
    <row r="9" ht="17.45" customHeight="1" spans="1:7">
      <c r="A9" s="46"/>
      <c r="B9" s="29"/>
      <c r="C9" s="29"/>
      <c r="D9" s="29"/>
      <c r="E9" s="29" t="s">
        <v>68</v>
      </c>
      <c r="F9" s="29" t="s">
        <v>69</v>
      </c>
      <c r="G9" s="29"/>
    </row>
    <row r="10" ht="17.45" customHeight="1" spans="1:7">
      <c r="A10" s="46"/>
      <c r="B10" s="29" t="s">
        <v>70</v>
      </c>
      <c r="C10" s="34">
        <v>2022363412</v>
      </c>
      <c r="D10" s="29" t="s">
        <v>71</v>
      </c>
      <c r="E10" s="29" t="s">
        <v>72</v>
      </c>
      <c r="F10" s="29" t="s">
        <v>73</v>
      </c>
      <c r="G10" s="34">
        <v>29</v>
      </c>
    </row>
    <row r="11" ht="17.45" customHeight="1" spans="1:7">
      <c r="A11" s="46"/>
      <c r="B11" s="29"/>
      <c r="C11" s="34"/>
      <c r="D11" s="29"/>
      <c r="E11" s="29"/>
      <c r="F11" s="29" t="s">
        <v>74</v>
      </c>
      <c r="G11" s="34"/>
    </row>
    <row r="12" ht="17.45" customHeight="1" spans="1:7">
      <c r="A12" s="46"/>
      <c r="B12" s="29"/>
      <c r="C12" s="34"/>
      <c r="D12" s="29"/>
      <c r="E12" s="29" t="s">
        <v>33</v>
      </c>
      <c r="F12" s="29" t="s">
        <v>75</v>
      </c>
      <c r="G12" s="34"/>
    </row>
    <row r="13" ht="17.45" customHeight="1" spans="1:7">
      <c r="A13" s="46"/>
      <c r="B13" s="29"/>
      <c r="C13" s="34"/>
      <c r="D13" s="29"/>
      <c r="E13" s="29"/>
      <c r="F13" s="29" t="s">
        <v>69</v>
      </c>
      <c r="G13" s="34"/>
    </row>
    <row r="14" ht="17.45" customHeight="1" spans="1:7">
      <c r="A14" s="46"/>
      <c r="B14" s="29"/>
      <c r="C14" s="34"/>
      <c r="D14" s="29"/>
      <c r="E14" s="29" t="s">
        <v>76</v>
      </c>
      <c r="F14" s="29" t="s">
        <v>77</v>
      </c>
      <c r="G14" s="34"/>
    </row>
    <row r="15" ht="17.45" customHeight="1" spans="1:7">
      <c r="A15" s="46"/>
      <c r="B15" s="29"/>
      <c r="C15" s="34"/>
      <c r="D15" s="29"/>
      <c r="E15" s="29"/>
      <c r="F15" s="29" t="s">
        <v>61</v>
      </c>
      <c r="G15" s="34"/>
    </row>
    <row r="16" ht="17.45" customHeight="1" spans="1:7">
      <c r="A16" s="46"/>
      <c r="B16" s="29"/>
      <c r="C16" s="34"/>
      <c r="D16" s="29"/>
      <c r="E16" s="29" t="s">
        <v>78</v>
      </c>
      <c r="F16" s="29" t="s">
        <v>79</v>
      </c>
      <c r="G16" s="34"/>
    </row>
    <row r="17" ht="17.45" customHeight="1" spans="1:7">
      <c r="A17" s="46"/>
      <c r="B17" s="29"/>
      <c r="C17" s="34"/>
      <c r="D17" s="29"/>
      <c r="E17" s="29" t="s">
        <v>64</v>
      </c>
      <c r="F17" s="29" t="s">
        <v>65</v>
      </c>
      <c r="G17" s="34"/>
    </row>
    <row r="18" ht="17.45" customHeight="1" spans="1:7">
      <c r="A18" s="46"/>
      <c r="B18" s="29"/>
      <c r="C18" s="34"/>
      <c r="D18" s="29"/>
      <c r="E18" s="29" t="s">
        <v>60</v>
      </c>
      <c r="F18" s="29" t="s">
        <v>67</v>
      </c>
      <c r="G18" s="34"/>
    </row>
    <row r="19" ht="17.45" customHeight="1" spans="1:7">
      <c r="A19" s="46"/>
      <c r="B19" s="29"/>
      <c r="C19" s="34"/>
      <c r="D19" s="29"/>
      <c r="E19" s="29" t="s">
        <v>80</v>
      </c>
      <c r="F19" s="29" t="s">
        <v>65</v>
      </c>
      <c r="G19" s="34"/>
    </row>
    <row r="20" ht="17.45" customHeight="1" spans="1:7">
      <c r="A20" s="46"/>
      <c r="B20" s="29"/>
      <c r="C20" s="34"/>
      <c r="D20" s="29"/>
      <c r="E20" s="29" t="s">
        <v>81</v>
      </c>
      <c r="F20" s="29" t="s">
        <v>82</v>
      </c>
      <c r="G20" s="34"/>
    </row>
    <row r="21" ht="17.45" customHeight="1" spans="1:7">
      <c r="A21" s="46"/>
      <c r="B21" s="29" t="s">
        <v>83</v>
      </c>
      <c r="C21" s="29">
        <v>2024364331</v>
      </c>
      <c r="D21" s="29" t="s">
        <v>84</v>
      </c>
      <c r="E21" s="29" t="s">
        <v>85</v>
      </c>
      <c r="F21" s="29" t="s">
        <v>79</v>
      </c>
      <c r="G21" s="34">
        <v>7</v>
      </c>
    </row>
    <row r="22" ht="17.45" customHeight="1" spans="1:7">
      <c r="A22" s="46"/>
      <c r="B22" s="29"/>
      <c r="C22" s="29"/>
      <c r="D22" s="29"/>
      <c r="E22" s="29" t="s">
        <v>86</v>
      </c>
      <c r="F22" s="29" t="s">
        <v>57</v>
      </c>
      <c r="G22" s="34"/>
    </row>
    <row r="23" ht="17.45" customHeight="1" spans="1:7">
      <c r="A23" s="46"/>
      <c r="B23" s="29"/>
      <c r="C23" s="29">
        <v>2024364335</v>
      </c>
      <c r="D23" s="29" t="s">
        <v>87</v>
      </c>
      <c r="E23" s="29" t="s">
        <v>85</v>
      </c>
      <c r="F23" s="29" t="s">
        <v>79</v>
      </c>
      <c r="G23" s="34"/>
    </row>
    <row r="24" ht="17.45" customHeight="1" spans="1:7">
      <c r="A24" s="46"/>
      <c r="B24" s="29"/>
      <c r="C24" s="29"/>
      <c r="D24" s="29"/>
      <c r="E24" s="29"/>
      <c r="F24" s="29" t="s">
        <v>88</v>
      </c>
      <c r="G24" s="34"/>
    </row>
    <row r="25" ht="17.45" customHeight="1" spans="1:7">
      <c r="A25" s="46"/>
      <c r="B25" s="29"/>
      <c r="C25" s="29"/>
      <c r="D25" s="29"/>
      <c r="E25" s="29" t="s">
        <v>86</v>
      </c>
      <c r="F25" s="29" t="s">
        <v>57</v>
      </c>
      <c r="G25" s="34"/>
    </row>
    <row r="26" ht="17.45" customHeight="1" spans="1:7">
      <c r="A26" s="46"/>
      <c r="B26" s="29"/>
      <c r="C26" s="29">
        <v>2024364310</v>
      </c>
      <c r="D26" s="29" t="s">
        <v>89</v>
      </c>
      <c r="E26" s="29" t="s">
        <v>85</v>
      </c>
      <c r="F26" s="29" t="s">
        <v>88</v>
      </c>
      <c r="G26" s="34"/>
    </row>
    <row r="27" ht="17.45" customHeight="1" spans="1:7">
      <c r="A27" s="46"/>
      <c r="B27" s="29"/>
      <c r="C27" s="29"/>
      <c r="D27" s="29"/>
      <c r="E27" s="29" t="s">
        <v>86</v>
      </c>
      <c r="F27" s="29" t="s">
        <v>57</v>
      </c>
      <c r="G27" s="34"/>
    </row>
    <row r="28" ht="17.45" customHeight="1" spans="1:7">
      <c r="A28" s="46"/>
      <c r="B28" s="29" t="s">
        <v>90</v>
      </c>
      <c r="C28" s="29">
        <v>2025364313</v>
      </c>
      <c r="D28" s="29" t="s">
        <v>91</v>
      </c>
      <c r="E28" s="29" t="s">
        <v>92</v>
      </c>
      <c r="F28" s="29" t="s">
        <v>79</v>
      </c>
      <c r="G28" s="34">
        <v>10</v>
      </c>
    </row>
    <row r="29" ht="17.45" customHeight="1" spans="1:7">
      <c r="A29" s="46"/>
      <c r="B29" s="29"/>
      <c r="C29" s="29"/>
      <c r="D29" s="29"/>
      <c r="E29" s="29" t="s">
        <v>93</v>
      </c>
      <c r="F29" s="29" t="s">
        <v>79</v>
      </c>
      <c r="G29" s="34"/>
    </row>
    <row r="30" ht="17.45" customHeight="1" spans="1:7">
      <c r="A30" s="46"/>
      <c r="B30" s="29"/>
      <c r="C30" s="34">
        <v>2025364320</v>
      </c>
      <c r="D30" s="29" t="s">
        <v>94</v>
      </c>
      <c r="E30" s="29" t="s">
        <v>93</v>
      </c>
      <c r="F30" s="29" t="s">
        <v>57</v>
      </c>
      <c r="G30" s="34"/>
    </row>
    <row r="31" ht="17.45" customHeight="1" spans="1:7">
      <c r="A31" s="46"/>
      <c r="B31" s="29"/>
      <c r="C31" s="34"/>
      <c r="D31" s="29"/>
      <c r="E31" s="29" t="s">
        <v>95</v>
      </c>
      <c r="F31" s="29" t="s">
        <v>54</v>
      </c>
      <c r="G31" s="34"/>
    </row>
    <row r="32" ht="17.45" customHeight="1" spans="1:7">
      <c r="A32" s="46"/>
      <c r="B32" s="29"/>
      <c r="C32" s="34"/>
      <c r="D32" s="29"/>
      <c r="E32" s="29" t="s">
        <v>92</v>
      </c>
      <c r="F32" s="29" t="s">
        <v>54</v>
      </c>
      <c r="G32" s="34"/>
    </row>
    <row r="33" ht="17.45" customHeight="1" spans="1:7">
      <c r="A33" s="46"/>
      <c r="B33" s="29"/>
      <c r="C33" s="34"/>
      <c r="D33" s="29"/>
      <c r="E33" s="29" t="s">
        <v>96</v>
      </c>
      <c r="F33" s="29" t="s">
        <v>54</v>
      </c>
      <c r="G33" s="34"/>
    </row>
    <row r="34" ht="17.45" customHeight="1" spans="1:7">
      <c r="A34" s="46"/>
      <c r="B34" s="29" t="s">
        <v>97</v>
      </c>
      <c r="C34" s="29">
        <v>2022363709</v>
      </c>
      <c r="D34" s="29" t="s">
        <v>98</v>
      </c>
      <c r="E34" s="29" t="s">
        <v>99</v>
      </c>
      <c r="F34" s="29" t="s">
        <v>79</v>
      </c>
      <c r="G34" s="34">
        <v>10</v>
      </c>
    </row>
    <row r="35" ht="17.45" customHeight="1" spans="1:7">
      <c r="A35" s="46"/>
      <c r="B35" s="29"/>
      <c r="C35" s="29"/>
      <c r="D35" s="29"/>
      <c r="E35" s="29"/>
      <c r="F35" s="29" t="s">
        <v>88</v>
      </c>
      <c r="G35" s="34"/>
    </row>
    <row r="36" ht="17.45" customHeight="1" spans="1:7">
      <c r="A36" s="46"/>
      <c r="B36" s="29"/>
      <c r="C36" s="34">
        <v>2022363703</v>
      </c>
      <c r="D36" s="29" t="s">
        <v>100</v>
      </c>
      <c r="E36" s="29" t="s">
        <v>99</v>
      </c>
      <c r="F36" s="29" t="s">
        <v>88</v>
      </c>
      <c r="G36" s="34"/>
    </row>
    <row r="37" ht="17.45" customHeight="1" spans="1:7">
      <c r="A37" s="46"/>
      <c r="B37" s="29"/>
      <c r="C37" s="34">
        <v>2022363704</v>
      </c>
      <c r="D37" s="29" t="s">
        <v>101</v>
      </c>
      <c r="E37" s="29"/>
      <c r="F37" s="29" t="s">
        <v>88</v>
      </c>
      <c r="G37" s="34"/>
    </row>
    <row r="38" ht="17.45" customHeight="1" spans="1:7">
      <c r="A38" s="46"/>
      <c r="B38" s="29"/>
      <c r="C38" s="34">
        <v>2022363711</v>
      </c>
      <c r="D38" s="29" t="s">
        <v>102</v>
      </c>
      <c r="E38" s="29"/>
      <c r="F38" s="29" t="s">
        <v>88</v>
      </c>
      <c r="G38" s="34"/>
    </row>
    <row r="39" ht="17.45" customHeight="1" spans="1:7">
      <c r="A39" s="46"/>
      <c r="B39" s="29" t="s">
        <v>103</v>
      </c>
      <c r="C39" s="34">
        <v>2024363624</v>
      </c>
      <c r="D39" s="29" t="s">
        <v>104</v>
      </c>
      <c r="E39" s="29" t="s">
        <v>105</v>
      </c>
      <c r="F39" s="29" t="s">
        <v>79</v>
      </c>
      <c r="G39" s="34">
        <v>2</v>
      </c>
    </row>
    <row r="40" ht="17.45" customHeight="1" spans="1:7">
      <c r="A40" s="46"/>
      <c r="B40" s="29" t="s">
        <v>106</v>
      </c>
      <c r="C40" s="34">
        <v>2025364118</v>
      </c>
      <c r="D40" s="29" t="s">
        <v>107</v>
      </c>
      <c r="E40" s="29" t="s">
        <v>108</v>
      </c>
      <c r="F40" s="29" t="s">
        <v>109</v>
      </c>
      <c r="G40" s="34">
        <v>5</v>
      </c>
    </row>
    <row r="41" ht="17.45" customHeight="1" spans="1:7">
      <c r="A41" s="46"/>
      <c r="B41" s="29"/>
      <c r="C41" s="34"/>
      <c r="D41" s="29"/>
      <c r="E41" s="29" t="s">
        <v>110</v>
      </c>
      <c r="F41" s="29" t="s">
        <v>75</v>
      </c>
      <c r="G41" s="34"/>
    </row>
    <row r="42" ht="17.45" customHeight="1" spans="1:7">
      <c r="A42" s="46"/>
      <c r="B42" s="29" t="s">
        <v>111</v>
      </c>
      <c r="C42" s="34">
        <v>2022363235</v>
      </c>
      <c r="D42" s="29" t="s">
        <v>112</v>
      </c>
      <c r="E42" s="29" t="s">
        <v>113</v>
      </c>
      <c r="F42" s="29" t="s">
        <v>57</v>
      </c>
      <c r="G42" s="34">
        <v>2</v>
      </c>
    </row>
    <row r="43" ht="17.45" customHeight="1" spans="1:7">
      <c r="A43" s="46"/>
      <c r="B43" s="29" t="s">
        <v>114</v>
      </c>
      <c r="C43" s="29">
        <v>2024364114</v>
      </c>
      <c r="D43" s="29" t="s">
        <v>115</v>
      </c>
      <c r="E43" s="29" t="s">
        <v>116</v>
      </c>
      <c r="F43" s="268" t="s">
        <v>61</v>
      </c>
      <c r="G43" s="34">
        <v>2</v>
      </c>
    </row>
    <row r="44" ht="17.45" customHeight="1" spans="1:7">
      <c r="A44" s="46"/>
      <c r="B44" s="29" t="s">
        <v>117</v>
      </c>
      <c r="C44" s="29">
        <v>2023363235</v>
      </c>
      <c r="D44" s="29" t="s">
        <v>118</v>
      </c>
      <c r="E44" s="29" t="s">
        <v>119</v>
      </c>
      <c r="F44" s="29" t="s">
        <v>57</v>
      </c>
      <c r="G44" s="34">
        <v>2</v>
      </c>
    </row>
    <row r="45" ht="17.45" customHeight="1" spans="1:7">
      <c r="A45" s="46"/>
      <c r="B45" s="29" t="s">
        <v>120</v>
      </c>
      <c r="C45" s="29">
        <v>2023363736</v>
      </c>
      <c r="D45" s="29" t="s">
        <v>121</v>
      </c>
      <c r="E45" s="29" t="s">
        <v>122</v>
      </c>
      <c r="F45" s="268" t="s">
        <v>74</v>
      </c>
      <c r="G45" s="34">
        <v>60</v>
      </c>
    </row>
    <row r="46" ht="17.45" customHeight="1" spans="1:7">
      <c r="A46" s="46"/>
      <c r="B46" s="29"/>
      <c r="C46" s="29"/>
      <c r="D46" s="29"/>
      <c r="E46" s="29" t="s">
        <v>119</v>
      </c>
      <c r="F46" s="268" t="s">
        <v>57</v>
      </c>
      <c r="G46" s="34"/>
    </row>
    <row r="47" ht="17.45" customHeight="1" spans="1:7">
      <c r="A47" s="46"/>
      <c r="B47" s="29"/>
      <c r="C47" s="29"/>
      <c r="D47" s="29"/>
      <c r="E47" s="29" t="s">
        <v>123</v>
      </c>
      <c r="F47" s="268" t="s">
        <v>69</v>
      </c>
      <c r="G47" s="34"/>
    </row>
    <row r="48" ht="17.45" customHeight="1" spans="1:7">
      <c r="A48" s="46"/>
      <c r="B48" s="29"/>
      <c r="C48" s="29"/>
      <c r="D48" s="29"/>
      <c r="E48" s="29" t="s">
        <v>124</v>
      </c>
      <c r="F48" s="268" t="s">
        <v>69</v>
      </c>
      <c r="G48" s="34"/>
    </row>
    <row r="49" ht="17.45" customHeight="1" spans="1:7">
      <c r="A49" s="46"/>
      <c r="B49" s="29"/>
      <c r="C49" s="29"/>
      <c r="D49" s="29"/>
      <c r="E49" s="29" t="s">
        <v>125</v>
      </c>
      <c r="F49" s="268" t="s">
        <v>79</v>
      </c>
      <c r="G49" s="34"/>
    </row>
    <row r="50" ht="17.45" customHeight="1" spans="1:7">
      <c r="A50" s="46"/>
      <c r="B50" s="29"/>
      <c r="C50" s="29"/>
      <c r="D50" s="29"/>
      <c r="E50" s="29"/>
      <c r="F50" s="268" t="s">
        <v>88</v>
      </c>
      <c r="G50" s="34"/>
    </row>
    <row r="51" ht="17.45" customHeight="1" spans="1:7">
      <c r="A51" s="46"/>
      <c r="B51" s="29"/>
      <c r="C51" s="29"/>
      <c r="D51" s="29"/>
      <c r="E51" s="29" t="s">
        <v>126</v>
      </c>
      <c r="F51" s="268" t="s">
        <v>67</v>
      </c>
      <c r="G51" s="34"/>
    </row>
    <row r="52" ht="17.45" customHeight="1" spans="1:7">
      <c r="A52" s="46"/>
      <c r="B52" s="29"/>
      <c r="C52" s="29"/>
      <c r="D52" s="29"/>
      <c r="E52" s="29" t="s">
        <v>127</v>
      </c>
      <c r="F52" s="268" t="s">
        <v>88</v>
      </c>
      <c r="G52" s="34"/>
    </row>
    <row r="53" ht="17.45" customHeight="1" spans="1:7">
      <c r="A53" s="46"/>
      <c r="B53" s="29"/>
      <c r="C53" s="29">
        <v>2023363713</v>
      </c>
      <c r="D53" s="29" t="s">
        <v>128</v>
      </c>
      <c r="E53" s="29" t="s">
        <v>122</v>
      </c>
      <c r="F53" s="268" t="s">
        <v>74</v>
      </c>
      <c r="G53" s="34"/>
    </row>
    <row r="54" ht="17.45" customHeight="1" spans="1:7">
      <c r="A54" s="46"/>
      <c r="B54" s="29"/>
      <c r="C54" s="29"/>
      <c r="D54" s="29"/>
      <c r="E54" s="29" t="s">
        <v>119</v>
      </c>
      <c r="F54" s="268" t="s">
        <v>57</v>
      </c>
      <c r="G54" s="34"/>
    </row>
    <row r="55" ht="17.45" customHeight="1" spans="1:7">
      <c r="A55" s="46"/>
      <c r="B55" s="29"/>
      <c r="C55" s="29"/>
      <c r="D55" s="29"/>
      <c r="E55" s="29" t="s">
        <v>123</v>
      </c>
      <c r="F55" s="268" t="s">
        <v>69</v>
      </c>
      <c r="G55" s="34"/>
    </row>
    <row r="56" ht="17.45" customHeight="1" spans="1:7">
      <c r="A56" s="46"/>
      <c r="B56" s="29"/>
      <c r="C56" s="29"/>
      <c r="D56" s="29"/>
      <c r="E56" s="29" t="s">
        <v>124</v>
      </c>
      <c r="F56" s="268" t="s">
        <v>69</v>
      </c>
      <c r="G56" s="34"/>
    </row>
    <row r="57" ht="17.45" customHeight="1" spans="1:7">
      <c r="A57" s="46"/>
      <c r="B57" s="29"/>
      <c r="C57" s="29"/>
      <c r="D57" s="29"/>
      <c r="E57" s="29" t="s">
        <v>125</v>
      </c>
      <c r="F57" s="268" t="s">
        <v>79</v>
      </c>
      <c r="G57" s="34"/>
    </row>
    <row r="58" ht="17.45" customHeight="1" spans="1:7">
      <c r="A58" s="46"/>
      <c r="B58" s="29"/>
      <c r="C58" s="29"/>
      <c r="D58" s="29"/>
      <c r="E58" s="29"/>
      <c r="F58" s="268" t="s">
        <v>88</v>
      </c>
      <c r="G58" s="34"/>
    </row>
    <row r="59" ht="17.45" customHeight="1" spans="1:7">
      <c r="A59" s="46"/>
      <c r="B59" s="29"/>
      <c r="C59" s="29"/>
      <c r="D59" s="29"/>
      <c r="E59" s="29" t="s">
        <v>126</v>
      </c>
      <c r="F59" s="268" t="s">
        <v>67</v>
      </c>
      <c r="G59" s="34"/>
    </row>
    <row r="60" ht="17.45" customHeight="1" spans="1:7">
      <c r="A60" s="46"/>
      <c r="B60" s="29"/>
      <c r="C60" s="29"/>
      <c r="D60" s="29"/>
      <c r="E60" s="29" t="s">
        <v>127</v>
      </c>
      <c r="F60" s="268" t="s">
        <v>88</v>
      </c>
      <c r="G60" s="34"/>
    </row>
    <row r="61" ht="17.45" customHeight="1" spans="1:7">
      <c r="A61" s="46"/>
      <c r="B61" s="29"/>
      <c r="C61" s="29">
        <v>2023363735</v>
      </c>
      <c r="D61" s="29" t="s">
        <v>129</v>
      </c>
      <c r="E61" s="29" t="s">
        <v>122</v>
      </c>
      <c r="F61" s="268" t="s">
        <v>74</v>
      </c>
      <c r="G61" s="34"/>
    </row>
    <row r="62" ht="17.45" customHeight="1" spans="1:7">
      <c r="A62" s="46"/>
      <c r="B62" s="29"/>
      <c r="C62" s="29"/>
      <c r="D62" s="29"/>
      <c r="E62" s="29" t="s">
        <v>119</v>
      </c>
      <c r="F62" s="268" t="s">
        <v>57</v>
      </c>
      <c r="G62" s="34"/>
    </row>
    <row r="63" ht="17.45" customHeight="1" spans="1:7">
      <c r="A63" s="46"/>
      <c r="B63" s="29"/>
      <c r="C63" s="34">
        <v>2023363742</v>
      </c>
      <c r="D63" s="29" t="s">
        <v>130</v>
      </c>
      <c r="E63" s="29" t="s">
        <v>122</v>
      </c>
      <c r="F63" s="268" t="s">
        <v>74</v>
      </c>
      <c r="G63" s="34"/>
    </row>
    <row r="64" ht="17.45" customHeight="1" spans="1:7">
      <c r="A64" s="46"/>
      <c r="B64" s="29"/>
      <c r="C64" s="34"/>
      <c r="D64" s="29"/>
      <c r="E64" s="29" t="s">
        <v>119</v>
      </c>
      <c r="F64" s="268" t="s">
        <v>57</v>
      </c>
      <c r="G64" s="34"/>
    </row>
    <row r="65" ht="17.45" customHeight="1" spans="1:7">
      <c r="A65" s="46"/>
      <c r="B65" s="29"/>
      <c r="C65" s="34"/>
      <c r="D65" s="29"/>
      <c r="E65" s="29" t="s">
        <v>126</v>
      </c>
      <c r="F65" s="29" t="s">
        <v>67</v>
      </c>
      <c r="G65" s="34"/>
    </row>
    <row r="66" ht="17.45" customHeight="1" spans="1:7">
      <c r="A66" s="46"/>
      <c r="B66" s="29"/>
      <c r="C66" s="29">
        <v>2023363737</v>
      </c>
      <c r="D66" s="29" t="s">
        <v>131</v>
      </c>
      <c r="E66" s="29" t="s">
        <v>125</v>
      </c>
      <c r="F66" s="29" t="s">
        <v>79</v>
      </c>
      <c r="G66" s="34"/>
    </row>
    <row r="67" ht="17.45" customHeight="1" spans="1:7">
      <c r="A67" s="46"/>
      <c r="B67" s="29"/>
      <c r="C67" s="29"/>
      <c r="D67" s="29"/>
      <c r="E67" s="29" t="s">
        <v>126</v>
      </c>
      <c r="F67" s="29" t="s">
        <v>67</v>
      </c>
      <c r="G67" s="34"/>
    </row>
    <row r="68" ht="17.45" customHeight="1" spans="1:7">
      <c r="A68" s="46"/>
      <c r="B68" s="29"/>
      <c r="C68" s="34">
        <v>2023363731</v>
      </c>
      <c r="D68" s="29" t="s">
        <v>132</v>
      </c>
      <c r="E68" s="29" t="s">
        <v>125</v>
      </c>
      <c r="F68" s="29" t="s">
        <v>79</v>
      </c>
      <c r="G68" s="34"/>
    </row>
    <row r="69" ht="17.45" customHeight="1" spans="1:7">
      <c r="A69" s="19" t="s">
        <v>3</v>
      </c>
      <c r="B69" s="269" t="s">
        <v>133</v>
      </c>
      <c r="C69" s="107">
        <v>2025283720</v>
      </c>
      <c r="D69" s="34" t="s">
        <v>134</v>
      </c>
      <c r="E69" s="34" t="s">
        <v>135</v>
      </c>
      <c r="F69" s="34" t="s">
        <v>136</v>
      </c>
      <c r="G69" s="34">
        <v>2</v>
      </c>
    </row>
    <row r="70" spans="1:7">
      <c r="A70" s="19"/>
      <c r="B70" s="270" t="s">
        <v>137</v>
      </c>
      <c r="C70" s="271">
        <v>2025284231</v>
      </c>
      <c r="D70" s="271" t="s">
        <v>138</v>
      </c>
      <c r="E70" s="34" t="s">
        <v>139</v>
      </c>
      <c r="F70" s="34" t="s">
        <v>140</v>
      </c>
      <c r="G70" s="272">
        <v>6</v>
      </c>
    </row>
    <row r="71" spans="1:7">
      <c r="A71" s="19"/>
      <c r="B71" s="273"/>
      <c r="C71" s="274"/>
      <c r="D71" s="274"/>
      <c r="E71" s="34" t="s">
        <v>53</v>
      </c>
      <c r="F71" s="34" t="s">
        <v>140</v>
      </c>
      <c r="G71" s="275"/>
    </row>
    <row r="72" spans="1:7">
      <c r="A72" s="19"/>
      <c r="B72" s="276"/>
      <c r="C72" s="277"/>
      <c r="D72" s="277"/>
      <c r="E72" s="34" t="s">
        <v>141</v>
      </c>
      <c r="F72" s="34" t="s">
        <v>136</v>
      </c>
      <c r="G72" s="278"/>
    </row>
    <row r="73" spans="1:7">
      <c r="A73" s="19"/>
      <c r="B73" s="279" t="s">
        <v>142</v>
      </c>
      <c r="C73" s="280">
        <v>2025283430</v>
      </c>
      <c r="D73" s="281" t="s">
        <v>143</v>
      </c>
      <c r="E73" s="282" t="s">
        <v>144</v>
      </c>
      <c r="F73" s="282" t="s">
        <v>145</v>
      </c>
      <c r="G73" s="283">
        <v>2</v>
      </c>
    </row>
    <row r="74" spans="1:7">
      <c r="A74" s="19"/>
      <c r="B74" s="284"/>
      <c r="C74" s="39">
        <v>2025283433</v>
      </c>
      <c r="D74" s="39" t="s">
        <v>146</v>
      </c>
      <c r="E74" s="285" t="s">
        <v>68</v>
      </c>
      <c r="F74" s="282" t="s">
        <v>147</v>
      </c>
      <c r="G74" s="286">
        <v>3</v>
      </c>
    </row>
    <row r="75" spans="1:7">
      <c r="A75" s="19"/>
      <c r="B75" s="284"/>
      <c r="C75" s="271">
        <v>2025283426</v>
      </c>
      <c r="D75" s="271" t="s">
        <v>148</v>
      </c>
      <c r="E75" s="285" t="s">
        <v>149</v>
      </c>
      <c r="F75" s="282" t="s">
        <v>136</v>
      </c>
      <c r="G75" s="287">
        <v>4</v>
      </c>
    </row>
    <row r="76" spans="1:7">
      <c r="A76" s="19"/>
      <c r="B76" s="288"/>
      <c r="C76" s="277"/>
      <c r="D76" s="277"/>
      <c r="E76" s="285" t="s">
        <v>144</v>
      </c>
      <c r="F76" s="282" t="s">
        <v>136</v>
      </c>
      <c r="G76" s="289"/>
    </row>
    <row r="77" spans="1:7">
      <c r="A77" s="19"/>
      <c r="B77" s="270" t="s">
        <v>150</v>
      </c>
      <c r="C77" s="271">
        <v>2025273118</v>
      </c>
      <c r="D77" s="271" t="s">
        <v>151</v>
      </c>
      <c r="E77" s="34" t="s">
        <v>152</v>
      </c>
      <c r="F77" s="34" t="s">
        <v>136</v>
      </c>
      <c r="G77" s="290">
        <v>4</v>
      </c>
    </row>
    <row r="78" spans="1:7">
      <c r="A78" s="19"/>
      <c r="B78" s="276"/>
      <c r="C78" s="277"/>
      <c r="D78" s="277"/>
      <c r="E78" s="34" t="s">
        <v>144</v>
      </c>
      <c r="F78" s="34" t="s">
        <v>136</v>
      </c>
      <c r="G78" s="291"/>
    </row>
    <row r="79" spans="1:7">
      <c r="A79" s="19"/>
      <c r="B79" s="292" t="s">
        <v>36</v>
      </c>
      <c r="C79" s="39">
        <v>2023283721</v>
      </c>
      <c r="D79" s="39" t="s">
        <v>153</v>
      </c>
      <c r="E79" s="34" t="s">
        <v>119</v>
      </c>
      <c r="F79" s="34" t="s">
        <v>145</v>
      </c>
      <c r="G79" s="34">
        <v>2</v>
      </c>
    </row>
    <row r="80" spans="1:7">
      <c r="A80" s="19"/>
      <c r="B80" s="293"/>
      <c r="C80" s="39">
        <v>2023283705</v>
      </c>
      <c r="D80" s="39" t="s">
        <v>154</v>
      </c>
      <c r="E80" s="34" t="s">
        <v>119</v>
      </c>
      <c r="F80" s="34" t="s">
        <v>145</v>
      </c>
      <c r="G80" s="34">
        <v>2</v>
      </c>
    </row>
    <row r="81" spans="1:7">
      <c r="A81" s="19"/>
      <c r="B81" s="293"/>
      <c r="C81" s="39">
        <v>2023283734</v>
      </c>
      <c r="D81" s="39" t="s">
        <v>41</v>
      </c>
      <c r="E81" s="34" t="s">
        <v>119</v>
      </c>
      <c r="F81" s="34" t="s">
        <v>145</v>
      </c>
      <c r="G81" s="34">
        <v>2</v>
      </c>
    </row>
    <row r="82" spans="1:7">
      <c r="A82" s="19"/>
      <c r="B82" s="293"/>
      <c r="C82" s="39">
        <v>2023283722</v>
      </c>
      <c r="D82" s="39" t="s">
        <v>37</v>
      </c>
      <c r="E82" s="34" t="s">
        <v>119</v>
      </c>
      <c r="F82" s="34" t="s">
        <v>145</v>
      </c>
      <c r="G82" s="294">
        <v>2</v>
      </c>
    </row>
    <row r="83" spans="1:7">
      <c r="A83" s="19"/>
      <c r="B83" s="293"/>
      <c r="C83" s="39">
        <v>2023283725</v>
      </c>
      <c r="D83" s="39" t="s">
        <v>154</v>
      </c>
      <c r="E83" s="34" t="s">
        <v>155</v>
      </c>
      <c r="F83" s="34" t="s">
        <v>140</v>
      </c>
      <c r="G83" s="294">
        <v>2</v>
      </c>
    </row>
    <row r="84" spans="1:7">
      <c r="A84" s="19"/>
      <c r="B84" s="293"/>
      <c r="C84" s="39">
        <v>2023283726</v>
      </c>
      <c r="D84" s="39" t="s">
        <v>156</v>
      </c>
      <c r="E84" s="34" t="s">
        <v>119</v>
      </c>
      <c r="F84" s="34" t="s">
        <v>136</v>
      </c>
      <c r="G84" s="294">
        <v>2</v>
      </c>
    </row>
    <row r="85" spans="1:7">
      <c r="A85" s="19"/>
      <c r="B85" s="293"/>
      <c r="C85" s="39">
        <v>2023283727</v>
      </c>
      <c r="D85" s="39" t="s">
        <v>37</v>
      </c>
      <c r="E85" s="34" t="s">
        <v>119</v>
      </c>
      <c r="F85" s="34" t="s">
        <v>136</v>
      </c>
      <c r="G85" s="294">
        <v>2</v>
      </c>
    </row>
    <row r="86" spans="1:7">
      <c r="A86" s="19"/>
      <c r="B86" s="293"/>
      <c r="C86" s="39">
        <v>2023283728</v>
      </c>
      <c r="D86" s="39" t="s">
        <v>157</v>
      </c>
      <c r="E86" s="34" t="s">
        <v>119</v>
      </c>
      <c r="F86" s="34" t="s">
        <v>136</v>
      </c>
      <c r="G86" s="294">
        <v>2</v>
      </c>
    </row>
    <row r="87" spans="1:7">
      <c r="A87" s="19"/>
      <c r="B87" s="293"/>
      <c r="C87" s="39">
        <v>2023283729</v>
      </c>
      <c r="D87" s="39" t="s">
        <v>158</v>
      </c>
      <c r="E87" s="34" t="s">
        <v>119</v>
      </c>
      <c r="F87" s="34" t="s">
        <v>136</v>
      </c>
      <c r="G87" s="294">
        <v>2</v>
      </c>
    </row>
    <row r="88" spans="1:7">
      <c r="A88" s="19"/>
      <c r="B88" s="293"/>
      <c r="C88" s="39">
        <v>2023283730</v>
      </c>
      <c r="D88" s="39" t="s">
        <v>154</v>
      </c>
      <c r="E88" s="34" t="s">
        <v>119</v>
      </c>
      <c r="F88" s="34" t="s">
        <v>136</v>
      </c>
      <c r="G88" s="294">
        <v>2</v>
      </c>
    </row>
    <row r="89" spans="1:7">
      <c r="A89" s="19"/>
      <c r="B89" s="295"/>
      <c r="C89" s="39">
        <v>2023283731</v>
      </c>
      <c r="D89" s="39" t="s">
        <v>159</v>
      </c>
      <c r="E89" s="34" t="s">
        <v>119</v>
      </c>
      <c r="F89" s="34" t="s">
        <v>136</v>
      </c>
      <c r="G89" s="294">
        <v>2</v>
      </c>
    </row>
    <row r="90" spans="1:7">
      <c r="A90" s="19"/>
      <c r="B90" s="296" t="s">
        <v>160</v>
      </c>
      <c r="C90" s="39">
        <v>2024273124</v>
      </c>
      <c r="D90" s="39" t="s">
        <v>161</v>
      </c>
      <c r="E90" s="294" t="s">
        <v>162</v>
      </c>
      <c r="F90" s="34" t="s">
        <v>136</v>
      </c>
      <c r="G90" s="294">
        <v>2</v>
      </c>
    </row>
    <row r="91" spans="1:7">
      <c r="A91" s="19"/>
      <c r="B91" s="270" t="s">
        <v>163</v>
      </c>
      <c r="C91" s="297">
        <v>2024273236</v>
      </c>
      <c r="D91" s="297" t="s">
        <v>164</v>
      </c>
      <c r="E91" s="34" t="s">
        <v>162</v>
      </c>
      <c r="F91" s="35" t="s">
        <v>145</v>
      </c>
      <c r="G91" s="298">
        <v>4</v>
      </c>
    </row>
    <row r="92" spans="1:7">
      <c r="A92" s="19"/>
      <c r="B92" s="273"/>
      <c r="C92" s="299"/>
      <c r="D92" s="299"/>
      <c r="E92" s="34" t="s">
        <v>165</v>
      </c>
      <c r="F92" s="34" t="s">
        <v>145</v>
      </c>
      <c r="G92" s="300"/>
    </row>
    <row r="93" spans="1:7">
      <c r="A93" s="19"/>
      <c r="B93" s="273"/>
      <c r="C93" s="271">
        <v>2024273215</v>
      </c>
      <c r="D93" s="271" t="s">
        <v>166</v>
      </c>
      <c r="E93" s="34" t="s">
        <v>80</v>
      </c>
      <c r="F93" s="34" t="s">
        <v>140</v>
      </c>
      <c r="G93" s="272">
        <v>4</v>
      </c>
    </row>
    <row r="94" spans="1:7">
      <c r="A94" s="19"/>
      <c r="B94" s="273"/>
      <c r="C94" s="277"/>
      <c r="D94" s="277"/>
      <c r="E94" s="34" t="s">
        <v>167</v>
      </c>
      <c r="F94" s="35" t="s">
        <v>140</v>
      </c>
      <c r="G94" s="278"/>
    </row>
    <row r="95" spans="1:7">
      <c r="A95" s="19"/>
      <c r="B95" s="273"/>
      <c r="C95" s="271">
        <v>2024273209</v>
      </c>
      <c r="D95" s="271" t="s">
        <v>168</v>
      </c>
      <c r="E95" s="34" t="s">
        <v>162</v>
      </c>
      <c r="F95" s="34" t="s">
        <v>136</v>
      </c>
      <c r="G95" s="298">
        <v>4</v>
      </c>
    </row>
    <row r="96" spans="1:7">
      <c r="A96" s="19"/>
      <c r="B96" s="276"/>
      <c r="C96" s="277"/>
      <c r="D96" s="277"/>
      <c r="E96" s="34" t="s">
        <v>165</v>
      </c>
      <c r="F96" s="34" t="s">
        <v>136</v>
      </c>
      <c r="G96" s="300"/>
    </row>
    <row r="97" spans="1:7">
      <c r="A97" s="19"/>
      <c r="B97" s="301" t="s">
        <v>169</v>
      </c>
      <c r="C97" s="302">
        <v>2023283405</v>
      </c>
      <c r="D97" s="271" t="s">
        <v>170</v>
      </c>
      <c r="E97" s="34" t="s">
        <v>171</v>
      </c>
      <c r="F97" s="303" t="s">
        <v>147</v>
      </c>
      <c r="G97" s="272">
        <v>5</v>
      </c>
    </row>
    <row r="98" spans="1:7">
      <c r="A98" s="19"/>
      <c r="B98" s="301"/>
      <c r="C98" s="304"/>
      <c r="D98" s="277"/>
      <c r="E98" s="34" t="s">
        <v>172</v>
      </c>
      <c r="F98" s="34" t="s">
        <v>136</v>
      </c>
      <c r="G98" s="278"/>
    </row>
    <row r="99" spans="1:7">
      <c r="A99" s="19"/>
      <c r="B99" s="301"/>
      <c r="C99" s="305">
        <v>2023283427</v>
      </c>
      <c r="D99" s="271" t="s">
        <v>173</v>
      </c>
      <c r="E99" s="34" t="s">
        <v>171</v>
      </c>
      <c r="F99" s="303" t="s">
        <v>147</v>
      </c>
      <c r="G99" s="272">
        <v>5</v>
      </c>
    </row>
    <row r="100" spans="1:7">
      <c r="A100" s="19"/>
      <c r="B100" s="301"/>
      <c r="C100" s="306"/>
      <c r="D100" s="277"/>
      <c r="E100" s="34" t="s">
        <v>172</v>
      </c>
      <c r="F100" s="34" t="s">
        <v>136</v>
      </c>
      <c r="G100" s="278"/>
    </row>
    <row r="101" spans="1:7">
      <c r="A101" s="19"/>
      <c r="B101" s="301"/>
      <c r="C101" s="307">
        <v>2023283412</v>
      </c>
      <c r="D101" s="39" t="s">
        <v>174</v>
      </c>
      <c r="E101" s="34" t="s">
        <v>149</v>
      </c>
      <c r="F101" s="34" t="s">
        <v>145</v>
      </c>
      <c r="G101" s="34">
        <v>2</v>
      </c>
    </row>
    <row r="102" spans="1:7">
      <c r="A102" s="19"/>
      <c r="B102" s="301"/>
      <c r="C102" s="307">
        <v>2023283408</v>
      </c>
      <c r="D102" s="39" t="s">
        <v>175</v>
      </c>
      <c r="E102" s="34" t="s">
        <v>149</v>
      </c>
      <c r="F102" s="34" t="s">
        <v>145</v>
      </c>
      <c r="G102" s="34">
        <v>2</v>
      </c>
    </row>
    <row r="103" spans="1:7">
      <c r="A103" s="19"/>
      <c r="B103" s="301"/>
      <c r="C103" s="307">
        <v>2023283445</v>
      </c>
      <c r="D103" s="39" t="s">
        <v>176</v>
      </c>
      <c r="E103" s="34" t="s">
        <v>149</v>
      </c>
      <c r="F103" s="34" t="s">
        <v>145</v>
      </c>
      <c r="G103" s="34">
        <v>2</v>
      </c>
    </row>
    <row r="104" spans="1:7">
      <c r="A104" s="19"/>
      <c r="B104" s="301" t="s">
        <v>177</v>
      </c>
      <c r="C104" s="307">
        <v>2023293136</v>
      </c>
      <c r="D104" s="39" t="s">
        <v>178</v>
      </c>
      <c r="E104" s="34" t="s">
        <v>179</v>
      </c>
      <c r="F104" s="34" t="s">
        <v>136</v>
      </c>
      <c r="G104" s="34">
        <v>2</v>
      </c>
    </row>
    <row r="105" spans="1:7">
      <c r="A105" s="19"/>
      <c r="B105" s="292" t="s">
        <v>180</v>
      </c>
      <c r="C105" s="271">
        <v>2023363619</v>
      </c>
      <c r="D105" s="271" t="s">
        <v>181</v>
      </c>
      <c r="E105" s="34" t="s">
        <v>182</v>
      </c>
      <c r="F105" s="34" t="s">
        <v>183</v>
      </c>
      <c r="G105" s="272">
        <v>7</v>
      </c>
    </row>
    <row r="106" spans="1:7">
      <c r="A106" s="19"/>
      <c r="B106" s="293"/>
      <c r="C106" s="274"/>
      <c r="D106" s="274"/>
      <c r="E106" s="34" t="s">
        <v>184</v>
      </c>
      <c r="F106" s="34" t="s">
        <v>145</v>
      </c>
      <c r="G106" s="275"/>
    </row>
    <row r="107" spans="1:7">
      <c r="A107" s="19"/>
      <c r="B107" s="293"/>
      <c r="C107" s="277"/>
      <c r="D107" s="277"/>
      <c r="E107" s="34" t="s">
        <v>119</v>
      </c>
      <c r="F107" s="34" t="s">
        <v>145</v>
      </c>
      <c r="G107" s="278"/>
    </row>
    <row r="108" spans="1:7">
      <c r="A108" s="19"/>
      <c r="B108" s="293"/>
      <c r="C108" s="271">
        <v>2023273106</v>
      </c>
      <c r="D108" s="271" t="s">
        <v>185</v>
      </c>
      <c r="E108" s="34" t="s">
        <v>182</v>
      </c>
      <c r="F108" s="34" t="s">
        <v>186</v>
      </c>
      <c r="G108" s="290">
        <v>7</v>
      </c>
    </row>
    <row r="109" spans="1:7">
      <c r="A109" s="19"/>
      <c r="B109" s="293"/>
      <c r="C109" s="274"/>
      <c r="D109" s="274"/>
      <c r="E109" s="34" t="s">
        <v>184</v>
      </c>
      <c r="F109" s="34" t="s">
        <v>136</v>
      </c>
      <c r="G109" s="308"/>
    </row>
    <row r="110" spans="1:7">
      <c r="A110" s="19"/>
      <c r="B110" s="295"/>
      <c r="C110" s="277"/>
      <c r="D110" s="277"/>
      <c r="E110" s="34" t="s">
        <v>119</v>
      </c>
      <c r="F110" s="34" t="s">
        <v>136</v>
      </c>
      <c r="G110" s="291"/>
    </row>
    <row r="111" spans="1:7">
      <c r="A111" s="19"/>
      <c r="B111" s="301" t="s">
        <v>187</v>
      </c>
      <c r="C111" s="39">
        <v>2025284110</v>
      </c>
      <c r="D111" s="39" t="s">
        <v>188</v>
      </c>
      <c r="E111" s="34" t="s">
        <v>167</v>
      </c>
      <c r="F111" s="34" t="s">
        <v>145</v>
      </c>
      <c r="G111" s="34">
        <v>2</v>
      </c>
    </row>
    <row r="112" spans="1:7">
      <c r="A112" s="19"/>
      <c r="B112" s="270" t="s">
        <v>189</v>
      </c>
      <c r="C112" s="39">
        <v>2025283516</v>
      </c>
      <c r="D112" s="39" t="s">
        <v>190</v>
      </c>
      <c r="E112" s="34" t="s">
        <v>191</v>
      </c>
      <c r="F112" s="34" t="s">
        <v>136</v>
      </c>
      <c r="G112" s="34">
        <v>2</v>
      </c>
    </row>
    <row r="113" spans="1:7">
      <c r="A113" s="19"/>
      <c r="B113" s="273"/>
      <c r="C113" s="39">
        <v>2025283526</v>
      </c>
      <c r="D113" s="39" t="s">
        <v>192</v>
      </c>
      <c r="E113" s="34" t="s">
        <v>191</v>
      </c>
      <c r="F113" s="34" t="s">
        <v>136</v>
      </c>
      <c r="G113" s="34">
        <v>2</v>
      </c>
    </row>
    <row r="114" spans="1:7">
      <c r="A114" s="19"/>
      <c r="B114" s="273"/>
      <c r="C114" s="39">
        <v>2025283540</v>
      </c>
      <c r="D114" s="39" t="s">
        <v>193</v>
      </c>
      <c r="E114" s="34" t="s">
        <v>191</v>
      </c>
      <c r="F114" s="34" t="s">
        <v>136</v>
      </c>
      <c r="G114" s="34">
        <v>2</v>
      </c>
    </row>
    <row r="115" spans="1:7">
      <c r="A115" s="19"/>
      <c r="B115" s="273"/>
      <c r="C115" s="39">
        <v>2025283524</v>
      </c>
      <c r="D115" s="39" t="s">
        <v>194</v>
      </c>
      <c r="E115" s="34" t="s">
        <v>191</v>
      </c>
      <c r="F115" s="34" t="s">
        <v>136</v>
      </c>
      <c r="G115" s="34">
        <v>2</v>
      </c>
    </row>
    <row r="116" spans="1:7">
      <c r="A116" s="19"/>
      <c r="B116" s="276"/>
      <c r="C116" s="39">
        <v>2025283529</v>
      </c>
      <c r="D116" s="39" t="s">
        <v>195</v>
      </c>
      <c r="E116" s="34" t="s">
        <v>191</v>
      </c>
      <c r="F116" s="34" t="s">
        <v>136</v>
      </c>
      <c r="G116" s="34">
        <v>2</v>
      </c>
    </row>
    <row r="117" spans="1:7">
      <c r="A117" s="19"/>
      <c r="B117" s="270" t="s">
        <v>196</v>
      </c>
      <c r="C117" s="39">
        <v>2025273235</v>
      </c>
      <c r="D117" s="39" t="s">
        <v>197</v>
      </c>
      <c r="E117" s="34" t="s">
        <v>149</v>
      </c>
      <c r="F117" s="34" t="s">
        <v>145</v>
      </c>
      <c r="G117" s="34">
        <v>2</v>
      </c>
    </row>
    <row r="118" spans="1:7">
      <c r="A118" s="19"/>
      <c r="B118" s="273"/>
      <c r="C118" s="39">
        <v>2025273227</v>
      </c>
      <c r="D118" s="39" t="s">
        <v>198</v>
      </c>
      <c r="E118" s="34" t="s">
        <v>191</v>
      </c>
      <c r="F118" s="34" t="s">
        <v>136</v>
      </c>
      <c r="G118" s="34">
        <v>2</v>
      </c>
    </row>
    <row r="119" spans="1:7">
      <c r="A119" s="19"/>
      <c r="B119" s="273"/>
      <c r="C119" s="39">
        <v>2025273235</v>
      </c>
      <c r="D119" s="39" t="s">
        <v>197</v>
      </c>
      <c r="E119" s="34" t="s">
        <v>191</v>
      </c>
      <c r="F119" s="34" t="s">
        <v>136</v>
      </c>
      <c r="G119" s="34">
        <v>2</v>
      </c>
    </row>
    <row r="120" spans="1:7">
      <c r="A120" s="19"/>
      <c r="B120" s="273"/>
      <c r="C120" s="39">
        <v>2025273231</v>
      </c>
      <c r="D120" s="39" t="s">
        <v>199</v>
      </c>
      <c r="E120" s="34" t="s">
        <v>191</v>
      </c>
      <c r="F120" s="34" t="s">
        <v>136</v>
      </c>
      <c r="G120" s="34">
        <v>2</v>
      </c>
    </row>
    <row r="121" spans="1:7">
      <c r="A121" s="19"/>
      <c r="B121" s="273"/>
      <c r="C121" s="39">
        <v>2025273208</v>
      </c>
      <c r="D121" s="39" t="s">
        <v>200</v>
      </c>
      <c r="E121" s="34" t="s">
        <v>191</v>
      </c>
      <c r="F121" s="34" t="s">
        <v>136</v>
      </c>
      <c r="G121" s="34">
        <v>2</v>
      </c>
    </row>
    <row r="122" spans="1:7">
      <c r="A122" s="19"/>
      <c r="B122" s="273"/>
      <c r="C122" s="281">
        <v>2025273217</v>
      </c>
      <c r="D122" s="39" t="s">
        <v>201</v>
      </c>
      <c r="E122" s="34" t="s">
        <v>191</v>
      </c>
      <c r="F122" s="34" t="s">
        <v>136</v>
      </c>
      <c r="G122" s="34">
        <v>2</v>
      </c>
    </row>
    <row r="123" spans="1:7">
      <c r="A123" s="19"/>
      <c r="B123" s="276"/>
      <c r="C123" s="281">
        <v>2025273237</v>
      </c>
      <c r="D123" s="39" t="s">
        <v>202</v>
      </c>
      <c r="E123" s="34" t="s">
        <v>191</v>
      </c>
      <c r="F123" s="34" t="s">
        <v>136</v>
      </c>
      <c r="G123" s="34">
        <v>2</v>
      </c>
    </row>
    <row r="124" spans="1:7">
      <c r="A124" s="19"/>
      <c r="B124" s="270" t="s">
        <v>203</v>
      </c>
      <c r="C124" s="271">
        <v>2024284236</v>
      </c>
      <c r="D124" s="271" t="s">
        <v>204</v>
      </c>
      <c r="E124" s="34" t="s">
        <v>205</v>
      </c>
      <c r="F124" s="34" t="s">
        <v>147</v>
      </c>
      <c r="G124" s="272">
        <v>5</v>
      </c>
    </row>
    <row r="125" spans="1:7">
      <c r="A125" s="19"/>
      <c r="B125" s="273"/>
      <c r="C125" s="277"/>
      <c r="D125" s="277"/>
      <c r="E125" s="34" t="s">
        <v>206</v>
      </c>
      <c r="F125" s="34" t="s">
        <v>140</v>
      </c>
      <c r="G125" s="278"/>
    </row>
    <row r="126" spans="1:7">
      <c r="A126" s="19"/>
      <c r="B126" s="273"/>
      <c r="C126" s="271">
        <v>2024284220</v>
      </c>
      <c r="D126" s="271" t="s">
        <v>207</v>
      </c>
      <c r="E126" s="34" t="s">
        <v>206</v>
      </c>
      <c r="F126" s="309" t="s">
        <v>136</v>
      </c>
      <c r="G126" s="272">
        <v>6</v>
      </c>
    </row>
    <row r="127" spans="1:7">
      <c r="A127" s="19"/>
      <c r="B127" s="273"/>
      <c r="C127" s="274"/>
      <c r="D127" s="274"/>
      <c r="E127" s="310" t="s">
        <v>208</v>
      </c>
      <c r="F127" s="310" t="s">
        <v>136</v>
      </c>
      <c r="G127" s="275"/>
    </row>
    <row r="128" spans="1:7">
      <c r="A128" s="19"/>
      <c r="B128" s="273"/>
      <c r="C128" s="277"/>
      <c r="D128" s="277"/>
      <c r="E128" s="310" t="s">
        <v>44</v>
      </c>
      <c r="F128" s="310" t="s">
        <v>136</v>
      </c>
      <c r="G128" s="278"/>
    </row>
    <row r="129" spans="1:7">
      <c r="A129" s="19"/>
      <c r="B129" s="273"/>
      <c r="C129" s="271">
        <v>2024284228</v>
      </c>
      <c r="D129" s="271" t="s">
        <v>209</v>
      </c>
      <c r="E129" s="310" t="s">
        <v>208</v>
      </c>
      <c r="F129" s="310" t="s">
        <v>136</v>
      </c>
      <c r="G129" s="290">
        <v>4</v>
      </c>
    </row>
    <row r="130" spans="1:7">
      <c r="A130" s="19"/>
      <c r="B130" s="276"/>
      <c r="C130" s="277"/>
      <c r="D130" s="277"/>
      <c r="E130" s="310" t="s">
        <v>44</v>
      </c>
      <c r="F130" s="310" t="s">
        <v>136</v>
      </c>
      <c r="G130" s="291"/>
    </row>
    <row r="131" spans="1:7">
      <c r="A131" s="19"/>
      <c r="B131" s="270" t="s">
        <v>210</v>
      </c>
      <c r="C131" s="39">
        <v>2024284320</v>
      </c>
      <c r="D131" s="39" t="s">
        <v>211</v>
      </c>
      <c r="E131" s="294" t="s">
        <v>212</v>
      </c>
      <c r="F131" s="34" t="s">
        <v>147</v>
      </c>
      <c r="G131" s="294">
        <v>3</v>
      </c>
    </row>
    <row r="132" spans="1:7">
      <c r="A132" s="19"/>
      <c r="B132" s="273"/>
      <c r="C132" s="39">
        <v>2024284322</v>
      </c>
      <c r="D132" s="39" t="s">
        <v>213</v>
      </c>
      <c r="E132" s="294" t="s">
        <v>212</v>
      </c>
      <c r="F132" s="34" t="s">
        <v>147</v>
      </c>
      <c r="G132" s="294">
        <v>3</v>
      </c>
    </row>
    <row r="133" spans="1:7">
      <c r="A133" s="19"/>
      <c r="B133" s="276"/>
      <c r="C133" s="2">
        <v>2024284304</v>
      </c>
      <c r="D133" s="39" t="s">
        <v>214</v>
      </c>
      <c r="E133" s="294" t="s">
        <v>212</v>
      </c>
      <c r="F133" s="34" t="s">
        <v>147</v>
      </c>
      <c r="G133" s="294">
        <v>3</v>
      </c>
    </row>
    <row r="134" spans="1:7">
      <c r="A134" s="19"/>
      <c r="B134" s="270" t="s">
        <v>215</v>
      </c>
      <c r="C134" s="39">
        <v>2025283113</v>
      </c>
      <c r="D134" s="281" t="s">
        <v>216</v>
      </c>
      <c r="E134" s="34" t="s">
        <v>191</v>
      </c>
      <c r="F134" s="34" t="s">
        <v>136</v>
      </c>
      <c r="G134" s="34">
        <v>2</v>
      </c>
    </row>
    <row r="135" spans="1:7">
      <c r="A135" s="19"/>
      <c r="B135" s="276"/>
      <c r="C135" s="39">
        <v>2025283114</v>
      </c>
      <c r="D135" s="281" t="s">
        <v>217</v>
      </c>
      <c r="E135" s="34" t="s">
        <v>191</v>
      </c>
      <c r="F135" s="34" t="s">
        <v>136</v>
      </c>
      <c r="G135" s="34">
        <v>2</v>
      </c>
    </row>
    <row r="136" spans="1:7">
      <c r="A136" s="19"/>
      <c r="B136" s="270" t="s">
        <v>218</v>
      </c>
      <c r="C136" s="39">
        <v>2024283417</v>
      </c>
      <c r="D136" s="39" t="s">
        <v>219</v>
      </c>
      <c r="E136" s="34" t="s">
        <v>80</v>
      </c>
      <c r="F136" s="34" t="s">
        <v>136</v>
      </c>
      <c r="G136" s="34">
        <v>2</v>
      </c>
    </row>
    <row r="137" spans="1:7">
      <c r="A137" s="19"/>
      <c r="B137" s="273"/>
      <c r="C137" s="39">
        <v>2023363528</v>
      </c>
      <c r="D137" s="39" t="s">
        <v>220</v>
      </c>
      <c r="E137" s="34" t="s">
        <v>80</v>
      </c>
      <c r="F137" s="34" t="s">
        <v>136</v>
      </c>
      <c r="G137" s="34">
        <v>2</v>
      </c>
    </row>
    <row r="138" spans="1:7">
      <c r="A138" s="19"/>
      <c r="B138" s="276"/>
      <c r="C138" s="39">
        <v>2024283415</v>
      </c>
      <c r="D138" s="39" t="s">
        <v>221</v>
      </c>
      <c r="E138" s="34" t="s">
        <v>80</v>
      </c>
      <c r="F138" s="34" t="s">
        <v>136</v>
      </c>
      <c r="G138" s="34">
        <v>2</v>
      </c>
    </row>
    <row r="139" spans="1:7">
      <c r="A139" s="19"/>
      <c r="B139" s="301" t="s">
        <v>222</v>
      </c>
      <c r="C139" s="39">
        <v>2024283318</v>
      </c>
      <c r="D139" s="39" t="s">
        <v>223</v>
      </c>
      <c r="E139" s="34" t="s">
        <v>64</v>
      </c>
      <c r="F139" s="34" t="s">
        <v>136</v>
      </c>
      <c r="G139" s="294">
        <v>2</v>
      </c>
    </row>
    <row r="140" spans="1:7">
      <c r="A140" s="19"/>
      <c r="B140" s="270" t="s">
        <v>224</v>
      </c>
      <c r="C140" s="297">
        <v>2024284522</v>
      </c>
      <c r="D140" s="297" t="s">
        <v>225</v>
      </c>
      <c r="E140" s="34" t="s">
        <v>226</v>
      </c>
      <c r="F140" s="34" t="s">
        <v>145</v>
      </c>
      <c r="G140" s="272">
        <v>9</v>
      </c>
    </row>
    <row r="141" spans="1:7">
      <c r="A141" s="19"/>
      <c r="B141" s="273"/>
      <c r="C141" s="311"/>
      <c r="D141" s="311"/>
      <c r="E141" s="34" t="s">
        <v>227</v>
      </c>
      <c r="F141" s="34" t="s">
        <v>147</v>
      </c>
      <c r="G141" s="275"/>
    </row>
    <row r="142" spans="1:7">
      <c r="A142" s="19"/>
      <c r="B142" s="273"/>
      <c r="C142" s="311"/>
      <c r="D142" s="311"/>
      <c r="E142" s="34" t="s">
        <v>228</v>
      </c>
      <c r="F142" s="34" t="s">
        <v>140</v>
      </c>
      <c r="G142" s="275"/>
    </row>
    <row r="143" spans="1:7">
      <c r="A143" s="19"/>
      <c r="B143" s="276"/>
      <c r="C143" s="299"/>
      <c r="D143" s="299"/>
      <c r="E143" s="34" t="s">
        <v>226</v>
      </c>
      <c r="F143" s="34" t="s">
        <v>136</v>
      </c>
      <c r="G143" s="278"/>
    </row>
    <row r="144" spans="1:7">
      <c r="A144" s="19"/>
      <c r="B144" s="301" t="s">
        <v>229</v>
      </c>
      <c r="C144" s="281">
        <v>2024284610</v>
      </c>
      <c r="D144" s="281" t="s">
        <v>230</v>
      </c>
      <c r="E144" s="34" t="s">
        <v>231</v>
      </c>
      <c r="F144" s="34" t="s">
        <v>147</v>
      </c>
      <c r="G144" s="34">
        <v>3</v>
      </c>
    </row>
    <row r="145" spans="1:7">
      <c r="A145" s="19"/>
      <c r="B145" s="270" t="s">
        <v>232</v>
      </c>
      <c r="C145" s="281">
        <v>2024284406</v>
      </c>
      <c r="D145" s="281" t="s">
        <v>233</v>
      </c>
      <c r="E145" s="34" t="s">
        <v>234</v>
      </c>
      <c r="F145" s="34" t="s">
        <v>136</v>
      </c>
      <c r="G145" s="34">
        <v>2</v>
      </c>
    </row>
    <row r="146" spans="1:7">
      <c r="A146" s="19"/>
      <c r="B146" s="273"/>
      <c r="C146" s="281">
        <v>2024284444</v>
      </c>
      <c r="D146" s="281" t="s">
        <v>235</v>
      </c>
      <c r="E146" s="34" t="s">
        <v>234</v>
      </c>
      <c r="F146" s="34" t="s">
        <v>183</v>
      </c>
      <c r="G146" s="34">
        <v>3</v>
      </c>
    </row>
    <row r="147" spans="1:7">
      <c r="A147" s="19"/>
      <c r="B147" s="273"/>
      <c r="C147" s="297">
        <v>2024284420</v>
      </c>
      <c r="D147" s="271" t="s">
        <v>236</v>
      </c>
      <c r="E147" s="34" t="s">
        <v>237</v>
      </c>
      <c r="F147" s="34" t="s">
        <v>140</v>
      </c>
      <c r="G147" s="272">
        <v>4</v>
      </c>
    </row>
    <row r="148" spans="1:7">
      <c r="A148" s="19"/>
      <c r="B148" s="276"/>
      <c r="C148" s="299"/>
      <c r="D148" s="277"/>
      <c r="E148" s="34" t="s">
        <v>212</v>
      </c>
      <c r="F148" s="34" t="s">
        <v>140</v>
      </c>
      <c r="G148" s="278"/>
    </row>
    <row r="149" spans="1:7">
      <c r="A149" s="19"/>
      <c r="B149" s="270" t="s">
        <v>238</v>
      </c>
      <c r="C149" s="271">
        <v>2023273241</v>
      </c>
      <c r="D149" s="271" t="s">
        <v>239</v>
      </c>
      <c r="E149" s="34" t="s">
        <v>240</v>
      </c>
      <c r="F149" s="34" t="s">
        <v>183</v>
      </c>
      <c r="G149" s="272">
        <v>7</v>
      </c>
    </row>
    <row r="150" spans="1:7">
      <c r="A150" s="19"/>
      <c r="B150" s="273"/>
      <c r="C150" s="274"/>
      <c r="D150" s="274"/>
      <c r="E150" s="34" t="s">
        <v>184</v>
      </c>
      <c r="F150" s="34" t="s">
        <v>145</v>
      </c>
      <c r="G150" s="275"/>
    </row>
    <row r="151" spans="1:7">
      <c r="A151" s="19"/>
      <c r="B151" s="276"/>
      <c r="C151" s="277"/>
      <c r="D151" s="277"/>
      <c r="E151" s="34" t="s">
        <v>119</v>
      </c>
      <c r="F151" s="34" t="s">
        <v>145</v>
      </c>
      <c r="G151" s="278"/>
    </row>
    <row r="152" spans="1:7">
      <c r="A152" s="19"/>
      <c r="B152" s="270" t="s">
        <v>241</v>
      </c>
      <c r="C152" s="271">
        <v>2023283105</v>
      </c>
      <c r="D152" s="271" t="s">
        <v>242</v>
      </c>
      <c r="E152" s="34" t="s">
        <v>243</v>
      </c>
      <c r="F152" s="34" t="s">
        <v>186</v>
      </c>
      <c r="G152" s="290">
        <v>5</v>
      </c>
    </row>
    <row r="153" spans="1:7">
      <c r="A153" s="19"/>
      <c r="B153" s="276"/>
      <c r="C153" s="277"/>
      <c r="D153" s="277"/>
      <c r="E153" s="34" t="s">
        <v>149</v>
      </c>
      <c r="F153" s="34" t="s">
        <v>136</v>
      </c>
      <c r="G153" s="291"/>
    </row>
    <row r="154" spans="1:7">
      <c r="A154" s="19"/>
      <c r="B154" s="270" t="s">
        <v>42</v>
      </c>
      <c r="C154" s="39">
        <v>2023283205</v>
      </c>
      <c r="D154" s="39" t="s">
        <v>244</v>
      </c>
      <c r="E154" s="34" t="s">
        <v>243</v>
      </c>
      <c r="F154" s="34" t="s">
        <v>183</v>
      </c>
      <c r="G154" s="294">
        <v>3</v>
      </c>
    </row>
    <row r="155" spans="1:7">
      <c r="A155" s="19"/>
      <c r="B155" s="273"/>
      <c r="C155" s="39">
        <v>2023283213</v>
      </c>
      <c r="D155" s="39" t="s">
        <v>245</v>
      </c>
      <c r="E155" s="294" t="s">
        <v>119</v>
      </c>
      <c r="F155" s="34" t="s">
        <v>140</v>
      </c>
      <c r="G155" s="294">
        <v>2</v>
      </c>
    </row>
    <row r="156" spans="1:7">
      <c r="A156" s="19"/>
      <c r="B156" s="276"/>
      <c r="C156" s="39">
        <v>2023283239</v>
      </c>
      <c r="D156" s="39" t="s">
        <v>246</v>
      </c>
      <c r="E156" s="294" t="s">
        <v>119</v>
      </c>
      <c r="F156" s="34" t="s">
        <v>140</v>
      </c>
      <c r="G156" s="294">
        <v>2</v>
      </c>
    </row>
    <row r="157" spans="1:7">
      <c r="A157" s="19"/>
      <c r="B157" s="270" t="s">
        <v>247</v>
      </c>
      <c r="C157" s="39">
        <v>2022283125</v>
      </c>
      <c r="D157" s="39" t="s">
        <v>248</v>
      </c>
      <c r="E157" s="34" t="s">
        <v>249</v>
      </c>
      <c r="F157" s="34" t="s">
        <v>186</v>
      </c>
      <c r="G157" s="34">
        <v>3</v>
      </c>
    </row>
    <row r="158" spans="1:7">
      <c r="A158" s="19"/>
      <c r="B158" s="273"/>
      <c r="C158" s="39">
        <v>2022283106</v>
      </c>
      <c r="D158" s="39" t="s">
        <v>250</v>
      </c>
      <c r="E158" s="34" t="s">
        <v>249</v>
      </c>
      <c r="F158" s="34" t="s">
        <v>186</v>
      </c>
      <c r="G158" s="34">
        <v>3</v>
      </c>
    </row>
    <row r="159" spans="1:7">
      <c r="A159" s="19"/>
      <c r="B159" s="273"/>
      <c r="C159" s="39">
        <v>2022283124</v>
      </c>
      <c r="D159" s="39" t="s">
        <v>251</v>
      </c>
      <c r="E159" s="34" t="s">
        <v>249</v>
      </c>
      <c r="F159" s="34" t="s">
        <v>186</v>
      </c>
      <c r="G159" s="34">
        <v>3</v>
      </c>
    </row>
    <row r="160" spans="1:7">
      <c r="A160" s="19"/>
      <c r="B160" s="270" t="s">
        <v>252</v>
      </c>
      <c r="C160" s="39">
        <v>2022283329</v>
      </c>
      <c r="D160" s="39" t="s">
        <v>253</v>
      </c>
      <c r="E160" s="34" t="s">
        <v>254</v>
      </c>
      <c r="F160" s="34" t="s">
        <v>136</v>
      </c>
      <c r="G160" s="34">
        <v>2</v>
      </c>
    </row>
    <row r="161" spans="1:7">
      <c r="A161" s="19"/>
      <c r="B161" s="276"/>
      <c r="C161" s="39">
        <v>2022283343</v>
      </c>
      <c r="D161" s="39" t="s">
        <v>255</v>
      </c>
      <c r="E161" s="34" t="s">
        <v>254</v>
      </c>
      <c r="F161" s="34" t="s">
        <v>136</v>
      </c>
      <c r="G161" s="34">
        <v>2</v>
      </c>
    </row>
    <row r="162" spans="1:7">
      <c r="A162" s="19"/>
      <c r="B162" s="301" t="s">
        <v>256</v>
      </c>
      <c r="C162" s="39">
        <v>2021293111</v>
      </c>
      <c r="D162" s="39" t="s">
        <v>257</v>
      </c>
      <c r="E162" s="34" t="s">
        <v>249</v>
      </c>
      <c r="F162" s="34" t="s">
        <v>186</v>
      </c>
      <c r="G162" s="34">
        <v>3</v>
      </c>
    </row>
    <row r="163" spans="1:7">
      <c r="A163" s="5" t="s">
        <v>4</v>
      </c>
      <c r="B163" s="312" t="s">
        <v>258</v>
      </c>
      <c r="C163" s="312">
        <v>2022303126</v>
      </c>
      <c r="D163" s="312" t="s">
        <v>259</v>
      </c>
      <c r="E163" s="312" t="s">
        <v>260</v>
      </c>
      <c r="F163" s="312">
        <v>10.13</v>
      </c>
      <c r="G163" s="313">
        <v>26</v>
      </c>
    </row>
    <row r="164" spans="1:7">
      <c r="A164" s="10"/>
      <c r="B164" s="314"/>
      <c r="C164" s="314"/>
      <c r="D164" s="314"/>
      <c r="E164" s="315" t="s">
        <v>261</v>
      </c>
      <c r="F164" s="312">
        <v>10.13</v>
      </c>
      <c r="G164" s="314"/>
    </row>
    <row r="165" spans="1:7">
      <c r="A165" s="10"/>
      <c r="B165" s="314"/>
      <c r="C165" s="314"/>
      <c r="D165" s="314"/>
      <c r="E165" s="315" t="s">
        <v>262</v>
      </c>
      <c r="F165" s="312">
        <v>10.13</v>
      </c>
      <c r="G165" s="314"/>
    </row>
    <row r="166" spans="1:7">
      <c r="A166" s="10"/>
      <c r="B166" s="314"/>
      <c r="C166" s="314"/>
      <c r="D166" s="314"/>
      <c r="E166" s="315" t="s">
        <v>263</v>
      </c>
      <c r="F166" s="312">
        <v>10.13</v>
      </c>
      <c r="G166" s="314"/>
    </row>
    <row r="167" spans="1:7">
      <c r="A167" s="10"/>
      <c r="B167" s="314"/>
      <c r="C167" s="314"/>
      <c r="D167" s="314"/>
      <c r="E167" s="315" t="s">
        <v>264</v>
      </c>
      <c r="F167" s="312">
        <v>10.14</v>
      </c>
      <c r="G167" s="314"/>
    </row>
    <row r="168" spans="1:7">
      <c r="A168" s="10"/>
      <c r="B168" s="314"/>
      <c r="C168" s="314"/>
      <c r="D168" s="314"/>
      <c r="E168" s="315" t="s">
        <v>265</v>
      </c>
      <c r="F168" s="315">
        <v>10.14</v>
      </c>
      <c r="G168" s="314"/>
    </row>
    <row r="169" spans="1:7">
      <c r="A169" s="10"/>
      <c r="B169" s="314"/>
      <c r="C169" s="314"/>
      <c r="D169" s="314"/>
      <c r="E169" s="315" t="s">
        <v>264</v>
      </c>
      <c r="F169" s="315">
        <v>10.15</v>
      </c>
      <c r="G169" s="314"/>
    </row>
    <row r="170" spans="1:7">
      <c r="A170" s="10"/>
      <c r="B170" s="314"/>
      <c r="C170" s="314"/>
      <c r="D170" s="314"/>
      <c r="E170" s="315" t="s">
        <v>263</v>
      </c>
      <c r="F170" s="315">
        <v>10.15</v>
      </c>
      <c r="G170" s="314"/>
    </row>
    <row r="171" spans="1:7">
      <c r="A171" s="10"/>
      <c r="B171" s="314"/>
      <c r="C171" s="314"/>
      <c r="D171" s="314"/>
      <c r="E171" s="315" t="s">
        <v>80</v>
      </c>
      <c r="F171" s="315">
        <v>10.15</v>
      </c>
      <c r="G171" s="314"/>
    </row>
    <row r="172" spans="1:7">
      <c r="A172" s="10"/>
      <c r="B172" s="314"/>
      <c r="C172" s="314"/>
      <c r="D172" s="314"/>
      <c r="E172" s="315" t="s">
        <v>260</v>
      </c>
      <c r="F172" s="315">
        <v>10.17</v>
      </c>
      <c r="G172" s="314"/>
    </row>
    <row r="173" spans="1:7">
      <c r="A173" s="10"/>
      <c r="B173" s="314"/>
      <c r="C173" s="314"/>
      <c r="D173" s="314"/>
      <c r="E173" s="315" t="s">
        <v>68</v>
      </c>
      <c r="F173" s="315">
        <v>10.17</v>
      </c>
      <c r="G173" s="314"/>
    </row>
    <row r="174" spans="1:7">
      <c r="A174" s="10"/>
      <c r="B174" s="315" t="s">
        <v>266</v>
      </c>
      <c r="C174" s="315">
        <v>2023303318</v>
      </c>
      <c r="D174" s="315" t="s">
        <v>267</v>
      </c>
      <c r="E174" s="315" t="s">
        <v>268</v>
      </c>
      <c r="F174" s="315">
        <v>10.17</v>
      </c>
      <c r="G174" s="315">
        <v>4</v>
      </c>
    </row>
    <row r="175" spans="1:7">
      <c r="A175" s="316"/>
      <c r="B175" s="314"/>
      <c r="C175" s="314"/>
      <c r="D175" s="314"/>
      <c r="E175" s="315" t="s">
        <v>269</v>
      </c>
      <c r="F175" s="315">
        <v>10.17</v>
      </c>
      <c r="G175" s="314"/>
    </row>
    <row r="176" spans="1:7">
      <c r="A176" s="316"/>
      <c r="B176" s="314"/>
      <c r="C176" s="315">
        <v>2023303322</v>
      </c>
      <c r="D176" s="315" t="s">
        <v>270</v>
      </c>
      <c r="E176" s="315" t="s">
        <v>268</v>
      </c>
      <c r="F176" s="315">
        <v>10.17</v>
      </c>
      <c r="G176" s="315">
        <v>4</v>
      </c>
    </row>
    <row r="177" spans="1:7">
      <c r="A177" s="316"/>
      <c r="B177" s="314"/>
      <c r="C177" s="314"/>
      <c r="D177" s="314"/>
      <c r="E177" s="315" t="s">
        <v>269</v>
      </c>
      <c r="F177" s="315">
        <v>10.17</v>
      </c>
      <c r="G177" s="314"/>
    </row>
    <row r="178" spans="1:7">
      <c r="A178" s="316"/>
      <c r="B178" s="315" t="s">
        <v>271</v>
      </c>
      <c r="C178" s="315">
        <v>2024293137</v>
      </c>
      <c r="D178" s="315" t="s">
        <v>272</v>
      </c>
      <c r="E178" s="315" t="s">
        <v>273</v>
      </c>
      <c r="F178" s="315">
        <v>10.17</v>
      </c>
      <c r="G178" s="315">
        <v>4</v>
      </c>
    </row>
    <row r="179" spans="1:7">
      <c r="A179" s="316"/>
      <c r="B179" s="314"/>
      <c r="C179" s="314"/>
      <c r="D179" s="314"/>
      <c r="E179" s="315" t="s">
        <v>274</v>
      </c>
      <c r="F179" s="315">
        <v>10.16</v>
      </c>
      <c r="G179" s="314"/>
    </row>
    <row r="180" spans="1:7">
      <c r="A180" s="316"/>
      <c r="B180" s="314"/>
      <c r="C180" s="315">
        <v>2024293127</v>
      </c>
      <c r="D180" s="315" t="s">
        <v>275</v>
      </c>
      <c r="E180" s="315" t="s">
        <v>68</v>
      </c>
      <c r="F180" s="315">
        <v>10.15</v>
      </c>
      <c r="G180" s="315">
        <v>3</v>
      </c>
    </row>
    <row r="181" spans="1:7">
      <c r="A181" s="316"/>
      <c r="B181" s="315" t="s">
        <v>276</v>
      </c>
      <c r="C181" s="315">
        <v>2024233129</v>
      </c>
      <c r="D181" s="315" t="s">
        <v>277</v>
      </c>
      <c r="E181" s="315" t="s">
        <v>278</v>
      </c>
      <c r="F181" s="315">
        <v>10.13</v>
      </c>
      <c r="G181" s="315">
        <v>2</v>
      </c>
    </row>
    <row r="182" spans="1:7">
      <c r="A182" s="316"/>
      <c r="B182" s="314"/>
      <c r="C182" s="315">
        <v>2024233133</v>
      </c>
      <c r="D182" s="315" t="s">
        <v>279</v>
      </c>
      <c r="E182" s="315" t="s">
        <v>280</v>
      </c>
      <c r="F182" s="315">
        <v>10.16</v>
      </c>
      <c r="G182" s="315">
        <v>3</v>
      </c>
    </row>
    <row r="183" spans="1:7">
      <c r="A183" s="316"/>
      <c r="B183" s="315" t="s">
        <v>281</v>
      </c>
      <c r="C183" s="315">
        <v>2024303333</v>
      </c>
      <c r="D183" s="315" t="s">
        <v>282</v>
      </c>
      <c r="E183" s="315" t="s">
        <v>264</v>
      </c>
      <c r="F183" s="315">
        <v>10.16</v>
      </c>
      <c r="G183" s="315">
        <v>4</v>
      </c>
    </row>
    <row r="184" spans="1:7">
      <c r="A184" s="316"/>
      <c r="B184" s="314"/>
      <c r="C184" s="314"/>
      <c r="D184" s="314"/>
      <c r="E184" s="315" t="s">
        <v>260</v>
      </c>
      <c r="F184" s="315">
        <v>10.16</v>
      </c>
      <c r="G184" s="314"/>
    </row>
    <row r="185" spans="1:7">
      <c r="A185" s="316"/>
      <c r="B185" s="314"/>
      <c r="C185" s="315">
        <v>2024303317</v>
      </c>
      <c r="D185" s="315" t="s">
        <v>283</v>
      </c>
      <c r="E185" s="315" t="s">
        <v>68</v>
      </c>
      <c r="F185" s="315">
        <v>10.17</v>
      </c>
      <c r="G185" s="315">
        <v>5</v>
      </c>
    </row>
    <row r="186" spans="1:7">
      <c r="A186" s="316"/>
      <c r="B186" s="314"/>
      <c r="C186" s="314"/>
      <c r="D186" s="314"/>
      <c r="E186" s="315" t="s">
        <v>284</v>
      </c>
      <c r="F186" s="315">
        <v>10.17</v>
      </c>
      <c r="G186" s="314"/>
    </row>
    <row r="187" spans="1:7">
      <c r="A187" s="316"/>
      <c r="B187" s="314"/>
      <c r="C187" s="315">
        <v>2024303301</v>
      </c>
      <c r="D187" s="315" t="s">
        <v>285</v>
      </c>
      <c r="E187" s="315" t="s">
        <v>68</v>
      </c>
      <c r="F187" s="315">
        <v>10.17</v>
      </c>
      <c r="G187" s="315">
        <v>5</v>
      </c>
    </row>
    <row r="188" spans="1:7">
      <c r="A188" s="316"/>
      <c r="B188" s="314"/>
      <c r="C188" s="314"/>
      <c r="D188" s="314"/>
      <c r="E188" s="315" t="s">
        <v>284</v>
      </c>
      <c r="F188" s="315">
        <v>10.17</v>
      </c>
      <c r="G188" s="314"/>
    </row>
    <row r="189" spans="1:7">
      <c r="A189" s="316"/>
      <c r="B189" s="314"/>
      <c r="C189" s="315">
        <v>2024303304</v>
      </c>
      <c r="D189" s="315" t="s">
        <v>286</v>
      </c>
      <c r="E189" s="315" t="s">
        <v>68</v>
      </c>
      <c r="F189" s="315">
        <v>10.17</v>
      </c>
      <c r="G189" s="315">
        <v>5</v>
      </c>
    </row>
    <row r="190" spans="1:7">
      <c r="A190" s="316"/>
      <c r="B190" s="314"/>
      <c r="C190" s="314"/>
      <c r="D190" s="314"/>
      <c r="E190" s="315" t="s">
        <v>284</v>
      </c>
      <c r="F190" s="315">
        <v>10.17</v>
      </c>
      <c r="G190" s="314"/>
    </row>
    <row r="191" spans="1:7">
      <c r="A191" s="316"/>
      <c r="B191" s="314"/>
      <c r="C191" s="315">
        <v>2024303305</v>
      </c>
      <c r="D191" s="315" t="s">
        <v>287</v>
      </c>
      <c r="E191" s="315" t="s">
        <v>68</v>
      </c>
      <c r="F191" s="315">
        <v>10.17</v>
      </c>
      <c r="G191" s="315">
        <v>5</v>
      </c>
    </row>
    <row r="192" spans="1:7">
      <c r="A192" s="316"/>
      <c r="B192" s="314"/>
      <c r="C192" s="314"/>
      <c r="D192" s="314"/>
      <c r="E192" s="315" t="s">
        <v>284</v>
      </c>
      <c r="F192" s="315">
        <v>10.17</v>
      </c>
      <c r="G192" s="314"/>
    </row>
    <row r="193" spans="1:7">
      <c r="A193" s="316"/>
      <c r="B193" s="314"/>
      <c r="C193" s="315">
        <v>2024303306</v>
      </c>
      <c r="D193" s="315" t="s">
        <v>288</v>
      </c>
      <c r="E193" s="315" t="s">
        <v>68</v>
      </c>
      <c r="F193" s="315">
        <v>10.17</v>
      </c>
      <c r="G193" s="315">
        <v>5</v>
      </c>
    </row>
    <row r="194" spans="1:7">
      <c r="A194" s="316"/>
      <c r="B194" s="314"/>
      <c r="C194" s="314"/>
      <c r="D194" s="314"/>
      <c r="E194" s="315" t="s">
        <v>284</v>
      </c>
      <c r="F194" s="315">
        <v>10.17</v>
      </c>
      <c r="G194" s="314"/>
    </row>
    <row r="195" spans="1:7">
      <c r="A195" s="316"/>
      <c r="B195" s="314"/>
      <c r="C195" s="315">
        <v>2024303308</v>
      </c>
      <c r="D195" s="315" t="s">
        <v>289</v>
      </c>
      <c r="E195" s="315" t="s">
        <v>68</v>
      </c>
      <c r="F195" s="315">
        <v>10.17</v>
      </c>
      <c r="G195" s="315">
        <v>5</v>
      </c>
    </row>
    <row r="196" spans="1:7">
      <c r="A196" s="316"/>
      <c r="B196" s="314"/>
      <c r="C196" s="314"/>
      <c r="D196" s="314"/>
      <c r="E196" s="315" t="s">
        <v>284</v>
      </c>
      <c r="F196" s="315">
        <v>10.17</v>
      </c>
      <c r="G196" s="314"/>
    </row>
    <row r="197" spans="1:7">
      <c r="A197" s="317" t="s">
        <v>5</v>
      </c>
      <c r="B197" s="318" t="s">
        <v>290</v>
      </c>
      <c r="C197" s="319">
        <v>2025214515</v>
      </c>
      <c r="D197" s="318" t="s">
        <v>291</v>
      </c>
      <c r="E197" s="24" t="s">
        <v>292</v>
      </c>
      <c r="F197" s="24" t="s">
        <v>79</v>
      </c>
      <c r="G197" s="318">
        <v>5</v>
      </c>
    </row>
    <row r="198" spans="1:7">
      <c r="A198" s="317"/>
      <c r="B198" s="320"/>
      <c r="C198" s="321"/>
      <c r="D198" s="320"/>
      <c r="E198" s="24" t="s">
        <v>293</v>
      </c>
      <c r="F198" s="24" t="s">
        <v>294</v>
      </c>
      <c r="G198" s="320"/>
    </row>
    <row r="199" spans="1:7">
      <c r="A199" s="317"/>
      <c r="B199" s="322" t="s">
        <v>295</v>
      </c>
      <c r="C199" s="323">
        <v>2024213437</v>
      </c>
      <c r="D199" s="322" t="s">
        <v>296</v>
      </c>
      <c r="E199" s="24" t="s">
        <v>297</v>
      </c>
      <c r="F199" s="24" t="s">
        <v>61</v>
      </c>
      <c r="G199" s="322">
        <v>3</v>
      </c>
    </row>
    <row r="200" spans="1:7">
      <c r="A200" s="317"/>
      <c r="B200" s="318" t="s">
        <v>295</v>
      </c>
      <c r="C200" s="318">
        <v>2023213516</v>
      </c>
      <c r="D200" s="324" t="s">
        <v>298</v>
      </c>
      <c r="E200" s="24" t="s">
        <v>68</v>
      </c>
      <c r="F200" s="24" t="s">
        <v>61</v>
      </c>
      <c r="G200" s="324">
        <v>8</v>
      </c>
    </row>
    <row r="201" spans="1:7">
      <c r="A201" s="317"/>
      <c r="B201" s="325"/>
      <c r="C201" s="325"/>
      <c r="D201" s="326"/>
      <c r="E201" s="24" t="s">
        <v>299</v>
      </c>
      <c r="F201" s="24" t="s">
        <v>54</v>
      </c>
      <c r="G201" s="326"/>
    </row>
    <row r="202" spans="1:7">
      <c r="A202" s="317"/>
      <c r="B202" s="320"/>
      <c r="C202" s="320"/>
      <c r="D202" s="327"/>
      <c r="E202" s="24" t="s">
        <v>300</v>
      </c>
      <c r="F202" s="24" t="s">
        <v>69</v>
      </c>
      <c r="G202" s="327"/>
    </row>
    <row r="203" spans="1:7">
      <c r="A203" s="317"/>
      <c r="B203" s="318" t="s">
        <v>295</v>
      </c>
      <c r="C203" s="319">
        <v>2024213401</v>
      </c>
      <c r="D203" s="318" t="s">
        <v>301</v>
      </c>
      <c r="E203" s="24" t="s">
        <v>68</v>
      </c>
      <c r="F203" s="24" t="s">
        <v>61</v>
      </c>
      <c r="G203" s="325">
        <v>13</v>
      </c>
    </row>
    <row r="204" spans="1:7">
      <c r="A204" s="317"/>
      <c r="B204" s="325"/>
      <c r="C204" s="328"/>
      <c r="D204" s="325"/>
      <c r="E204" s="24" t="s">
        <v>302</v>
      </c>
      <c r="F204" s="24" t="s">
        <v>57</v>
      </c>
      <c r="G204" s="325"/>
    </row>
    <row r="205" spans="1:7">
      <c r="A205" s="317"/>
      <c r="B205" s="325"/>
      <c r="C205" s="328"/>
      <c r="D205" s="325"/>
      <c r="E205" s="24" t="s">
        <v>303</v>
      </c>
      <c r="F205" s="24" t="s">
        <v>74</v>
      </c>
      <c r="G205" s="325"/>
    </row>
    <row r="206" spans="1:7">
      <c r="A206" s="317"/>
      <c r="B206" s="325"/>
      <c r="C206" s="328"/>
      <c r="D206" s="325"/>
      <c r="E206" s="24" t="s">
        <v>299</v>
      </c>
      <c r="F206" s="24" t="s">
        <v>54</v>
      </c>
      <c r="G206" s="325"/>
    </row>
    <row r="207" spans="1:7">
      <c r="A207" s="317"/>
      <c r="B207" s="320"/>
      <c r="C207" s="321"/>
      <c r="D207" s="320"/>
      <c r="E207" s="24" t="s">
        <v>300</v>
      </c>
      <c r="F207" s="24" t="s">
        <v>69</v>
      </c>
      <c r="G207" s="320"/>
    </row>
    <row r="208" spans="1:7">
      <c r="A208" s="317"/>
      <c r="B208" s="322" t="s">
        <v>295</v>
      </c>
      <c r="C208" s="329">
        <v>2022213535</v>
      </c>
      <c r="D208" s="322" t="s">
        <v>304</v>
      </c>
      <c r="E208" s="24" t="s">
        <v>299</v>
      </c>
      <c r="F208" s="24" t="s">
        <v>54</v>
      </c>
      <c r="G208" s="322">
        <v>5</v>
      </c>
    </row>
    <row r="209" spans="1:7">
      <c r="A209" s="317"/>
      <c r="B209" s="322"/>
      <c r="C209" s="330"/>
      <c r="D209" s="322"/>
      <c r="E209" s="24" t="s">
        <v>300</v>
      </c>
      <c r="F209" s="24" t="s">
        <v>69</v>
      </c>
      <c r="G209" s="322"/>
    </row>
    <row r="210" spans="1:7">
      <c r="A210" s="317"/>
      <c r="B210" s="322" t="s">
        <v>295</v>
      </c>
      <c r="C210" s="329">
        <v>2024213440</v>
      </c>
      <c r="D210" s="322" t="s">
        <v>305</v>
      </c>
      <c r="E210" s="24" t="s">
        <v>299</v>
      </c>
      <c r="F210" s="24" t="s">
        <v>54</v>
      </c>
      <c r="G210" s="322">
        <v>5</v>
      </c>
    </row>
    <row r="211" spans="1:7">
      <c r="A211" s="317"/>
      <c r="B211" s="322"/>
      <c r="C211" s="330"/>
      <c r="D211" s="322"/>
      <c r="E211" s="24" t="s">
        <v>300</v>
      </c>
      <c r="F211" s="24" t="s">
        <v>69</v>
      </c>
      <c r="G211" s="322"/>
    </row>
    <row r="212" spans="1:7">
      <c r="A212" s="317"/>
      <c r="B212" s="322" t="s">
        <v>295</v>
      </c>
      <c r="C212" s="329">
        <v>2024213416</v>
      </c>
      <c r="D212" s="322" t="s">
        <v>306</v>
      </c>
      <c r="E212" s="24" t="s">
        <v>299</v>
      </c>
      <c r="F212" s="24" t="s">
        <v>54</v>
      </c>
      <c r="G212" s="322">
        <v>5</v>
      </c>
    </row>
    <row r="213" spans="1:7">
      <c r="A213" s="317"/>
      <c r="B213" s="322"/>
      <c r="C213" s="330"/>
      <c r="D213" s="322"/>
      <c r="E213" s="24" t="s">
        <v>300</v>
      </c>
      <c r="F213" s="24" t="s">
        <v>69</v>
      </c>
      <c r="G213" s="322"/>
    </row>
    <row r="214" spans="1:7">
      <c r="A214" s="317"/>
      <c r="B214" s="322" t="s">
        <v>307</v>
      </c>
      <c r="C214" s="329">
        <v>2025214429</v>
      </c>
      <c r="D214" s="322" t="s">
        <v>308</v>
      </c>
      <c r="E214" s="24" t="s">
        <v>293</v>
      </c>
      <c r="F214" s="24" t="s">
        <v>294</v>
      </c>
      <c r="G214" s="322">
        <v>5</v>
      </c>
    </row>
    <row r="215" spans="1:7">
      <c r="A215" s="317"/>
      <c r="B215" s="322"/>
      <c r="C215" s="330"/>
      <c r="D215" s="322"/>
      <c r="E215" s="24" t="s">
        <v>292</v>
      </c>
      <c r="F215" s="24" t="s">
        <v>79</v>
      </c>
      <c r="G215" s="322"/>
    </row>
    <row r="216" spans="1:7">
      <c r="A216" s="317"/>
      <c r="B216" s="322" t="s">
        <v>307</v>
      </c>
      <c r="C216" s="331">
        <v>2025214427</v>
      </c>
      <c r="D216" s="332" t="s">
        <v>309</v>
      </c>
      <c r="E216" s="24" t="s">
        <v>292</v>
      </c>
      <c r="F216" s="24" t="s">
        <v>57</v>
      </c>
      <c r="G216" s="24">
        <v>2</v>
      </c>
    </row>
    <row r="217" spans="1:7">
      <c r="A217" s="317"/>
      <c r="B217" s="322" t="s">
        <v>307</v>
      </c>
      <c r="C217" s="331">
        <v>2025214430</v>
      </c>
      <c r="D217" s="332" t="s">
        <v>310</v>
      </c>
      <c r="E217" s="24" t="s">
        <v>292</v>
      </c>
      <c r="F217" s="24" t="s">
        <v>57</v>
      </c>
      <c r="G217" s="24">
        <v>2</v>
      </c>
    </row>
    <row r="218" spans="1:7">
      <c r="A218" s="317"/>
      <c r="B218" s="322" t="s">
        <v>311</v>
      </c>
      <c r="C218" s="331">
        <v>2025214226</v>
      </c>
      <c r="D218" s="332" t="s">
        <v>312</v>
      </c>
      <c r="E218" s="24" t="s">
        <v>313</v>
      </c>
      <c r="F218" s="24" t="s">
        <v>74</v>
      </c>
      <c r="G218" s="24">
        <v>3</v>
      </c>
    </row>
    <row r="219" spans="1:7">
      <c r="A219" s="317"/>
      <c r="B219" s="318" t="s">
        <v>314</v>
      </c>
      <c r="C219" s="319">
        <v>2025214304</v>
      </c>
      <c r="D219" s="318" t="s">
        <v>315</v>
      </c>
      <c r="E219" s="24" t="s">
        <v>316</v>
      </c>
      <c r="F219" s="24" t="s">
        <v>294</v>
      </c>
      <c r="G219" s="325">
        <v>13</v>
      </c>
    </row>
    <row r="220" spans="1:7">
      <c r="A220" s="317"/>
      <c r="B220" s="325"/>
      <c r="C220" s="328"/>
      <c r="D220" s="325"/>
      <c r="E220" s="24" t="s">
        <v>317</v>
      </c>
      <c r="F220" s="24" t="s">
        <v>79</v>
      </c>
      <c r="G220" s="325"/>
    </row>
    <row r="221" spans="1:7">
      <c r="A221" s="317"/>
      <c r="B221" s="325"/>
      <c r="C221" s="328"/>
      <c r="D221" s="325"/>
      <c r="E221" s="24" t="s">
        <v>318</v>
      </c>
      <c r="F221" s="24" t="s">
        <v>67</v>
      </c>
      <c r="G221" s="325"/>
    </row>
    <row r="222" spans="1:7">
      <c r="A222" s="317"/>
      <c r="B222" s="325"/>
      <c r="C222" s="328"/>
      <c r="D222" s="325"/>
      <c r="E222" s="24" t="s">
        <v>317</v>
      </c>
      <c r="F222" s="24" t="s">
        <v>88</v>
      </c>
      <c r="G222" s="325"/>
    </row>
    <row r="223" spans="1:7">
      <c r="A223" s="317"/>
      <c r="B223" s="320"/>
      <c r="C223" s="321"/>
      <c r="D223" s="320"/>
      <c r="E223" s="24" t="s">
        <v>319</v>
      </c>
      <c r="F223" s="24" t="s">
        <v>61</v>
      </c>
      <c r="G223" s="320"/>
    </row>
    <row r="224" spans="1:7">
      <c r="A224" s="47" t="s">
        <v>6</v>
      </c>
      <c r="B224" s="333" t="s">
        <v>320</v>
      </c>
      <c r="C224" s="333">
        <v>2022253114</v>
      </c>
      <c r="D224" s="333" t="s">
        <v>321</v>
      </c>
      <c r="E224" s="20" t="s">
        <v>322</v>
      </c>
      <c r="F224" s="20" t="s">
        <v>294</v>
      </c>
      <c r="G224" s="334">
        <v>14</v>
      </c>
    </row>
    <row r="225" spans="2:7">
      <c r="B225" s="335"/>
      <c r="C225" s="335"/>
      <c r="D225" s="335"/>
      <c r="E225" s="20" t="s">
        <v>323</v>
      </c>
      <c r="F225" s="20" t="s">
        <v>324</v>
      </c>
      <c r="G225" s="336"/>
    </row>
    <row r="226" spans="2:7">
      <c r="B226" s="335"/>
      <c r="C226" s="335"/>
      <c r="D226" s="335"/>
      <c r="E226" s="20" t="s">
        <v>325</v>
      </c>
      <c r="F226" s="20" t="s">
        <v>88</v>
      </c>
      <c r="G226" s="336"/>
    </row>
    <row r="227" spans="2:7">
      <c r="B227" s="335"/>
      <c r="C227" s="335"/>
      <c r="D227" s="335"/>
      <c r="E227" s="20" t="s">
        <v>323</v>
      </c>
      <c r="F227" s="20" t="s">
        <v>57</v>
      </c>
      <c r="G227" s="336"/>
    </row>
    <row r="228" spans="2:7">
      <c r="B228" s="335"/>
      <c r="C228" s="335"/>
      <c r="D228" s="335"/>
      <c r="E228" s="20" t="s">
        <v>322</v>
      </c>
      <c r="F228" s="20" t="s">
        <v>69</v>
      </c>
      <c r="G228" s="336"/>
    </row>
    <row r="229" spans="2:7">
      <c r="B229" s="337"/>
      <c r="C229" s="337"/>
      <c r="D229" s="337"/>
      <c r="E229" s="20" t="s">
        <v>325</v>
      </c>
      <c r="F229" s="20" t="s">
        <v>54</v>
      </c>
      <c r="G229" s="338"/>
    </row>
    <row r="230" spans="2:7">
      <c r="B230" s="333" t="s">
        <v>326</v>
      </c>
      <c r="C230" s="20">
        <v>2023243111</v>
      </c>
      <c r="D230" s="20" t="s">
        <v>327</v>
      </c>
      <c r="E230" s="20" t="s">
        <v>328</v>
      </c>
      <c r="F230" s="20" t="s">
        <v>79</v>
      </c>
      <c r="G230" s="20">
        <v>2</v>
      </c>
    </row>
    <row r="231" ht="18.75" customHeight="1" spans="2:7">
      <c r="B231" s="337"/>
      <c r="C231" s="20">
        <v>2023243118</v>
      </c>
      <c r="D231" s="20" t="s">
        <v>329</v>
      </c>
      <c r="E231" s="20" t="s">
        <v>330</v>
      </c>
      <c r="F231" s="20" t="s">
        <v>57</v>
      </c>
      <c r="G231" s="20">
        <v>2</v>
      </c>
    </row>
    <row r="232" ht="18.75" customHeight="1" spans="2:7">
      <c r="B232" s="333" t="s">
        <v>331</v>
      </c>
      <c r="C232" s="20">
        <v>2023243225</v>
      </c>
      <c r="D232" s="20" t="s">
        <v>332</v>
      </c>
      <c r="E232" s="20" t="s">
        <v>333</v>
      </c>
      <c r="F232" s="20" t="s">
        <v>79</v>
      </c>
      <c r="G232" s="20">
        <v>2</v>
      </c>
    </row>
    <row r="233" ht="18.75" customHeight="1" spans="2:7">
      <c r="B233" s="335"/>
      <c r="C233" s="20">
        <v>2023243208</v>
      </c>
      <c r="D233" s="20" t="s">
        <v>334</v>
      </c>
      <c r="E233" s="20" t="s">
        <v>335</v>
      </c>
      <c r="F233" s="20" t="s">
        <v>336</v>
      </c>
      <c r="G233" s="20">
        <v>2</v>
      </c>
    </row>
    <row r="234" ht="18.75" customHeight="1" spans="2:7">
      <c r="B234" s="337"/>
      <c r="C234" s="20">
        <v>2023243207</v>
      </c>
      <c r="D234" s="20" t="s">
        <v>337</v>
      </c>
      <c r="E234" s="20" t="s">
        <v>338</v>
      </c>
      <c r="F234" s="20" t="s">
        <v>54</v>
      </c>
      <c r="G234" s="20">
        <v>2</v>
      </c>
    </row>
    <row r="235" ht="18.75" customHeight="1" spans="2:7">
      <c r="B235" s="333" t="s">
        <v>339</v>
      </c>
      <c r="C235" s="333">
        <v>2023243322</v>
      </c>
      <c r="D235" s="333" t="s">
        <v>340</v>
      </c>
      <c r="E235" s="20" t="s">
        <v>330</v>
      </c>
      <c r="F235" s="20" t="s">
        <v>88</v>
      </c>
      <c r="G235" s="20">
        <v>8</v>
      </c>
    </row>
    <row r="236" ht="18.75" customHeight="1" spans="2:7">
      <c r="B236" s="335"/>
      <c r="C236" s="335"/>
      <c r="D236" s="335"/>
      <c r="E236" s="20" t="s">
        <v>341</v>
      </c>
      <c r="F236" s="20" t="s">
        <v>57</v>
      </c>
      <c r="G236" s="20"/>
    </row>
    <row r="237" ht="18.75" customHeight="1" spans="2:7">
      <c r="B237" s="335"/>
      <c r="C237" s="335"/>
      <c r="D237" s="335"/>
      <c r="E237" s="20" t="s">
        <v>342</v>
      </c>
      <c r="F237" s="20" t="s">
        <v>54</v>
      </c>
      <c r="G237" s="20"/>
    </row>
    <row r="238" ht="18.75" customHeight="1" spans="2:7">
      <c r="B238" s="337"/>
      <c r="C238" s="337"/>
      <c r="D238" s="337"/>
      <c r="E238" s="20" t="s">
        <v>343</v>
      </c>
      <c r="F238" s="20" t="s">
        <v>54</v>
      </c>
      <c r="G238" s="20"/>
    </row>
    <row r="239" ht="18.75" customHeight="1" spans="2:7">
      <c r="B239" s="333" t="s">
        <v>344</v>
      </c>
      <c r="C239" s="333">
        <v>2022213220</v>
      </c>
      <c r="D239" s="333" t="s">
        <v>345</v>
      </c>
      <c r="E239" s="20" t="s">
        <v>330</v>
      </c>
      <c r="F239" s="20" t="s">
        <v>88</v>
      </c>
      <c r="G239" s="20">
        <v>8</v>
      </c>
    </row>
    <row r="240" ht="18.75" customHeight="1" spans="2:7">
      <c r="B240" s="335"/>
      <c r="C240" s="335"/>
      <c r="D240" s="335"/>
      <c r="E240" s="20" t="s">
        <v>346</v>
      </c>
      <c r="F240" s="20" t="s">
        <v>57</v>
      </c>
      <c r="G240" s="20"/>
    </row>
    <row r="241" ht="18.75" customHeight="1" spans="2:7">
      <c r="B241" s="335"/>
      <c r="C241" s="335"/>
      <c r="D241" s="335"/>
      <c r="E241" s="20" t="s">
        <v>341</v>
      </c>
      <c r="F241" s="20" t="s">
        <v>57</v>
      </c>
      <c r="G241" s="20"/>
    </row>
    <row r="242" ht="18.75" customHeight="1" spans="2:7">
      <c r="B242" s="337"/>
      <c r="C242" s="337"/>
      <c r="D242" s="337"/>
      <c r="E242" s="20" t="s">
        <v>347</v>
      </c>
      <c r="F242" s="20" t="s">
        <v>54</v>
      </c>
      <c r="G242" s="20"/>
    </row>
    <row r="243" ht="18.75" customHeight="1" spans="2:7">
      <c r="B243" s="333" t="s">
        <v>348</v>
      </c>
      <c r="C243" s="333">
        <v>2023243535</v>
      </c>
      <c r="D243" s="333" t="s">
        <v>349</v>
      </c>
      <c r="E243" s="20" t="s">
        <v>350</v>
      </c>
      <c r="F243" s="20" t="s">
        <v>79</v>
      </c>
      <c r="G243" s="20">
        <v>6</v>
      </c>
    </row>
    <row r="244" ht="18.75" customHeight="1" spans="2:7">
      <c r="B244" s="335"/>
      <c r="C244" s="335"/>
      <c r="D244" s="335"/>
      <c r="E244" s="20" t="s">
        <v>351</v>
      </c>
      <c r="F244" s="20" t="s">
        <v>79</v>
      </c>
      <c r="G244" s="20"/>
    </row>
    <row r="245" ht="18.75" customHeight="1" spans="2:7">
      <c r="B245" s="335"/>
      <c r="C245" s="337"/>
      <c r="D245" s="337"/>
      <c r="E245" s="20" t="s">
        <v>352</v>
      </c>
      <c r="F245" s="20" t="s">
        <v>54</v>
      </c>
      <c r="G245" s="20"/>
    </row>
    <row r="246" ht="18.75" customHeight="1" spans="2:7">
      <c r="B246" s="335"/>
      <c r="C246" s="20">
        <v>2023253224</v>
      </c>
      <c r="D246" s="20" t="s">
        <v>353</v>
      </c>
      <c r="E246" s="20" t="s">
        <v>352</v>
      </c>
      <c r="F246" s="20" t="s">
        <v>54</v>
      </c>
      <c r="G246" s="20">
        <v>2</v>
      </c>
    </row>
    <row r="247" ht="18.75" customHeight="1" spans="2:7">
      <c r="B247" s="335"/>
      <c r="C247" s="20">
        <v>2023253319</v>
      </c>
      <c r="D247" s="20" t="s">
        <v>354</v>
      </c>
      <c r="E247" s="20" t="s">
        <v>352</v>
      </c>
      <c r="F247" s="20" t="s">
        <v>54</v>
      </c>
      <c r="G247" s="20">
        <v>2</v>
      </c>
    </row>
    <row r="248" ht="18.75" customHeight="1" spans="2:7">
      <c r="B248" s="337"/>
      <c r="C248" s="20">
        <v>2023243523</v>
      </c>
      <c r="D248" s="20" t="s">
        <v>355</v>
      </c>
      <c r="E248" s="20" t="s">
        <v>356</v>
      </c>
      <c r="F248" s="20" t="s">
        <v>54</v>
      </c>
      <c r="G248" s="20">
        <v>2</v>
      </c>
    </row>
    <row r="249" ht="18.75" customHeight="1" spans="2:7">
      <c r="B249" s="333" t="s">
        <v>357</v>
      </c>
      <c r="C249" s="333">
        <v>2024243113</v>
      </c>
      <c r="D249" s="333" t="s">
        <v>358</v>
      </c>
      <c r="E249" s="20" t="s">
        <v>80</v>
      </c>
      <c r="F249" s="20" t="s">
        <v>79</v>
      </c>
      <c r="G249" s="20">
        <v>4</v>
      </c>
    </row>
    <row r="250" ht="18.75" customHeight="1" spans="2:7">
      <c r="B250" s="335"/>
      <c r="C250" s="337"/>
      <c r="D250" s="337"/>
      <c r="E250" s="20" t="s">
        <v>359</v>
      </c>
      <c r="F250" s="20" t="s">
        <v>57</v>
      </c>
      <c r="G250" s="20"/>
    </row>
    <row r="251" ht="18.75" customHeight="1" spans="2:7">
      <c r="B251" s="335"/>
      <c r="C251" s="20">
        <v>2024243115</v>
      </c>
      <c r="D251" s="20" t="s">
        <v>360</v>
      </c>
      <c r="E251" s="20" t="s">
        <v>361</v>
      </c>
      <c r="F251" s="20" t="s">
        <v>57</v>
      </c>
      <c r="G251" s="20">
        <v>2</v>
      </c>
    </row>
    <row r="252" ht="18.75" customHeight="1" spans="2:7">
      <c r="B252" s="337"/>
      <c r="C252" s="20">
        <v>2024243114</v>
      </c>
      <c r="D252" s="20" t="s">
        <v>362</v>
      </c>
      <c r="E252" s="20" t="s">
        <v>363</v>
      </c>
      <c r="F252" s="20" t="s">
        <v>57</v>
      </c>
      <c r="G252" s="20">
        <v>2</v>
      </c>
    </row>
    <row r="253" ht="18.75" customHeight="1" spans="2:7">
      <c r="B253" s="333" t="s">
        <v>364</v>
      </c>
      <c r="C253" s="333">
        <v>2024243423</v>
      </c>
      <c r="D253" s="333" t="s">
        <v>365</v>
      </c>
      <c r="E253" s="20" t="s">
        <v>366</v>
      </c>
      <c r="F253" s="20" t="s">
        <v>54</v>
      </c>
      <c r="G253" s="334">
        <v>7</v>
      </c>
    </row>
    <row r="254" ht="18.75" customHeight="1" spans="2:7">
      <c r="B254" s="335"/>
      <c r="C254" s="335"/>
      <c r="D254" s="335"/>
      <c r="E254" s="20" t="s">
        <v>367</v>
      </c>
      <c r="F254" s="20" t="s">
        <v>69</v>
      </c>
      <c r="G254" s="336"/>
    </row>
    <row r="255" ht="18.75" customHeight="1" spans="2:7">
      <c r="B255" s="337"/>
      <c r="C255" s="337"/>
      <c r="D255" s="337"/>
      <c r="E255" s="20" t="s">
        <v>368</v>
      </c>
      <c r="F255" s="20" t="s">
        <v>54</v>
      </c>
      <c r="G255" s="338"/>
    </row>
    <row r="256" ht="18.75" customHeight="1" spans="2:7">
      <c r="B256" s="333" t="s">
        <v>369</v>
      </c>
      <c r="C256" s="333">
        <v>2024243523</v>
      </c>
      <c r="D256" s="333" t="s">
        <v>370</v>
      </c>
      <c r="E256" s="20" t="s">
        <v>371</v>
      </c>
      <c r="F256" s="20" t="s">
        <v>65</v>
      </c>
      <c r="G256" s="20">
        <v>7</v>
      </c>
    </row>
    <row r="257" ht="18.75" customHeight="1" spans="2:7">
      <c r="B257" s="335"/>
      <c r="C257" s="335"/>
      <c r="D257" s="335"/>
      <c r="E257" s="20" t="s">
        <v>372</v>
      </c>
      <c r="F257" s="20" t="s">
        <v>67</v>
      </c>
      <c r="G257" s="20"/>
    </row>
    <row r="258" ht="18.75" customHeight="1" spans="2:7">
      <c r="B258" s="335"/>
      <c r="C258" s="337"/>
      <c r="D258" s="337"/>
      <c r="E258" s="20" t="s">
        <v>80</v>
      </c>
      <c r="F258" s="20" t="s">
        <v>65</v>
      </c>
      <c r="G258" s="20"/>
    </row>
    <row r="259" ht="18.75" customHeight="1" spans="2:7">
      <c r="B259" s="337"/>
      <c r="C259" s="20">
        <v>2024243502</v>
      </c>
      <c r="D259" s="20" t="s">
        <v>373</v>
      </c>
      <c r="E259" s="20" t="s">
        <v>80</v>
      </c>
      <c r="F259" s="20" t="s">
        <v>65</v>
      </c>
      <c r="G259" s="20">
        <v>2</v>
      </c>
    </row>
    <row r="260" ht="18.75" customHeight="1" spans="2:7">
      <c r="B260" s="333" t="s">
        <v>374</v>
      </c>
      <c r="C260" s="333">
        <v>2024243702</v>
      </c>
      <c r="D260" s="333" t="s">
        <v>375</v>
      </c>
      <c r="E260" s="20" t="s">
        <v>376</v>
      </c>
      <c r="F260" s="20" t="s">
        <v>65</v>
      </c>
      <c r="G260" s="20">
        <v>9</v>
      </c>
    </row>
    <row r="261" ht="18.75" customHeight="1" spans="2:7">
      <c r="B261" s="335"/>
      <c r="C261" s="335"/>
      <c r="D261" s="335"/>
      <c r="E261" s="20" t="s">
        <v>68</v>
      </c>
      <c r="F261" s="20" t="s">
        <v>67</v>
      </c>
      <c r="G261" s="20"/>
    </row>
    <row r="262" ht="18.75" customHeight="1" spans="2:7">
      <c r="B262" s="335"/>
      <c r="C262" s="335"/>
      <c r="D262" s="335"/>
      <c r="E262" s="20" t="s">
        <v>377</v>
      </c>
      <c r="F262" s="20" t="s">
        <v>65</v>
      </c>
      <c r="G262" s="20"/>
    </row>
    <row r="263" ht="18.75" customHeight="1" spans="2:7">
      <c r="B263" s="337"/>
      <c r="C263" s="337"/>
      <c r="D263" s="337"/>
      <c r="E263" s="20" t="s">
        <v>378</v>
      </c>
      <c r="F263" s="20" t="s">
        <v>65</v>
      </c>
      <c r="G263" s="20"/>
    </row>
    <row r="264" ht="18.75" customHeight="1" spans="2:7">
      <c r="B264" s="20" t="s">
        <v>379</v>
      </c>
      <c r="C264" s="20">
        <v>2024244105</v>
      </c>
      <c r="D264" s="20" t="s">
        <v>380</v>
      </c>
      <c r="E264" s="20" t="s">
        <v>381</v>
      </c>
      <c r="F264" s="20" t="s">
        <v>65</v>
      </c>
      <c r="G264" s="20">
        <v>2</v>
      </c>
    </row>
    <row r="265" ht="18.75" customHeight="1" spans="2:7">
      <c r="B265" s="333" t="s">
        <v>382</v>
      </c>
      <c r="C265" s="333">
        <v>2024253227</v>
      </c>
      <c r="D265" s="333" t="s">
        <v>383</v>
      </c>
      <c r="E265" s="20" t="s">
        <v>80</v>
      </c>
      <c r="F265" s="20" t="s">
        <v>79</v>
      </c>
      <c r="G265" s="20">
        <v>10</v>
      </c>
    </row>
    <row r="266" ht="18.75" customHeight="1" spans="2:7">
      <c r="B266" s="335"/>
      <c r="C266" s="335"/>
      <c r="D266" s="335"/>
      <c r="E266" s="20" t="s">
        <v>384</v>
      </c>
      <c r="F266" s="20" t="s">
        <v>294</v>
      </c>
      <c r="G266" s="20"/>
    </row>
    <row r="267" ht="18.75" customHeight="1" spans="2:7">
      <c r="B267" s="335"/>
      <c r="C267" s="335"/>
      <c r="D267" s="335"/>
      <c r="E267" s="20" t="s">
        <v>385</v>
      </c>
      <c r="F267" s="20" t="s">
        <v>88</v>
      </c>
      <c r="G267" s="20"/>
    </row>
    <row r="268" ht="18.75" customHeight="1" spans="2:7">
      <c r="B268" s="335"/>
      <c r="C268" s="337"/>
      <c r="D268" s="337"/>
      <c r="E268" s="20" t="s">
        <v>384</v>
      </c>
      <c r="F268" s="20" t="s">
        <v>61</v>
      </c>
      <c r="G268" s="20"/>
    </row>
    <row r="269" ht="18.75" customHeight="1" spans="2:7">
      <c r="B269" s="337"/>
      <c r="C269" s="20">
        <v>2024253211</v>
      </c>
      <c r="D269" s="20" t="s">
        <v>386</v>
      </c>
      <c r="E269" s="20" t="s">
        <v>387</v>
      </c>
      <c r="F269" s="20" t="s">
        <v>54</v>
      </c>
      <c r="G269" s="20">
        <v>2</v>
      </c>
    </row>
    <row r="270" ht="18.75" customHeight="1" spans="2:7">
      <c r="B270" s="333" t="s">
        <v>388</v>
      </c>
      <c r="C270" s="333">
        <v>2025244106</v>
      </c>
      <c r="D270" s="333" t="s">
        <v>389</v>
      </c>
      <c r="E270" s="20" t="s">
        <v>390</v>
      </c>
      <c r="F270" s="20" t="s">
        <v>54</v>
      </c>
      <c r="G270" s="20">
        <v>4</v>
      </c>
    </row>
    <row r="271" ht="18.75" customHeight="1" spans="2:7">
      <c r="B271" s="337"/>
      <c r="C271" s="337"/>
      <c r="D271" s="337"/>
      <c r="E271" s="20" t="s">
        <v>342</v>
      </c>
      <c r="F271" s="20" t="s">
        <v>391</v>
      </c>
      <c r="G271" s="20"/>
    </row>
    <row r="272" ht="18.75" customHeight="1" spans="2:7">
      <c r="B272" s="333" t="s">
        <v>392</v>
      </c>
      <c r="C272" s="333">
        <v>2025244229</v>
      </c>
      <c r="D272" s="333" t="s">
        <v>393</v>
      </c>
      <c r="E272" s="20" t="s">
        <v>394</v>
      </c>
      <c r="F272" s="20" t="s">
        <v>65</v>
      </c>
      <c r="G272" s="20">
        <v>2</v>
      </c>
    </row>
    <row r="273" spans="1:7">
      <c r="A273" s="28" t="s">
        <v>7</v>
      </c>
      <c r="B273" s="339" t="s">
        <v>395</v>
      </c>
      <c r="C273" s="340">
        <v>2024263422</v>
      </c>
      <c r="D273" s="340" t="s">
        <v>396</v>
      </c>
      <c r="E273" s="340" t="s">
        <v>80</v>
      </c>
      <c r="F273" s="341" t="s">
        <v>88</v>
      </c>
      <c r="G273" s="340">
        <v>2</v>
      </c>
    </row>
    <row r="274" spans="1:7">
      <c r="A274" s="28"/>
      <c r="B274" s="342" t="s">
        <v>397</v>
      </c>
      <c r="C274" s="343">
        <v>2024263312</v>
      </c>
      <c r="D274" s="344" t="s">
        <v>398</v>
      </c>
      <c r="E274" s="345" t="s">
        <v>399</v>
      </c>
      <c r="F274" s="346" t="s">
        <v>400</v>
      </c>
      <c r="G274" s="343">
        <v>23</v>
      </c>
    </row>
    <row r="275" spans="1:7">
      <c r="A275" s="28"/>
      <c r="B275" s="347"/>
      <c r="C275" s="348"/>
      <c r="D275" s="349"/>
      <c r="E275" s="345" t="s">
        <v>401</v>
      </c>
      <c r="F275" s="350"/>
      <c r="G275" s="348"/>
    </row>
    <row r="276" spans="1:7">
      <c r="A276" s="28"/>
      <c r="B276" s="347"/>
      <c r="C276" s="348"/>
      <c r="D276" s="349"/>
      <c r="E276" s="345" t="s">
        <v>402</v>
      </c>
      <c r="F276" s="351" t="s">
        <v>65</v>
      </c>
      <c r="G276" s="348"/>
    </row>
    <row r="277" spans="1:7">
      <c r="A277" s="28"/>
      <c r="B277" s="347"/>
      <c r="C277" s="348"/>
      <c r="D277" s="349"/>
      <c r="E277" s="352" t="s">
        <v>80</v>
      </c>
      <c r="F277" s="352" t="s">
        <v>88</v>
      </c>
      <c r="G277" s="348"/>
    </row>
    <row r="278" spans="1:7">
      <c r="A278" s="28"/>
      <c r="B278" s="347"/>
      <c r="C278" s="348"/>
      <c r="D278" s="349"/>
      <c r="E278" s="352" t="s">
        <v>68</v>
      </c>
      <c r="F278" s="352" t="s">
        <v>403</v>
      </c>
      <c r="G278" s="348"/>
    </row>
    <row r="279" spans="1:7">
      <c r="A279" s="28"/>
      <c r="B279" s="347"/>
      <c r="C279" s="348"/>
      <c r="D279" s="349"/>
      <c r="E279" s="352" t="s">
        <v>399</v>
      </c>
      <c r="F279" s="353" t="s">
        <v>404</v>
      </c>
      <c r="G279" s="348"/>
    </row>
    <row r="280" spans="1:7">
      <c r="A280" s="28"/>
      <c r="B280" s="347"/>
      <c r="C280" s="354"/>
      <c r="D280" s="330"/>
      <c r="E280" s="352" t="s">
        <v>401</v>
      </c>
      <c r="F280" s="355"/>
      <c r="G280" s="354"/>
    </row>
    <row r="281" spans="1:7">
      <c r="A281" s="28"/>
      <c r="B281" s="347"/>
      <c r="C281" s="356">
        <v>2024253402</v>
      </c>
      <c r="D281" s="356" t="s">
        <v>405</v>
      </c>
      <c r="E281" s="345" t="s">
        <v>80</v>
      </c>
      <c r="F281" s="318" t="s">
        <v>404</v>
      </c>
      <c r="G281" s="356">
        <v>8</v>
      </c>
    </row>
    <row r="282" spans="1:7">
      <c r="A282" s="28"/>
      <c r="B282" s="357"/>
      <c r="C282" s="354"/>
      <c r="D282" s="354"/>
      <c r="E282" s="358" t="s">
        <v>68</v>
      </c>
      <c r="F282" s="320"/>
      <c r="G282" s="354"/>
    </row>
    <row r="283" spans="1:7">
      <c r="A283" s="28"/>
      <c r="B283" s="359" t="s">
        <v>406</v>
      </c>
      <c r="C283" s="353">
        <v>2023263218</v>
      </c>
      <c r="D283" s="353" t="s">
        <v>407</v>
      </c>
      <c r="E283" s="352" t="s">
        <v>408</v>
      </c>
      <c r="F283" s="352" t="s">
        <v>409</v>
      </c>
      <c r="G283" s="353">
        <v>10</v>
      </c>
    </row>
    <row r="284" spans="1:7">
      <c r="A284" s="28"/>
      <c r="B284" s="360"/>
      <c r="C284" s="355"/>
      <c r="D284" s="355"/>
      <c r="E284" s="352" t="s">
        <v>410</v>
      </c>
      <c r="F284" s="352" t="s">
        <v>411</v>
      </c>
      <c r="G284" s="355"/>
    </row>
    <row r="285" spans="1:7">
      <c r="A285" s="28"/>
      <c r="B285" s="360"/>
      <c r="C285" s="352">
        <v>2023263630</v>
      </c>
      <c r="D285" s="352" t="s">
        <v>412</v>
      </c>
      <c r="E285" s="352" t="s">
        <v>408</v>
      </c>
      <c r="F285" s="352" t="s">
        <v>409</v>
      </c>
      <c r="G285" s="352">
        <v>8</v>
      </c>
    </row>
    <row r="286" spans="1:7">
      <c r="A286" s="28"/>
      <c r="B286" s="361"/>
      <c r="C286" s="352">
        <v>2023263632</v>
      </c>
      <c r="D286" s="352" t="s">
        <v>413</v>
      </c>
      <c r="E286" s="352" t="s">
        <v>408</v>
      </c>
      <c r="F286" s="352" t="s">
        <v>414</v>
      </c>
      <c r="G286" s="352">
        <v>8</v>
      </c>
    </row>
    <row r="287" spans="1:7">
      <c r="A287" s="28"/>
      <c r="B287" s="362" t="s">
        <v>415</v>
      </c>
      <c r="C287" s="352">
        <v>2023263316</v>
      </c>
      <c r="D287" s="352" t="s">
        <v>416</v>
      </c>
      <c r="E287" s="352" t="s">
        <v>417</v>
      </c>
      <c r="F287" s="363" t="s">
        <v>418</v>
      </c>
      <c r="G287" s="352">
        <v>8</v>
      </c>
    </row>
    <row r="288" spans="1:7">
      <c r="A288" s="28"/>
      <c r="B288" s="347"/>
      <c r="C288" s="352">
        <v>2023263608</v>
      </c>
      <c r="D288" s="352" t="s">
        <v>419</v>
      </c>
      <c r="E288" s="352" t="s">
        <v>417</v>
      </c>
      <c r="F288" s="352" t="s">
        <v>418</v>
      </c>
      <c r="G288" s="352">
        <v>8</v>
      </c>
    </row>
    <row r="289" spans="1:7">
      <c r="A289" s="28"/>
      <c r="B289" s="347"/>
      <c r="C289" s="352">
        <v>2023263502</v>
      </c>
      <c r="D289" s="352" t="s">
        <v>420</v>
      </c>
      <c r="E289" s="352" t="s">
        <v>417</v>
      </c>
      <c r="F289" s="352" t="s">
        <v>418</v>
      </c>
      <c r="G289" s="352">
        <v>8</v>
      </c>
    </row>
    <row r="290" spans="1:7">
      <c r="A290" s="28"/>
      <c r="B290" s="357"/>
      <c r="C290" s="352">
        <v>2023263101</v>
      </c>
      <c r="D290" s="352" t="s">
        <v>421</v>
      </c>
      <c r="E290" s="352" t="s">
        <v>417</v>
      </c>
      <c r="F290" s="352" t="s">
        <v>418</v>
      </c>
      <c r="G290" s="352">
        <v>8</v>
      </c>
    </row>
    <row r="291" spans="1:7">
      <c r="A291" s="364" t="s">
        <v>8</v>
      </c>
      <c r="B291" s="365" t="s">
        <v>422</v>
      </c>
      <c r="C291" s="366">
        <v>2022353140</v>
      </c>
      <c r="D291" s="366" t="s">
        <v>423</v>
      </c>
      <c r="E291" s="182" t="s">
        <v>424</v>
      </c>
      <c r="F291" s="365" t="s">
        <v>79</v>
      </c>
      <c r="G291" s="365">
        <v>10</v>
      </c>
    </row>
    <row r="292" spans="1:7">
      <c r="A292" s="367"/>
      <c r="B292" s="365"/>
      <c r="C292" s="368"/>
      <c r="D292" s="368"/>
      <c r="E292" s="182" t="s">
        <v>424</v>
      </c>
      <c r="F292" s="365" t="s">
        <v>65</v>
      </c>
      <c r="G292" s="365"/>
    </row>
    <row r="293" spans="1:7">
      <c r="A293" s="367"/>
      <c r="B293" s="369"/>
      <c r="C293" s="368"/>
      <c r="D293" s="368"/>
      <c r="E293" s="182" t="s">
        <v>425</v>
      </c>
      <c r="F293" s="365" t="s">
        <v>65</v>
      </c>
      <c r="G293" s="369"/>
    </row>
    <row r="294" spans="1:7">
      <c r="A294" s="367"/>
      <c r="B294" s="369"/>
      <c r="C294" s="368"/>
      <c r="D294" s="368"/>
      <c r="E294" s="365" t="s">
        <v>426</v>
      </c>
      <c r="F294" s="365" t="s">
        <v>65</v>
      </c>
      <c r="G294" s="365"/>
    </row>
    <row r="295" spans="1:7">
      <c r="A295" s="367"/>
      <c r="B295" s="369"/>
      <c r="C295" s="370"/>
      <c r="D295" s="370"/>
      <c r="E295" s="182" t="s">
        <v>424</v>
      </c>
      <c r="F295" s="365" t="s">
        <v>65</v>
      </c>
      <c r="G295" s="369"/>
    </row>
    <row r="296" spans="1:7">
      <c r="A296" s="367"/>
      <c r="B296" s="365" t="s">
        <v>427</v>
      </c>
      <c r="C296" s="366">
        <v>2023353112</v>
      </c>
      <c r="D296" s="366" t="s">
        <v>428</v>
      </c>
      <c r="E296" s="182" t="s">
        <v>429</v>
      </c>
      <c r="F296" s="365" t="s">
        <v>88</v>
      </c>
      <c r="G296" s="365">
        <v>4</v>
      </c>
    </row>
    <row r="297" spans="1:7">
      <c r="A297" s="367"/>
      <c r="B297" s="365"/>
      <c r="C297" s="370"/>
      <c r="D297" s="370"/>
      <c r="E297" s="365" t="s">
        <v>430</v>
      </c>
      <c r="F297" s="365" t="s">
        <v>88</v>
      </c>
      <c r="G297" s="365"/>
    </row>
    <row r="298" spans="1:7">
      <c r="A298" s="367"/>
      <c r="B298" s="365"/>
      <c r="C298" s="365">
        <v>2023353106</v>
      </c>
      <c r="D298" s="365" t="s">
        <v>431</v>
      </c>
      <c r="E298" s="182" t="s">
        <v>432</v>
      </c>
      <c r="F298" s="365" t="s">
        <v>57</v>
      </c>
      <c r="G298" s="365">
        <v>2</v>
      </c>
    </row>
    <row r="299" spans="1:7">
      <c r="A299" s="367"/>
      <c r="B299" s="365"/>
      <c r="C299" s="365">
        <v>2023353137</v>
      </c>
      <c r="D299" s="365" t="s">
        <v>433</v>
      </c>
      <c r="E299" s="182" t="s">
        <v>424</v>
      </c>
      <c r="F299" s="365" t="s">
        <v>54</v>
      </c>
      <c r="G299" s="365">
        <v>2</v>
      </c>
    </row>
    <row r="300" spans="1:7">
      <c r="A300" s="367"/>
      <c r="B300" s="365" t="s">
        <v>434</v>
      </c>
      <c r="C300" s="365">
        <v>2024353108</v>
      </c>
      <c r="D300" s="365" t="s">
        <v>435</v>
      </c>
      <c r="E300" s="182" t="s">
        <v>436</v>
      </c>
      <c r="F300" s="365" t="s">
        <v>79</v>
      </c>
      <c r="G300" s="365">
        <v>2</v>
      </c>
    </row>
    <row r="301" spans="1:7">
      <c r="A301" s="367"/>
      <c r="B301" s="365"/>
      <c r="C301" s="365">
        <v>2024353111</v>
      </c>
      <c r="D301" s="365" t="s">
        <v>437</v>
      </c>
      <c r="E301" s="365" t="s">
        <v>438</v>
      </c>
      <c r="F301" s="365" t="s">
        <v>54</v>
      </c>
      <c r="G301" s="365">
        <v>3</v>
      </c>
    </row>
    <row r="302" spans="1:7">
      <c r="A302" s="367"/>
      <c r="B302" s="365"/>
      <c r="C302" s="365">
        <v>2024353113</v>
      </c>
      <c r="D302" s="365" t="s">
        <v>439</v>
      </c>
      <c r="E302" s="182" t="s">
        <v>438</v>
      </c>
      <c r="F302" s="365" t="s">
        <v>54</v>
      </c>
      <c r="G302" s="365">
        <v>3</v>
      </c>
    </row>
    <row r="303" spans="1:7">
      <c r="A303" s="367"/>
      <c r="B303" s="365"/>
      <c r="C303" s="365">
        <v>2024353106</v>
      </c>
      <c r="D303" s="365" t="s">
        <v>440</v>
      </c>
      <c r="E303" s="182" t="s">
        <v>438</v>
      </c>
      <c r="F303" s="365" t="s">
        <v>54</v>
      </c>
      <c r="G303" s="365">
        <v>3</v>
      </c>
    </row>
    <row r="304" spans="1:7">
      <c r="A304" s="367"/>
      <c r="B304" s="365"/>
      <c r="C304" s="365">
        <v>2024353137</v>
      </c>
      <c r="D304" s="365" t="s">
        <v>441</v>
      </c>
      <c r="E304" s="182" t="s">
        <v>438</v>
      </c>
      <c r="F304" s="365" t="s">
        <v>54</v>
      </c>
      <c r="G304" s="365">
        <v>3</v>
      </c>
    </row>
    <row r="305" spans="1:7">
      <c r="A305" s="367"/>
      <c r="B305" s="365"/>
      <c r="C305" s="366">
        <v>2024353115</v>
      </c>
      <c r="D305" s="366" t="s">
        <v>442</v>
      </c>
      <c r="E305" s="365" t="s">
        <v>443</v>
      </c>
      <c r="F305" s="365" t="s">
        <v>65</v>
      </c>
      <c r="G305" s="365">
        <v>7</v>
      </c>
    </row>
    <row r="306" spans="1:7">
      <c r="A306" s="367"/>
      <c r="B306" s="365"/>
      <c r="C306" s="368"/>
      <c r="D306" s="368"/>
      <c r="E306" s="365" t="s">
        <v>68</v>
      </c>
      <c r="F306" s="365" t="s">
        <v>67</v>
      </c>
      <c r="G306" s="365"/>
    </row>
    <row r="307" spans="1:7">
      <c r="A307" s="367"/>
      <c r="B307" s="365"/>
      <c r="C307" s="370"/>
      <c r="D307" s="370"/>
      <c r="E307" s="365" t="s">
        <v>80</v>
      </c>
      <c r="F307" s="365" t="s">
        <v>65</v>
      </c>
      <c r="G307" s="365"/>
    </row>
    <row r="308" spans="1:7">
      <c r="A308" s="367"/>
      <c r="B308" s="365"/>
      <c r="C308" s="371">
        <v>2024353104</v>
      </c>
      <c r="D308" s="366" t="s">
        <v>444</v>
      </c>
      <c r="E308" s="182" t="s">
        <v>68</v>
      </c>
      <c r="F308" s="365" t="s">
        <v>67</v>
      </c>
      <c r="G308" s="365">
        <v>5</v>
      </c>
    </row>
    <row r="309" spans="1:7">
      <c r="A309" s="372"/>
      <c r="B309" s="365"/>
      <c r="C309" s="373"/>
      <c r="D309" s="370"/>
      <c r="E309" s="182" t="s">
        <v>80</v>
      </c>
      <c r="F309" s="365" t="s">
        <v>65</v>
      </c>
      <c r="G309" s="365"/>
    </row>
  </sheetData>
  <mergeCells count="273">
    <mergeCell ref="A1:G1"/>
    <mergeCell ref="A4:A68"/>
    <mergeCell ref="A69:A162"/>
    <mergeCell ref="A163:A196"/>
    <mergeCell ref="A197:A223"/>
    <mergeCell ref="A224:A272"/>
    <mergeCell ref="A273:A290"/>
    <mergeCell ref="A291:A309"/>
    <mergeCell ref="B3:B4"/>
    <mergeCell ref="B6:B9"/>
    <mergeCell ref="B10:B20"/>
    <mergeCell ref="B21:B27"/>
    <mergeCell ref="B28:B33"/>
    <mergeCell ref="B34:B38"/>
    <mergeCell ref="B40:B41"/>
    <mergeCell ref="B45:B68"/>
    <mergeCell ref="B70:B72"/>
    <mergeCell ref="B73:B76"/>
    <mergeCell ref="B77:B78"/>
    <mergeCell ref="B79:B89"/>
    <mergeCell ref="B91:B96"/>
    <mergeCell ref="B97:B103"/>
    <mergeCell ref="B105:B110"/>
    <mergeCell ref="B112:B116"/>
    <mergeCell ref="B117:B123"/>
    <mergeCell ref="B124:B130"/>
    <mergeCell ref="B131:B133"/>
    <mergeCell ref="B134:B135"/>
    <mergeCell ref="B136:B138"/>
    <mergeCell ref="B140:B143"/>
    <mergeCell ref="B145:B148"/>
    <mergeCell ref="B149:B151"/>
    <mergeCell ref="B152:B153"/>
    <mergeCell ref="B154:B156"/>
    <mergeCell ref="B157:B159"/>
    <mergeCell ref="B160:B161"/>
    <mergeCell ref="B163:B173"/>
    <mergeCell ref="B174:B177"/>
    <mergeCell ref="B178:B180"/>
    <mergeCell ref="B181:B182"/>
    <mergeCell ref="B183:B196"/>
    <mergeCell ref="B197:B198"/>
    <mergeCell ref="B200:B202"/>
    <mergeCell ref="B203:B207"/>
    <mergeCell ref="B208:B209"/>
    <mergeCell ref="B210:B211"/>
    <mergeCell ref="B212:B213"/>
    <mergeCell ref="B214:B215"/>
    <mergeCell ref="B219:B223"/>
    <mergeCell ref="B224:B229"/>
    <mergeCell ref="B230:B231"/>
    <mergeCell ref="B232:B234"/>
    <mergeCell ref="B235:B238"/>
    <mergeCell ref="B239:B242"/>
    <mergeCell ref="B243:B248"/>
    <mergeCell ref="B249:B252"/>
    <mergeCell ref="B253:B255"/>
    <mergeCell ref="B256:B259"/>
    <mergeCell ref="B260:B263"/>
    <mergeCell ref="B265:B269"/>
    <mergeCell ref="B270:B271"/>
    <mergeCell ref="B274:B282"/>
    <mergeCell ref="B283:B286"/>
    <mergeCell ref="B287:B290"/>
    <mergeCell ref="B291:B295"/>
    <mergeCell ref="B296:B299"/>
    <mergeCell ref="B300:B309"/>
    <mergeCell ref="C6:C9"/>
    <mergeCell ref="C10:C20"/>
    <mergeCell ref="C21:C22"/>
    <mergeCell ref="C23:C25"/>
    <mergeCell ref="C26:C27"/>
    <mergeCell ref="C28:C29"/>
    <mergeCell ref="C30:C33"/>
    <mergeCell ref="C34:C35"/>
    <mergeCell ref="C40:C41"/>
    <mergeCell ref="C45:C52"/>
    <mergeCell ref="C53:C60"/>
    <mergeCell ref="C61:C62"/>
    <mergeCell ref="C63:C65"/>
    <mergeCell ref="C66:C67"/>
    <mergeCell ref="C70:C72"/>
    <mergeCell ref="C75:C76"/>
    <mergeCell ref="C77:C78"/>
    <mergeCell ref="C91:C92"/>
    <mergeCell ref="C93:C94"/>
    <mergeCell ref="C95:C96"/>
    <mergeCell ref="C97:C98"/>
    <mergeCell ref="C99:C100"/>
    <mergeCell ref="C105:C107"/>
    <mergeCell ref="C108:C110"/>
    <mergeCell ref="C124:C125"/>
    <mergeCell ref="C126:C128"/>
    <mergeCell ref="C129:C130"/>
    <mergeCell ref="C140:C143"/>
    <mergeCell ref="C147:C148"/>
    <mergeCell ref="C149:C151"/>
    <mergeCell ref="C152:C153"/>
    <mergeCell ref="C163:C173"/>
    <mergeCell ref="C174:C175"/>
    <mergeCell ref="C176:C177"/>
    <mergeCell ref="C178:C179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200:C202"/>
    <mergeCell ref="C203:C207"/>
    <mergeCell ref="C208:C209"/>
    <mergeCell ref="C210:C211"/>
    <mergeCell ref="C212:C213"/>
    <mergeCell ref="C214:C215"/>
    <mergeCell ref="C219:C223"/>
    <mergeCell ref="C224:C229"/>
    <mergeCell ref="C235:C238"/>
    <mergeCell ref="C239:C242"/>
    <mergeCell ref="C243:C245"/>
    <mergeCell ref="C249:C250"/>
    <mergeCell ref="C253:C255"/>
    <mergeCell ref="C256:C258"/>
    <mergeCell ref="C260:C263"/>
    <mergeCell ref="C265:C268"/>
    <mergeCell ref="C270:C271"/>
    <mergeCell ref="C274:C280"/>
    <mergeCell ref="C281:C282"/>
    <mergeCell ref="C283:C284"/>
    <mergeCell ref="C291:C295"/>
    <mergeCell ref="C296:C297"/>
    <mergeCell ref="C305:C307"/>
    <mergeCell ref="C308:C309"/>
    <mergeCell ref="D6:D9"/>
    <mergeCell ref="D10:D20"/>
    <mergeCell ref="D21:D22"/>
    <mergeCell ref="D23:D25"/>
    <mergeCell ref="D26:D27"/>
    <mergeCell ref="D28:D29"/>
    <mergeCell ref="D30:D33"/>
    <mergeCell ref="D34:D35"/>
    <mergeCell ref="D40:D41"/>
    <mergeCell ref="D45:D52"/>
    <mergeCell ref="D53:D60"/>
    <mergeCell ref="D61:D62"/>
    <mergeCell ref="D63:D65"/>
    <mergeCell ref="D66:D67"/>
    <mergeCell ref="D70:D72"/>
    <mergeCell ref="D75:D76"/>
    <mergeCell ref="D77:D78"/>
    <mergeCell ref="D91:D92"/>
    <mergeCell ref="D93:D94"/>
    <mergeCell ref="D95:D96"/>
    <mergeCell ref="D97:D98"/>
    <mergeCell ref="D99:D100"/>
    <mergeCell ref="D105:D107"/>
    <mergeCell ref="D108:D110"/>
    <mergeCell ref="D124:D125"/>
    <mergeCell ref="D126:D128"/>
    <mergeCell ref="D129:D130"/>
    <mergeCell ref="D140:D143"/>
    <mergeCell ref="D147:D148"/>
    <mergeCell ref="D149:D151"/>
    <mergeCell ref="D152:D153"/>
    <mergeCell ref="D163:D173"/>
    <mergeCell ref="D174:D175"/>
    <mergeCell ref="D176:D177"/>
    <mergeCell ref="D178:D179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200:D202"/>
    <mergeCell ref="D203:D207"/>
    <mergeCell ref="D208:D209"/>
    <mergeCell ref="D210:D211"/>
    <mergeCell ref="D212:D213"/>
    <mergeCell ref="D214:D215"/>
    <mergeCell ref="D219:D223"/>
    <mergeCell ref="D224:D229"/>
    <mergeCell ref="D235:D238"/>
    <mergeCell ref="D239:D242"/>
    <mergeCell ref="D243:D245"/>
    <mergeCell ref="D249:D250"/>
    <mergeCell ref="D253:D255"/>
    <mergeCell ref="D256:D258"/>
    <mergeCell ref="D260:D263"/>
    <mergeCell ref="D265:D268"/>
    <mergeCell ref="D270:D271"/>
    <mergeCell ref="D274:D280"/>
    <mergeCell ref="D281:D282"/>
    <mergeCell ref="D283:D284"/>
    <mergeCell ref="D291:D295"/>
    <mergeCell ref="D296:D297"/>
    <mergeCell ref="D305:D307"/>
    <mergeCell ref="D308:D309"/>
    <mergeCell ref="E10:E11"/>
    <mergeCell ref="E12:E13"/>
    <mergeCell ref="E14:E15"/>
    <mergeCell ref="E23:E24"/>
    <mergeCell ref="E34:E35"/>
    <mergeCell ref="E36:E38"/>
    <mergeCell ref="E49:E50"/>
    <mergeCell ref="E57:E58"/>
    <mergeCell ref="F274:F275"/>
    <mergeCell ref="F279:F280"/>
    <mergeCell ref="F281:F282"/>
    <mergeCell ref="G3:G4"/>
    <mergeCell ref="G6:G9"/>
    <mergeCell ref="G10:G20"/>
    <mergeCell ref="G21:G27"/>
    <mergeCell ref="G28:G33"/>
    <mergeCell ref="G34:G38"/>
    <mergeCell ref="G40:G41"/>
    <mergeCell ref="G45:G68"/>
    <mergeCell ref="G70:G72"/>
    <mergeCell ref="G75:G76"/>
    <mergeCell ref="G77:G78"/>
    <mergeCell ref="G91:G92"/>
    <mergeCell ref="G93:G94"/>
    <mergeCell ref="G95:G96"/>
    <mergeCell ref="G97:G98"/>
    <mergeCell ref="G99:G100"/>
    <mergeCell ref="G105:G107"/>
    <mergeCell ref="G108:G110"/>
    <mergeCell ref="G124:G125"/>
    <mergeCell ref="G126:G128"/>
    <mergeCell ref="G129:G130"/>
    <mergeCell ref="G140:G143"/>
    <mergeCell ref="G147:G148"/>
    <mergeCell ref="G149:G151"/>
    <mergeCell ref="G152:G153"/>
    <mergeCell ref="G163:G173"/>
    <mergeCell ref="G174:G175"/>
    <mergeCell ref="G176:G177"/>
    <mergeCell ref="G178:G179"/>
    <mergeCell ref="G183:G184"/>
    <mergeCell ref="G185:G186"/>
    <mergeCell ref="G187:G188"/>
    <mergeCell ref="G189:G190"/>
    <mergeCell ref="G191:G192"/>
    <mergeCell ref="G193:G194"/>
    <mergeCell ref="G195:G196"/>
    <mergeCell ref="G197:G198"/>
    <mergeCell ref="G200:G202"/>
    <mergeCell ref="G203:G207"/>
    <mergeCell ref="G208:G209"/>
    <mergeCell ref="G210:G211"/>
    <mergeCell ref="G212:G213"/>
    <mergeCell ref="G214:G215"/>
    <mergeCell ref="G219:G223"/>
    <mergeCell ref="G224:G229"/>
    <mergeCell ref="G235:G238"/>
    <mergeCell ref="G239:G242"/>
    <mergeCell ref="G243:G245"/>
    <mergeCell ref="G249:G250"/>
    <mergeCell ref="G253:G255"/>
    <mergeCell ref="G256:G258"/>
    <mergeCell ref="G260:G263"/>
    <mergeCell ref="G265:G268"/>
    <mergeCell ref="G270:G271"/>
    <mergeCell ref="G274:G280"/>
    <mergeCell ref="G281:G282"/>
    <mergeCell ref="G283:G284"/>
    <mergeCell ref="G291:G295"/>
    <mergeCell ref="G296:G297"/>
    <mergeCell ref="G305:G307"/>
    <mergeCell ref="G308:G30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1"/>
  <sheetViews>
    <sheetView zoomScale="55" zoomScaleNormal="55" topLeftCell="A213" workbookViewId="0">
      <selection activeCell="F231" sqref="F231"/>
    </sheetView>
  </sheetViews>
  <sheetFormatPr defaultColWidth="8.62962962962963" defaultRowHeight="17.4" outlineLevelCol="6"/>
  <cols>
    <col min="1" max="1" width="20.25" style="47" customWidth="1"/>
    <col min="2" max="2" width="7.62962962962963" style="47" customWidth="1"/>
    <col min="3" max="3" width="20.25" style="47" customWidth="1"/>
    <col min="4" max="4" width="13.75" style="47" customWidth="1"/>
    <col min="5" max="5" width="16.8796296296296" style="47" customWidth="1"/>
    <col min="6" max="6" width="10.6296296296296" style="47" customWidth="1"/>
    <col min="7" max="7" width="14.6296296296296" style="47" customWidth="1"/>
    <col min="8" max="16384" width="8.62962962962963" style="47"/>
  </cols>
  <sheetData>
    <row r="1" ht="22.2" spans="1:7">
      <c r="A1" s="217" t="s">
        <v>445</v>
      </c>
      <c r="B1" s="217"/>
      <c r="C1" s="217"/>
      <c r="D1" s="217"/>
      <c r="E1" s="217"/>
      <c r="F1" s="217"/>
      <c r="G1" s="217"/>
    </row>
    <row r="2" s="216" customFormat="1" ht="20.4" spans="1:7">
      <c r="A2" s="218" t="s">
        <v>23</v>
      </c>
      <c r="B2" s="218" t="s">
        <v>446</v>
      </c>
      <c r="C2" s="218" t="s">
        <v>24</v>
      </c>
      <c r="D2" s="218" t="s">
        <v>447</v>
      </c>
      <c r="E2" s="218" t="s">
        <v>448</v>
      </c>
      <c r="F2" s="219" t="s">
        <v>449</v>
      </c>
      <c r="G2" s="218" t="s">
        <v>30</v>
      </c>
    </row>
    <row r="3" spans="1:7">
      <c r="A3" s="220" t="s">
        <v>2</v>
      </c>
      <c r="B3" s="221">
        <v>1</v>
      </c>
      <c r="C3" s="221" t="s">
        <v>450</v>
      </c>
      <c r="D3" s="222">
        <v>0</v>
      </c>
      <c r="E3" s="222">
        <v>39</v>
      </c>
      <c r="F3" s="223">
        <f t="shared" ref="F3:F66" si="0">D3/E3</f>
        <v>0</v>
      </c>
      <c r="G3" s="224"/>
    </row>
    <row r="4" spans="1:7">
      <c r="A4" s="225"/>
      <c r="B4" s="221">
        <v>2</v>
      </c>
      <c r="C4" s="221" t="s">
        <v>111</v>
      </c>
      <c r="D4" s="222">
        <v>1</v>
      </c>
      <c r="E4" s="222">
        <v>40</v>
      </c>
      <c r="F4" s="223">
        <f t="shared" si="0"/>
        <v>0.025</v>
      </c>
      <c r="G4" s="224"/>
    </row>
    <row r="5" spans="1:7">
      <c r="A5" s="225"/>
      <c r="B5" s="221">
        <v>3</v>
      </c>
      <c r="C5" s="221" t="s">
        <v>451</v>
      </c>
      <c r="D5" s="222">
        <v>0</v>
      </c>
      <c r="E5" s="222">
        <v>42</v>
      </c>
      <c r="F5" s="223">
        <f t="shared" si="0"/>
        <v>0</v>
      </c>
      <c r="G5" s="224"/>
    </row>
    <row r="6" spans="1:7">
      <c r="A6" s="225"/>
      <c r="B6" s="221">
        <v>4</v>
      </c>
      <c r="C6" s="221" t="s">
        <v>452</v>
      </c>
      <c r="D6" s="222">
        <v>0</v>
      </c>
      <c r="E6" s="222">
        <v>40</v>
      </c>
      <c r="F6" s="223">
        <f t="shared" si="0"/>
        <v>0</v>
      </c>
      <c r="G6" s="224"/>
    </row>
    <row r="7" spans="1:7">
      <c r="A7" s="225"/>
      <c r="B7" s="221">
        <v>5</v>
      </c>
      <c r="C7" s="221" t="s">
        <v>453</v>
      </c>
      <c r="D7" s="222">
        <v>0</v>
      </c>
      <c r="E7" s="222">
        <v>43</v>
      </c>
      <c r="F7" s="223">
        <f t="shared" si="0"/>
        <v>0</v>
      </c>
      <c r="G7" s="224"/>
    </row>
    <row r="8" spans="1:7">
      <c r="A8" s="225"/>
      <c r="B8" s="221">
        <v>6</v>
      </c>
      <c r="C8" s="221" t="s">
        <v>454</v>
      </c>
      <c r="D8" s="222">
        <v>0</v>
      </c>
      <c r="E8" s="222">
        <v>43</v>
      </c>
      <c r="F8" s="223">
        <f t="shared" si="0"/>
        <v>0</v>
      </c>
      <c r="G8" s="224"/>
    </row>
    <row r="9" spans="1:7">
      <c r="A9" s="225"/>
      <c r="B9" s="221">
        <v>7</v>
      </c>
      <c r="C9" s="221" t="s">
        <v>455</v>
      </c>
      <c r="D9" s="222">
        <v>4</v>
      </c>
      <c r="E9" s="222">
        <v>41</v>
      </c>
      <c r="F9" s="223">
        <f t="shared" si="0"/>
        <v>0.0975609756097561</v>
      </c>
      <c r="G9" s="224"/>
    </row>
    <row r="10" spans="1:7">
      <c r="A10" s="225"/>
      <c r="B10" s="221">
        <v>8</v>
      </c>
      <c r="C10" s="221" t="s">
        <v>456</v>
      </c>
      <c r="D10" s="222">
        <v>0</v>
      </c>
      <c r="E10" s="222">
        <v>43</v>
      </c>
      <c r="F10" s="223">
        <f t="shared" si="0"/>
        <v>0</v>
      </c>
      <c r="G10" s="224"/>
    </row>
    <row r="11" spans="1:7">
      <c r="A11" s="225"/>
      <c r="B11" s="221">
        <v>9</v>
      </c>
      <c r="C11" s="221" t="s">
        <v>117</v>
      </c>
      <c r="D11" s="222">
        <v>1</v>
      </c>
      <c r="E11" s="222">
        <v>42</v>
      </c>
      <c r="F11" s="223">
        <f t="shared" si="0"/>
        <v>0.0238095238095238</v>
      </c>
      <c r="G11" s="224"/>
    </row>
    <row r="12" spans="1:7">
      <c r="A12" s="225"/>
      <c r="B12" s="221">
        <v>10</v>
      </c>
      <c r="C12" s="221" t="s">
        <v>457</v>
      </c>
      <c r="D12" s="222">
        <v>0</v>
      </c>
      <c r="E12" s="221">
        <v>43</v>
      </c>
      <c r="F12" s="223">
        <f t="shared" si="0"/>
        <v>0</v>
      </c>
      <c r="G12" s="224"/>
    </row>
    <row r="13" spans="1:7">
      <c r="A13" s="225"/>
      <c r="B13" s="221">
        <v>11</v>
      </c>
      <c r="C13" s="221" t="s">
        <v>458</v>
      </c>
      <c r="D13" s="222">
        <v>0</v>
      </c>
      <c r="E13" s="221">
        <v>42</v>
      </c>
      <c r="F13" s="223">
        <f t="shared" si="0"/>
        <v>0</v>
      </c>
      <c r="G13" s="224"/>
    </row>
    <row r="14" spans="1:7">
      <c r="A14" s="225"/>
      <c r="B14" s="221">
        <v>12</v>
      </c>
      <c r="C14" s="221" t="s">
        <v>459</v>
      </c>
      <c r="D14" s="222">
        <v>0</v>
      </c>
      <c r="E14" s="221">
        <v>45</v>
      </c>
      <c r="F14" s="223">
        <f t="shared" si="0"/>
        <v>0</v>
      </c>
      <c r="G14" s="224"/>
    </row>
    <row r="15" spans="1:7">
      <c r="A15" s="225"/>
      <c r="B15" s="221">
        <v>13</v>
      </c>
      <c r="C15" s="221" t="s">
        <v>460</v>
      </c>
      <c r="D15" s="222">
        <v>0</v>
      </c>
      <c r="E15" s="221">
        <v>43</v>
      </c>
      <c r="F15" s="223">
        <f t="shared" si="0"/>
        <v>0</v>
      </c>
      <c r="G15" s="224"/>
    </row>
    <row r="16" spans="1:7">
      <c r="A16" s="225"/>
      <c r="B16" s="221">
        <v>14</v>
      </c>
      <c r="C16" s="221" t="s">
        <v>120</v>
      </c>
      <c r="D16" s="222">
        <v>6</v>
      </c>
      <c r="E16" s="221">
        <v>42</v>
      </c>
      <c r="F16" s="223">
        <f t="shared" si="0"/>
        <v>0.142857142857143</v>
      </c>
      <c r="G16" s="224"/>
    </row>
    <row r="17" spans="1:7">
      <c r="A17" s="225"/>
      <c r="B17" s="221">
        <v>15</v>
      </c>
      <c r="C17" s="221" t="s">
        <v>461</v>
      </c>
      <c r="D17" s="222">
        <v>0</v>
      </c>
      <c r="E17" s="221">
        <v>40</v>
      </c>
      <c r="F17" s="223">
        <f t="shared" si="0"/>
        <v>0</v>
      </c>
      <c r="G17" s="224"/>
    </row>
    <row r="18" spans="1:7">
      <c r="A18" s="225"/>
      <c r="B18" s="221">
        <v>16</v>
      </c>
      <c r="C18" s="221" t="s">
        <v>31</v>
      </c>
      <c r="D18" s="222">
        <v>0</v>
      </c>
      <c r="E18" s="221">
        <v>43</v>
      </c>
      <c r="F18" s="223">
        <f t="shared" si="0"/>
        <v>0</v>
      </c>
      <c r="G18" s="224"/>
    </row>
    <row r="19" spans="1:7">
      <c r="A19" s="225"/>
      <c r="B19" s="221">
        <v>17</v>
      </c>
      <c r="C19" s="221" t="s">
        <v>462</v>
      </c>
      <c r="D19" s="222">
        <v>0</v>
      </c>
      <c r="E19" s="221">
        <v>42</v>
      </c>
      <c r="F19" s="223">
        <f t="shared" si="0"/>
        <v>0</v>
      </c>
      <c r="G19" s="224"/>
    </row>
    <row r="20" spans="1:7">
      <c r="A20" s="225"/>
      <c r="B20" s="221">
        <v>18</v>
      </c>
      <c r="C20" s="221" t="s">
        <v>58</v>
      </c>
      <c r="D20" s="222">
        <v>1</v>
      </c>
      <c r="E20" s="221">
        <v>43</v>
      </c>
      <c r="F20" s="223">
        <f t="shared" si="0"/>
        <v>0.0232558139534884</v>
      </c>
      <c r="G20" s="224"/>
    </row>
    <row r="21" spans="1:7">
      <c r="A21" s="225"/>
      <c r="B21" s="221">
        <v>19</v>
      </c>
      <c r="C21" s="221" t="s">
        <v>70</v>
      </c>
      <c r="D21" s="222">
        <v>1</v>
      </c>
      <c r="E21" s="221">
        <v>42</v>
      </c>
      <c r="F21" s="223">
        <f t="shared" si="0"/>
        <v>0.0238095238095238</v>
      </c>
      <c r="G21" s="224"/>
    </row>
    <row r="22" spans="1:7">
      <c r="A22" s="225"/>
      <c r="B22" s="221">
        <v>20</v>
      </c>
      <c r="C22" s="221" t="s">
        <v>62</v>
      </c>
      <c r="D22" s="222">
        <v>1</v>
      </c>
      <c r="E22" s="221">
        <v>45</v>
      </c>
      <c r="F22" s="223">
        <f t="shared" si="0"/>
        <v>0.0222222222222222</v>
      </c>
      <c r="G22" s="224"/>
    </row>
    <row r="23" spans="1:7">
      <c r="A23" s="225"/>
      <c r="B23" s="221">
        <v>21</v>
      </c>
      <c r="C23" s="221" t="s">
        <v>103</v>
      </c>
      <c r="D23" s="222">
        <v>1</v>
      </c>
      <c r="E23" s="221">
        <v>43</v>
      </c>
      <c r="F23" s="223">
        <f t="shared" si="0"/>
        <v>0.0232558139534884</v>
      </c>
      <c r="G23" s="224"/>
    </row>
    <row r="24" spans="1:7">
      <c r="A24" s="225"/>
      <c r="B24" s="221">
        <v>22</v>
      </c>
      <c r="C24" s="221" t="s">
        <v>463</v>
      </c>
      <c r="D24" s="222">
        <v>0</v>
      </c>
      <c r="E24" s="221">
        <v>42</v>
      </c>
      <c r="F24" s="223">
        <f t="shared" si="0"/>
        <v>0</v>
      </c>
      <c r="G24" s="224"/>
    </row>
    <row r="25" spans="1:7">
      <c r="A25" s="225"/>
      <c r="B25" s="221">
        <v>23</v>
      </c>
      <c r="C25" s="221" t="s">
        <v>464</v>
      </c>
      <c r="D25" s="222">
        <v>0</v>
      </c>
      <c r="E25" s="221">
        <v>40</v>
      </c>
      <c r="F25" s="223">
        <f t="shared" si="0"/>
        <v>0</v>
      </c>
      <c r="G25" s="224"/>
    </row>
    <row r="26" spans="1:7">
      <c r="A26" s="225"/>
      <c r="B26" s="221">
        <v>24</v>
      </c>
      <c r="C26" s="221" t="s">
        <v>465</v>
      </c>
      <c r="D26" s="222">
        <v>0</v>
      </c>
      <c r="E26" s="221">
        <v>40</v>
      </c>
      <c r="F26" s="223">
        <f t="shared" si="0"/>
        <v>0</v>
      </c>
      <c r="G26" s="224"/>
    </row>
    <row r="27" spans="1:7">
      <c r="A27" s="225"/>
      <c r="B27" s="221">
        <v>25</v>
      </c>
      <c r="C27" s="221" t="s">
        <v>114</v>
      </c>
      <c r="D27" s="222">
        <v>1</v>
      </c>
      <c r="E27" s="221">
        <v>41</v>
      </c>
      <c r="F27" s="223">
        <f t="shared" si="0"/>
        <v>0.024390243902439</v>
      </c>
      <c r="G27" s="224"/>
    </row>
    <row r="28" spans="1:7">
      <c r="A28" s="225"/>
      <c r="B28" s="221">
        <v>26</v>
      </c>
      <c r="C28" s="221" t="s">
        <v>466</v>
      </c>
      <c r="D28" s="222">
        <v>0</v>
      </c>
      <c r="E28" s="221">
        <v>41</v>
      </c>
      <c r="F28" s="223">
        <f t="shared" si="0"/>
        <v>0</v>
      </c>
      <c r="G28" s="224"/>
    </row>
    <row r="29" spans="1:7">
      <c r="A29" s="225"/>
      <c r="B29" s="221">
        <v>27</v>
      </c>
      <c r="C29" s="221" t="s">
        <v>83</v>
      </c>
      <c r="D29" s="222">
        <v>3</v>
      </c>
      <c r="E29" s="221">
        <v>40</v>
      </c>
      <c r="F29" s="223">
        <f t="shared" si="0"/>
        <v>0.075</v>
      </c>
      <c r="G29" s="224"/>
    </row>
    <row r="30" spans="1:7">
      <c r="A30" s="225"/>
      <c r="B30" s="226">
        <v>28</v>
      </c>
      <c r="C30" s="226" t="s">
        <v>467</v>
      </c>
      <c r="D30" s="222">
        <v>0</v>
      </c>
      <c r="E30" s="226">
        <v>41</v>
      </c>
      <c r="F30" s="223">
        <f t="shared" si="0"/>
        <v>0</v>
      </c>
      <c r="G30" s="224"/>
    </row>
    <row r="31" spans="1:7">
      <c r="A31" s="225"/>
      <c r="B31" s="226">
        <v>29</v>
      </c>
      <c r="C31" s="226" t="s">
        <v>468</v>
      </c>
      <c r="D31" s="222">
        <v>0</v>
      </c>
      <c r="E31" s="226">
        <v>41</v>
      </c>
      <c r="F31" s="223">
        <f t="shared" si="0"/>
        <v>0</v>
      </c>
      <c r="G31" s="224"/>
    </row>
    <row r="32" spans="1:7">
      <c r="A32" s="225"/>
      <c r="B32" s="226">
        <v>30</v>
      </c>
      <c r="C32" s="226" t="s">
        <v>469</v>
      </c>
      <c r="D32" s="222">
        <v>0</v>
      </c>
      <c r="E32" s="226">
        <v>40</v>
      </c>
      <c r="F32" s="223">
        <f t="shared" si="0"/>
        <v>0</v>
      </c>
      <c r="G32" s="224"/>
    </row>
    <row r="33" spans="1:7">
      <c r="A33" s="225"/>
      <c r="B33" s="226">
        <v>31</v>
      </c>
      <c r="C33" s="226" t="s">
        <v>470</v>
      </c>
      <c r="D33" s="222">
        <v>0</v>
      </c>
      <c r="E33" s="226">
        <v>39</v>
      </c>
      <c r="F33" s="223">
        <f t="shared" si="0"/>
        <v>0</v>
      </c>
      <c r="G33" s="224"/>
    </row>
    <row r="34" spans="1:7">
      <c r="A34" s="225"/>
      <c r="B34" s="226">
        <v>32</v>
      </c>
      <c r="C34" s="226" t="s">
        <v>471</v>
      </c>
      <c r="D34" s="222">
        <v>0</v>
      </c>
      <c r="E34" s="226">
        <v>40</v>
      </c>
      <c r="F34" s="223">
        <f t="shared" si="0"/>
        <v>0</v>
      </c>
      <c r="G34" s="224"/>
    </row>
    <row r="35" spans="1:7">
      <c r="A35" s="225"/>
      <c r="B35" s="226">
        <v>33</v>
      </c>
      <c r="C35" s="226" t="s">
        <v>472</v>
      </c>
      <c r="D35" s="222">
        <v>0</v>
      </c>
      <c r="E35" s="226">
        <v>40</v>
      </c>
      <c r="F35" s="223">
        <f t="shared" si="0"/>
        <v>0</v>
      </c>
      <c r="G35" s="224"/>
    </row>
    <row r="36" spans="1:7">
      <c r="A36" s="225"/>
      <c r="B36" s="226">
        <v>34</v>
      </c>
      <c r="C36" s="226" t="s">
        <v>473</v>
      </c>
      <c r="D36" s="222">
        <v>0</v>
      </c>
      <c r="E36" s="226">
        <v>39</v>
      </c>
      <c r="F36" s="223">
        <f t="shared" si="0"/>
        <v>0</v>
      </c>
      <c r="G36" s="224"/>
    </row>
    <row r="37" spans="1:7">
      <c r="A37" s="225"/>
      <c r="B37" s="226">
        <v>35</v>
      </c>
      <c r="C37" s="226" t="s">
        <v>474</v>
      </c>
      <c r="D37" s="222">
        <v>0</v>
      </c>
      <c r="E37" s="226">
        <v>40</v>
      </c>
      <c r="F37" s="223">
        <f t="shared" si="0"/>
        <v>0</v>
      </c>
      <c r="G37" s="224"/>
    </row>
    <row r="38" spans="1:7">
      <c r="A38" s="225"/>
      <c r="B38" s="226">
        <v>36</v>
      </c>
      <c r="C38" s="226" t="s">
        <v>475</v>
      </c>
      <c r="D38" s="222">
        <v>0</v>
      </c>
      <c r="E38" s="226">
        <v>40</v>
      </c>
      <c r="F38" s="223">
        <f t="shared" si="0"/>
        <v>0</v>
      </c>
      <c r="G38" s="224"/>
    </row>
    <row r="39" spans="1:7">
      <c r="A39" s="225"/>
      <c r="B39" s="226">
        <v>37</v>
      </c>
      <c r="C39" s="226" t="s">
        <v>476</v>
      </c>
      <c r="D39" s="222">
        <v>0</v>
      </c>
      <c r="E39" s="226">
        <v>40</v>
      </c>
      <c r="F39" s="223">
        <f t="shared" si="0"/>
        <v>0</v>
      </c>
      <c r="G39" s="224"/>
    </row>
    <row r="40" spans="1:7">
      <c r="A40" s="225"/>
      <c r="B40" s="226">
        <v>38</v>
      </c>
      <c r="C40" s="226" t="s">
        <v>106</v>
      </c>
      <c r="D40" s="222">
        <v>1</v>
      </c>
      <c r="E40" s="226">
        <v>43</v>
      </c>
      <c r="F40" s="223">
        <f t="shared" si="0"/>
        <v>0.0232558139534884</v>
      </c>
      <c r="G40" s="224"/>
    </row>
    <row r="41" spans="1:7">
      <c r="A41" s="225"/>
      <c r="B41" s="226">
        <v>39</v>
      </c>
      <c r="C41" s="226" t="s">
        <v>51</v>
      </c>
      <c r="D41" s="222">
        <v>2</v>
      </c>
      <c r="E41" s="226">
        <v>42</v>
      </c>
      <c r="F41" s="223">
        <f t="shared" si="0"/>
        <v>0.0476190476190476</v>
      </c>
      <c r="G41" s="224"/>
    </row>
    <row r="42" spans="1:7">
      <c r="A42" s="225"/>
      <c r="B42" s="226">
        <v>40</v>
      </c>
      <c r="C42" s="226" t="s">
        <v>90</v>
      </c>
      <c r="D42" s="222">
        <v>0</v>
      </c>
      <c r="E42" s="226">
        <v>44</v>
      </c>
      <c r="F42" s="223">
        <f t="shared" si="0"/>
        <v>0</v>
      </c>
      <c r="G42" s="224"/>
    </row>
    <row r="43" spans="1:7">
      <c r="A43" s="227"/>
      <c r="B43" s="226">
        <v>41</v>
      </c>
      <c r="C43" s="226" t="s">
        <v>477</v>
      </c>
      <c r="D43" s="222">
        <v>0</v>
      </c>
      <c r="E43" s="226">
        <v>43</v>
      </c>
      <c r="F43" s="223">
        <f t="shared" si="0"/>
        <v>0</v>
      </c>
      <c r="G43" s="224"/>
    </row>
    <row r="44" spans="1:7">
      <c r="A44" s="220" t="s">
        <v>3</v>
      </c>
      <c r="B44" s="228">
        <v>1</v>
      </c>
      <c r="C44" s="229" t="s">
        <v>478</v>
      </c>
      <c r="D44" s="230">
        <v>0</v>
      </c>
      <c r="E44" s="230">
        <v>36</v>
      </c>
      <c r="F44" s="223">
        <f t="shared" si="0"/>
        <v>0</v>
      </c>
      <c r="G44" s="230"/>
    </row>
    <row r="45" spans="1:7">
      <c r="A45" s="225"/>
      <c r="B45" s="228">
        <v>2</v>
      </c>
      <c r="C45" s="229" t="s">
        <v>479</v>
      </c>
      <c r="D45" s="230">
        <v>0</v>
      </c>
      <c r="E45" s="230">
        <v>38</v>
      </c>
      <c r="F45" s="223">
        <f t="shared" si="0"/>
        <v>0</v>
      </c>
      <c r="G45" s="230"/>
    </row>
    <row r="46" spans="1:7">
      <c r="A46" s="225"/>
      <c r="B46" s="228">
        <v>3</v>
      </c>
      <c r="C46" s="222" t="s">
        <v>247</v>
      </c>
      <c r="D46" s="230">
        <v>3</v>
      </c>
      <c r="E46" s="230">
        <v>48</v>
      </c>
      <c r="F46" s="223">
        <f t="shared" si="0"/>
        <v>0.0625</v>
      </c>
      <c r="G46" s="230"/>
    </row>
    <row r="47" spans="1:7">
      <c r="A47" s="225"/>
      <c r="B47" s="228">
        <v>4</v>
      </c>
      <c r="C47" s="229" t="s">
        <v>256</v>
      </c>
      <c r="D47" s="230">
        <v>1</v>
      </c>
      <c r="E47" s="230">
        <v>49</v>
      </c>
      <c r="F47" s="223">
        <f t="shared" si="0"/>
        <v>0.0204081632653061</v>
      </c>
      <c r="G47" s="230"/>
    </row>
    <row r="48" spans="1:7">
      <c r="A48" s="225"/>
      <c r="B48" s="228">
        <v>5</v>
      </c>
      <c r="C48" s="229" t="s">
        <v>252</v>
      </c>
      <c r="D48" s="230">
        <v>2</v>
      </c>
      <c r="E48" s="230">
        <v>45</v>
      </c>
      <c r="F48" s="223">
        <f t="shared" si="0"/>
        <v>0.0444444444444444</v>
      </c>
      <c r="G48" s="231"/>
    </row>
    <row r="49" spans="1:7">
      <c r="A49" s="225"/>
      <c r="B49" s="228">
        <v>6</v>
      </c>
      <c r="C49" s="229" t="s">
        <v>480</v>
      </c>
      <c r="D49" s="230">
        <v>0</v>
      </c>
      <c r="E49" s="230">
        <v>43</v>
      </c>
      <c r="F49" s="223">
        <f t="shared" si="0"/>
        <v>0</v>
      </c>
      <c r="G49" s="231"/>
    </row>
    <row r="50" spans="1:7">
      <c r="A50" s="225"/>
      <c r="B50" s="228">
        <v>7</v>
      </c>
      <c r="C50" s="229" t="s">
        <v>481</v>
      </c>
      <c r="D50" s="230">
        <v>0</v>
      </c>
      <c r="E50" s="230">
        <v>41</v>
      </c>
      <c r="F50" s="223">
        <f t="shared" si="0"/>
        <v>0</v>
      </c>
      <c r="G50" s="231"/>
    </row>
    <row r="51" spans="1:7">
      <c r="A51" s="225"/>
      <c r="B51" s="228">
        <v>8</v>
      </c>
      <c r="C51" s="229" t="s">
        <v>482</v>
      </c>
      <c r="D51" s="221">
        <v>0</v>
      </c>
      <c r="E51" s="230">
        <v>42</v>
      </c>
      <c r="F51" s="223">
        <f t="shared" si="0"/>
        <v>0</v>
      </c>
      <c r="G51" s="221" t="s">
        <v>483</v>
      </c>
    </row>
    <row r="52" spans="1:7">
      <c r="A52" s="225"/>
      <c r="B52" s="228">
        <v>9</v>
      </c>
      <c r="C52" s="229" t="s">
        <v>484</v>
      </c>
      <c r="D52" s="221">
        <v>0</v>
      </c>
      <c r="E52" s="230">
        <v>42</v>
      </c>
      <c r="F52" s="223">
        <f t="shared" si="0"/>
        <v>0</v>
      </c>
      <c r="G52" s="221" t="s">
        <v>483</v>
      </c>
    </row>
    <row r="53" spans="1:7">
      <c r="A53" s="225"/>
      <c r="B53" s="228">
        <v>10</v>
      </c>
      <c r="C53" s="229" t="s">
        <v>180</v>
      </c>
      <c r="D53" s="221">
        <v>6</v>
      </c>
      <c r="E53" s="230">
        <v>40</v>
      </c>
      <c r="F53" s="223">
        <f t="shared" si="0"/>
        <v>0.15</v>
      </c>
      <c r="G53" s="221"/>
    </row>
    <row r="54" spans="1:7">
      <c r="A54" s="225"/>
      <c r="B54" s="228">
        <v>11</v>
      </c>
      <c r="C54" s="229" t="s">
        <v>238</v>
      </c>
      <c r="D54" s="221">
        <v>3</v>
      </c>
      <c r="E54" s="230">
        <v>41</v>
      </c>
      <c r="F54" s="223">
        <f t="shared" si="0"/>
        <v>0.0731707317073171</v>
      </c>
      <c r="G54" s="221"/>
    </row>
    <row r="55" spans="1:7">
      <c r="A55" s="225"/>
      <c r="B55" s="228">
        <v>12</v>
      </c>
      <c r="C55" s="229" t="s">
        <v>241</v>
      </c>
      <c r="D55" s="221">
        <v>2</v>
      </c>
      <c r="E55" s="230">
        <v>46</v>
      </c>
      <c r="F55" s="223">
        <f t="shared" si="0"/>
        <v>0.0434782608695652</v>
      </c>
      <c r="G55" s="221"/>
    </row>
    <row r="56" spans="1:7">
      <c r="A56" s="225"/>
      <c r="B56" s="228">
        <v>13</v>
      </c>
      <c r="C56" s="229" t="s">
        <v>42</v>
      </c>
      <c r="D56" s="221">
        <v>3</v>
      </c>
      <c r="E56" s="230">
        <v>42</v>
      </c>
      <c r="F56" s="223">
        <f t="shared" si="0"/>
        <v>0.0714285714285714</v>
      </c>
      <c r="G56" s="221"/>
    </row>
    <row r="57" spans="1:7">
      <c r="A57" s="225"/>
      <c r="B57" s="228">
        <v>14</v>
      </c>
      <c r="C57" s="229" t="s">
        <v>485</v>
      </c>
      <c r="D57" s="221">
        <v>0</v>
      </c>
      <c r="E57" s="230">
        <v>46</v>
      </c>
      <c r="F57" s="223">
        <f t="shared" si="0"/>
        <v>0</v>
      </c>
      <c r="G57" s="221"/>
    </row>
    <row r="58" spans="1:7">
      <c r="A58" s="225"/>
      <c r="B58" s="228">
        <v>15</v>
      </c>
      <c r="C58" s="222" t="s">
        <v>169</v>
      </c>
      <c r="D58" s="221">
        <v>7</v>
      </c>
      <c r="E58" s="230">
        <v>46</v>
      </c>
      <c r="F58" s="223">
        <f t="shared" si="0"/>
        <v>0.152173913043478</v>
      </c>
      <c r="G58" s="221"/>
    </row>
    <row r="59" spans="1:7">
      <c r="A59" s="225"/>
      <c r="B59" s="228">
        <v>16</v>
      </c>
      <c r="C59" s="229" t="s">
        <v>177</v>
      </c>
      <c r="D59" s="221">
        <v>1</v>
      </c>
      <c r="E59" s="230">
        <v>45</v>
      </c>
      <c r="F59" s="223">
        <f t="shared" si="0"/>
        <v>0.0222222222222222</v>
      </c>
      <c r="G59" s="221"/>
    </row>
    <row r="60" spans="1:7">
      <c r="A60" s="225"/>
      <c r="B60" s="228">
        <v>17</v>
      </c>
      <c r="C60" s="229" t="s">
        <v>486</v>
      </c>
      <c r="D60" s="221">
        <v>0</v>
      </c>
      <c r="E60" s="230">
        <v>45</v>
      </c>
      <c r="F60" s="223">
        <f t="shared" si="0"/>
        <v>0</v>
      </c>
      <c r="G60" s="221"/>
    </row>
    <row r="61" spans="1:7">
      <c r="A61" s="225"/>
      <c r="B61" s="228">
        <v>18</v>
      </c>
      <c r="C61" s="229" t="s">
        <v>36</v>
      </c>
      <c r="D61" s="221">
        <v>11</v>
      </c>
      <c r="E61" s="230">
        <v>42</v>
      </c>
      <c r="F61" s="223">
        <f t="shared" si="0"/>
        <v>0.261904761904762</v>
      </c>
      <c r="G61" s="221"/>
    </row>
    <row r="62" spans="1:7">
      <c r="A62" s="225"/>
      <c r="B62" s="228">
        <v>26</v>
      </c>
      <c r="C62" s="230" t="s">
        <v>160</v>
      </c>
      <c r="D62" s="221">
        <v>1</v>
      </c>
      <c r="E62" s="230">
        <v>42</v>
      </c>
      <c r="F62" s="223">
        <f t="shared" si="0"/>
        <v>0.0238095238095238</v>
      </c>
      <c r="G62" s="221"/>
    </row>
    <row r="63" spans="1:7">
      <c r="A63" s="225"/>
      <c r="B63" s="228">
        <v>27</v>
      </c>
      <c r="C63" s="230" t="s">
        <v>163</v>
      </c>
      <c r="D63" s="221">
        <v>6</v>
      </c>
      <c r="E63" s="230">
        <v>41</v>
      </c>
      <c r="F63" s="223">
        <f t="shared" si="0"/>
        <v>0.146341463414634</v>
      </c>
      <c r="G63" s="221"/>
    </row>
    <row r="64" spans="1:7">
      <c r="A64" s="225"/>
      <c r="B64" s="228">
        <v>28</v>
      </c>
      <c r="C64" s="230" t="s">
        <v>487</v>
      </c>
      <c r="D64" s="221">
        <v>0</v>
      </c>
      <c r="E64" s="230">
        <v>50</v>
      </c>
      <c r="F64" s="223">
        <f t="shared" si="0"/>
        <v>0</v>
      </c>
      <c r="G64" s="221"/>
    </row>
    <row r="65" spans="1:7">
      <c r="A65" s="225"/>
      <c r="B65" s="228">
        <v>29</v>
      </c>
      <c r="C65" s="230" t="s">
        <v>488</v>
      </c>
      <c r="D65" s="221">
        <v>0</v>
      </c>
      <c r="E65" s="230">
        <v>41</v>
      </c>
      <c r="F65" s="223">
        <f t="shared" si="0"/>
        <v>0</v>
      </c>
      <c r="G65" s="221"/>
    </row>
    <row r="66" spans="1:7">
      <c r="A66" s="225"/>
      <c r="B66" s="228">
        <v>30</v>
      </c>
      <c r="C66" s="230" t="s">
        <v>222</v>
      </c>
      <c r="D66" s="221">
        <v>2</v>
      </c>
      <c r="E66" s="230">
        <v>42</v>
      </c>
      <c r="F66" s="223">
        <f t="shared" si="0"/>
        <v>0.0476190476190476</v>
      </c>
      <c r="G66" s="221"/>
    </row>
    <row r="67" spans="1:7">
      <c r="A67" s="225"/>
      <c r="B67" s="228">
        <v>31</v>
      </c>
      <c r="C67" s="230" t="s">
        <v>218</v>
      </c>
      <c r="D67" s="221">
        <v>3</v>
      </c>
      <c r="E67" s="230">
        <v>42</v>
      </c>
      <c r="F67" s="223">
        <f t="shared" ref="F67:F85" si="1">D67/E67</f>
        <v>0.0714285714285714</v>
      </c>
      <c r="G67" s="221"/>
    </row>
    <row r="68" spans="1:7">
      <c r="A68" s="225"/>
      <c r="B68" s="228">
        <v>32</v>
      </c>
      <c r="C68" s="230" t="s">
        <v>489</v>
      </c>
      <c r="D68" s="221">
        <v>0</v>
      </c>
      <c r="E68" s="230">
        <v>39</v>
      </c>
      <c r="F68" s="223">
        <f t="shared" si="1"/>
        <v>0</v>
      </c>
      <c r="G68" s="221"/>
    </row>
    <row r="69" spans="1:7">
      <c r="A69" s="225"/>
      <c r="B69" s="228">
        <v>33</v>
      </c>
      <c r="C69" s="230" t="s">
        <v>490</v>
      </c>
      <c r="D69" s="221">
        <v>0</v>
      </c>
      <c r="E69" s="230">
        <v>44</v>
      </c>
      <c r="F69" s="223">
        <f t="shared" si="1"/>
        <v>0</v>
      </c>
      <c r="G69" s="221"/>
    </row>
    <row r="70" spans="1:7">
      <c r="A70" s="225"/>
      <c r="B70" s="228">
        <v>34</v>
      </c>
      <c r="C70" s="230" t="s">
        <v>203</v>
      </c>
      <c r="D70" s="221">
        <v>7</v>
      </c>
      <c r="E70" s="230">
        <v>44</v>
      </c>
      <c r="F70" s="223">
        <f t="shared" si="1"/>
        <v>0.159090909090909</v>
      </c>
      <c r="G70" s="221"/>
    </row>
    <row r="71" spans="1:7">
      <c r="A71" s="225"/>
      <c r="B71" s="228">
        <v>35</v>
      </c>
      <c r="C71" s="230" t="s">
        <v>210</v>
      </c>
      <c r="D71" s="221">
        <v>3</v>
      </c>
      <c r="E71" s="230">
        <v>44</v>
      </c>
      <c r="F71" s="223">
        <f t="shared" si="1"/>
        <v>0.0681818181818182</v>
      </c>
      <c r="G71" s="221"/>
    </row>
    <row r="72" spans="1:7">
      <c r="A72" s="225"/>
      <c r="B72" s="228">
        <v>36</v>
      </c>
      <c r="C72" s="230" t="s">
        <v>232</v>
      </c>
      <c r="D72" s="221">
        <v>4</v>
      </c>
      <c r="E72" s="230">
        <v>46</v>
      </c>
      <c r="F72" s="223">
        <f t="shared" si="1"/>
        <v>0.0869565217391304</v>
      </c>
      <c r="G72" s="221"/>
    </row>
    <row r="73" spans="1:7">
      <c r="A73" s="225"/>
      <c r="B73" s="228">
        <v>37</v>
      </c>
      <c r="C73" s="230" t="s">
        <v>224</v>
      </c>
      <c r="D73" s="221">
        <v>4</v>
      </c>
      <c r="E73" s="230">
        <v>43</v>
      </c>
      <c r="F73" s="223">
        <f t="shared" si="1"/>
        <v>0.0930232558139535</v>
      </c>
      <c r="G73" s="221"/>
    </row>
    <row r="74" spans="1:7">
      <c r="A74" s="225"/>
      <c r="B74" s="228">
        <v>38</v>
      </c>
      <c r="C74" s="230" t="s">
        <v>229</v>
      </c>
      <c r="D74" s="221">
        <v>1</v>
      </c>
      <c r="E74" s="230">
        <v>43</v>
      </c>
      <c r="F74" s="223">
        <f t="shared" si="1"/>
        <v>0.0232558139534884</v>
      </c>
      <c r="G74" s="221"/>
    </row>
    <row r="75" spans="1:7">
      <c r="A75" s="225"/>
      <c r="B75" s="228">
        <v>39</v>
      </c>
      <c r="C75" s="230" t="s">
        <v>491</v>
      </c>
      <c r="D75" s="221">
        <v>0</v>
      </c>
      <c r="E75" s="230">
        <v>41</v>
      </c>
      <c r="F75" s="223">
        <f t="shared" si="1"/>
        <v>0</v>
      </c>
      <c r="G75" s="221"/>
    </row>
    <row r="76" spans="1:7">
      <c r="A76" s="225"/>
      <c r="B76" s="228">
        <v>40</v>
      </c>
      <c r="C76" s="222" t="s">
        <v>142</v>
      </c>
      <c r="D76" s="221">
        <v>4</v>
      </c>
      <c r="E76" s="230">
        <v>40</v>
      </c>
      <c r="F76" s="223">
        <f t="shared" si="1"/>
        <v>0.1</v>
      </c>
      <c r="G76" s="221"/>
    </row>
    <row r="77" spans="1:7">
      <c r="A77" s="225"/>
      <c r="B77" s="228">
        <v>41</v>
      </c>
      <c r="C77" s="230" t="s">
        <v>150</v>
      </c>
      <c r="D77" s="221">
        <v>2</v>
      </c>
      <c r="E77" s="230">
        <v>40</v>
      </c>
      <c r="F77" s="223">
        <f t="shared" si="1"/>
        <v>0.05</v>
      </c>
      <c r="G77" s="221"/>
    </row>
    <row r="78" spans="1:7">
      <c r="A78" s="225"/>
      <c r="B78" s="228">
        <v>42</v>
      </c>
      <c r="C78" s="230" t="s">
        <v>196</v>
      </c>
      <c r="D78" s="221">
        <v>7</v>
      </c>
      <c r="E78" s="230">
        <v>40</v>
      </c>
      <c r="F78" s="223">
        <f t="shared" si="1"/>
        <v>0.175</v>
      </c>
      <c r="G78" s="221"/>
    </row>
    <row r="79" spans="1:7">
      <c r="A79" s="225"/>
      <c r="B79" s="228">
        <v>43</v>
      </c>
      <c r="C79" s="230" t="s">
        <v>187</v>
      </c>
      <c r="D79" s="221">
        <v>1</v>
      </c>
      <c r="E79" s="230">
        <v>40</v>
      </c>
      <c r="F79" s="223">
        <f t="shared" si="1"/>
        <v>0.025</v>
      </c>
      <c r="G79" s="221"/>
    </row>
    <row r="80" spans="1:7">
      <c r="A80" s="225"/>
      <c r="B80" s="228">
        <v>44</v>
      </c>
      <c r="C80" s="230" t="s">
        <v>189</v>
      </c>
      <c r="D80" s="221">
        <v>5</v>
      </c>
      <c r="E80" s="230">
        <v>40</v>
      </c>
      <c r="F80" s="223">
        <f t="shared" si="1"/>
        <v>0.125</v>
      </c>
      <c r="G80" s="221"/>
    </row>
    <row r="81" spans="1:7">
      <c r="A81" s="225"/>
      <c r="B81" s="228">
        <v>45</v>
      </c>
      <c r="C81" s="230" t="s">
        <v>492</v>
      </c>
      <c r="D81" s="221">
        <v>0</v>
      </c>
      <c r="E81" s="230">
        <v>39</v>
      </c>
      <c r="F81" s="223">
        <f t="shared" si="1"/>
        <v>0</v>
      </c>
      <c r="G81" s="221"/>
    </row>
    <row r="82" spans="1:7">
      <c r="A82" s="225"/>
      <c r="B82" s="228">
        <v>46</v>
      </c>
      <c r="C82" s="230" t="s">
        <v>215</v>
      </c>
      <c r="D82" s="221">
        <v>2</v>
      </c>
      <c r="E82" s="230">
        <v>42</v>
      </c>
      <c r="F82" s="223">
        <f t="shared" si="1"/>
        <v>0.0476190476190476</v>
      </c>
      <c r="G82" s="221"/>
    </row>
    <row r="83" spans="1:7">
      <c r="A83" s="225"/>
      <c r="B83" s="228">
        <v>47</v>
      </c>
      <c r="C83" s="230" t="s">
        <v>493</v>
      </c>
      <c r="D83" s="221">
        <v>0</v>
      </c>
      <c r="E83" s="230">
        <v>40</v>
      </c>
      <c r="F83" s="223">
        <f t="shared" si="1"/>
        <v>0</v>
      </c>
      <c r="G83" s="221"/>
    </row>
    <row r="84" spans="1:7">
      <c r="A84" s="225"/>
      <c r="B84" s="228">
        <v>48</v>
      </c>
      <c r="C84" s="230" t="s">
        <v>137</v>
      </c>
      <c r="D84" s="221">
        <v>3</v>
      </c>
      <c r="E84" s="230">
        <v>40</v>
      </c>
      <c r="F84" s="223">
        <f t="shared" si="1"/>
        <v>0.075</v>
      </c>
      <c r="G84" s="221"/>
    </row>
    <row r="85" spans="1:7">
      <c r="A85" s="227"/>
      <c r="B85" s="228">
        <v>49</v>
      </c>
      <c r="C85" s="230" t="s">
        <v>133</v>
      </c>
      <c r="D85" s="221">
        <v>1</v>
      </c>
      <c r="E85" s="230">
        <v>40</v>
      </c>
      <c r="F85" s="223">
        <f t="shared" si="1"/>
        <v>0.025</v>
      </c>
      <c r="G85" s="221"/>
    </row>
    <row r="86" spans="1:7">
      <c r="A86" s="224" t="s">
        <v>4</v>
      </c>
      <c r="B86" s="232">
        <v>1</v>
      </c>
      <c r="C86" s="233" t="s">
        <v>494</v>
      </c>
      <c r="D86" s="234">
        <v>0</v>
      </c>
      <c r="E86" s="233">
        <v>35</v>
      </c>
      <c r="F86" s="235">
        <v>0</v>
      </c>
      <c r="G86" s="224"/>
    </row>
    <row r="87" spans="1:7">
      <c r="A87" s="224"/>
      <c r="B87" s="232">
        <v>2</v>
      </c>
      <c r="C87" s="233" t="s">
        <v>495</v>
      </c>
      <c r="D87" s="234">
        <v>0</v>
      </c>
      <c r="E87" s="233">
        <v>35</v>
      </c>
      <c r="F87" s="235">
        <v>0</v>
      </c>
      <c r="G87" s="224"/>
    </row>
    <row r="88" spans="1:7">
      <c r="A88" s="224"/>
      <c r="B88" s="232">
        <v>3</v>
      </c>
      <c r="C88" s="233" t="s">
        <v>496</v>
      </c>
      <c r="D88" s="234">
        <v>0</v>
      </c>
      <c r="E88" s="233">
        <v>38</v>
      </c>
      <c r="F88" s="235">
        <v>0</v>
      </c>
      <c r="G88" s="224"/>
    </row>
    <row r="89" spans="1:7">
      <c r="A89" s="224"/>
      <c r="B89" s="232">
        <v>4</v>
      </c>
      <c r="C89" s="233" t="s">
        <v>497</v>
      </c>
      <c r="D89" s="234">
        <v>0</v>
      </c>
      <c r="E89" s="233">
        <v>37</v>
      </c>
      <c r="F89" s="235">
        <v>0</v>
      </c>
      <c r="G89" s="224"/>
    </row>
    <row r="90" spans="1:7">
      <c r="A90" s="224"/>
      <c r="B90" s="232">
        <v>5</v>
      </c>
      <c r="C90" s="233" t="s">
        <v>498</v>
      </c>
      <c r="D90" s="234">
        <v>0</v>
      </c>
      <c r="E90" s="233">
        <v>40</v>
      </c>
      <c r="F90" s="235">
        <v>0</v>
      </c>
      <c r="G90" s="224"/>
    </row>
    <row r="91" spans="1:7">
      <c r="A91" s="224"/>
      <c r="B91" s="232">
        <v>6</v>
      </c>
      <c r="C91" s="233" t="s">
        <v>499</v>
      </c>
      <c r="D91" s="234">
        <v>0</v>
      </c>
      <c r="E91" s="233">
        <v>40</v>
      </c>
      <c r="F91" s="235">
        <v>0</v>
      </c>
      <c r="G91" s="224"/>
    </row>
    <row r="92" spans="1:7">
      <c r="A92" s="224"/>
      <c r="B92" s="232">
        <v>7</v>
      </c>
      <c r="C92" s="233" t="s">
        <v>500</v>
      </c>
      <c r="D92" s="234">
        <v>0</v>
      </c>
      <c r="E92" s="233">
        <v>40</v>
      </c>
      <c r="F92" s="235">
        <v>0</v>
      </c>
      <c r="G92" s="224"/>
    </row>
    <row r="93" spans="1:7">
      <c r="A93" s="224"/>
      <c r="B93" s="232">
        <v>8</v>
      </c>
      <c r="C93" s="233" t="s">
        <v>501</v>
      </c>
      <c r="D93" s="234">
        <v>0</v>
      </c>
      <c r="E93" s="233">
        <v>40</v>
      </c>
      <c r="F93" s="235">
        <v>0</v>
      </c>
      <c r="G93" s="224"/>
    </row>
    <row r="94" spans="1:7">
      <c r="A94" s="224"/>
      <c r="B94" s="232">
        <v>9</v>
      </c>
      <c r="C94" s="233" t="s">
        <v>502</v>
      </c>
      <c r="D94" s="234">
        <v>0</v>
      </c>
      <c r="E94" s="233">
        <v>45</v>
      </c>
      <c r="F94" s="235">
        <v>0</v>
      </c>
      <c r="G94" s="224"/>
    </row>
    <row r="95" spans="1:7">
      <c r="A95" s="224"/>
      <c r="B95" s="232">
        <v>10</v>
      </c>
      <c r="C95" s="233" t="s">
        <v>503</v>
      </c>
      <c r="D95" s="234">
        <v>0</v>
      </c>
      <c r="E95" s="233">
        <v>45</v>
      </c>
      <c r="F95" s="235">
        <v>0</v>
      </c>
      <c r="G95" s="224"/>
    </row>
    <row r="96" spans="1:7">
      <c r="A96" s="224"/>
      <c r="B96" s="232">
        <v>11</v>
      </c>
      <c r="C96" s="236" t="s">
        <v>276</v>
      </c>
      <c r="D96" s="234">
        <v>2</v>
      </c>
      <c r="E96" s="234">
        <v>35</v>
      </c>
      <c r="F96" s="235">
        <v>0.0572</v>
      </c>
      <c r="G96" s="224"/>
    </row>
    <row r="97" spans="1:7">
      <c r="A97" s="224"/>
      <c r="B97" s="232">
        <v>12</v>
      </c>
      <c r="C97" s="236" t="s">
        <v>504</v>
      </c>
      <c r="D97" s="234">
        <v>0</v>
      </c>
      <c r="E97" s="234">
        <v>35</v>
      </c>
      <c r="F97" s="235">
        <v>0</v>
      </c>
      <c r="G97" s="224"/>
    </row>
    <row r="98" spans="1:7">
      <c r="A98" s="224"/>
      <c r="B98" s="232">
        <v>13</v>
      </c>
      <c r="C98" s="236" t="s">
        <v>271</v>
      </c>
      <c r="D98" s="234">
        <v>0</v>
      </c>
      <c r="E98" s="234">
        <v>45</v>
      </c>
      <c r="F98" s="235">
        <v>0</v>
      </c>
      <c r="G98" s="224"/>
    </row>
    <row r="99" spans="1:7">
      <c r="A99" s="224"/>
      <c r="B99" s="237">
        <v>14</v>
      </c>
      <c r="C99" s="236" t="s">
        <v>505</v>
      </c>
      <c r="D99" s="234">
        <v>0</v>
      </c>
      <c r="E99" s="234">
        <v>45</v>
      </c>
      <c r="F99" s="235">
        <v>0</v>
      </c>
      <c r="G99" s="224"/>
    </row>
    <row r="100" spans="1:7">
      <c r="A100" s="224"/>
      <c r="B100" s="238">
        <v>15</v>
      </c>
      <c r="C100" s="236" t="s">
        <v>506</v>
      </c>
      <c r="D100" s="234">
        <v>0</v>
      </c>
      <c r="E100" s="234">
        <v>40</v>
      </c>
      <c r="F100" s="235">
        <v>0</v>
      </c>
      <c r="G100" s="224"/>
    </row>
    <row r="101" spans="1:7">
      <c r="A101" s="224"/>
      <c r="B101" s="238">
        <v>16</v>
      </c>
      <c r="C101" s="236" t="s">
        <v>258</v>
      </c>
      <c r="D101" s="234">
        <v>1</v>
      </c>
      <c r="E101" s="234">
        <v>45</v>
      </c>
      <c r="F101" s="235">
        <v>0.0222</v>
      </c>
      <c r="G101" s="224"/>
    </row>
    <row r="102" spans="1:7">
      <c r="A102" s="224"/>
      <c r="B102" s="238">
        <v>17</v>
      </c>
      <c r="C102" s="236" t="s">
        <v>507</v>
      </c>
      <c r="D102" s="234">
        <v>0</v>
      </c>
      <c r="E102" s="234">
        <v>45</v>
      </c>
      <c r="F102" s="235">
        <v>0</v>
      </c>
      <c r="G102" s="224"/>
    </row>
    <row r="103" ht="18.75" customHeight="1" spans="1:7">
      <c r="A103" s="224"/>
      <c r="B103" s="238">
        <v>18</v>
      </c>
      <c r="C103" s="236" t="s">
        <v>281</v>
      </c>
      <c r="D103" s="234">
        <v>7</v>
      </c>
      <c r="E103" s="234">
        <v>45</v>
      </c>
      <c r="F103" s="235">
        <v>0.155</v>
      </c>
      <c r="G103" s="224"/>
    </row>
    <row r="104" spans="1:7">
      <c r="A104" s="224"/>
      <c r="B104" s="238">
        <v>19</v>
      </c>
      <c r="C104" s="239" t="s">
        <v>508</v>
      </c>
      <c r="D104" s="234">
        <v>0</v>
      </c>
      <c r="E104" s="234">
        <v>35</v>
      </c>
      <c r="F104" s="235">
        <v>0</v>
      </c>
      <c r="G104" s="224"/>
    </row>
    <row r="105" spans="1:7">
      <c r="A105" s="224"/>
      <c r="B105" s="238">
        <v>20</v>
      </c>
      <c r="C105" s="240" t="s">
        <v>509</v>
      </c>
      <c r="D105" s="234">
        <v>3</v>
      </c>
      <c r="E105" s="234">
        <v>35</v>
      </c>
      <c r="F105" s="235">
        <v>0</v>
      </c>
      <c r="G105" s="224"/>
    </row>
    <row r="106" spans="1:7">
      <c r="A106" s="224"/>
      <c r="B106" s="238">
        <v>21</v>
      </c>
      <c r="C106" s="240" t="s">
        <v>510</v>
      </c>
      <c r="D106" s="234">
        <v>0</v>
      </c>
      <c r="E106" s="234">
        <v>45</v>
      </c>
      <c r="F106" s="235">
        <v>0</v>
      </c>
      <c r="G106" s="224"/>
    </row>
    <row r="107" spans="1:7">
      <c r="A107" s="224"/>
      <c r="B107" s="238">
        <v>22</v>
      </c>
      <c r="C107" s="240" t="s">
        <v>511</v>
      </c>
      <c r="D107" s="234">
        <v>0</v>
      </c>
      <c r="E107" s="234">
        <v>40</v>
      </c>
      <c r="F107" s="235">
        <v>0</v>
      </c>
      <c r="G107" s="224"/>
    </row>
    <row r="108" spans="1:7">
      <c r="A108" s="224"/>
      <c r="B108" s="238">
        <v>23</v>
      </c>
      <c r="C108" s="240" t="s">
        <v>512</v>
      </c>
      <c r="D108" s="234">
        <v>0</v>
      </c>
      <c r="E108" s="234">
        <v>50</v>
      </c>
      <c r="F108" s="235">
        <v>0</v>
      </c>
      <c r="G108" s="224"/>
    </row>
    <row r="109" spans="1:7">
      <c r="A109" s="224"/>
      <c r="B109" s="238">
        <v>24</v>
      </c>
      <c r="C109" s="241" t="s">
        <v>513</v>
      </c>
      <c r="D109" s="234">
        <v>0</v>
      </c>
      <c r="E109" s="242">
        <v>45</v>
      </c>
      <c r="F109" s="235">
        <v>0</v>
      </c>
      <c r="G109" s="224"/>
    </row>
    <row r="110" spans="1:7">
      <c r="A110" s="224"/>
      <c r="B110" s="238">
        <v>25</v>
      </c>
      <c r="C110" s="236" t="s">
        <v>514</v>
      </c>
      <c r="D110" s="234">
        <v>0</v>
      </c>
      <c r="E110" s="243">
        <v>45</v>
      </c>
      <c r="F110" s="235">
        <v>0</v>
      </c>
      <c r="G110" s="224"/>
    </row>
    <row r="111" spans="1:7">
      <c r="A111" s="224"/>
      <c r="B111" s="238">
        <v>26</v>
      </c>
      <c r="C111" s="236" t="s">
        <v>515</v>
      </c>
      <c r="D111" s="234">
        <v>0</v>
      </c>
      <c r="E111" s="243">
        <v>45</v>
      </c>
      <c r="F111" s="235">
        <v>0</v>
      </c>
      <c r="G111" s="224"/>
    </row>
    <row r="112" spans="1:7">
      <c r="A112" s="224"/>
      <c r="B112" s="238">
        <v>27</v>
      </c>
      <c r="C112" s="236" t="s">
        <v>266</v>
      </c>
      <c r="D112" s="234">
        <v>2</v>
      </c>
      <c r="E112" s="243">
        <v>45</v>
      </c>
      <c r="F112" s="235">
        <v>0.0444</v>
      </c>
      <c r="G112" s="224"/>
    </row>
    <row r="113" spans="1:7">
      <c r="A113" s="220" t="s">
        <v>5</v>
      </c>
      <c r="B113" s="244">
        <v>1</v>
      </c>
      <c r="C113" s="244" t="s">
        <v>516</v>
      </c>
      <c r="D113" s="244">
        <v>0</v>
      </c>
      <c r="E113" s="244">
        <v>28</v>
      </c>
      <c r="F113" s="245">
        <f t="shared" ref="F113:F158" si="2">D113/E113</f>
        <v>0</v>
      </c>
      <c r="G113" s="246"/>
    </row>
    <row r="114" spans="1:7">
      <c r="A114" s="225"/>
      <c r="B114" s="244">
        <f t="shared" ref="B114:B152" si="3">B113+1</f>
        <v>2</v>
      </c>
      <c r="C114" s="244" t="s">
        <v>517</v>
      </c>
      <c r="D114" s="244">
        <v>0</v>
      </c>
      <c r="E114" s="247">
        <v>31</v>
      </c>
      <c r="F114" s="245">
        <f t="shared" si="2"/>
        <v>0</v>
      </c>
      <c r="G114" s="246"/>
    </row>
    <row r="115" spans="1:7">
      <c r="A115" s="225"/>
      <c r="B115" s="244">
        <f t="shared" si="3"/>
        <v>3</v>
      </c>
      <c r="C115" s="244" t="s">
        <v>518</v>
      </c>
      <c r="D115" s="244">
        <v>0</v>
      </c>
      <c r="E115" s="247">
        <v>36</v>
      </c>
      <c r="F115" s="245">
        <f t="shared" si="2"/>
        <v>0</v>
      </c>
      <c r="G115" s="246"/>
    </row>
    <row r="116" spans="1:7">
      <c r="A116" s="225"/>
      <c r="B116" s="244">
        <f t="shared" si="3"/>
        <v>4</v>
      </c>
      <c r="C116" s="244" t="s">
        <v>519</v>
      </c>
      <c r="D116" s="244">
        <v>0</v>
      </c>
      <c r="E116" s="247">
        <v>37</v>
      </c>
      <c r="F116" s="245">
        <f t="shared" si="2"/>
        <v>0</v>
      </c>
      <c r="G116" s="246"/>
    </row>
    <row r="117" spans="1:7">
      <c r="A117" s="225"/>
      <c r="B117" s="244">
        <f t="shared" si="3"/>
        <v>5</v>
      </c>
      <c r="C117" s="244" t="s">
        <v>520</v>
      </c>
      <c r="D117" s="244">
        <v>0</v>
      </c>
      <c r="E117" s="247">
        <v>37</v>
      </c>
      <c r="F117" s="245">
        <f t="shared" si="2"/>
        <v>0</v>
      </c>
      <c r="G117" s="246"/>
    </row>
    <row r="118" spans="1:7">
      <c r="A118" s="225"/>
      <c r="B118" s="244">
        <f t="shared" si="3"/>
        <v>6</v>
      </c>
      <c r="C118" s="244" t="s">
        <v>521</v>
      </c>
      <c r="D118" s="244">
        <v>0</v>
      </c>
      <c r="E118" s="244">
        <v>36</v>
      </c>
      <c r="F118" s="245">
        <f t="shared" si="2"/>
        <v>0</v>
      </c>
      <c r="G118" s="246"/>
    </row>
    <row r="119" spans="1:7">
      <c r="A119" s="225"/>
      <c r="B119" s="244">
        <f t="shared" si="3"/>
        <v>7</v>
      </c>
      <c r="C119" s="244" t="s">
        <v>522</v>
      </c>
      <c r="D119" s="244">
        <v>0</v>
      </c>
      <c r="E119" s="244">
        <v>29</v>
      </c>
      <c r="F119" s="245">
        <f t="shared" si="2"/>
        <v>0</v>
      </c>
      <c r="G119" s="246"/>
    </row>
    <row r="120" spans="1:7">
      <c r="A120" s="225"/>
      <c r="B120" s="244">
        <f t="shared" si="3"/>
        <v>8</v>
      </c>
      <c r="C120" s="244" t="s">
        <v>523</v>
      </c>
      <c r="D120" s="244">
        <v>0</v>
      </c>
      <c r="E120" s="244">
        <v>35</v>
      </c>
      <c r="F120" s="245">
        <f t="shared" si="2"/>
        <v>0</v>
      </c>
      <c r="G120" s="246"/>
    </row>
    <row r="121" spans="1:7">
      <c r="A121" s="225"/>
      <c r="B121" s="244">
        <f t="shared" si="3"/>
        <v>9</v>
      </c>
      <c r="C121" s="244" t="s">
        <v>524</v>
      </c>
      <c r="D121" s="244">
        <v>0</v>
      </c>
      <c r="E121" s="244">
        <v>10</v>
      </c>
      <c r="F121" s="245">
        <f t="shared" si="2"/>
        <v>0</v>
      </c>
      <c r="G121" s="246"/>
    </row>
    <row r="122" spans="1:7">
      <c r="A122" s="225"/>
      <c r="B122" s="244">
        <f t="shared" si="3"/>
        <v>10</v>
      </c>
      <c r="C122" s="244" t="s">
        <v>525</v>
      </c>
      <c r="D122" s="244">
        <v>0</v>
      </c>
      <c r="E122" s="244">
        <v>10</v>
      </c>
      <c r="F122" s="245">
        <f t="shared" si="2"/>
        <v>0</v>
      </c>
      <c r="G122" s="246"/>
    </row>
    <row r="123" spans="1:7">
      <c r="A123" s="225"/>
      <c r="B123" s="244">
        <f t="shared" si="3"/>
        <v>11</v>
      </c>
      <c r="C123" s="244" t="s">
        <v>526</v>
      </c>
      <c r="D123" s="244">
        <v>0</v>
      </c>
      <c r="E123" s="244">
        <v>9</v>
      </c>
      <c r="F123" s="245">
        <f t="shared" si="2"/>
        <v>0</v>
      </c>
      <c r="G123" s="246"/>
    </row>
    <row r="124" spans="1:7">
      <c r="A124" s="225"/>
      <c r="B124" s="244">
        <f t="shared" si="3"/>
        <v>12</v>
      </c>
      <c r="C124" s="244" t="s">
        <v>527</v>
      </c>
      <c r="D124" s="244">
        <v>0</v>
      </c>
      <c r="E124" s="244">
        <v>37</v>
      </c>
      <c r="F124" s="245">
        <f t="shared" si="2"/>
        <v>0</v>
      </c>
      <c r="G124" s="246"/>
    </row>
    <row r="125" spans="1:7">
      <c r="A125" s="225"/>
      <c r="B125" s="244">
        <f t="shared" si="3"/>
        <v>13</v>
      </c>
      <c r="C125" s="244" t="s">
        <v>528</v>
      </c>
      <c r="D125" s="244">
        <v>0</v>
      </c>
      <c r="E125" s="244">
        <v>38</v>
      </c>
      <c r="F125" s="245">
        <f t="shared" si="2"/>
        <v>0</v>
      </c>
      <c r="G125" s="246"/>
    </row>
    <row r="126" spans="1:7">
      <c r="A126" s="225"/>
      <c r="B126" s="244">
        <f t="shared" si="3"/>
        <v>14</v>
      </c>
      <c r="C126" s="244" t="s">
        <v>529</v>
      </c>
      <c r="D126" s="244">
        <v>0</v>
      </c>
      <c r="E126" s="244">
        <v>29</v>
      </c>
      <c r="F126" s="245">
        <f t="shared" si="2"/>
        <v>0</v>
      </c>
      <c r="G126" s="246"/>
    </row>
    <row r="127" spans="1:7">
      <c r="A127" s="225"/>
      <c r="B127" s="244">
        <f t="shared" si="3"/>
        <v>15</v>
      </c>
      <c r="C127" s="244" t="s">
        <v>530</v>
      </c>
      <c r="D127" s="244">
        <v>0</v>
      </c>
      <c r="E127" s="244">
        <v>37</v>
      </c>
      <c r="F127" s="245">
        <f t="shared" si="2"/>
        <v>0</v>
      </c>
      <c r="G127" s="246"/>
    </row>
    <row r="128" spans="1:7">
      <c r="A128" s="225"/>
      <c r="B128" s="244">
        <f t="shared" si="3"/>
        <v>16</v>
      </c>
      <c r="C128" s="244" t="s">
        <v>531</v>
      </c>
      <c r="D128" s="244">
        <v>0</v>
      </c>
      <c r="E128" s="244">
        <v>36</v>
      </c>
      <c r="F128" s="245">
        <f t="shared" si="2"/>
        <v>0</v>
      </c>
      <c r="G128" s="246"/>
    </row>
    <row r="129" spans="1:7">
      <c r="A129" s="225"/>
      <c r="B129" s="244">
        <f t="shared" si="3"/>
        <v>17</v>
      </c>
      <c r="C129" s="244" t="s">
        <v>532</v>
      </c>
      <c r="D129" s="244">
        <v>0</v>
      </c>
      <c r="E129" s="244">
        <v>29</v>
      </c>
      <c r="F129" s="245">
        <f t="shared" si="2"/>
        <v>0</v>
      </c>
      <c r="G129" s="246"/>
    </row>
    <row r="130" spans="1:7">
      <c r="A130" s="225"/>
      <c r="B130" s="244">
        <f t="shared" si="3"/>
        <v>18</v>
      </c>
      <c r="C130" s="244" t="s">
        <v>533</v>
      </c>
      <c r="D130" s="244">
        <v>0</v>
      </c>
      <c r="E130" s="244">
        <v>34</v>
      </c>
      <c r="F130" s="245">
        <f t="shared" si="2"/>
        <v>0</v>
      </c>
      <c r="G130" s="246"/>
    </row>
    <row r="131" spans="1:7">
      <c r="A131" s="225"/>
      <c r="B131" s="244">
        <f t="shared" si="3"/>
        <v>19</v>
      </c>
      <c r="C131" s="244" t="s">
        <v>534</v>
      </c>
      <c r="D131" s="244">
        <v>0</v>
      </c>
      <c r="E131" s="244">
        <v>42</v>
      </c>
      <c r="F131" s="245">
        <f t="shared" si="2"/>
        <v>0</v>
      </c>
      <c r="G131" s="246"/>
    </row>
    <row r="132" spans="1:7">
      <c r="A132" s="225"/>
      <c r="B132" s="244">
        <f t="shared" si="3"/>
        <v>20</v>
      </c>
      <c r="C132" s="244" t="s">
        <v>535</v>
      </c>
      <c r="D132" s="244">
        <v>0</v>
      </c>
      <c r="E132" s="244">
        <v>42</v>
      </c>
      <c r="F132" s="245">
        <f t="shared" si="2"/>
        <v>0</v>
      </c>
      <c r="G132" s="246"/>
    </row>
    <row r="133" spans="1:7">
      <c r="A133" s="225"/>
      <c r="B133" s="244">
        <f t="shared" si="3"/>
        <v>21</v>
      </c>
      <c r="C133" s="244" t="s">
        <v>536</v>
      </c>
      <c r="D133" s="244">
        <v>0</v>
      </c>
      <c r="E133" s="244">
        <v>45</v>
      </c>
      <c r="F133" s="245">
        <f t="shared" si="2"/>
        <v>0</v>
      </c>
      <c r="G133" s="246"/>
    </row>
    <row r="134" spans="1:7">
      <c r="A134" s="225"/>
      <c r="B134" s="244">
        <f t="shared" si="3"/>
        <v>22</v>
      </c>
      <c r="C134" s="244" t="s">
        <v>537</v>
      </c>
      <c r="D134" s="244">
        <v>0</v>
      </c>
      <c r="E134" s="244">
        <v>44</v>
      </c>
      <c r="F134" s="245">
        <f t="shared" si="2"/>
        <v>0</v>
      </c>
      <c r="G134" s="246"/>
    </row>
    <row r="135" spans="1:7">
      <c r="A135" s="225"/>
      <c r="B135" s="244">
        <f t="shared" si="3"/>
        <v>23</v>
      </c>
      <c r="C135" s="244" t="s">
        <v>538</v>
      </c>
      <c r="D135" s="244">
        <v>0</v>
      </c>
      <c r="E135" s="244">
        <v>40</v>
      </c>
      <c r="F135" s="245">
        <f t="shared" si="2"/>
        <v>0</v>
      </c>
      <c r="G135" s="246"/>
    </row>
    <row r="136" spans="1:7">
      <c r="A136" s="225"/>
      <c r="B136" s="244">
        <f t="shared" si="3"/>
        <v>24</v>
      </c>
      <c r="C136" s="244" t="s">
        <v>539</v>
      </c>
      <c r="D136" s="244">
        <v>0</v>
      </c>
      <c r="E136" s="244">
        <v>40</v>
      </c>
      <c r="F136" s="245">
        <f t="shared" si="2"/>
        <v>0</v>
      </c>
      <c r="G136" s="246"/>
    </row>
    <row r="137" spans="1:7">
      <c r="A137" s="225"/>
      <c r="B137" s="244">
        <f t="shared" si="3"/>
        <v>25</v>
      </c>
      <c r="C137" s="244" t="s">
        <v>540</v>
      </c>
      <c r="D137" s="244">
        <v>0</v>
      </c>
      <c r="E137" s="244">
        <v>40</v>
      </c>
      <c r="F137" s="245">
        <f t="shared" si="2"/>
        <v>0</v>
      </c>
      <c r="G137" s="246"/>
    </row>
    <row r="138" spans="1:7">
      <c r="A138" s="225"/>
      <c r="B138" s="244">
        <f t="shared" si="3"/>
        <v>26</v>
      </c>
      <c r="C138" s="244" t="s">
        <v>541</v>
      </c>
      <c r="D138" s="244">
        <v>0</v>
      </c>
      <c r="E138" s="244">
        <v>40</v>
      </c>
      <c r="F138" s="245">
        <f t="shared" si="2"/>
        <v>0</v>
      </c>
      <c r="G138" s="246"/>
    </row>
    <row r="139" spans="1:7">
      <c r="A139" s="225"/>
      <c r="B139" s="244">
        <f t="shared" si="3"/>
        <v>27</v>
      </c>
      <c r="C139" s="244" t="s">
        <v>542</v>
      </c>
      <c r="D139" s="244">
        <v>0</v>
      </c>
      <c r="E139" s="244">
        <v>40</v>
      </c>
      <c r="F139" s="245">
        <f t="shared" si="2"/>
        <v>0</v>
      </c>
      <c r="G139" s="246"/>
    </row>
    <row r="140" spans="1:7">
      <c r="A140" s="225"/>
      <c r="B140" s="244">
        <f t="shared" si="3"/>
        <v>28</v>
      </c>
      <c r="C140" s="244" t="s">
        <v>543</v>
      </c>
      <c r="D140" s="244">
        <v>0</v>
      </c>
      <c r="E140" s="244">
        <v>45</v>
      </c>
      <c r="F140" s="245">
        <f t="shared" si="2"/>
        <v>0</v>
      </c>
      <c r="G140" s="246"/>
    </row>
    <row r="141" spans="1:7">
      <c r="A141" s="225"/>
      <c r="B141" s="244">
        <f t="shared" si="3"/>
        <v>29</v>
      </c>
      <c r="C141" s="244" t="s">
        <v>544</v>
      </c>
      <c r="D141" s="244">
        <v>0</v>
      </c>
      <c r="E141" s="244">
        <v>51</v>
      </c>
      <c r="F141" s="245">
        <f t="shared" si="2"/>
        <v>0</v>
      </c>
      <c r="G141" s="246"/>
    </row>
    <row r="142" spans="1:7">
      <c r="A142" s="225"/>
      <c r="B142" s="244">
        <f t="shared" si="3"/>
        <v>30</v>
      </c>
      <c r="C142" s="244" t="s">
        <v>545</v>
      </c>
      <c r="D142" s="244">
        <v>0</v>
      </c>
      <c r="E142" s="244">
        <v>51</v>
      </c>
      <c r="F142" s="245">
        <f t="shared" si="2"/>
        <v>0</v>
      </c>
      <c r="G142" s="246"/>
    </row>
    <row r="143" spans="1:7">
      <c r="A143" s="225"/>
      <c r="B143" s="244">
        <f t="shared" si="3"/>
        <v>31</v>
      </c>
      <c r="C143" s="244" t="s">
        <v>546</v>
      </c>
      <c r="D143" s="244">
        <v>0</v>
      </c>
      <c r="E143" s="244">
        <v>35</v>
      </c>
      <c r="F143" s="245">
        <f t="shared" si="2"/>
        <v>0</v>
      </c>
      <c r="G143" s="246"/>
    </row>
    <row r="144" spans="1:7">
      <c r="A144" s="225"/>
      <c r="B144" s="244">
        <f t="shared" si="3"/>
        <v>32</v>
      </c>
      <c r="C144" s="244" t="s">
        <v>547</v>
      </c>
      <c r="D144" s="244">
        <v>0</v>
      </c>
      <c r="E144" s="244">
        <v>40</v>
      </c>
      <c r="F144" s="245">
        <f t="shared" si="2"/>
        <v>0</v>
      </c>
      <c r="G144" s="246"/>
    </row>
    <row r="145" spans="1:7">
      <c r="A145" s="225"/>
      <c r="B145" s="244">
        <f t="shared" si="3"/>
        <v>33</v>
      </c>
      <c r="C145" s="244" t="s">
        <v>548</v>
      </c>
      <c r="D145" s="244">
        <v>0</v>
      </c>
      <c r="E145" s="244">
        <v>40</v>
      </c>
      <c r="F145" s="245">
        <f t="shared" si="2"/>
        <v>0</v>
      </c>
      <c r="G145" s="246"/>
    </row>
    <row r="146" spans="1:7">
      <c r="A146" s="225"/>
      <c r="B146" s="244">
        <f t="shared" si="3"/>
        <v>34</v>
      </c>
      <c r="C146" s="244" t="s">
        <v>549</v>
      </c>
      <c r="D146" s="244">
        <v>0</v>
      </c>
      <c r="E146" s="244">
        <v>40</v>
      </c>
      <c r="F146" s="245">
        <f t="shared" si="2"/>
        <v>0</v>
      </c>
      <c r="G146" s="246"/>
    </row>
    <row r="147" spans="1:7">
      <c r="A147" s="225"/>
      <c r="B147" s="244">
        <f t="shared" si="3"/>
        <v>35</v>
      </c>
      <c r="C147" s="244" t="s">
        <v>295</v>
      </c>
      <c r="D147" s="244">
        <v>6</v>
      </c>
      <c r="E147" s="244">
        <v>40</v>
      </c>
      <c r="F147" s="245">
        <f t="shared" si="2"/>
        <v>0.15</v>
      </c>
      <c r="G147" s="246"/>
    </row>
    <row r="148" spans="1:7">
      <c r="A148" s="225"/>
      <c r="B148" s="244">
        <f t="shared" si="3"/>
        <v>36</v>
      </c>
      <c r="C148" s="244" t="s">
        <v>550</v>
      </c>
      <c r="D148" s="244">
        <v>0</v>
      </c>
      <c r="E148" s="244">
        <v>45</v>
      </c>
      <c r="F148" s="245">
        <f t="shared" si="2"/>
        <v>0</v>
      </c>
      <c r="G148" s="246"/>
    </row>
    <row r="149" spans="1:7">
      <c r="A149" s="225"/>
      <c r="B149" s="244">
        <f t="shared" si="3"/>
        <v>37</v>
      </c>
      <c r="C149" s="244" t="s">
        <v>551</v>
      </c>
      <c r="D149" s="244">
        <v>0</v>
      </c>
      <c r="E149" s="244">
        <v>40</v>
      </c>
      <c r="F149" s="245">
        <f t="shared" si="2"/>
        <v>0</v>
      </c>
      <c r="G149" s="246"/>
    </row>
    <row r="150" spans="1:7">
      <c r="A150" s="225"/>
      <c r="B150" s="244">
        <f t="shared" si="3"/>
        <v>38</v>
      </c>
      <c r="C150" s="244" t="s">
        <v>552</v>
      </c>
      <c r="D150" s="244">
        <v>0</v>
      </c>
      <c r="E150" s="244">
        <v>40</v>
      </c>
      <c r="F150" s="245">
        <f t="shared" si="2"/>
        <v>0</v>
      </c>
      <c r="G150" s="246"/>
    </row>
    <row r="151" spans="1:7">
      <c r="A151" s="225"/>
      <c r="B151" s="244">
        <f t="shared" si="3"/>
        <v>39</v>
      </c>
      <c r="C151" s="244" t="s">
        <v>553</v>
      </c>
      <c r="D151" s="244">
        <v>0</v>
      </c>
      <c r="E151" s="244">
        <v>41</v>
      </c>
      <c r="F151" s="245">
        <f t="shared" si="2"/>
        <v>0</v>
      </c>
      <c r="G151" s="246"/>
    </row>
    <row r="152" spans="1:7">
      <c r="A152" s="225"/>
      <c r="B152" s="244">
        <f t="shared" si="3"/>
        <v>40</v>
      </c>
      <c r="C152" s="244" t="s">
        <v>554</v>
      </c>
      <c r="D152" s="244">
        <v>0</v>
      </c>
      <c r="E152" s="244">
        <v>41</v>
      </c>
      <c r="F152" s="245">
        <f t="shared" si="2"/>
        <v>0</v>
      </c>
      <c r="G152" s="246"/>
    </row>
    <row r="153" spans="1:7">
      <c r="A153" s="225"/>
      <c r="B153" s="244">
        <v>41</v>
      </c>
      <c r="C153" s="244" t="s">
        <v>555</v>
      </c>
      <c r="D153" s="244">
        <v>0</v>
      </c>
      <c r="E153" s="244">
        <v>40</v>
      </c>
      <c r="F153" s="245">
        <f t="shared" si="2"/>
        <v>0</v>
      </c>
      <c r="G153" s="246"/>
    </row>
    <row r="154" spans="1:7">
      <c r="A154" s="225"/>
      <c r="B154" s="244">
        <v>42</v>
      </c>
      <c r="C154" s="244" t="s">
        <v>556</v>
      </c>
      <c r="D154" s="244">
        <v>0</v>
      </c>
      <c r="E154" s="244">
        <v>20</v>
      </c>
      <c r="F154" s="245">
        <f t="shared" si="2"/>
        <v>0</v>
      </c>
      <c r="G154" s="246"/>
    </row>
    <row r="155" spans="1:7">
      <c r="A155" s="225"/>
      <c r="B155" s="244">
        <v>43</v>
      </c>
      <c r="C155" s="244" t="s">
        <v>311</v>
      </c>
      <c r="D155" s="244">
        <v>1</v>
      </c>
      <c r="E155" s="244">
        <v>30</v>
      </c>
      <c r="F155" s="245">
        <f t="shared" si="2"/>
        <v>0.0333333333333333</v>
      </c>
      <c r="G155" s="246"/>
    </row>
    <row r="156" spans="1:7">
      <c r="A156" s="225"/>
      <c r="B156" s="244">
        <v>44</v>
      </c>
      <c r="C156" s="244" t="s">
        <v>314</v>
      </c>
      <c r="D156" s="244">
        <v>1</v>
      </c>
      <c r="E156" s="244">
        <v>29</v>
      </c>
      <c r="F156" s="245">
        <f t="shared" si="2"/>
        <v>0.0344827586206897</v>
      </c>
      <c r="G156" s="246"/>
    </row>
    <row r="157" spans="1:7">
      <c r="A157" s="225"/>
      <c r="B157" s="244">
        <v>45</v>
      </c>
      <c r="C157" s="244" t="s">
        <v>307</v>
      </c>
      <c r="D157" s="244">
        <v>3</v>
      </c>
      <c r="E157" s="244">
        <v>41</v>
      </c>
      <c r="F157" s="245">
        <f t="shared" si="2"/>
        <v>0.0731707317073171</v>
      </c>
      <c r="G157" s="246"/>
    </row>
    <row r="158" spans="1:7">
      <c r="A158" s="225"/>
      <c r="B158" s="244">
        <v>46</v>
      </c>
      <c r="C158" s="244" t="s">
        <v>290</v>
      </c>
      <c r="D158" s="244">
        <v>1</v>
      </c>
      <c r="E158" s="244">
        <v>41</v>
      </c>
      <c r="F158" s="245">
        <f t="shared" si="2"/>
        <v>0.024390243902439</v>
      </c>
      <c r="G158" s="246"/>
    </row>
    <row r="159" spans="1:7">
      <c r="A159" s="248" t="s">
        <v>6</v>
      </c>
      <c r="B159" s="249">
        <v>1</v>
      </c>
      <c r="C159" s="250" t="s">
        <v>557</v>
      </c>
      <c r="D159" s="249">
        <v>0</v>
      </c>
      <c r="E159" s="249">
        <v>34</v>
      </c>
      <c r="F159" s="251">
        <f t="shared" ref="F159:F202" si="4">D159/E159</f>
        <v>0</v>
      </c>
      <c r="G159" s="25"/>
    </row>
    <row r="160" spans="1:7">
      <c r="A160" s="252"/>
      <c r="B160" s="249">
        <v>2</v>
      </c>
      <c r="C160" s="250" t="s">
        <v>558</v>
      </c>
      <c r="D160" s="249">
        <v>0</v>
      </c>
      <c r="E160" s="249">
        <v>34</v>
      </c>
      <c r="F160" s="251">
        <f t="shared" si="4"/>
        <v>0</v>
      </c>
      <c r="G160" s="25"/>
    </row>
    <row r="161" spans="1:7">
      <c r="A161" s="252"/>
      <c r="B161" s="249">
        <v>3</v>
      </c>
      <c r="C161" s="250" t="s">
        <v>559</v>
      </c>
      <c r="D161" s="249">
        <v>0</v>
      </c>
      <c r="E161" s="249">
        <v>34</v>
      </c>
      <c r="F161" s="251">
        <f t="shared" si="4"/>
        <v>0</v>
      </c>
      <c r="G161" s="25"/>
    </row>
    <row r="162" spans="1:7">
      <c r="A162" s="252"/>
      <c r="B162" s="249">
        <v>4</v>
      </c>
      <c r="C162" s="250" t="s">
        <v>560</v>
      </c>
      <c r="D162" s="249">
        <v>0</v>
      </c>
      <c r="E162" s="249">
        <v>33</v>
      </c>
      <c r="F162" s="251">
        <f t="shared" si="4"/>
        <v>0</v>
      </c>
      <c r="G162" s="25"/>
    </row>
    <row r="163" spans="1:7">
      <c r="A163" s="252"/>
      <c r="B163" s="249">
        <v>5</v>
      </c>
      <c r="C163" s="250" t="s">
        <v>561</v>
      </c>
      <c r="D163" s="249">
        <v>0</v>
      </c>
      <c r="E163" s="249">
        <v>45</v>
      </c>
      <c r="F163" s="251">
        <f t="shared" si="4"/>
        <v>0</v>
      </c>
      <c r="G163" s="25"/>
    </row>
    <row r="164" spans="1:7">
      <c r="A164" s="252"/>
      <c r="B164" s="249">
        <v>6</v>
      </c>
      <c r="C164" s="250" t="s">
        <v>562</v>
      </c>
      <c r="D164" s="249">
        <v>0</v>
      </c>
      <c r="E164" s="249">
        <v>45</v>
      </c>
      <c r="F164" s="251">
        <f t="shared" si="4"/>
        <v>0</v>
      </c>
      <c r="G164" s="25"/>
    </row>
    <row r="165" spans="1:7">
      <c r="A165" s="252"/>
      <c r="B165" s="249">
        <v>7</v>
      </c>
      <c r="C165" s="250" t="s">
        <v>320</v>
      </c>
      <c r="D165" s="249">
        <v>6</v>
      </c>
      <c r="E165" s="249">
        <v>35</v>
      </c>
      <c r="F165" s="251">
        <f t="shared" si="4"/>
        <v>0.171428571428571</v>
      </c>
      <c r="G165" s="25"/>
    </row>
    <row r="166" spans="1:7">
      <c r="A166" s="252"/>
      <c r="B166" s="249">
        <v>8</v>
      </c>
      <c r="C166" s="250" t="s">
        <v>563</v>
      </c>
      <c r="D166" s="249">
        <v>0</v>
      </c>
      <c r="E166" s="249">
        <v>35</v>
      </c>
      <c r="F166" s="251">
        <f t="shared" si="4"/>
        <v>0</v>
      </c>
      <c r="G166" s="25"/>
    </row>
    <row r="167" spans="1:7">
      <c r="A167" s="252"/>
      <c r="B167" s="249">
        <v>9</v>
      </c>
      <c r="C167" s="250" t="s">
        <v>564</v>
      </c>
      <c r="D167" s="249">
        <v>0</v>
      </c>
      <c r="E167" s="249">
        <v>35</v>
      </c>
      <c r="F167" s="251">
        <f t="shared" si="4"/>
        <v>0</v>
      </c>
      <c r="G167" s="25"/>
    </row>
    <row r="168" spans="1:7">
      <c r="A168" s="252"/>
      <c r="B168" s="249">
        <v>10</v>
      </c>
      <c r="C168" s="253" t="s">
        <v>326</v>
      </c>
      <c r="D168" s="249">
        <v>2</v>
      </c>
      <c r="E168" s="254">
        <v>30</v>
      </c>
      <c r="F168" s="251">
        <f t="shared" si="4"/>
        <v>0.0666666666666667</v>
      </c>
      <c r="G168" s="25"/>
    </row>
    <row r="169" spans="1:7">
      <c r="A169" s="252"/>
      <c r="B169" s="249">
        <v>11</v>
      </c>
      <c r="C169" s="253" t="s">
        <v>331</v>
      </c>
      <c r="D169" s="249">
        <v>3</v>
      </c>
      <c r="E169" s="254">
        <v>30</v>
      </c>
      <c r="F169" s="251">
        <f t="shared" si="4"/>
        <v>0.1</v>
      </c>
      <c r="G169" s="25"/>
    </row>
    <row r="170" spans="1:7">
      <c r="A170" s="252"/>
      <c r="B170" s="249">
        <v>12</v>
      </c>
      <c r="C170" s="253" t="s">
        <v>339</v>
      </c>
      <c r="D170" s="249">
        <v>4</v>
      </c>
      <c r="E170" s="254">
        <v>30</v>
      </c>
      <c r="F170" s="251">
        <f t="shared" si="4"/>
        <v>0.133333333333333</v>
      </c>
      <c r="G170" s="25"/>
    </row>
    <row r="171" spans="1:7">
      <c r="A171" s="252"/>
      <c r="B171" s="249">
        <v>13</v>
      </c>
      <c r="C171" s="253" t="s">
        <v>344</v>
      </c>
      <c r="D171" s="249">
        <v>4</v>
      </c>
      <c r="E171" s="254">
        <v>30</v>
      </c>
      <c r="F171" s="251">
        <f t="shared" si="4"/>
        <v>0.133333333333333</v>
      </c>
      <c r="G171" s="25"/>
    </row>
    <row r="172" spans="1:7">
      <c r="A172" s="252"/>
      <c r="B172" s="249">
        <v>14</v>
      </c>
      <c r="C172" s="253" t="s">
        <v>348</v>
      </c>
      <c r="D172" s="249">
        <v>6</v>
      </c>
      <c r="E172" s="254">
        <v>30</v>
      </c>
      <c r="F172" s="251">
        <f t="shared" si="4"/>
        <v>0.2</v>
      </c>
      <c r="G172" s="25"/>
    </row>
    <row r="173" spans="1:7">
      <c r="A173" s="252"/>
      <c r="B173" s="249">
        <v>15</v>
      </c>
      <c r="C173" s="253" t="s">
        <v>565</v>
      </c>
      <c r="D173" s="249">
        <v>0</v>
      </c>
      <c r="E173" s="254">
        <v>30</v>
      </c>
      <c r="F173" s="251">
        <f t="shared" si="4"/>
        <v>0</v>
      </c>
      <c r="G173" s="25"/>
    </row>
    <row r="174" spans="1:7">
      <c r="A174" s="252"/>
      <c r="B174" s="249">
        <v>16</v>
      </c>
      <c r="C174" s="253" t="s">
        <v>566</v>
      </c>
      <c r="D174" s="249">
        <v>0</v>
      </c>
      <c r="E174" s="254">
        <v>30</v>
      </c>
      <c r="F174" s="251">
        <f t="shared" si="4"/>
        <v>0</v>
      </c>
      <c r="G174" s="25"/>
    </row>
    <row r="175" spans="1:7">
      <c r="A175" s="252"/>
      <c r="B175" s="249">
        <v>17</v>
      </c>
      <c r="C175" s="253" t="s">
        <v>567</v>
      </c>
      <c r="D175" s="249">
        <v>0</v>
      </c>
      <c r="E175" s="254">
        <v>30</v>
      </c>
      <c r="F175" s="251">
        <f t="shared" si="4"/>
        <v>0</v>
      </c>
      <c r="G175" s="25"/>
    </row>
    <row r="176" spans="1:7">
      <c r="A176" s="252"/>
      <c r="B176" s="249">
        <v>18</v>
      </c>
      <c r="C176" s="253" t="s">
        <v>568</v>
      </c>
      <c r="D176" s="249">
        <v>0</v>
      </c>
      <c r="E176" s="254">
        <v>42</v>
      </c>
      <c r="F176" s="251">
        <f t="shared" si="4"/>
        <v>0</v>
      </c>
      <c r="G176" s="25"/>
    </row>
    <row r="177" spans="1:7">
      <c r="A177" s="252"/>
      <c r="B177" s="249">
        <v>19</v>
      </c>
      <c r="C177" s="253" t="s">
        <v>569</v>
      </c>
      <c r="D177" s="249">
        <v>0</v>
      </c>
      <c r="E177" s="254">
        <v>30</v>
      </c>
      <c r="F177" s="251">
        <f t="shared" si="4"/>
        <v>0</v>
      </c>
      <c r="G177" s="25"/>
    </row>
    <row r="178" spans="1:7">
      <c r="A178" s="252"/>
      <c r="B178" s="249">
        <v>20</v>
      </c>
      <c r="C178" s="253" t="s">
        <v>570</v>
      </c>
      <c r="D178" s="249">
        <v>0</v>
      </c>
      <c r="E178" s="254">
        <v>30</v>
      </c>
      <c r="F178" s="251">
        <f t="shared" si="4"/>
        <v>0</v>
      </c>
      <c r="G178" s="25"/>
    </row>
    <row r="179" spans="1:7">
      <c r="A179" s="252"/>
      <c r="B179" s="249">
        <v>21</v>
      </c>
      <c r="C179" s="254" t="s">
        <v>357</v>
      </c>
      <c r="D179" s="249">
        <v>4</v>
      </c>
      <c r="E179" s="254">
        <v>28</v>
      </c>
      <c r="F179" s="251">
        <f t="shared" si="4"/>
        <v>0.142857142857143</v>
      </c>
      <c r="G179" s="25"/>
    </row>
    <row r="180" spans="1:7">
      <c r="A180" s="252"/>
      <c r="B180" s="249">
        <v>22</v>
      </c>
      <c r="C180" s="254" t="s">
        <v>571</v>
      </c>
      <c r="D180" s="249">
        <v>0</v>
      </c>
      <c r="E180" s="254">
        <v>32</v>
      </c>
      <c r="F180" s="251">
        <f t="shared" si="4"/>
        <v>0</v>
      </c>
      <c r="G180" s="25"/>
    </row>
    <row r="181" spans="1:7">
      <c r="A181" s="252"/>
      <c r="B181" s="249">
        <v>23</v>
      </c>
      <c r="C181" s="254" t="s">
        <v>572</v>
      </c>
      <c r="D181" s="249">
        <v>0</v>
      </c>
      <c r="E181" s="254">
        <v>32</v>
      </c>
      <c r="F181" s="251">
        <f t="shared" si="4"/>
        <v>0</v>
      </c>
      <c r="G181" s="25"/>
    </row>
    <row r="182" spans="1:7">
      <c r="A182" s="252"/>
      <c r="B182" s="249">
        <v>24</v>
      </c>
      <c r="C182" s="254" t="s">
        <v>364</v>
      </c>
      <c r="D182" s="249">
        <v>3</v>
      </c>
      <c r="E182" s="254">
        <v>32</v>
      </c>
      <c r="F182" s="251">
        <f t="shared" si="4"/>
        <v>0.09375</v>
      </c>
      <c r="G182" s="25"/>
    </row>
    <row r="183" spans="1:7">
      <c r="A183" s="252"/>
      <c r="B183" s="249">
        <v>25</v>
      </c>
      <c r="C183" s="254" t="s">
        <v>369</v>
      </c>
      <c r="D183" s="249">
        <v>4</v>
      </c>
      <c r="E183" s="254">
        <v>38</v>
      </c>
      <c r="F183" s="251">
        <f t="shared" si="4"/>
        <v>0.105263157894737</v>
      </c>
      <c r="G183" s="25"/>
    </row>
    <row r="184" spans="1:7">
      <c r="A184" s="252"/>
      <c r="B184" s="249">
        <v>26</v>
      </c>
      <c r="C184" s="254" t="s">
        <v>573</v>
      </c>
      <c r="D184" s="249">
        <v>0</v>
      </c>
      <c r="E184" s="254">
        <v>37</v>
      </c>
      <c r="F184" s="251">
        <f t="shared" si="4"/>
        <v>0</v>
      </c>
      <c r="G184" s="25"/>
    </row>
    <row r="185" spans="1:7">
      <c r="A185" s="252"/>
      <c r="B185" s="249">
        <v>27</v>
      </c>
      <c r="C185" s="254" t="s">
        <v>374</v>
      </c>
      <c r="D185" s="249">
        <v>4</v>
      </c>
      <c r="E185" s="254">
        <v>30</v>
      </c>
      <c r="F185" s="251">
        <f t="shared" si="4"/>
        <v>0.133333333333333</v>
      </c>
      <c r="G185" s="25"/>
    </row>
    <row r="186" spans="1:7">
      <c r="A186" s="252"/>
      <c r="B186" s="249">
        <v>28</v>
      </c>
      <c r="C186" s="254" t="s">
        <v>574</v>
      </c>
      <c r="D186" s="249">
        <v>0</v>
      </c>
      <c r="E186" s="254">
        <v>30</v>
      </c>
      <c r="F186" s="251">
        <f t="shared" si="4"/>
        <v>0</v>
      </c>
      <c r="G186" s="25"/>
    </row>
    <row r="187" spans="1:7">
      <c r="A187" s="252"/>
      <c r="B187" s="249">
        <v>29</v>
      </c>
      <c r="C187" s="254" t="s">
        <v>575</v>
      </c>
      <c r="D187" s="249">
        <v>0</v>
      </c>
      <c r="E187" s="254">
        <v>30</v>
      </c>
      <c r="F187" s="251">
        <f t="shared" si="4"/>
        <v>0</v>
      </c>
      <c r="G187" s="25"/>
    </row>
    <row r="188" spans="1:7">
      <c r="A188" s="252"/>
      <c r="B188" s="249">
        <v>30</v>
      </c>
      <c r="C188" s="254" t="s">
        <v>379</v>
      </c>
      <c r="D188" s="249">
        <v>1</v>
      </c>
      <c r="E188" s="254">
        <v>45</v>
      </c>
      <c r="F188" s="251">
        <f t="shared" si="4"/>
        <v>0.0222222222222222</v>
      </c>
      <c r="G188" s="25"/>
    </row>
    <row r="189" spans="1:7">
      <c r="A189" s="252"/>
      <c r="B189" s="249">
        <v>31</v>
      </c>
      <c r="C189" s="254" t="s">
        <v>576</v>
      </c>
      <c r="D189" s="249">
        <v>0</v>
      </c>
      <c r="E189" s="254">
        <v>35</v>
      </c>
      <c r="F189" s="251">
        <f t="shared" si="4"/>
        <v>0</v>
      </c>
      <c r="G189" s="25"/>
    </row>
    <row r="190" spans="1:7">
      <c r="A190" s="252"/>
      <c r="B190" s="249">
        <v>32</v>
      </c>
      <c r="C190" s="254" t="s">
        <v>382</v>
      </c>
      <c r="D190" s="249">
        <v>5</v>
      </c>
      <c r="E190" s="254">
        <v>35</v>
      </c>
      <c r="F190" s="251">
        <f t="shared" si="4"/>
        <v>0.142857142857143</v>
      </c>
      <c r="G190" s="25"/>
    </row>
    <row r="191" spans="1:7">
      <c r="A191" s="252"/>
      <c r="B191" s="249">
        <v>33</v>
      </c>
      <c r="C191" s="253" t="s">
        <v>577</v>
      </c>
      <c r="D191" s="249">
        <v>0</v>
      </c>
      <c r="E191" s="254">
        <v>32</v>
      </c>
      <c r="F191" s="251">
        <f t="shared" si="4"/>
        <v>0</v>
      </c>
      <c r="G191" s="25"/>
    </row>
    <row r="192" spans="1:7">
      <c r="A192" s="252"/>
      <c r="B192" s="249">
        <v>34</v>
      </c>
      <c r="C192" s="253" t="s">
        <v>578</v>
      </c>
      <c r="D192" s="249">
        <v>0</v>
      </c>
      <c r="E192" s="254">
        <v>31</v>
      </c>
      <c r="F192" s="251">
        <f t="shared" si="4"/>
        <v>0</v>
      </c>
      <c r="G192" s="25"/>
    </row>
    <row r="193" spans="1:7">
      <c r="A193" s="252"/>
      <c r="B193" s="249">
        <v>35</v>
      </c>
      <c r="C193" s="253" t="s">
        <v>579</v>
      </c>
      <c r="D193" s="249">
        <v>0</v>
      </c>
      <c r="E193" s="254">
        <v>31</v>
      </c>
      <c r="F193" s="251">
        <f t="shared" si="4"/>
        <v>0</v>
      </c>
      <c r="G193" s="25"/>
    </row>
    <row r="194" spans="1:7">
      <c r="A194" s="252"/>
      <c r="B194" s="249">
        <v>36</v>
      </c>
      <c r="C194" s="253" t="s">
        <v>580</v>
      </c>
      <c r="D194" s="249">
        <v>0</v>
      </c>
      <c r="E194" s="254">
        <v>31</v>
      </c>
      <c r="F194" s="251">
        <f t="shared" si="4"/>
        <v>0</v>
      </c>
      <c r="G194" s="25"/>
    </row>
    <row r="195" spans="1:7">
      <c r="A195" s="252"/>
      <c r="B195" s="249">
        <v>37</v>
      </c>
      <c r="C195" s="253" t="s">
        <v>581</v>
      </c>
      <c r="D195" s="249">
        <v>0</v>
      </c>
      <c r="E195" s="254">
        <v>36</v>
      </c>
      <c r="F195" s="251">
        <f t="shared" si="4"/>
        <v>0</v>
      </c>
      <c r="G195" s="25"/>
    </row>
    <row r="196" spans="1:7">
      <c r="A196" s="252"/>
      <c r="B196" s="249">
        <v>38</v>
      </c>
      <c r="C196" s="255" t="s">
        <v>582</v>
      </c>
      <c r="D196" s="249">
        <v>0</v>
      </c>
      <c r="E196" s="254">
        <v>35</v>
      </c>
      <c r="F196" s="251">
        <f t="shared" si="4"/>
        <v>0</v>
      </c>
      <c r="G196" s="25"/>
    </row>
    <row r="197" spans="1:7">
      <c r="A197" s="252"/>
      <c r="B197" s="249">
        <v>39</v>
      </c>
      <c r="C197" s="253" t="s">
        <v>583</v>
      </c>
      <c r="D197" s="249">
        <v>0</v>
      </c>
      <c r="E197" s="254">
        <v>35</v>
      </c>
      <c r="F197" s="251">
        <f t="shared" si="4"/>
        <v>0</v>
      </c>
      <c r="G197" s="25"/>
    </row>
    <row r="198" spans="1:7">
      <c r="A198" s="252"/>
      <c r="B198" s="249">
        <v>40</v>
      </c>
      <c r="C198" s="253" t="s">
        <v>584</v>
      </c>
      <c r="D198" s="249">
        <v>0</v>
      </c>
      <c r="E198" s="254">
        <v>35</v>
      </c>
      <c r="F198" s="251">
        <f t="shared" si="4"/>
        <v>0</v>
      </c>
      <c r="G198" s="25"/>
    </row>
    <row r="199" spans="1:7">
      <c r="A199" s="252"/>
      <c r="B199" s="249">
        <v>41</v>
      </c>
      <c r="C199" s="253" t="s">
        <v>585</v>
      </c>
      <c r="D199" s="249">
        <v>0</v>
      </c>
      <c r="E199" s="254">
        <v>34</v>
      </c>
      <c r="F199" s="251">
        <f t="shared" si="4"/>
        <v>0</v>
      </c>
      <c r="G199" s="25"/>
    </row>
    <row r="200" spans="1:7">
      <c r="A200" s="252"/>
      <c r="B200" s="249">
        <v>42</v>
      </c>
      <c r="C200" s="253" t="s">
        <v>586</v>
      </c>
      <c r="D200" s="249">
        <v>0</v>
      </c>
      <c r="E200" s="254">
        <v>34</v>
      </c>
      <c r="F200" s="251">
        <f t="shared" si="4"/>
        <v>0</v>
      </c>
      <c r="G200" s="25"/>
    </row>
    <row r="201" spans="1:7">
      <c r="A201" s="252"/>
      <c r="B201" s="249">
        <v>43</v>
      </c>
      <c r="C201" s="249" t="s">
        <v>388</v>
      </c>
      <c r="D201" s="249">
        <v>2</v>
      </c>
      <c r="E201" s="249">
        <v>35</v>
      </c>
      <c r="F201" s="251">
        <f t="shared" si="4"/>
        <v>0.0571428571428571</v>
      </c>
      <c r="G201" s="25"/>
    </row>
    <row r="202" spans="1:7">
      <c r="A202" s="256"/>
      <c r="B202" s="249">
        <v>44</v>
      </c>
      <c r="C202" s="249" t="s">
        <v>392</v>
      </c>
      <c r="D202" s="249">
        <v>1</v>
      </c>
      <c r="E202" s="249">
        <v>36</v>
      </c>
      <c r="F202" s="251">
        <f t="shared" si="4"/>
        <v>0.0277777777777778</v>
      </c>
      <c r="G202" s="25"/>
    </row>
    <row r="203" spans="1:7">
      <c r="A203" s="248" t="s">
        <v>7</v>
      </c>
      <c r="B203" s="257">
        <v>1</v>
      </c>
      <c r="C203" s="258" t="s">
        <v>587</v>
      </c>
      <c r="D203" s="257">
        <v>0</v>
      </c>
      <c r="E203" s="258">
        <v>36</v>
      </c>
      <c r="F203" s="259">
        <f t="shared" ref="F203:F227" si="5">D203/E203</f>
        <v>0</v>
      </c>
      <c r="G203" s="257"/>
    </row>
    <row r="204" spans="1:7">
      <c r="A204" s="252"/>
      <c r="B204" s="257">
        <v>2</v>
      </c>
      <c r="C204" s="258" t="s">
        <v>588</v>
      </c>
      <c r="D204" s="257">
        <v>0</v>
      </c>
      <c r="E204" s="258">
        <v>36</v>
      </c>
      <c r="F204" s="259">
        <f t="shared" si="5"/>
        <v>0</v>
      </c>
      <c r="G204" s="257"/>
    </row>
    <row r="205" spans="1:7">
      <c r="A205" s="252"/>
      <c r="B205" s="257">
        <v>3</v>
      </c>
      <c r="C205" s="258" t="s">
        <v>589</v>
      </c>
      <c r="D205" s="257">
        <v>0</v>
      </c>
      <c r="E205" s="258">
        <v>36</v>
      </c>
      <c r="F205" s="259">
        <f t="shared" si="5"/>
        <v>0</v>
      </c>
      <c r="G205" s="257"/>
    </row>
    <row r="206" spans="1:7">
      <c r="A206" s="252"/>
      <c r="B206" s="257">
        <v>4</v>
      </c>
      <c r="C206" s="258" t="s">
        <v>590</v>
      </c>
      <c r="D206" s="257">
        <v>0</v>
      </c>
      <c r="E206" s="258">
        <v>36</v>
      </c>
      <c r="F206" s="259">
        <f t="shared" si="5"/>
        <v>0</v>
      </c>
      <c r="G206" s="257"/>
    </row>
    <row r="207" spans="1:7">
      <c r="A207" s="252"/>
      <c r="B207" s="257">
        <v>5</v>
      </c>
      <c r="C207" s="258" t="s">
        <v>591</v>
      </c>
      <c r="D207" s="257">
        <v>0</v>
      </c>
      <c r="E207" s="258">
        <v>35</v>
      </c>
      <c r="F207" s="259">
        <f t="shared" si="5"/>
        <v>0</v>
      </c>
      <c r="G207" s="257"/>
    </row>
    <row r="208" spans="1:7">
      <c r="A208" s="252"/>
      <c r="B208" s="257">
        <v>6</v>
      </c>
      <c r="C208" s="258" t="s">
        <v>592</v>
      </c>
      <c r="D208" s="257">
        <v>0</v>
      </c>
      <c r="E208" s="258">
        <v>44</v>
      </c>
      <c r="F208" s="259">
        <f t="shared" si="5"/>
        <v>0</v>
      </c>
      <c r="G208" s="257"/>
    </row>
    <row r="209" spans="1:7">
      <c r="A209" s="252"/>
      <c r="B209" s="257">
        <v>7</v>
      </c>
      <c r="C209" s="258" t="s">
        <v>593</v>
      </c>
      <c r="D209" s="257">
        <v>0</v>
      </c>
      <c r="E209" s="258">
        <v>37</v>
      </c>
      <c r="F209" s="259">
        <f t="shared" si="5"/>
        <v>0</v>
      </c>
      <c r="G209" s="257"/>
    </row>
    <row r="210" spans="1:7">
      <c r="A210" s="252"/>
      <c r="B210" s="257">
        <v>8</v>
      </c>
      <c r="C210" s="258" t="s">
        <v>594</v>
      </c>
      <c r="D210" s="257">
        <v>0</v>
      </c>
      <c r="E210" s="257">
        <v>33</v>
      </c>
      <c r="F210" s="259">
        <f t="shared" si="5"/>
        <v>0</v>
      </c>
      <c r="G210" s="257"/>
    </row>
    <row r="211" spans="1:7">
      <c r="A211" s="252"/>
      <c r="B211" s="257">
        <v>9</v>
      </c>
      <c r="C211" s="258" t="s">
        <v>595</v>
      </c>
      <c r="D211" s="257">
        <v>0</v>
      </c>
      <c r="E211" s="257">
        <v>33</v>
      </c>
      <c r="F211" s="259">
        <f t="shared" si="5"/>
        <v>0</v>
      </c>
      <c r="G211" s="257"/>
    </row>
    <row r="212" spans="1:7">
      <c r="A212" s="252"/>
      <c r="B212" s="257">
        <v>10</v>
      </c>
      <c r="C212" s="258" t="s">
        <v>596</v>
      </c>
      <c r="D212" s="257">
        <v>0</v>
      </c>
      <c r="E212" s="257">
        <v>32</v>
      </c>
      <c r="F212" s="259">
        <f t="shared" si="5"/>
        <v>0</v>
      </c>
      <c r="G212" s="257"/>
    </row>
    <row r="213" spans="1:7">
      <c r="A213" s="252"/>
      <c r="B213" s="257">
        <v>11</v>
      </c>
      <c r="C213" s="258" t="s">
        <v>597</v>
      </c>
      <c r="D213" s="257">
        <v>0</v>
      </c>
      <c r="E213" s="257">
        <v>33</v>
      </c>
      <c r="F213" s="259">
        <f t="shared" si="5"/>
        <v>0</v>
      </c>
      <c r="G213" s="257"/>
    </row>
    <row r="214" spans="1:7">
      <c r="A214" s="252"/>
      <c r="B214" s="257">
        <v>12</v>
      </c>
      <c r="C214" s="258" t="s">
        <v>415</v>
      </c>
      <c r="D214" s="257">
        <v>4</v>
      </c>
      <c r="E214" s="257">
        <v>33</v>
      </c>
      <c r="F214" s="259">
        <f t="shared" si="5"/>
        <v>0.121212121212121</v>
      </c>
      <c r="G214" s="257"/>
    </row>
    <row r="215" spans="1:7">
      <c r="A215" s="252"/>
      <c r="B215" s="257">
        <v>13</v>
      </c>
      <c r="C215" s="258" t="s">
        <v>406</v>
      </c>
      <c r="D215" s="257">
        <v>3</v>
      </c>
      <c r="E215" s="257">
        <v>30</v>
      </c>
      <c r="F215" s="259">
        <f t="shared" si="5"/>
        <v>0.1</v>
      </c>
      <c r="G215" s="257"/>
    </row>
    <row r="216" spans="1:7">
      <c r="A216" s="252"/>
      <c r="B216" s="257">
        <v>14</v>
      </c>
      <c r="C216" s="258" t="s">
        <v>598</v>
      </c>
      <c r="D216" s="257">
        <v>0</v>
      </c>
      <c r="E216" s="257">
        <v>34</v>
      </c>
      <c r="F216" s="259">
        <f t="shared" si="5"/>
        <v>0</v>
      </c>
      <c r="G216" s="257"/>
    </row>
    <row r="217" spans="1:7">
      <c r="A217" s="252"/>
      <c r="B217" s="257">
        <v>15</v>
      </c>
      <c r="C217" s="258" t="s">
        <v>599</v>
      </c>
      <c r="D217" s="257">
        <v>0</v>
      </c>
      <c r="E217" s="257">
        <v>33</v>
      </c>
      <c r="F217" s="259">
        <f t="shared" si="5"/>
        <v>0</v>
      </c>
      <c r="G217" s="257"/>
    </row>
    <row r="218" spans="1:7">
      <c r="A218" s="252"/>
      <c r="B218" s="257">
        <v>16</v>
      </c>
      <c r="C218" s="258" t="s">
        <v>397</v>
      </c>
      <c r="D218" s="257">
        <v>2</v>
      </c>
      <c r="E218" s="257">
        <v>33</v>
      </c>
      <c r="F218" s="259">
        <f t="shared" si="5"/>
        <v>0.0606060606060606</v>
      </c>
      <c r="G218" s="257"/>
    </row>
    <row r="219" spans="1:7">
      <c r="A219" s="252"/>
      <c r="B219" s="257">
        <v>17</v>
      </c>
      <c r="C219" s="258" t="s">
        <v>600</v>
      </c>
      <c r="D219" s="257">
        <v>0</v>
      </c>
      <c r="E219" s="257">
        <v>32</v>
      </c>
      <c r="F219" s="259">
        <f t="shared" si="5"/>
        <v>0</v>
      </c>
      <c r="G219" s="257"/>
    </row>
    <row r="220" spans="1:7">
      <c r="A220" s="252"/>
      <c r="B220" s="257">
        <v>18</v>
      </c>
      <c r="C220" s="258" t="s">
        <v>601</v>
      </c>
      <c r="D220" s="257">
        <v>0</v>
      </c>
      <c r="E220" s="257">
        <v>32</v>
      </c>
      <c r="F220" s="259">
        <f t="shared" si="5"/>
        <v>0</v>
      </c>
      <c r="G220" s="257"/>
    </row>
    <row r="221" spans="1:7">
      <c r="A221" s="252"/>
      <c r="B221" s="257">
        <v>19</v>
      </c>
      <c r="C221" s="257" t="s">
        <v>395</v>
      </c>
      <c r="D221" s="257">
        <v>1</v>
      </c>
      <c r="E221" s="257">
        <v>36</v>
      </c>
      <c r="F221" s="259">
        <f t="shared" si="5"/>
        <v>0.0277777777777778</v>
      </c>
      <c r="G221" s="257"/>
    </row>
    <row r="222" spans="1:7">
      <c r="A222" s="252"/>
      <c r="B222" s="257">
        <v>20</v>
      </c>
      <c r="C222" s="257" t="s">
        <v>602</v>
      </c>
      <c r="D222" s="257">
        <v>0</v>
      </c>
      <c r="E222" s="257">
        <v>34</v>
      </c>
      <c r="F222" s="259">
        <f t="shared" si="5"/>
        <v>0</v>
      </c>
      <c r="G222" s="257"/>
    </row>
    <row r="223" spans="1:7">
      <c r="A223" s="252"/>
      <c r="B223" s="257">
        <v>21</v>
      </c>
      <c r="C223" s="257" t="s">
        <v>603</v>
      </c>
      <c r="D223" s="257">
        <v>0</v>
      </c>
      <c r="E223" s="257">
        <v>33</v>
      </c>
      <c r="F223" s="259">
        <f t="shared" si="5"/>
        <v>0</v>
      </c>
      <c r="G223" s="257"/>
    </row>
    <row r="224" spans="1:7">
      <c r="A224" s="252"/>
      <c r="B224" s="257">
        <v>22</v>
      </c>
      <c r="C224" s="257" t="s">
        <v>604</v>
      </c>
      <c r="D224" s="257">
        <v>0</v>
      </c>
      <c r="E224" s="257">
        <v>33</v>
      </c>
      <c r="F224" s="259">
        <f t="shared" si="5"/>
        <v>0</v>
      </c>
      <c r="G224" s="257"/>
    </row>
    <row r="225" spans="1:7">
      <c r="A225" s="252"/>
      <c r="B225" s="257">
        <v>23</v>
      </c>
      <c r="C225" s="257" t="s">
        <v>605</v>
      </c>
      <c r="D225" s="257">
        <v>0</v>
      </c>
      <c r="E225" s="257">
        <v>34</v>
      </c>
      <c r="F225" s="259">
        <f t="shared" si="5"/>
        <v>0</v>
      </c>
      <c r="G225" s="257"/>
    </row>
    <row r="226" spans="1:7">
      <c r="A226" s="252"/>
      <c r="B226" s="257">
        <v>24</v>
      </c>
      <c r="C226" s="257" t="s">
        <v>606</v>
      </c>
      <c r="D226" s="257">
        <v>0</v>
      </c>
      <c r="E226" s="257">
        <v>33</v>
      </c>
      <c r="F226" s="259">
        <f t="shared" si="5"/>
        <v>0</v>
      </c>
      <c r="G226" s="257"/>
    </row>
    <row r="227" spans="1:7">
      <c r="A227" s="256"/>
      <c r="B227" s="257">
        <v>25</v>
      </c>
      <c r="C227" s="257" t="s">
        <v>607</v>
      </c>
      <c r="D227" s="257">
        <v>0</v>
      </c>
      <c r="E227" s="257">
        <v>35</v>
      </c>
      <c r="F227" s="259">
        <f t="shared" si="5"/>
        <v>0</v>
      </c>
      <c r="G227" s="257"/>
    </row>
    <row r="228" spans="1:7">
      <c r="A228" s="224" t="s">
        <v>608</v>
      </c>
      <c r="B228" s="254">
        <v>1</v>
      </c>
      <c r="C228" s="254" t="s">
        <v>422</v>
      </c>
      <c r="D228" s="254">
        <v>5</v>
      </c>
      <c r="E228" s="254">
        <v>46</v>
      </c>
      <c r="F228" s="260">
        <f>D228/E228</f>
        <v>0.108695652173913</v>
      </c>
      <c r="G228" s="246"/>
    </row>
    <row r="229" spans="1:7">
      <c r="A229" s="224"/>
      <c r="B229" s="254">
        <v>2</v>
      </c>
      <c r="C229" s="254" t="s">
        <v>427</v>
      </c>
      <c r="D229" s="254">
        <v>4</v>
      </c>
      <c r="E229" s="254">
        <v>45</v>
      </c>
      <c r="F229" s="260">
        <f>D229/E229</f>
        <v>0.0888888888888889</v>
      </c>
      <c r="G229" s="246"/>
    </row>
    <row r="230" spans="1:7">
      <c r="A230" s="224"/>
      <c r="B230" s="254">
        <v>3</v>
      </c>
      <c r="C230" s="254" t="s">
        <v>434</v>
      </c>
      <c r="D230" s="254">
        <v>10</v>
      </c>
      <c r="E230" s="254">
        <v>45</v>
      </c>
      <c r="F230" s="261">
        <f>D230/E230</f>
        <v>0.222222222222222</v>
      </c>
      <c r="G230" s="246"/>
    </row>
    <row r="231" spans="1:7">
      <c r="A231" s="224"/>
      <c r="B231" s="254">
        <v>4</v>
      </c>
      <c r="C231" s="254" t="s">
        <v>609</v>
      </c>
      <c r="D231" s="254">
        <v>0</v>
      </c>
      <c r="E231" s="254">
        <v>45</v>
      </c>
      <c r="F231" s="262">
        <f>D231/E231</f>
        <v>0</v>
      </c>
      <c r="G231" s="246"/>
    </row>
  </sheetData>
  <mergeCells count="8">
    <mergeCell ref="A1:G1"/>
    <mergeCell ref="A3:A43"/>
    <mergeCell ref="A44:A85"/>
    <mergeCell ref="A86:A112"/>
    <mergeCell ref="A113:A158"/>
    <mergeCell ref="A159:A202"/>
    <mergeCell ref="A203:A227"/>
    <mergeCell ref="A228:A23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55" zoomScaleNormal="55" workbookViewId="0">
      <selection activeCell="B15" sqref="B15:I26"/>
    </sheetView>
  </sheetViews>
  <sheetFormatPr defaultColWidth="9" defaultRowHeight="15.6"/>
  <cols>
    <col min="1" max="1" width="22.4166666666667" style="188" customWidth="1"/>
    <col min="2" max="2" width="18.3796296296296" style="188" customWidth="1"/>
    <col min="3" max="3" width="15.5" style="188" customWidth="1"/>
    <col min="4" max="4" width="29.4907407407407" style="188" customWidth="1"/>
    <col min="5" max="6" width="52.9259259259259" style="188" customWidth="1"/>
    <col min="7" max="9" width="15.25" style="188" customWidth="1"/>
    <col min="10" max="16384" width="9" style="188"/>
  </cols>
  <sheetData>
    <row r="1" ht="22.2" spans="1:9">
      <c r="A1" s="54" t="s">
        <v>610</v>
      </c>
      <c r="B1" s="54"/>
      <c r="C1" s="54"/>
      <c r="D1" s="54"/>
      <c r="E1" s="54"/>
      <c r="F1" s="54"/>
      <c r="G1" s="54"/>
      <c r="H1" s="54"/>
      <c r="I1" s="54"/>
    </row>
    <row r="2" s="52" customFormat="1" ht="20.4" spans="1:9">
      <c r="A2" s="189" t="s">
        <v>23</v>
      </c>
      <c r="B2" s="189" t="s">
        <v>48</v>
      </c>
      <c r="C2" s="189" t="s">
        <v>25</v>
      </c>
      <c r="D2" s="189" t="s">
        <v>26</v>
      </c>
      <c r="E2" s="189" t="s">
        <v>27</v>
      </c>
      <c r="F2" s="190" t="s">
        <v>611</v>
      </c>
      <c r="G2" s="189" t="s">
        <v>50</v>
      </c>
      <c r="H2" s="191" t="s">
        <v>612</v>
      </c>
      <c r="I2" s="189" t="s">
        <v>613</v>
      </c>
    </row>
    <row r="3" s="52" customFormat="1" ht="20.4" spans="1:9">
      <c r="A3" s="26" t="s">
        <v>2</v>
      </c>
      <c r="B3" s="192" t="s">
        <v>31</v>
      </c>
      <c r="C3" s="193">
        <v>2024363136</v>
      </c>
      <c r="D3" s="192" t="s">
        <v>614</v>
      </c>
      <c r="E3" s="192" t="s">
        <v>615</v>
      </c>
      <c r="F3" s="194" t="s">
        <v>65</v>
      </c>
      <c r="G3" s="192">
        <v>12</v>
      </c>
      <c r="H3" s="195"/>
      <c r="I3" s="196"/>
    </row>
    <row r="4" s="52" customFormat="1" ht="20.4" spans="1:9">
      <c r="A4" s="31"/>
      <c r="B4" s="192"/>
      <c r="C4" s="193">
        <v>2024363138</v>
      </c>
      <c r="D4" s="192"/>
      <c r="E4" s="192" t="s">
        <v>616</v>
      </c>
      <c r="F4" s="194" t="s">
        <v>65</v>
      </c>
      <c r="G4" s="192"/>
      <c r="H4" s="195"/>
      <c r="I4" s="196"/>
    </row>
    <row r="5" s="52" customFormat="1" ht="20.4" spans="1:9">
      <c r="A5" s="31"/>
      <c r="B5" s="192"/>
      <c r="C5" s="193">
        <v>2024363137</v>
      </c>
      <c r="D5" s="192"/>
      <c r="E5" s="192" t="s">
        <v>617</v>
      </c>
      <c r="F5" s="194" t="s">
        <v>65</v>
      </c>
      <c r="G5" s="192"/>
      <c r="H5" s="195"/>
      <c r="I5" s="196"/>
    </row>
    <row r="6" s="52" customFormat="1" ht="20.4" spans="1:9">
      <c r="A6" s="31"/>
      <c r="B6" s="192"/>
      <c r="C6" s="193">
        <v>2024363129</v>
      </c>
      <c r="D6" s="192"/>
      <c r="E6" s="192" t="s">
        <v>618</v>
      </c>
      <c r="F6" s="194" t="s">
        <v>65</v>
      </c>
      <c r="G6" s="192"/>
      <c r="H6" s="195"/>
      <c r="I6" s="196"/>
    </row>
    <row r="7" s="52" customFormat="1" ht="20.4" spans="1:9">
      <c r="A7" s="31"/>
      <c r="B7" s="107"/>
      <c r="C7" s="193">
        <v>2024363132</v>
      </c>
      <c r="D7" s="192"/>
      <c r="E7" s="192" t="s">
        <v>619</v>
      </c>
      <c r="F7" s="194" t="s">
        <v>65</v>
      </c>
      <c r="G7" s="197"/>
      <c r="H7" s="195"/>
      <c r="I7" s="196"/>
    </row>
    <row r="8" s="52" customFormat="1" ht="20.4" spans="1:9">
      <c r="A8" s="31"/>
      <c r="B8" s="107"/>
      <c r="C8" s="193">
        <v>2024363135</v>
      </c>
      <c r="D8" s="192"/>
      <c r="E8" s="192" t="s">
        <v>620</v>
      </c>
      <c r="F8" s="194" t="s">
        <v>65</v>
      </c>
      <c r="G8" s="197"/>
      <c r="H8" s="195"/>
      <c r="I8" s="196"/>
    </row>
    <row r="9" s="52" customFormat="1" ht="20.4" spans="1:9">
      <c r="A9" s="31"/>
      <c r="B9" s="107" t="s">
        <v>83</v>
      </c>
      <c r="C9" s="198">
        <v>2024364339</v>
      </c>
      <c r="D9" s="197" t="s">
        <v>85</v>
      </c>
      <c r="E9" s="197" t="s">
        <v>621</v>
      </c>
      <c r="F9" s="197" t="s">
        <v>88</v>
      </c>
      <c r="G9" s="198">
        <v>4</v>
      </c>
      <c r="H9" s="195"/>
      <c r="I9" s="196"/>
    </row>
    <row r="10" s="52" customFormat="1" ht="20.4" spans="1:9">
      <c r="A10" s="31"/>
      <c r="B10" s="107"/>
      <c r="C10" s="198">
        <v>2024364338</v>
      </c>
      <c r="D10" s="197"/>
      <c r="E10" s="197" t="s">
        <v>622</v>
      </c>
      <c r="F10" s="197"/>
      <c r="G10" s="198"/>
      <c r="H10" s="195"/>
      <c r="I10" s="196"/>
    </row>
    <row r="11" s="52" customFormat="1" ht="20.4" spans="1:9">
      <c r="A11" s="31"/>
      <c r="B11" s="107" t="s">
        <v>117</v>
      </c>
      <c r="C11" s="198">
        <v>2023363228</v>
      </c>
      <c r="D11" s="197" t="s">
        <v>623</v>
      </c>
      <c r="E11" s="197" t="s">
        <v>624</v>
      </c>
      <c r="F11" s="197" t="s">
        <v>57</v>
      </c>
      <c r="G11" s="198">
        <v>4</v>
      </c>
      <c r="H11" s="195"/>
      <c r="I11" s="196"/>
    </row>
    <row r="12" s="52" customFormat="1" ht="20.4" spans="1:9">
      <c r="A12" s="31"/>
      <c r="B12" s="199"/>
      <c r="C12" s="200">
        <v>2023363227</v>
      </c>
      <c r="D12" s="201"/>
      <c r="E12" s="201" t="s">
        <v>625</v>
      </c>
      <c r="F12" s="201" t="s">
        <v>57</v>
      </c>
      <c r="G12" s="200"/>
      <c r="H12" s="195"/>
      <c r="I12" s="196"/>
    </row>
    <row r="13" ht="17.4" spans="1:9">
      <c r="A13" s="202" t="s">
        <v>3</v>
      </c>
      <c r="B13" s="20" t="s">
        <v>42</v>
      </c>
      <c r="C13" s="20">
        <v>2023283232</v>
      </c>
      <c r="D13" s="20" t="s">
        <v>626</v>
      </c>
      <c r="E13" s="20" t="s">
        <v>627</v>
      </c>
      <c r="F13" s="20" t="s">
        <v>74</v>
      </c>
      <c r="G13" s="203">
        <v>3</v>
      </c>
      <c r="H13" s="20" t="s">
        <v>628</v>
      </c>
      <c r="I13" s="204"/>
    </row>
    <row r="14" ht="18.75" customHeight="1" spans="1:9">
      <c r="A14" s="19" t="s">
        <v>4</v>
      </c>
      <c r="B14" s="205" t="s">
        <v>276</v>
      </c>
      <c r="C14" s="22">
        <v>2024233114</v>
      </c>
      <c r="D14" s="22" t="s">
        <v>629</v>
      </c>
      <c r="E14" s="22" t="s">
        <v>630</v>
      </c>
      <c r="F14" s="22">
        <v>10.13</v>
      </c>
      <c r="G14" s="22">
        <v>2</v>
      </c>
      <c r="H14" s="22" t="s">
        <v>631</v>
      </c>
      <c r="I14" s="206"/>
    </row>
    <row r="15" ht="18.75" customHeight="1" spans="1:9">
      <c r="A15" s="27" t="s">
        <v>5</v>
      </c>
      <c r="B15" s="207" t="s">
        <v>46</v>
      </c>
      <c r="C15" s="208"/>
      <c r="D15" s="208"/>
      <c r="E15" s="208"/>
      <c r="F15" s="208"/>
      <c r="G15" s="208"/>
      <c r="H15" s="208"/>
      <c r="I15" s="209"/>
    </row>
    <row r="16" ht="14" customHeight="1" spans="1:9">
      <c r="A16" s="19" t="s">
        <v>6</v>
      </c>
      <c r="B16" s="210"/>
      <c r="C16" s="211"/>
      <c r="D16" s="211"/>
      <c r="E16" s="211"/>
      <c r="F16" s="211"/>
      <c r="G16" s="211"/>
      <c r="H16" s="211"/>
      <c r="I16" s="212"/>
    </row>
    <row r="17" hidden="1" spans="1:9">
      <c r="A17" s="19"/>
      <c r="B17" s="210"/>
      <c r="C17" s="211"/>
      <c r="D17" s="211"/>
      <c r="E17" s="211"/>
      <c r="F17" s="211"/>
      <c r="G17" s="211"/>
      <c r="H17" s="211"/>
      <c r="I17" s="212"/>
    </row>
    <row r="18" hidden="1" spans="1:9">
      <c r="A18" s="19"/>
      <c r="B18" s="210"/>
      <c r="C18" s="211"/>
      <c r="D18" s="211"/>
      <c r="E18" s="211"/>
      <c r="F18" s="211"/>
      <c r="G18" s="211"/>
      <c r="H18" s="211"/>
      <c r="I18" s="212"/>
    </row>
    <row r="19" hidden="1" spans="1:9">
      <c r="A19" s="19"/>
      <c r="B19" s="210"/>
      <c r="C19" s="211"/>
      <c r="D19" s="211"/>
      <c r="E19" s="211"/>
      <c r="F19" s="211"/>
      <c r="G19" s="211"/>
      <c r="H19" s="211"/>
      <c r="I19" s="212"/>
    </row>
    <row r="20" hidden="1" spans="1:9">
      <c r="A20" s="19"/>
      <c r="B20" s="210"/>
      <c r="C20" s="211"/>
      <c r="D20" s="211"/>
      <c r="E20" s="211"/>
      <c r="F20" s="211"/>
      <c r="G20" s="211"/>
      <c r="H20" s="211"/>
      <c r="I20" s="212"/>
    </row>
    <row r="21" hidden="1" spans="1:9">
      <c r="A21" s="19"/>
      <c r="B21" s="210"/>
      <c r="C21" s="211"/>
      <c r="D21" s="211"/>
      <c r="E21" s="211"/>
      <c r="F21" s="211"/>
      <c r="G21" s="211"/>
      <c r="H21" s="211"/>
      <c r="I21" s="212"/>
    </row>
    <row r="22" hidden="1" spans="1:9">
      <c r="A22" s="19"/>
      <c r="B22" s="210"/>
      <c r="C22" s="211"/>
      <c r="D22" s="211"/>
      <c r="E22" s="211"/>
      <c r="F22" s="211"/>
      <c r="G22" s="211"/>
      <c r="H22" s="211"/>
      <c r="I22" s="212"/>
    </row>
    <row r="23" hidden="1" spans="1:9">
      <c r="A23" s="19"/>
      <c r="B23" s="210"/>
      <c r="C23" s="211"/>
      <c r="D23" s="211"/>
      <c r="E23" s="211"/>
      <c r="F23" s="211"/>
      <c r="G23" s="211"/>
      <c r="H23" s="211"/>
      <c r="I23" s="212"/>
    </row>
    <row r="24" hidden="1" spans="1:9">
      <c r="A24" s="19"/>
      <c r="B24" s="210"/>
      <c r="C24" s="211"/>
      <c r="D24" s="211"/>
      <c r="E24" s="211"/>
      <c r="F24" s="211"/>
      <c r="G24" s="211"/>
      <c r="H24" s="211"/>
      <c r="I24" s="212"/>
    </row>
    <row r="25" ht="17.4" spans="1:9">
      <c r="A25" s="19" t="s">
        <v>7</v>
      </c>
      <c r="B25" s="210"/>
      <c r="C25" s="211"/>
      <c r="D25" s="211"/>
      <c r="E25" s="211"/>
      <c r="F25" s="211"/>
      <c r="G25" s="211"/>
      <c r="H25" s="211"/>
      <c r="I25" s="212"/>
    </row>
    <row r="26" ht="17.4" spans="1:9">
      <c r="A26" s="19" t="s">
        <v>8</v>
      </c>
      <c r="B26" s="213"/>
      <c r="C26" s="214"/>
      <c r="D26" s="214"/>
      <c r="E26" s="214"/>
      <c r="F26" s="214"/>
      <c r="G26" s="214"/>
      <c r="H26" s="214"/>
      <c r="I26" s="215"/>
    </row>
  </sheetData>
  <mergeCells count="14">
    <mergeCell ref="A1:I1"/>
    <mergeCell ref="A3:A12"/>
    <mergeCell ref="A16:A24"/>
    <mergeCell ref="B3:B8"/>
    <mergeCell ref="B9:B10"/>
    <mergeCell ref="B11:B12"/>
    <mergeCell ref="D3:D8"/>
    <mergeCell ref="D9:D10"/>
    <mergeCell ref="D11:D12"/>
    <mergeCell ref="F9:F10"/>
    <mergeCell ref="G3:G8"/>
    <mergeCell ref="G9:G10"/>
    <mergeCell ref="G11:G12"/>
    <mergeCell ref="B15:I2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6"/>
  <sheetViews>
    <sheetView zoomScale="70" zoomScaleNormal="70" workbookViewId="0">
      <selection activeCell="A86" sqref="A86:A112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56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155" customFormat="1" ht="22.2" spans="1:8">
      <c r="A1" s="3" t="s">
        <v>632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23</v>
      </c>
      <c r="B2" s="4" t="s">
        <v>446</v>
      </c>
      <c r="C2" s="4" t="s">
        <v>24</v>
      </c>
      <c r="D2" s="4" t="s">
        <v>633</v>
      </c>
      <c r="E2" s="4" t="s">
        <v>448</v>
      </c>
      <c r="F2" s="157" t="s">
        <v>634</v>
      </c>
      <c r="G2" s="4" t="s">
        <v>635</v>
      </c>
      <c r="H2" s="4" t="s">
        <v>30</v>
      </c>
    </row>
    <row r="3" spans="1:8">
      <c r="A3" s="5" t="s">
        <v>2</v>
      </c>
      <c r="B3" s="158">
        <v>1</v>
      </c>
      <c r="C3" s="30" t="s">
        <v>450</v>
      </c>
      <c r="D3" s="159">
        <v>0</v>
      </c>
      <c r="E3" s="19">
        <v>39</v>
      </c>
      <c r="F3" s="160">
        <f t="shared" ref="F3:F66" si="0">D3/E3</f>
        <v>0</v>
      </c>
      <c r="G3" s="30">
        <f>RANK(F3,$F$3:$F$43,1)</f>
        <v>1</v>
      </c>
      <c r="H3" s="161"/>
    </row>
    <row r="4" spans="1:8">
      <c r="A4" s="10"/>
      <c r="B4" s="158">
        <v>2</v>
      </c>
      <c r="C4" s="30" t="s">
        <v>111</v>
      </c>
      <c r="D4" s="159">
        <v>0</v>
      </c>
      <c r="E4" s="19">
        <v>40</v>
      </c>
      <c r="F4" s="160">
        <f t="shared" si="0"/>
        <v>0</v>
      </c>
      <c r="G4" s="30">
        <f t="shared" ref="G4:G43" si="1">RANK(F4,$F$3:$F$43,1)</f>
        <v>1</v>
      </c>
      <c r="H4" s="161"/>
    </row>
    <row r="5" spans="1:8">
      <c r="A5" s="10"/>
      <c r="B5" s="158">
        <v>3</v>
      </c>
      <c r="C5" s="30" t="s">
        <v>451</v>
      </c>
      <c r="D5" s="159">
        <v>0</v>
      </c>
      <c r="E5" s="19">
        <v>42</v>
      </c>
      <c r="F5" s="160">
        <f t="shared" si="0"/>
        <v>0</v>
      </c>
      <c r="G5" s="30">
        <f t="shared" si="1"/>
        <v>1</v>
      </c>
      <c r="H5" s="161"/>
    </row>
    <row r="6" spans="1:8">
      <c r="A6" s="10"/>
      <c r="B6" s="158">
        <v>4</v>
      </c>
      <c r="C6" s="30" t="s">
        <v>452</v>
      </c>
      <c r="D6" s="159">
        <v>0</v>
      </c>
      <c r="E6" s="19">
        <v>40</v>
      </c>
      <c r="F6" s="160">
        <f t="shared" si="0"/>
        <v>0</v>
      </c>
      <c r="G6" s="30">
        <f t="shared" si="1"/>
        <v>1</v>
      </c>
      <c r="H6" s="161"/>
    </row>
    <row r="7" spans="1:8">
      <c r="A7" s="10"/>
      <c r="B7" s="158">
        <v>5</v>
      </c>
      <c r="C7" s="30" t="s">
        <v>453</v>
      </c>
      <c r="D7" s="159">
        <v>0</v>
      </c>
      <c r="E7" s="19">
        <v>43</v>
      </c>
      <c r="F7" s="160">
        <f t="shared" si="0"/>
        <v>0</v>
      </c>
      <c r="G7" s="30">
        <f t="shared" si="1"/>
        <v>1</v>
      </c>
      <c r="H7" s="161"/>
    </row>
    <row r="8" spans="1:8">
      <c r="A8" s="10"/>
      <c r="B8" s="158">
        <v>6</v>
      </c>
      <c r="C8" s="30" t="s">
        <v>454</v>
      </c>
      <c r="D8" s="159">
        <v>0</v>
      </c>
      <c r="E8" s="19">
        <v>43</v>
      </c>
      <c r="F8" s="160">
        <f t="shared" si="0"/>
        <v>0</v>
      </c>
      <c r="G8" s="30">
        <f t="shared" si="1"/>
        <v>1</v>
      </c>
      <c r="H8" s="161"/>
    </row>
    <row r="9" spans="1:8">
      <c r="A9" s="10"/>
      <c r="B9" s="158">
        <v>7</v>
      </c>
      <c r="C9" s="30" t="s">
        <v>455</v>
      </c>
      <c r="D9" s="159">
        <v>0</v>
      </c>
      <c r="E9" s="19">
        <v>41</v>
      </c>
      <c r="F9" s="160">
        <f t="shared" si="0"/>
        <v>0</v>
      </c>
      <c r="G9" s="30">
        <f t="shared" si="1"/>
        <v>1</v>
      </c>
      <c r="H9" s="161"/>
    </row>
    <row r="10" spans="1:8">
      <c r="A10" s="10"/>
      <c r="B10" s="158">
        <v>8</v>
      </c>
      <c r="C10" s="30" t="s">
        <v>456</v>
      </c>
      <c r="D10" s="159">
        <v>0</v>
      </c>
      <c r="E10" s="19">
        <v>43</v>
      </c>
      <c r="F10" s="160">
        <f t="shared" si="0"/>
        <v>0</v>
      </c>
      <c r="G10" s="30">
        <f t="shared" si="1"/>
        <v>1</v>
      </c>
      <c r="H10" s="161"/>
    </row>
    <row r="11" spans="1:8">
      <c r="A11" s="10"/>
      <c r="B11" s="158">
        <v>9</v>
      </c>
      <c r="C11" s="30" t="s">
        <v>117</v>
      </c>
      <c r="D11" s="159">
        <v>2</v>
      </c>
      <c r="E11" s="19">
        <v>42</v>
      </c>
      <c r="F11" s="160">
        <f t="shared" si="0"/>
        <v>0.0476190476190476</v>
      </c>
      <c r="G11" s="30">
        <f t="shared" si="1"/>
        <v>39</v>
      </c>
      <c r="H11" s="161"/>
    </row>
    <row r="12" spans="1:8">
      <c r="A12" s="10"/>
      <c r="B12" s="158">
        <v>10</v>
      </c>
      <c r="C12" s="30" t="s">
        <v>457</v>
      </c>
      <c r="D12" s="159">
        <v>0</v>
      </c>
      <c r="E12" s="30">
        <v>43</v>
      </c>
      <c r="F12" s="160">
        <f t="shared" si="0"/>
        <v>0</v>
      </c>
      <c r="G12" s="30">
        <f t="shared" si="1"/>
        <v>1</v>
      </c>
      <c r="H12" s="161"/>
    </row>
    <row r="13" spans="1:8">
      <c r="A13" s="10"/>
      <c r="B13" s="158">
        <v>11</v>
      </c>
      <c r="C13" s="30" t="s">
        <v>458</v>
      </c>
      <c r="D13" s="159">
        <v>0</v>
      </c>
      <c r="E13" s="30">
        <v>42</v>
      </c>
      <c r="F13" s="160">
        <f t="shared" si="0"/>
        <v>0</v>
      </c>
      <c r="G13" s="30">
        <f t="shared" si="1"/>
        <v>1</v>
      </c>
      <c r="H13" s="161"/>
    </row>
    <row r="14" spans="1:8">
      <c r="A14" s="10"/>
      <c r="B14" s="158">
        <v>12</v>
      </c>
      <c r="C14" s="30" t="s">
        <v>459</v>
      </c>
      <c r="D14" s="159">
        <v>0</v>
      </c>
      <c r="E14" s="30">
        <v>45</v>
      </c>
      <c r="F14" s="160">
        <f t="shared" si="0"/>
        <v>0</v>
      </c>
      <c r="G14" s="30">
        <f t="shared" si="1"/>
        <v>1</v>
      </c>
      <c r="H14" s="161"/>
    </row>
    <row r="15" spans="1:8">
      <c r="A15" s="10"/>
      <c r="B15" s="158">
        <v>13</v>
      </c>
      <c r="C15" s="30" t="s">
        <v>460</v>
      </c>
      <c r="D15" s="159">
        <v>0</v>
      </c>
      <c r="E15" s="30">
        <v>43</v>
      </c>
      <c r="F15" s="160">
        <f t="shared" si="0"/>
        <v>0</v>
      </c>
      <c r="G15" s="30">
        <f t="shared" si="1"/>
        <v>1</v>
      </c>
      <c r="H15" s="161"/>
    </row>
    <row r="16" spans="1:8">
      <c r="A16" s="10"/>
      <c r="B16" s="158">
        <v>14</v>
      </c>
      <c r="C16" s="30" t="s">
        <v>120</v>
      </c>
      <c r="D16" s="159">
        <v>0</v>
      </c>
      <c r="E16" s="30">
        <v>42</v>
      </c>
      <c r="F16" s="160">
        <f t="shared" si="0"/>
        <v>0</v>
      </c>
      <c r="G16" s="30">
        <f t="shared" si="1"/>
        <v>1</v>
      </c>
      <c r="H16" s="161"/>
    </row>
    <row r="17" spans="1:8">
      <c r="A17" s="10"/>
      <c r="B17" s="158">
        <v>15</v>
      </c>
      <c r="C17" s="30" t="s">
        <v>461</v>
      </c>
      <c r="D17" s="159">
        <v>0</v>
      </c>
      <c r="E17" s="30">
        <v>40</v>
      </c>
      <c r="F17" s="160">
        <f t="shared" si="0"/>
        <v>0</v>
      </c>
      <c r="G17" s="30">
        <f t="shared" si="1"/>
        <v>1</v>
      </c>
      <c r="H17" s="161"/>
    </row>
    <row r="18" spans="1:8">
      <c r="A18" s="10"/>
      <c r="B18" s="158">
        <v>16</v>
      </c>
      <c r="C18" s="30" t="s">
        <v>31</v>
      </c>
      <c r="D18" s="159">
        <v>6</v>
      </c>
      <c r="E18" s="30">
        <v>43</v>
      </c>
      <c r="F18" s="160">
        <f t="shared" si="0"/>
        <v>0.13953488372093</v>
      </c>
      <c r="G18" s="30">
        <f t="shared" si="1"/>
        <v>41</v>
      </c>
      <c r="H18" s="161"/>
    </row>
    <row r="19" spans="1:8">
      <c r="A19" s="10"/>
      <c r="B19" s="158">
        <v>17</v>
      </c>
      <c r="C19" s="30" t="s">
        <v>462</v>
      </c>
      <c r="D19" s="159">
        <v>0</v>
      </c>
      <c r="E19" s="30">
        <v>42</v>
      </c>
      <c r="F19" s="160">
        <f t="shared" si="0"/>
        <v>0</v>
      </c>
      <c r="G19" s="30">
        <f t="shared" si="1"/>
        <v>1</v>
      </c>
      <c r="H19" s="161"/>
    </row>
    <row r="20" spans="1:8">
      <c r="A20" s="10"/>
      <c r="B20" s="158">
        <v>18</v>
      </c>
      <c r="C20" s="30" t="s">
        <v>58</v>
      </c>
      <c r="D20" s="159">
        <v>0</v>
      </c>
      <c r="E20" s="30">
        <v>43</v>
      </c>
      <c r="F20" s="160">
        <f t="shared" si="0"/>
        <v>0</v>
      </c>
      <c r="G20" s="30">
        <f t="shared" si="1"/>
        <v>1</v>
      </c>
      <c r="H20" s="161"/>
    </row>
    <row r="21" spans="1:8">
      <c r="A21" s="10"/>
      <c r="B21" s="158">
        <v>19</v>
      </c>
      <c r="C21" s="30" t="s">
        <v>70</v>
      </c>
      <c r="D21" s="159">
        <v>0</v>
      </c>
      <c r="E21" s="30">
        <v>42</v>
      </c>
      <c r="F21" s="160">
        <f t="shared" si="0"/>
        <v>0</v>
      </c>
      <c r="G21" s="30">
        <f t="shared" si="1"/>
        <v>1</v>
      </c>
      <c r="H21" s="161"/>
    </row>
    <row r="22" spans="1:8">
      <c r="A22" s="10"/>
      <c r="B22" s="158">
        <v>20</v>
      </c>
      <c r="C22" s="30" t="s">
        <v>62</v>
      </c>
      <c r="D22" s="159">
        <v>0</v>
      </c>
      <c r="E22" s="30">
        <v>45</v>
      </c>
      <c r="F22" s="160">
        <f t="shared" si="0"/>
        <v>0</v>
      </c>
      <c r="G22" s="30">
        <f t="shared" si="1"/>
        <v>1</v>
      </c>
      <c r="H22" s="161"/>
    </row>
    <row r="23" spans="1:8">
      <c r="A23" s="10"/>
      <c r="B23" s="158">
        <v>21</v>
      </c>
      <c r="C23" s="30" t="s">
        <v>103</v>
      </c>
      <c r="D23" s="159">
        <v>0</v>
      </c>
      <c r="E23" s="30">
        <v>43</v>
      </c>
      <c r="F23" s="160">
        <f t="shared" si="0"/>
        <v>0</v>
      </c>
      <c r="G23" s="30">
        <f t="shared" si="1"/>
        <v>1</v>
      </c>
      <c r="H23" s="161"/>
    </row>
    <row r="24" spans="1:8">
      <c r="A24" s="10"/>
      <c r="B24" s="158">
        <v>22</v>
      </c>
      <c r="C24" s="30" t="s">
        <v>463</v>
      </c>
      <c r="D24" s="159">
        <v>0</v>
      </c>
      <c r="E24" s="30">
        <v>42</v>
      </c>
      <c r="F24" s="160">
        <f t="shared" si="0"/>
        <v>0</v>
      </c>
      <c r="G24" s="30">
        <f t="shared" si="1"/>
        <v>1</v>
      </c>
      <c r="H24" s="161"/>
    </row>
    <row r="25" spans="1:8">
      <c r="A25" s="10"/>
      <c r="B25" s="158">
        <v>23</v>
      </c>
      <c r="C25" s="30" t="s">
        <v>464</v>
      </c>
      <c r="D25" s="159">
        <v>0</v>
      </c>
      <c r="E25" s="30">
        <v>40</v>
      </c>
      <c r="F25" s="160">
        <f t="shared" si="0"/>
        <v>0</v>
      </c>
      <c r="G25" s="30">
        <f t="shared" si="1"/>
        <v>1</v>
      </c>
      <c r="H25" s="161"/>
    </row>
    <row r="26" spans="1:8">
      <c r="A26" s="10"/>
      <c r="B26" s="158">
        <v>24</v>
      </c>
      <c r="C26" s="30" t="s">
        <v>465</v>
      </c>
      <c r="D26" s="159">
        <v>0</v>
      </c>
      <c r="E26" s="30">
        <v>40</v>
      </c>
      <c r="F26" s="160">
        <f t="shared" si="0"/>
        <v>0</v>
      </c>
      <c r="G26" s="30">
        <f t="shared" si="1"/>
        <v>1</v>
      </c>
      <c r="H26" s="161"/>
    </row>
    <row r="27" spans="1:8">
      <c r="A27" s="10"/>
      <c r="B27" s="158">
        <v>25</v>
      </c>
      <c r="C27" s="30" t="s">
        <v>114</v>
      </c>
      <c r="D27" s="159">
        <v>0</v>
      </c>
      <c r="E27" s="30">
        <v>41</v>
      </c>
      <c r="F27" s="160">
        <f t="shared" si="0"/>
        <v>0</v>
      </c>
      <c r="G27" s="30">
        <f t="shared" si="1"/>
        <v>1</v>
      </c>
      <c r="H27" s="161"/>
    </row>
    <row r="28" spans="1:8">
      <c r="A28" s="10"/>
      <c r="B28" s="158">
        <v>26</v>
      </c>
      <c r="C28" s="30" t="s">
        <v>466</v>
      </c>
      <c r="D28" s="159">
        <v>0</v>
      </c>
      <c r="E28" s="30">
        <v>41</v>
      </c>
      <c r="F28" s="160">
        <f t="shared" si="0"/>
        <v>0</v>
      </c>
      <c r="G28" s="30">
        <f t="shared" si="1"/>
        <v>1</v>
      </c>
      <c r="H28" s="161"/>
    </row>
    <row r="29" spans="1:8">
      <c r="A29" s="10"/>
      <c r="B29" s="158">
        <v>27</v>
      </c>
      <c r="C29" s="30" t="s">
        <v>83</v>
      </c>
      <c r="D29" s="159">
        <v>2</v>
      </c>
      <c r="E29" s="30">
        <v>40</v>
      </c>
      <c r="F29" s="160">
        <f t="shared" si="0"/>
        <v>0.05</v>
      </c>
      <c r="G29" s="30">
        <f t="shared" si="1"/>
        <v>40</v>
      </c>
      <c r="H29" s="161"/>
    </row>
    <row r="30" spans="1:8">
      <c r="A30" s="10"/>
      <c r="B30" s="162">
        <v>28</v>
      </c>
      <c r="C30" s="163" t="s">
        <v>467</v>
      </c>
      <c r="D30" s="159">
        <v>0</v>
      </c>
      <c r="E30" s="163">
        <v>41</v>
      </c>
      <c r="F30" s="164">
        <f t="shared" si="0"/>
        <v>0</v>
      </c>
      <c r="G30" s="30">
        <f t="shared" si="1"/>
        <v>1</v>
      </c>
      <c r="H30" s="19"/>
    </row>
    <row r="31" spans="1:8">
      <c r="A31" s="10"/>
      <c r="B31" s="162">
        <v>29</v>
      </c>
      <c r="C31" s="163" t="s">
        <v>468</v>
      </c>
      <c r="D31" s="159">
        <v>0</v>
      </c>
      <c r="E31" s="163">
        <v>41</v>
      </c>
      <c r="F31" s="164">
        <f t="shared" si="0"/>
        <v>0</v>
      </c>
      <c r="G31" s="30">
        <f t="shared" si="1"/>
        <v>1</v>
      </c>
      <c r="H31" s="19"/>
    </row>
    <row r="32" spans="1:8">
      <c r="A32" s="10"/>
      <c r="B32" s="162">
        <v>30</v>
      </c>
      <c r="C32" s="163" t="s">
        <v>469</v>
      </c>
      <c r="D32" s="159">
        <v>0</v>
      </c>
      <c r="E32" s="163">
        <v>40</v>
      </c>
      <c r="F32" s="164">
        <f t="shared" si="0"/>
        <v>0</v>
      </c>
      <c r="G32" s="30">
        <f t="shared" si="1"/>
        <v>1</v>
      </c>
      <c r="H32" s="19"/>
    </row>
    <row r="33" spans="1:8">
      <c r="A33" s="10"/>
      <c r="B33" s="162">
        <v>31</v>
      </c>
      <c r="C33" s="163" t="s">
        <v>470</v>
      </c>
      <c r="D33" s="159">
        <v>0</v>
      </c>
      <c r="E33" s="163">
        <v>39</v>
      </c>
      <c r="F33" s="164">
        <f t="shared" si="0"/>
        <v>0</v>
      </c>
      <c r="G33" s="30">
        <f t="shared" si="1"/>
        <v>1</v>
      </c>
      <c r="H33" s="19"/>
    </row>
    <row r="34" spans="1:8">
      <c r="A34" s="10"/>
      <c r="B34" s="162">
        <v>32</v>
      </c>
      <c r="C34" s="163" t="s">
        <v>471</v>
      </c>
      <c r="D34" s="159">
        <v>0</v>
      </c>
      <c r="E34" s="163">
        <v>40</v>
      </c>
      <c r="F34" s="164">
        <f t="shared" si="0"/>
        <v>0</v>
      </c>
      <c r="G34" s="30">
        <f t="shared" si="1"/>
        <v>1</v>
      </c>
      <c r="H34" s="19"/>
    </row>
    <row r="35" spans="1:8">
      <c r="A35" s="10"/>
      <c r="B35" s="162">
        <v>33</v>
      </c>
      <c r="C35" s="163" t="s">
        <v>472</v>
      </c>
      <c r="D35" s="159">
        <v>0</v>
      </c>
      <c r="E35" s="163">
        <v>40</v>
      </c>
      <c r="F35" s="164">
        <f t="shared" si="0"/>
        <v>0</v>
      </c>
      <c r="G35" s="30">
        <f t="shared" si="1"/>
        <v>1</v>
      </c>
      <c r="H35" s="19"/>
    </row>
    <row r="36" spans="1:8">
      <c r="A36" s="10"/>
      <c r="B36" s="162">
        <v>34</v>
      </c>
      <c r="C36" s="163" t="s">
        <v>473</v>
      </c>
      <c r="D36" s="159">
        <v>0</v>
      </c>
      <c r="E36" s="163">
        <v>39</v>
      </c>
      <c r="F36" s="164">
        <f t="shared" si="0"/>
        <v>0</v>
      </c>
      <c r="G36" s="30">
        <f t="shared" si="1"/>
        <v>1</v>
      </c>
      <c r="H36" s="19"/>
    </row>
    <row r="37" spans="1:8">
      <c r="A37" s="10"/>
      <c r="B37" s="162">
        <v>35</v>
      </c>
      <c r="C37" s="163" t="s">
        <v>474</v>
      </c>
      <c r="D37" s="159">
        <v>0</v>
      </c>
      <c r="E37" s="163">
        <v>40</v>
      </c>
      <c r="F37" s="164">
        <f t="shared" si="0"/>
        <v>0</v>
      </c>
      <c r="G37" s="30">
        <f t="shared" si="1"/>
        <v>1</v>
      </c>
      <c r="H37" s="19"/>
    </row>
    <row r="38" spans="1:8">
      <c r="A38" s="10"/>
      <c r="B38" s="162">
        <v>36</v>
      </c>
      <c r="C38" s="163" t="s">
        <v>475</v>
      </c>
      <c r="D38" s="159">
        <v>0</v>
      </c>
      <c r="E38" s="163">
        <v>40</v>
      </c>
      <c r="F38" s="164">
        <f t="shared" si="0"/>
        <v>0</v>
      </c>
      <c r="G38" s="30">
        <f t="shared" si="1"/>
        <v>1</v>
      </c>
      <c r="H38" s="19"/>
    </row>
    <row r="39" spans="1:8">
      <c r="A39" s="10"/>
      <c r="B39" s="162">
        <v>37</v>
      </c>
      <c r="C39" s="163" t="s">
        <v>476</v>
      </c>
      <c r="D39" s="159">
        <v>0</v>
      </c>
      <c r="E39" s="163">
        <v>40</v>
      </c>
      <c r="F39" s="164">
        <f t="shared" si="0"/>
        <v>0</v>
      </c>
      <c r="G39" s="30">
        <f t="shared" si="1"/>
        <v>1</v>
      </c>
      <c r="H39" s="19"/>
    </row>
    <row r="40" spans="1:8">
      <c r="A40" s="10"/>
      <c r="B40" s="162">
        <v>38</v>
      </c>
      <c r="C40" s="163" t="s">
        <v>106</v>
      </c>
      <c r="D40" s="159">
        <v>0</v>
      </c>
      <c r="E40" s="163">
        <v>43</v>
      </c>
      <c r="F40" s="164">
        <f t="shared" si="0"/>
        <v>0</v>
      </c>
      <c r="G40" s="30">
        <f t="shared" si="1"/>
        <v>1</v>
      </c>
      <c r="H40" s="19"/>
    </row>
    <row r="41" spans="1:8">
      <c r="A41" s="10"/>
      <c r="B41" s="162">
        <v>39</v>
      </c>
      <c r="C41" s="163" t="s">
        <v>51</v>
      </c>
      <c r="D41" s="159">
        <v>0</v>
      </c>
      <c r="E41" s="163">
        <v>42</v>
      </c>
      <c r="F41" s="164">
        <f t="shared" si="0"/>
        <v>0</v>
      </c>
      <c r="G41" s="30">
        <f t="shared" si="1"/>
        <v>1</v>
      </c>
      <c r="H41" s="19"/>
    </row>
    <row r="42" spans="1:8">
      <c r="A42" s="10"/>
      <c r="B42" s="162">
        <v>40</v>
      </c>
      <c r="C42" s="163" t="s">
        <v>90</v>
      </c>
      <c r="D42" s="159">
        <v>0</v>
      </c>
      <c r="E42" s="163">
        <v>44</v>
      </c>
      <c r="F42" s="164">
        <f t="shared" si="0"/>
        <v>0</v>
      </c>
      <c r="G42" s="30">
        <f t="shared" si="1"/>
        <v>1</v>
      </c>
      <c r="H42" s="19"/>
    </row>
    <row r="43" spans="1:8">
      <c r="A43" s="17"/>
      <c r="B43" s="162">
        <v>41</v>
      </c>
      <c r="C43" s="163" t="s">
        <v>477</v>
      </c>
      <c r="D43" s="159">
        <v>0</v>
      </c>
      <c r="E43" s="163">
        <v>43</v>
      </c>
      <c r="F43" s="164">
        <f t="shared" si="0"/>
        <v>0</v>
      </c>
      <c r="G43" s="30">
        <f t="shared" si="1"/>
        <v>1</v>
      </c>
      <c r="H43" s="19"/>
    </row>
    <row r="44" spans="1:8">
      <c r="A44" s="5" t="s">
        <v>3</v>
      </c>
      <c r="B44" s="20">
        <v>1</v>
      </c>
      <c r="C44" s="91" t="s">
        <v>478</v>
      </c>
      <c r="D44" s="18">
        <v>0</v>
      </c>
      <c r="E44" s="22">
        <v>36</v>
      </c>
      <c r="F44" s="165">
        <f t="shared" si="0"/>
        <v>0</v>
      </c>
      <c r="G44" s="20">
        <f t="shared" ref="G44:G85" si="2">RANK(F44,$F$3:$F$44,1)</f>
        <v>1</v>
      </c>
      <c r="H44" s="18"/>
    </row>
    <row r="45" spans="1:8">
      <c r="A45" s="10"/>
      <c r="B45" s="20">
        <v>2</v>
      </c>
      <c r="C45" s="91" t="s">
        <v>479</v>
      </c>
      <c r="D45" s="18">
        <v>0</v>
      </c>
      <c r="E45" s="22">
        <v>38</v>
      </c>
      <c r="F45" s="165">
        <f t="shared" si="0"/>
        <v>0</v>
      </c>
      <c r="G45" s="20">
        <f t="shared" si="2"/>
        <v>1</v>
      </c>
      <c r="H45" s="18"/>
    </row>
    <row r="46" spans="1:8">
      <c r="A46" s="10"/>
      <c r="B46" s="20">
        <v>3</v>
      </c>
      <c r="C46" s="91" t="s">
        <v>247</v>
      </c>
      <c r="D46" s="18">
        <v>0</v>
      </c>
      <c r="E46" s="22">
        <v>48</v>
      </c>
      <c r="F46" s="165">
        <f t="shared" si="0"/>
        <v>0</v>
      </c>
      <c r="G46" s="20">
        <f t="shared" si="2"/>
        <v>1</v>
      </c>
      <c r="H46" s="18"/>
    </row>
    <row r="47" spans="1:8">
      <c r="A47" s="10"/>
      <c r="B47" s="20">
        <v>4</v>
      </c>
      <c r="C47" s="91" t="s">
        <v>256</v>
      </c>
      <c r="D47" s="18">
        <v>0</v>
      </c>
      <c r="E47" s="22">
        <v>49</v>
      </c>
      <c r="F47" s="165">
        <f t="shared" si="0"/>
        <v>0</v>
      </c>
      <c r="G47" s="20">
        <f t="shared" si="2"/>
        <v>1</v>
      </c>
      <c r="H47" s="18"/>
    </row>
    <row r="48" spans="1:8">
      <c r="A48" s="10"/>
      <c r="B48" s="20">
        <v>5</v>
      </c>
      <c r="C48" s="91" t="s">
        <v>252</v>
      </c>
      <c r="D48" s="18">
        <v>0</v>
      </c>
      <c r="E48" s="22">
        <v>45</v>
      </c>
      <c r="F48" s="165">
        <f t="shared" si="0"/>
        <v>0</v>
      </c>
      <c r="G48" s="20">
        <f t="shared" si="2"/>
        <v>1</v>
      </c>
      <c r="H48" s="166"/>
    </row>
    <row r="49" spans="1:8">
      <c r="A49" s="10"/>
      <c r="B49" s="20">
        <v>6</v>
      </c>
      <c r="C49" s="91" t="s">
        <v>480</v>
      </c>
      <c r="D49" s="18">
        <v>0</v>
      </c>
      <c r="E49" s="22">
        <v>43</v>
      </c>
      <c r="F49" s="165">
        <f t="shared" si="0"/>
        <v>0</v>
      </c>
      <c r="G49" s="20">
        <f t="shared" si="2"/>
        <v>1</v>
      </c>
      <c r="H49" s="166"/>
    </row>
    <row r="50" spans="1:8">
      <c r="A50" s="10"/>
      <c r="B50" s="20">
        <v>7</v>
      </c>
      <c r="C50" s="91" t="s">
        <v>481</v>
      </c>
      <c r="D50" s="18">
        <v>0</v>
      </c>
      <c r="E50" s="22">
        <v>41</v>
      </c>
      <c r="F50" s="165">
        <f t="shared" si="0"/>
        <v>0</v>
      </c>
      <c r="G50" s="20">
        <f t="shared" si="2"/>
        <v>1</v>
      </c>
      <c r="H50" s="166"/>
    </row>
    <row r="51" spans="1:8">
      <c r="A51" s="10"/>
      <c r="B51" s="20">
        <v>8</v>
      </c>
      <c r="C51" s="91" t="s">
        <v>482</v>
      </c>
      <c r="D51" s="20"/>
      <c r="E51" s="22">
        <v>42</v>
      </c>
      <c r="F51" s="165">
        <f t="shared" si="0"/>
        <v>0</v>
      </c>
      <c r="G51" s="20">
        <f t="shared" si="2"/>
        <v>1</v>
      </c>
      <c r="H51" s="20" t="s">
        <v>483</v>
      </c>
    </row>
    <row r="52" spans="1:8">
      <c r="A52" s="10"/>
      <c r="B52" s="20">
        <v>9</v>
      </c>
      <c r="C52" s="91" t="s">
        <v>484</v>
      </c>
      <c r="D52" s="20"/>
      <c r="E52" s="22">
        <v>42</v>
      </c>
      <c r="F52" s="165">
        <f t="shared" si="0"/>
        <v>0</v>
      </c>
      <c r="G52" s="20">
        <f t="shared" si="2"/>
        <v>1</v>
      </c>
      <c r="H52" s="20" t="s">
        <v>483</v>
      </c>
    </row>
    <row r="53" spans="1:8">
      <c r="A53" s="10"/>
      <c r="B53" s="20">
        <v>10</v>
      </c>
      <c r="C53" s="91" t="s">
        <v>180</v>
      </c>
      <c r="D53" s="20">
        <v>0</v>
      </c>
      <c r="E53" s="22">
        <v>40</v>
      </c>
      <c r="F53" s="165">
        <f t="shared" si="0"/>
        <v>0</v>
      </c>
      <c r="G53" s="20">
        <f t="shared" si="2"/>
        <v>1</v>
      </c>
      <c r="H53" s="20"/>
    </row>
    <row r="54" spans="1:8">
      <c r="A54" s="10"/>
      <c r="B54" s="20">
        <v>11</v>
      </c>
      <c r="C54" s="91" t="s">
        <v>238</v>
      </c>
      <c r="D54" s="20">
        <v>0</v>
      </c>
      <c r="E54" s="22">
        <v>41</v>
      </c>
      <c r="F54" s="165">
        <f t="shared" si="0"/>
        <v>0</v>
      </c>
      <c r="G54" s="20">
        <f t="shared" si="2"/>
        <v>1</v>
      </c>
      <c r="H54" s="20"/>
    </row>
    <row r="55" spans="1:8">
      <c r="A55" s="10"/>
      <c r="B55" s="20">
        <v>12</v>
      </c>
      <c r="C55" s="91" t="s">
        <v>241</v>
      </c>
      <c r="D55" s="20">
        <v>0</v>
      </c>
      <c r="E55" s="22">
        <v>46</v>
      </c>
      <c r="F55" s="165">
        <f t="shared" si="0"/>
        <v>0</v>
      </c>
      <c r="G55" s="20">
        <f t="shared" si="2"/>
        <v>1</v>
      </c>
      <c r="H55" s="20"/>
    </row>
    <row r="56" spans="1:8">
      <c r="A56" s="10"/>
      <c r="B56" s="20">
        <v>13</v>
      </c>
      <c r="C56" s="91" t="s">
        <v>42</v>
      </c>
      <c r="D56" s="18">
        <v>1</v>
      </c>
      <c r="E56" s="22">
        <v>42</v>
      </c>
      <c r="F56" s="165">
        <f t="shared" si="0"/>
        <v>0.0238095238095238</v>
      </c>
      <c r="G56" s="20">
        <v>42</v>
      </c>
      <c r="H56" s="20"/>
    </row>
    <row r="57" spans="1:8">
      <c r="A57" s="10"/>
      <c r="B57" s="20">
        <v>14</v>
      </c>
      <c r="C57" s="91" t="s">
        <v>485</v>
      </c>
      <c r="D57" s="18">
        <v>0</v>
      </c>
      <c r="E57" s="22">
        <v>46</v>
      </c>
      <c r="F57" s="165">
        <f t="shared" si="0"/>
        <v>0</v>
      </c>
      <c r="G57" s="20">
        <f t="shared" si="2"/>
        <v>1</v>
      </c>
      <c r="H57" s="20"/>
    </row>
    <row r="58" spans="1:8">
      <c r="A58" s="10"/>
      <c r="B58" s="20">
        <v>15</v>
      </c>
      <c r="C58" s="91" t="s">
        <v>169</v>
      </c>
      <c r="D58" s="18">
        <v>0</v>
      </c>
      <c r="E58" s="22">
        <v>46</v>
      </c>
      <c r="F58" s="165">
        <f t="shared" si="0"/>
        <v>0</v>
      </c>
      <c r="G58" s="20">
        <f t="shared" si="2"/>
        <v>1</v>
      </c>
      <c r="H58" s="20"/>
    </row>
    <row r="59" spans="1:8">
      <c r="A59" s="10"/>
      <c r="B59" s="20">
        <v>16</v>
      </c>
      <c r="C59" s="91" t="s">
        <v>177</v>
      </c>
      <c r="D59" s="18">
        <v>0</v>
      </c>
      <c r="E59" s="22">
        <v>45</v>
      </c>
      <c r="F59" s="165">
        <f t="shared" si="0"/>
        <v>0</v>
      </c>
      <c r="G59" s="20">
        <f t="shared" si="2"/>
        <v>1</v>
      </c>
      <c r="H59" s="20"/>
    </row>
    <row r="60" spans="1:8">
      <c r="A60" s="10"/>
      <c r="B60" s="20">
        <v>17</v>
      </c>
      <c r="C60" s="91" t="s">
        <v>486</v>
      </c>
      <c r="D60" s="20">
        <v>0</v>
      </c>
      <c r="E60" s="22">
        <v>45</v>
      </c>
      <c r="F60" s="165">
        <f t="shared" si="0"/>
        <v>0</v>
      </c>
      <c r="G60" s="20">
        <f t="shared" si="2"/>
        <v>1</v>
      </c>
      <c r="H60" s="20"/>
    </row>
    <row r="61" spans="1:8">
      <c r="A61" s="10"/>
      <c r="B61" s="20">
        <v>18</v>
      </c>
      <c r="C61" s="91" t="s">
        <v>36</v>
      </c>
      <c r="D61" s="18">
        <v>0</v>
      </c>
      <c r="E61" s="22">
        <v>42</v>
      </c>
      <c r="F61" s="165">
        <f t="shared" si="0"/>
        <v>0</v>
      </c>
      <c r="G61" s="20">
        <f t="shared" si="2"/>
        <v>1</v>
      </c>
      <c r="H61" s="20"/>
    </row>
    <row r="62" spans="1:8">
      <c r="A62" s="10"/>
      <c r="B62" s="20">
        <v>19</v>
      </c>
      <c r="C62" s="22" t="s">
        <v>160</v>
      </c>
      <c r="D62" s="20">
        <v>0</v>
      </c>
      <c r="E62" s="22">
        <v>42</v>
      </c>
      <c r="F62" s="165">
        <f t="shared" si="0"/>
        <v>0</v>
      </c>
      <c r="G62" s="20">
        <f t="shared" si="2"/>
        <v>1</v>
      </c>
      <c r="H62" s="167"/>
    </row>
    <row r="63" spans="1:8">
      <c r="A63" s="10"/>
      <c r="B63" s="20">
        <v>20</v>
      </c>
      <c r="C63" s="22" t="s">
        <v>163</v>
      </c>
      <c r="D63" s="20">
        <v>0</v>
      </c>
      <c r="E63" s="22">
        <v>41</v>
      </c>
      <c r="F63" s="165">
        <f t="shared" si="0"/>
        <v>0</v>
      </c>
      <c r="G63" s="20">
        <f t="shared" si="2"/>
        <v>1</v>
      </c>
      <c r="H63" s="167"/>
    </row>
    <row r="64" spans="1:8">
      <c r="A64" s="10"/>
      <c r="B64" s="20">
        <v>21</v>
      </c>
      <c r="C64" s="22" t="s">
        <v>487</v>
      </c>
      <c r="D64" s="20">
        <v>0</v>
      </c>
      <c r="E64" s="22">
        <v>50</v>
      </c>
      <c r="F64" s="165">
        <f t="shared" si="0"/>
        <v>0</v>
      </c>
      <c r="G64" s="20">
        <f t="shared" si="2"/>
        <v>1</v>
      </c>
      <c r="H64" s="167"/>
    </row>
    <row r="65" spans="1:8">
      <c r="A65" s="10"/>
      <c r="B65" s="20">
        <v>22</v>
      </c>
      <c r="C65" s="22" t="s">
        <v>488</v>
      </c>
      <c r="D65" s="20">
        <v>0</v>
      </c>
      <c r="E65" s="22">
        <v>41</v>
      </c>
      <c r="F65" s="165">
        <f t="shared" si="0"/>
        <v>0</v>
      </c>
      <c r="G65" s="20">
        <f t="shared" si="2"/>
        <v>1</v>
      </c>
      <c r="H65" s="167"/>
    </row>
    <row r="66" spans="1:8">
      <c r="A66" s="10"/>
      <c r="B66" s="20">
        <v>23</v>
      </c>
      <c r="C66" s="22" t="s">
        <v>222</v>
      </c>
      <c r="D66" s="20">
        <v>0</v>
      </c>
      <c r="E66" s="22">
        <v>42</v>
      </c>
      <c r="F66" s="165">
        <f t="shared" si="0"/>
        <v>0</v>
      </c>
      <c r="G66" s="20">
        <f t="shared" si="2"/>
        <v>1</v>
      </c>
      <c r="H66" s="167"/>
    </row>
    <row r="67" spans="1:8">
      <c r="A67" s="10"/>
      <c r="B67" s="20">
        <v>24</v>
      </c>
      <c r="C67" s="22" t="s">
        <v>218</v>
      </c>
      <c r="D67" s="20">
        <v>0</v>
      </c>
      <c r="E67" s="22">
        <v>42</v>
      </c>
      <c r="F67" s="165">
        <f t="shared" ref="F67:F80" si="3">D67/E67</f>
        <v>0</v>
      </c>
      <c r="G67" s="20">
        <f t="shared" si="2"/>
        <v>1</v>
      </c>
      <c r="H67" s="167"/>
    </row>
    <row r="68" spans="1:8">
      <c r="A68" s="10"/>
      <c r="B68" s="20">
        <v>25</v>
      </c>
      <c r="C68" s="22" t="s">
        <v>489</v>
      </c>
      <c r="D68" s="20">
        <v>0</v>
      </c>
      <c r="E68" s="22">
        <v>39</v>
      </c>
      <c r="F68" s="165">
        <f t="shared" si="3"/>
        <v>0</v>
      </c>
      <c r="G68" s="20">
        <f t="shared" si="2"/>
        <v>1</v>
      </c>
      <c r="H68" s="167"/>
    </row>
    <row r="69" spans="1:8">
      <c r="A69" s="10"/>
      <c r="B69" s="20">
        <v>26</v>
      </c>
      <c r="C69" s="22" t="s">
        <v>490</v>
      </c>
      <c r="D69" s="20">
        <v>0</v>
      </c>
      <c r="E69" s="22">
        <v>44</v>
      </c>
      <c r="F69" s="165">
        <f t="shared" si="3"/>
        <v>0</v>
      </c>
      <c r="G69" s="20">
        <f t="shared" si="2"/>
        <v>1</v>
      </c>
      <c r="H69" s="167"/>
    </row>
    <row r="70" spans="1:8">
      <c r="A70" s="10"/>
      <c r="B70" s="20">
        <v>27</v>
      </c>
      <c r="C70" s="22" t="s">
        <v>203</v>
      </c>
      <c r="D70" s="20">
        <v>0</v>
      </c>
      <c r="E70" s="22">
        <v>44</v>
      </c>
      <c r="F70" s="165">
        <f t="shared" si="3"/>
        <v>0</v>
      </c>
      <c r="G70" s="20">
        <f t="shared" si="2"/>
        <v>1</v>
      </c>
      <c r="H70" s="167"/>
    </row>
    <row r="71" spans="1:8">
      <c r="A71" s="10"/>
      <c r="B71" s="20">
        <v>28</v>
      </c>
      <c r="C71" s="22" t="s">
        <v>210</v>
      </c>
      <c r="D71" s="20">
        <v>0</v>
      </c>
      <c r="E71" s="22">
        <v>44</v>
      </c>
      <c r="F71" s="165">
        <f t="shared" si="3"/>
        <v>0</v>
      </c>
      <c r="G71" s="20">
        <f t="shared" si="2"/>
        <v>1</v>
      </c>
      <c r="H71" s="167"/>
    </row>
    <row r="72" spans="1:8">
      <c r="A72" s="10"/>
      <c r="B72" s="20">
        <v>29</v>
      </c>
      <c r="C72" s="22" t="s">
        <v>232</v>
      </c>
      <c r="D72" s="20">
        <v>0</v>
      </c>
      <c r="E72" s="22">
        <v>46</v>
      </c>
      <c r="F72" s="165">
        <f t="shared" si="3"/>
        <v>0</v>
      </c>
      <c r="G72" s="20">
        <f t="shared" si="2"/>
        <v>1</v>
      </c>
      <c r="H72" s="167"/>
    </row>
    <row r="73" spans="1:8">
      <c r="A73" s="10"/>
      <c r="B73" s="20">
        <v>30</v>
      </c>
      <c r="C73" s="22" t="s">
        <v>224</v>
      </c>
      <c r="D73" s="20">
        <v>0</v>
      </c>
      <c r="E73" s="22">
        <v>43</v>
      </c>
      <c r="F73" s="165">
        <f t="shared" si="3"/>
        <v>0</v>
      </c>
      <c r="G73" s="20">
        <f t="shared" si="2"/>
        <v>1</v>
      </c>
      <c r="H73" s="167"/>
    </row>
    <row r="74" spans="1:8">
      <c r="A74" s="10"/>
      <c r="B74" s="20">
        <v>31</v>
      </c>
      <c r="C74" s="22" t="s">
        <v>229</v>
      </c>
      <c r="D74" s="20">
        <v>0</v>
      </c>
      <c r="E74" s="22">
        <v>43</v>
      </c>
      <c r="F74" s="165">
        <f t="shared" si="3"/>
        <v>0</v>
      </c>
      <c r="G74" s="20">
        <f t="shared" si="2"/>
        <v>1</v>
      </c>
      <c r="H74" s="167"/>
    </row>
    <row r="75" spans="1:8">
      <c r="A75" s="10"/>
      <c r="B75" s="20">
        <v>32</v>
      </c>
      <c r="C75" s="22" t="s">
        <v>491</v>
      </c>
      <c r="D75" s="20">
        <v>0</v>
      </c>
      <c r="E75" s="22">
        <v>41</v>
      </c>
      <c r="F75" s="165">
        <f t="shared" si="3"/>
        <v>0</v>
      </c>
      <c r="G75" s="20">
        <f t="shared" si="2"/>
        <v>1</v>
      </c>
      <c r="H75" s="167"/>
    </row>
    <row r="76" spans="1:8">
      <c r="A76" s="10"/>
      <c r="B76" s="20">
        <v>33</v>
      </c>
      <c r="C76" s="22" t="s">
        <v>142</v>
      </c>
      <c r="D76" s="20">
        <v>0</v>
      </c>
      <c r="E76" s="22">
        <v>40</v>
      </c>
      <c r="F76" s="165">
        <f t="shared" si="3"/>
        <v>0</v>
      </c>
      <c r="G76" s="20">
        <f t="shared" si="2"/>
        <v>1</v>
      </c>
      <c r="H76" s="167"/>
    </row>
    <row r="77" spans="1:8">
      <c r="A77" s="10"/>
      <c r="B77" s="20">
        <v>34</v>
      </c>
      <c r="C77" s="22" t="s">
        <v>150</v>
      </c>
      <c r="D77" s="20">
        <v>0</v>
      </c>
      <c r="E77" s="22">
        <v>40</v>
      </c>
      <c r="F77" s="165">
        <f t="shared" si="3"/>
        <v>0</v>
      </c>
      <c r="G77" s="20">
        <f t="shared" si="2"/>
        <v>1</v>
      </c>
      <c r="H77" s="167"/>
    </row>
    <row r="78" spans="1:8">
      <c r="A78" s="10"/>
      <c r="B78" s="20">
        <v>35</v>
      </c>
      <c r="C78" s="22" t="s">
        <v>196</v>
      </c>
      <c r="D78" s="20">
        <v>0</v>
      </c>
      <c r="E78" s="22">
        <v>40</v>
      </c>
      <c r="F78" s="165">
        <f t="shared" si="3"/>
        <v>0</v>
      </c>
      <c r="G78" s="20">
        <f t="shared" si="2"/>
        <v>1</v>
      </c>
      <c r="H78" s="167"/>
    </row>
    <row r="79" spans="1:8">
      <c r="A79" s="10"/>
      <c r="B79" s="20">
        <v>36</v>
      </c>
      <c r="C79" s="22" t="s">
        <v>187</v>
      </c>
      <c r="D79" s="20">
        <v>0</v>
      </c>
      <c r="E79" s="22">
        <v>40</v>
      </c>
      <c r="F79" s="165">
        <f t="shared" si="3"/>
        <v>0</v>
      </c>
      <c r="G79" s="20">
        <f t="shared" si="2"/>
        <v>1</v>
      </c>
      <c r="H79" s="167"/>
    </row>
    <row r="80" spans="1:8">
      <c r="A80" s="10"/>
      <c r="B80" s="20">
        <v>37</v>
      </c>
      <c r="C80" s="22" t="s">
        <v>189</v>
      </c>
      <c r="D80" s="20">
        <v>0</v>
      </c>
      <c r="E80" s="22">
        <v>40</v>
      </c>
      <c r="F80" s="165">
        <f t="shared" si="3"/>
        <v>0</v>
      </c>
      <c r="G80" s="20">
        <f t="shared" si="2"/>
        <v>1</v>
      </c>
      <c r="H80" s="167"/>
    </row>
    <row r="81" spans="1:8">
      <c r="A81" s="10"/>
      <c r="B81" s="20">
        <v>38</v>
      </c>
      <c r="C81" s="22" t="s">
        <v>492</v>
      </c>
      <c r="D81" s="168">
        <v>0</v>
      </c>
      <c r="E81" s="22">
        <v>39</v>
      </c>
      <c r="F81" s="165">
        <f>D82/E81</f>
        <v>0</v>
      </c>
      <c r="G81" s="20">
        <f t="shared" si="2"/>
        <v>1</v>
      </c>
      <c r="H81" s="167"/>
    </row>
    <row r="82" spans="1:8">
      <c r="A82" s="10"/>
      <c r="B82" s="20">
        <v>39</v>
      </c>
      <c r="C82" s="22" t="s">
        <v>215</v>
      </c>
      <c r="D82" s="20">
        <v>0</v>
      </c>
      <c r="E82" s="22">
        <v>42</v>
      </c>
      <c r="F82" s="165">
        <f>D83/E82</f>
        <v>0</v>
      </c>
      <c r="G82" s="20">
        <f t="shared" si="2"/>
        <v>1</v>
      </c>
      <c r="H82" s="167"/>
    </row>
    <row r="83" spans="1:8">
      <c r="A83" s="10"/>
      <c r="B83" s="20">
        <v>40</v>
      </c>
      <c r="C83" s="22" t="s">
        <v>493</v>
      </c>
      <c r="D83" s="20">
        <v>0</v>
      </c>
      <c r="E83" s="22">
        <v>40</v>
      </c>
      <c r="F83" s="165">
        <f t="shared" ref="F83:F85" si="4">D83/E83</f>
        <v>0</v>
      </c>
      <c r="G83" s="20">
        <f t="shared" si="2"/>
        <v>1</v>
      </c>
      <c r="H83" s="167"/>
    </row>
    <row r="84" spans="1:8">
      <c r="A84" s="10"/>
      <c r="B84" s="20">
        <v>41</v>
      </c>
      <c r="C84" s="22" t="s">
        <v>137</v>
      </c>
      <c r="D84" s="20">
        <v>0</v>
      </c>
      <c r="E84" s="22">
        <v>40</v>
      </c>
      <c r="F84" s="165">
        <f t="shared" si="4"/>
        <v>0</v>
      </c>
      <c r="G84" s="20">
        <f t="shared" si="2"/>
        <v>1</v>
      </c>
      <c r="H84" s="167"/>
    </row>
    <row r="85" spans="1:8">
      <c r="A85" s="17"/>
      <c r="B85" s="20">
        <v>42</v>
      </c>
      <c r="C85" s="22" t="s">
        <v>133</v>
      </c>
      <c r="D85" s="20">
        <v>0</v>
      </c>
      <c r="E85" s="22">
        <v>40</v>
      </c>
      <c r="F85" s="165">
        <f t="shared" si="4"/>
        <v>0</v>
      </c>
      <c r="G85" s="20">
        <f t="shared" si="2"/>
        <v>1</v>
      </c>
      <c r="H85" s="167"/>
    </row>
    <row r="86" spans="1:8">
      <c r="A86" s="169" t="s">
        <v>4</v>
      </c>
      <c r="B86" s="170">
        <v>1</v>
      </c>
      <c r="C86" s="171" t="s">
        <v>494</v>
      </c>
      <c r="D86" s="171">
        <v>0</v>
      </c>
      <c r="E86" s="171">
        <v>35</v>
      </c>
      <c r="F86" s="172">
        <v>0</v>
      </c>
      <c r="G86" s="171">
        <v>1</v>
      </c>
      <c r="H86" s="161"/>
    </row>
    <row r="87" spans="1:8">
      <c r="A87" s="173"/>
      <c r="B87" s="170">
        <v>2</v>
      </c>
      <c r="C87" s="171" t="s">
        <v>495</v>
      </c>
      <c r="D87" s="171">
        <v>0</v>
      </c>
      <c r="E87" s="171">
        <v>35</v>
      </c>
      <c r="F87" s="172">
        <v>0</v>
      </c>
      <c r="G87" s="171">
        <v>1</v>
      </c>
      <c r="H87" s="161"/>
    </row>
    <row r="88" spans="1:8">
      <c r="A88" s="173"/>
      <c r="B88" s="170">
        <v>3</v>
      </c>
      <c r="C88" s="171" t="s">
        <v>496</v>
      </c>
      <c r="D88" s="171">
        <v>0</v>
      </c>
      <c r="E88" s="171">
        <v>38</v>
      </c>
      <c r="F88" s="172">
        <v>0</v>
      </c>
      <c r="G88" s="171">
        <v>1</v>
      </c>
      <c r="H88" s="161"/>
    </row>
    <row r="89" spans="1:8">
      <c r="A89" s="173"/>
      <c r="B89" s="170">
        <v>4</v>
      </c>
      <c r="C89" s="171" t="s">
        <v>497</v>
      </c>
      <c r="D89" s="171">
        <v>0</v>
      </c>
      <c r="E89" s="171">
        <v>37</v>
      </c>
      <c r="F89" s="172">
        <v>0</v>
      </c>
      <c r="G89" s="171">
        <v>1</v>
      </c>
      <c r="H89" s="161"/>
    </row>
    <row r="90" spans="1:8">
      <c r="A90" s="173"/>
      <c r="B90" s="170">
        <v>5</v>
      </c>
      <c r="C90" s="171" t="s">
        <v>498</v>
      </c>
      <c r="D90" s="171">
        <v>0</v>
      </c>
      <c r="E90" s="171">
        <v>40</v>
      </c>
      <c r="F90" s="172">
        <v>0</v>
      </c>
      <c r="G90" s="171">
        <v>1</v>
      </c>
      <c r="H90" s="161"/>
    </row>
    <row r="91" spans="1:8">
      <c r="A91" s="173"/>
      <c r="B91" s="170">
        <v>6</v>
      </c>
      <c r="C91" s="171" t="s">
        <v>499</v>
      </c>
      <c r="D91" s="171">
        <v>0</v>
      </c>
      <c r="E91" s="171">
        <v>39</v>
      </c>
      <c r="F91" s="172">
        <v>0</v>
      </c>
      <c r="G91" s="171">
        <v>1</v>
      </c>
      <c r="H91" s="161"/>
    </row>
    <row r="92" spans="1:8">
      <c r="A92" s="173"/>
      <c r="B92" s="170">
        <v>7</v>
      </c>
      <c r="C92" s="171" t="s">
        <v>500</v>
      </c>
      <c r="D92" s="171">
        <v>0</v>
      </c>
      <c r="E92" s="171">
        <v>40</v>
      </c>
      <c r="F92" s="172">
        <v>0</v>
      </c>
      <c r="G92" s="171">
        <v>1</v>
      </c>
      <c r="H92" s="161"/>
    </row>
    <row r="93" spans="1:8">
      <c r="A93" s="173"/>
      <c r="B93" s="170">
        <v>8</v>
      </c>
      <c r="C93" s="171" t="s">
        <v>501</v>
      </c>
      <c r="D93" s="171">
        <v>0</v>
      </c>
      <c r="E93" s="171">
        <v>40</v>
      </c>
      <c r="F93" s="172">
        <v>0</v>
      </c>
      <c r="G93" s="171">
        <v>1</v>
      </c>
      <c r="H93" s="161"/>
    </row>
    <row r="94" spans="1:8">
      <c r="A94" s="173"/>
      <c r="B94" s="170">
        <v>9</v>
      </c>
      <c r="C94" s="171" t="s">
        <v>502</v>
      </c>
      <c r="D94" s="171">
        <v>0</v>
      </c>
      <c r="E94" s="171">
        <v>45</v>
      </c>
      <c r="F94" s="172">
        <v>0</v>
      </c>
      <c r="G94" s="171">
        <v>1</v>
      </c>
      <c r="H94" s="161"/>
    </row>
    <row r="95" spans="1:8">
      <c r="A95" s="173"/>
      <c r="B95" s="170">
        <v>10</v>
      </c>
      <c r="C95" s="171" t="s">
        <v>503</v>
      </c>
      <c r="D95" s="171">
        <v>0</v>
      </c>
      <c r="E95" s="171">
        <v>45</v>
      </c>
      <c r="F95" s="172">
        <v>0</v>
      </c>
      <c r="G95" s="171">
        <v>1</v>
      </c>
      <c r="H95" s="161"/>
    </row>
    <row r="96" spans="1:8">
      <c r="A96" s="173"/>
      <c r="B96" s="170">
        <v>11</v>
      </c>
      <c r="C96" s="174" t="s">
        <v>276</v>
      </c>
      <c r="D96" s="175">
        <v>1</v>
      </c>
      <c r="E96" s="175">
        <v>35</v>
      </c>
      <c r="F96" s="172">
        <v>0.0286</v>
      </c>
      <c r="G96" s="175">
        <v>27</v>
      </c>
      <c r="H96" s="161"/>
    </row>
    <row r="97" spans="1:8">
      <c r="A97" s="173"/>
      <c r="B97" s="170">
        <v>12</v>
      </c>
      <c r="C97" s="174" t="s">
        <v>504</v>
      </c>
      <c r="D97" s="175">
        <v>0</v>
      </c>
      <c r="E97" s="175">
        <v>35</v>
      </c>
      <c r="F97" s="172">
        <v>0</v>
      </c>
      <c r="G97" s="175">
        <v>1</v>
      </c>
      <c r="H97" s="161"/>
    </row>
    <row r="98" spans="1:8">
      <c r="A98" s="173"/>
      <c r="B98" s="170">
        <v>13</v>
      </c>
      <c r="C98" s="174" t="s">
        <v>271</v>
      </c>
      <c r="D98" s="175">
        <v>0</v>
      </c>
      <c r="E98" s="175">
        <v>45</v>
      </c>
      <c r="F98" s="172">
        <v>0</v>
      </c>
      <c r="G98" s="175">
        <v>1</v>
      </c>
      <c r="H98" s="161"/>
    </row>
    <row r="99" spans="1:8">
      <c r="A99" s="173"/>
      <c r="B99" s="176">
        <v>14</v>
      </c>
      <c r="C99" s="174" t="s">
        <v>505</v>
      </c>
      <c r="D99" s="175">
        <v>0</v>
      </c>
      <c r="E99" s="175">
        <v>45</v>
      </c>
      <c r="F99" s="172">
        <v>0</v>
      </c>
      <c r="G99" s="175">
        <v>1</v>
      </c>
      <c r="H99" s="161"/>
    </row>
    <row r="100" spans="1:8">
      <c r="A100" s="173"/>
      <c r="B100" s="177">
        <v>15</v>
      </c>
      <c r="C100" s="174" t="s">
        <v>506</v>
      </c>
      <c r="D100" s="175">
        <v>0</v>
      </c>
      <c r="E100" s="175">
        <v>40</v>
      </c>
      <c r="F100" s="172">
        <v>0</v>
      </c>
      <c r="G100" s="175">
        <v>1</v>
      </c>
      <c r="H100" s="161"/>
    </row>
    <row r="101" spans="1:8">
      <c r="A101" s="173"/>
      <c r="B101" s="177">
        <v>16</v>
      </c>
      <c r="C101" s="174" t="s">
        <v>258</v>
      </c>
      <c r="D101" s="175">
        <v>0</v>
      </c>
      <c r="E101" s="175">
        <v>45</v>
      </c>
      <c r="F101" s="172">
        <v>0</v>
      </c>
      <c r="G101" s="175">
        <v>1</v>
      </c>
      <c r="H101" s="161"/>
    </row>
    <row r="102" spans="1:8">
      <c r="A102" s="173"/>
      <c r="B102" s="177">
        <v>17</v>
      </c>
      <c r="C102" s="174" t="s">
        <v>507</v>
      </c>
      <c r="D102" s="175">
        <v>0</v>
      </c>
      <c r="E102" s="175">
        <v>45</v>
      </c>
      <c r="F102" s="172">
        <v>0</v>
      </c>
      <c r="G102" s="175">
        <v>1</v>
      </c>
      <c r="H102" s="161"/>
    </row>
    <row r="103" spans="1:8">
      <c r="A103" s="173"/>
      <c r="B103" s="177">
        <v>18</v>
      </c>
      <c r="C103" s="174" t="s">
        <v>281</v>
      </c>
      <c r="D103" s="175">
        <v>0</v>
      </c>
      <c r="E103" s="175">
        <v>45</v>
      </c>
      <c r="F103" s="172">
        <v>0</v>
      </c>
      <c r="G103" s="175">
        <v>1</v>
      </c>
      <c r="H103" s="161"/>
    </row>
    <row r="104" spans="1:8">
      <c r="A104" s="173"/>
      <c r="B104" s="177">
        <v>19</v>
      </c>
      <c r="C104" s="178" t="s">
        <v>508</v>
      </c>
      <c r="D104" s="175">
        <v>0</v>
      </c>
      <c r="E104" s="175">
        <v>35</v>
      </c>
      <c r="F104" s="172">
        <v>0</v>
      </c>
      <c r="G104" s="175">
        <v>1</v>
      </c>
      <c r="H104" s="161"/>
    </row>
    <row r="105" spans="1:8">
      <c r="A105" s="173"/>
      <c r="B105" s="177">
        <v>20</v>
      </c>
      <c r="C105" s="179" t="s">
        <v>509</v>
      </c>
      <c r="D105" s="175">
        <v>0</v>
      </c>
      <c r="E105" s="175">
        <v>35</v>
      </c>
      <c r="F105" s="172">
        <v>0</v>
      </c>
      <c r="G105" s="175">
        <v>1</v>
      </c>
      <c r="H105" s="161"/>
    </row>
    <row r="106" spans="1:8">
      <c r="A106" s="173"/>
      <c r="B106" s="177">
        <v>21</v>
      </c>
      <c r="C106" s="179" t="s">
        <v>510</v>
      </c>
      <c r="D106" s="175">
        <v>0</v>
      </c>
      <c r="E106" s="175">
        <v>45</v>
      </c>
      <c r="F106" s="172">
        <v>0</v>
      </c>
      <c r="G106" s="175">
        <v>1</v>
      </c>
      <c r="H106" s="161"/>
    </row>
    <row r="107" spans="1:8">
      <c r="A107" s="173"/>
      <c r="B107" s="177">
        <v>22</v>
      </c>
      <c r="C107" s="179" t="s">
        <v>511</v>
      </c>
      <c r="D107" s="175">
        <v>0</v>
      </c>
      <c r="E107" s="175">
        <v>40</v>
      </c>
      <c r="F107" s="172">
        <v>0</v>
      </c>
      <c r="G107" s="175">
        <v>1</v>
      </c>
      <c r="H107" s="161"/>
    </row>
    <row r="108" spans="1:8">
      <c r="A108" s="173"/>
      <c r="B108" s="177">
        <v>23</v>
      </c>
      <c r="C108" s="179" t="s">
        <v>512</v>
      </c>
      <c r="D108" s="175">
        <v>0</v>
      </c>
      <c r="E108" s="175">
        <v>50</v>
      </c>
      <c r="F108" s="172">
        <v>0</v>
      </c>
      <c r="G108" s="175">
        <v>1</v>
      </c>
      <c r="H108" s="161"/>
    </row>
    <row r="109" spans="1:8">
      <c r="A109" s="173"/>
      <c r="B109" s="177">
        <v>24</v>
      </c>
      <c r="C109" s="180" t="s">
        <v>513</v>
      </c>
      <c r="D109" s="181">
        <v>0</v>
      </c>
      <c r="E109" s="181">
        <v>45</v>
      </c>
      <c r="F109" s="172">
        <v>0</v>
      </c>
      <c r="G109" s="181">
        <v>1</v>
      </c>
      <c r="H109" s="161"/>
    </row>
    <row r="110" spans="1:8">
      <c r="A110" s="173"/>
      <c r="B110" s="177">
        <v>25</v>
      </c>
      <c r="C110" s="174" t="s">
        <v>514</v>
      </c>
      <c r="D110" s="182">
        <v>0</v>
      </c>
      <c r="E110" s="182">
        <v>45</v>
      </c>
      <c r="F110" s="172">
        <v>0</v>
      </c>
      <c r="G110" s="182">
        <v>1</v>
      </c>
      <c r="H110" s="161"/>
    </row>
    <row r="111" spans="1:8">
      <c r="A111" s="173"/>
      <c r="B111" s="177">
        <v>26</v>
      </c>
      <c r="C111" s="174" t="s">
        <v>515</v>
      </c>
      <c r="D111" s="182">
        <v>0</v>
      </c>
      <c r="E111" s="182">
        <v>45</v>
      </c>
      <c r="F111" s="172">
        <v>0</v>
      </c>
      <c r="G111" s="182">
        <v>1</v>
      </c>
      <c r="H111" s="161"/>
    </row>
    <row r="112" spans="1:8">
      <c r="A112" s="183"/>
      <c r="B112" s="177">
        <v>27</v>
      </c>
      <c r="C112" s="174" t="s">
        <v>266</v>
      </c>
      <c r="D112" s="182">
        <v>0</v>
      </c>
      <c r="E112" s="182">
        <v>45</v>
      </c>
      <c r="F112" s="172">
        <v>0</v>
      </c>
      <c r="G112" s="182">
        <v>1</v>
      </c>
      <c r="H112" s="161"/>
    </row>
    <row r="113" spans="1:8">
      <c r="A113" s="19" t="s">
        <v>5</v>
      </c>
      <c r="B113" s="27">
        <v>1</v>
      </c>
      <c r="C113" s="27" t="s">
        <v>516</v>
      </c>
      <c r="D113" s="27">
        <v>0</v>
      </c>
      <c r="E113" s="27">
        <v>28</v>
      </c>
      <c r="F113" s="184">
        <f t="shared" ref="F113:F176" si="5">D113/E113</f>
        <v>0</v>
      </c>
      <c r="G113" s="27">
        <v>1</v>
      </c>
      <c r="H113" s="161"/>
    </row>
    <row r="114" spans="1:8">
      <c r="A114" s="19"/>
      <c r="B114" s="27">
        <f t="shared" ref="B114:B152" si="6">B113+1</f>
        <v>2</v>
      </c>
      <c r="C114" s="27" t="s">
        <v>517</v>
      </c>
      <c r="D114" s="27">
        <v>0</v>
      </c>
      <c r="E114" s="61">
        <v>31</v>
      </c>
      <c r="F114" s="184">
        <f t="shared" si="5"/>
        <v>0</v>
      </c>
      <c r="G114" s="27">
        <v>1</v>
      </c>
      <c r="H114" s="161"/>
    </row>
    <row r="115" spans="1:8">
      <c r="A115" s="19"/>
      <c r="B115" s="27">
        <f t="shared" si="6"/>
        <v>3</v>
      </c>
      <c r="C115" s="27" t="s">
        <v>518</v>
      </c>
      <c r="D115" s="27">
        <v>0</v>
      </c>
      <c r="E115" s="61">
        <v>36</v>
      </c>
      <c r="F115" s="184">
        <f t="shared" si="5"/>
        <v>0</v>
      </c>
      <c r="G115" s="27">
        <v>1</v>
      </c>
      <c r="H115" s="161"/>
    </row>
    <row r="116" spans="1:8">
      <c r="A116" s="19"/>
      <c r="B116" s="27">
        <f t="shared" si="6"/>
        <v>4</v>
      </c>
      <c r="C116" s="27" t="s">
        <v>519</v>
      </c>
      <c r="D116" s="27">
        <v>0</v>
      </c>
      <c r="E116" s="61">
        <v>35</v>
      </c>
      <c r="F116" s="184">
        <f t="shared" si="5"/>
        <v>0</v>
      </c>
      <c r="G116" s="27">
        <v>1</v>
      </c>
      <c r="H116" s="161"/>
    </row>
    <row r="117" spans="1:8">
      <c r="A117" s="19"/>
      <c r="B117" s="27">
        <f t="shared" si="6"/>
        <v>5</v>
      </c>
      <c r="C117" s="27" t="s">
        <v>520</v>
      </c>
      <c r="D117" s="27">
        <v>0</v>
      </c>
      <c r="E117" s="61">
        <v>37</v>
      </c>
      <c r="F117" s="184">
        <f t="shared" si="5"/>
        <v>0</v>
      </c>
      <c r="G117" s="27">
        <v>1</v>
      </c>
      <c r="H117" s="161"/>
    </row>
    <row r="118" spans="1:8">
      <c r="A118" s="19"/>
      <c r="B118" s="27">
        <f t="shared" si="6"/>
        <v>6</v>
      </c>
      <c r="C118" s="27" t="s">
        <v>521</v>
      </c>
      <c r="D118" s="27">
        <v>0</v>
      </c>
      <c r="E118" s="27">
        <v>36</v>
      </c>
      <c r="F118" s="184">
        <f t="shared" si="5"/>
        <v>0</v>
      </c>
      <c r="G118" s="27">
        <v>1</v>
      </c>
      <c r="H118" s="161"/>
    </row>
    <row r="119" spans="1:8">
      <c r="A119" s="19"/>
      <c r="B119" s="27">
        <f t="shared" si="6"/>
        <v>7</v>
      </c>
      <c r="C119" s="27" t="s">
        <v>522</v>
      </c>
      <c r="D119" s="27">
        <v>0</v>
      </c>
      <c r="E119" s="27">
        <v>29</v>
      </c>
      <c r="F119" s="184">
        <f t="shared" si="5"/>
        <v>0</v>
      </c>
      <c r="G119" s="27">
        <v>1</v>
      </c>
      <c r="H119" s="161"/>
    </row>
    <row r="120" spans="1:8">
      <c r="A120" s="19"/>
      <c r="B120" s="27">
        <f t="shared" si="6"/>
        <v>8</v>
      </c>
      <c r="C120" s="27" t="s">
        <v>523</v>
      </c>
      <c r="D120" s="27">
        <v>0</v>
      </c>
      <c r="E120" s="27">
        <v>35</v>
      </c>
      <c r="F120" s="184">
        <f t="shared" si="5"/>
        <v>0</v>
      </c>
      <c r="G120" s="27">
        <v>1</v>
      </c>
      <c r="H120" s="161"/>
    </row>
    <row r="121" spans="1:8">
      <c r="A121" s="19"/>
      <c r="B121" s="27">
        <f t="shared" si="6"/>
        <v>9</v>
      </c>
      <c r="C121" s="27" t="s">
        <v>524</v>
      </c>
      <c r="D121" s="27">
        <v>0</v>
      </c>
      <c r="E121" s="27">
        <v>10</v>
      </c>
      <c r="F121" s="184">
        <f t="shared" si="5"/>
        <v>0</v>
      </c>
      <c r="G121" s="27">
        <v>1</v>
      </c>
      <c r="H121" s="161"/>
    </row>
    <row r="122" spans="1:8">
      <c r="A122" s="19"/>
      <c r="B122" s="27">
        <f t="shared" si="6"/>
        <v>10</v>
      </c>
      <c r="C122" s="27" t="s">
        <v>525</v>
      </c>
      <c r="D122" s="27">
        <v>0</v>
      </c>
      <c r="E122" s="27">
        <v>10</v>
      </c>
      <c r="F122" s="184">
        <f t="shared" si="5"/>
        <v>0</v>
      </c>
      <c r="G122" s="27">
        <v>1</v>
      </c>
      <c r="H122" s="161"/>
    </row>
    <row r="123" spans="1:8">
      <c r="A123" s="19"/>
      <c r="B123" s="27">
        <f t="shared" si="6"/>
        <v>11</v>
      </c>
      <c r="C123" s="27" t="s">
        <v>526</v>
      </c>
      <c r="D123" s="27">
        <v>0</v>
      </c>
      <c r="E123" s="27">
        <v>9</v>
      </c>
      <c r="F123" s="184">
        <f t="shared" si="5"/>
        <v>0</v>
      </c>
      <c r="G123" s="27">
        <v>1</v>
      </c>
      <c r="H123" s="161"/>
    </row>
    <row r="124" spans="1:8">
      <c r="A124" s="19"/>
      <c r="B124" s="27">
        <f t="shared" si="6"/>
        <v>12</v>
      </c>
      <c r="C124" s="27" t="s">
        <v>527</v>
      </c>
      <c r="D124" s="27">
        <v>0</v>
      </c>
      <c r="E124" s="27">
        <v>41</v>
      </c>
      <c r="F124" s="184">
        <f t="shared" si="5"/>
        <v>0</v>
      </c>
      <c r="G124" s="27">
        <v>1</v>
      </c>
      <c r="H124" s="161"/>
    </row>
    <row r="125" spans="1:8">
      <c r="A125" s="19"/>
      <c r="B125" s="27">
        <f t="shared" si="6"/>
        <v>13</v>
      </c>
      <c r="C125" s="27" t="s">
        <v>528</v>
      </c>
      <c r="D125" s="27">
        <v>0</v>
      </c>
      <c r="E125" s="27">
        <v>38</v>
      </c>
      <c r="F125" s="184">
        <f t="shared" si="5"/>
        <v>0</v>
      </c>
      <c r="G125" s="27">
        <v>1</v>
      </c>
      <c r="H125" s="161"/>
    </row>
    <row r="126" spans="1:8">
      <c r="A126" s="19"/>
      <c r="B126" s="27">
        <f t="shared" si="6"/>
        <v>14</v>
      </c>
      <c r="C126" s="27" t="s">
        <v>529</v>
      </c>
      <c r="D126" s="27">
        <v>0</v>
      </c>
      <c r="E126" s="27">
        <v>29</v>
      </c>
      <c r="F126" s="184">
        <f t="shared" si="5"/>
        <v>0</v>
      </c>
      <c r="G126" s="27">
        <v>1</v>
      </c>
      <c r="H126" s="161"/>
    </row>
    <row r="127" spans="1:8">
      <c r="A127" s="19"/>
      <c r="B127" s="27">
        <f t="shared" si="6"/>
        <v>15</v>
      </c>
      <c r="C127" s="27" t="s">
        <v>530</v>
      </c>
      <c r="D127" s="27">
        <v>0</v>
      </c>
      <c r="E127" s="27">
        <v>37</v>
      </c>
      <c r="F127" s="184">
        <f t="shared" si="5"/>
        <v>0</v>
      </c>
      <c r="G127" s="27">
        <v>1</v>
      </c>
      <c r="H127" s="161"/>
    </row>
    <row r="128" spans="1:8">
      <c r="A128" s="19"/>
      <c r="B128" s="27">
        <f t="shared" si="6"/>
        <v>16</v>
      </c>
      <c r="C128" s="27" t="s">
        <v>531</v>
      </c>
      <c r="D128" s="27">
        <v>0</v>
      </c>
      <c r="E128" s="27">
        <v>36</v>
      </c>
      <c r="F128" s="184">
        <f t="shared" si="5"/>
        <v>0</v>
      </c>
      <c r="G128" s="27">
        <v>1</v>
      </c>
      <c r="H128" s="161"/>
    </row>
    <row r="129" spans="1:8">
      <c r="A129" s="19"/>
      <c r="B129" s="27">
        <f t="shared" si="6"/>
        <v>17</v>
      </c>
      <c r="C129" s="27" t="s">
        <v>532</v>
      </c>
      <c r="D129" s="27">
        <v>0</v>
      </c>
      <c r="E129" s="27">
        <v>29</v>
      </c>
      <c r="F129" s="184">
        <f t="shared" si="5"/>
        <v>0</v>
      </c>
      <c r="G129" s="27">
        <v>1</v>
      </c>
      <c r="H129" s="161"/>
    </row>
    <row r="130" spans="1:8">
      <c r="A130" s="19"/>
      <c r="B130" s="27">
        <f t="shared" si="6"/>
        <v>18</v>
      </c>
      <c r="C130" s="27" t="s">
        <v>533</v>
      </c>
      <c r="D130" s="27">
        <v>0</v>
      </c>
      <c r="E130" s="27">
        <v>34</v>
      </c>
      <c r="F130" s="184">
        <f t="shared" si="5"/>
        <v>0</v>
      </c>
      <c r="G130" s="27">
        <v>1</v>
      </c>
      <c r="H130" s="161"/>
    </row>
    <row r="131" spans="1:8">
      <c r="A131" s="19"/>
      <c r="B131" s="27">
        <f t="shared" si="6"/>
        <v>19</v>
      </c>
      <c r="C131" s="27" t="s">
        <v>534</v>
      </c>
      <c r="D131" s="27">
        <v>0</v>
      </c>
      <c r="E131" s="27">
        <v>42</v>
      </c>
      <c r="F131" s="184">
        <f t="shared" si="5"/>
        <v>0</v>
      </c>
      <c r="G131" s="27">
        <v>1</v>
      </c>
      <c r="H131" s="161"/>
    </row>
    <row r="132" spans="1:8">
      <c r="A132" s="19"/>
      <c r="B132" s="27">
        <f t="shared" si="6"/>
        <v>20</v>
      </c>
      <c r="C132" s="27" t="s">
        <v>535</v>
      </c>
      <c r="D132" s="27">
        <v>0</v>
      </c>
      <c r="E132" s="27">
        <v>42</v>
      </c>
      <c r="F132" s="184">
        <f t="shared" si="5"/>
        <v>0</v>
      </c>
      <c r="G132" s="27">
        <v>1</v>
      </c>
      <c r="H132" s="161"/>
    </row>
    <row r="133" spans="1:8">
      <c r="A133" s="19"/>
      <c r="B133" s="27">
        <f t="shared" si="6"/>
        <v>21</v>
      </c>
      <c r="C133" s="27" t="s">
        <v>536</v>
      </c>
      <c r="D133" s="27">
        <v>0</v>
      </c>
      <c r="E133" s="27">
        <v>45</v>
      </c>
      <c r="F133" s="184">
        <f t="shared" si="5"/>
        <v>0</v>
      </c>
      <c r="G133" s="27">
        <v>1</v>
      </c>
      <c r="H133" s="161"/>
    </row>
    <row r="134" spans="1:8">
      <c r="A134" s="19"/>
      <c r="B134" s="27">
        <f t="shared" si="6"/>
        <v>22</v>
      </c>
      <c r="C134" s="27" t="s">
        <v>537</v>
      </c>
      <c r="D134" s="27">
        <v>0</v>
      </c>
      <c r="E134" s="27">
        <v>44</v>
      </c>
      <c r="F134" s="184">
        <f t="shared" si="5"/>
        <v>0</v>
      </c>
      <c r="G134" s="27">
        <v>1</v>
      </c>
      <c r="H134" s="161"/>
    </row>
    <row r="135" spans="1:8">
      <c r="A135" s="19"/>
      <c r="B135" s="27">
        <f t="shared" si="6"/>
        <v>23</v>
      </c>
      <c r="C135" s="27" t="s">
        <v>538</v>
      </c>
      <c r="D135" s="27">
        <v>0</v>
      </c>
      <c r="E135" s="27">
        <v>40</v>
      </c>
      <c r="F135" s="184">
        <f t="shared" si="5"/>
        <v>0</v>
      </c>
      <c r="G135" s="27">
        <v>1</v>
      </c>
      <c r="H135" s="161"/>
    </row>
    <row r="136" spans="1:8">
      <c r="A136" s="19"/>
      <c r="B136" s="27">
        <f t="shared" si="6"/>
        <v>24</v>
      </c>
      <c r="C136" s="27" t="s">
        <v>539</v>
      </c>
      <c r="D136" s="27">
        <v>0</v>
      </c>
      <c r="E136" s="27">
        <v>40</v>
      </c>
      <c r="F136" s="184">
        <f t="shared" si="5"/>
        <v>0</v>
      </c>
      <c r="G136" s="27">
        <v>1</v>
      </c>
      <c r="H136" s="161"/>
    </row>
    <row r="137" spans="1:8">
      <c r="A137" s="19"/>
      <c r="B137" s="27">
        <f t="shared" si="6"/>
        <v>25</v>
      </c>
      <c r="C137" s="27" t="s">
        <v>540</v>
      </c>
      <c r="D137" s="27">
        <v>0</v>
      </c>
      <c r="E137" s="27">
        <v>40</v>
      </c>
      <c r="F137" s="184">
        <f t="shared" si="5"/>
        <v>0</v>
      </c>
      <c r="G137" s="27">
        <v>1</v>
      </c>
      <c r="H137" s="161"/>
    </row>
    <row r="138" spans="1:8">
      <c r="A138" s="19"/>
      <c r="B138" s="27">
        <f t="shared" si="6"/>
        <v>26</v>
      </c>
      <c r="C138" s="27" t="s">
        <v>541</v>
      </c>
      <c r="D138" s="27">
        <v>0</v>
      </c>
      <c r="E138" s="27">
        <v>40</v>
      </c>
      <c r="F138" s="184">
        <f t="shared" si="5"/>
        <v>0</v>
      </c>
      <c r="G138" s="27">
        <v>1</v>
      </c>
      <c r="H138" s="161"/>
    </row>
    <row r="139" spans="1:8">
      <c r="A139" s="19"/>
      <c r="B139" s="27">
        <f t="shared" si="6"/>
        <v>27</v>
      </c>
      <c r="C139" s="27" t="s">
        <v>542</v>
      </c>
      <c r="D139" s="27">
        <v>0</v>
      </c>
      <c r="E139" s="27">
        <v>40</v>
      </c>
      <c r="F139" s="184">
        <f t="shared" si="5"/>
        <v>0</v>
      </c>
      <c r="G139" s="27">
        <v>1</v>
      </c>
      <c r="H139" s="161"/>
    </row>
    <row r="140" spans="1:8">
      <c r="A140" s="19"/>
      <c r="B140" s="27">
        <f t="shared" si="6"/>
        <v>28</v>
      </c>
      <c r="C140" s="27" t="s">
        <v>543</v>
      </c>
      <c r="D140" s="27">
        <v>0</v>
      </c>
      <c r="E140" s="27">
        <v>45</v>
      </c>
      <c r="F140" s="184">
        <f t="shared" si="5"/>
        <v>0</v>
      </c>
      <c r="G140" s="27">
        <v>1</v>
      </c>
      <c r="H140" s="161"/>
    </row>
    <row r="141" spans="1:8">
      <c r="A141" s="19"/>
      <c r="B141" s="27">
        <f t="shared" si="6"/>
        <v>29</v>
      </c>
      <c r="C141" s="27" t="s">
        <v>544</v>
      </c>
      <c r="D141" s="27">
        <v>0</v>
      </c>
      <c r="E141" s="27">
        <v>51</v>
      </c>
      <c r="F141" s="184">
        <f t="shared" si="5"/>
        <v>0</v>
      </c>
      <c r="G141" s="27">
        <v>1</v>
      </c>
      <c r="H141" s="161"/>
    </row>
    <row r="142" spans="1:8">
      <c r="A142" s="19"/>
      <c r="B142" s="27">
        <f t="shared" si="6"/>
        <v>30</v>
      </c>
      <c r="C142" s="27" t="s">
        <v>545</v>
      </c>
      <c r="D142" s="27">
        <v>0</v>
      </c>
      <c r="E142" s="27">
        <v>51</v>
      </c>
      <c r="F142" s="184">
        <f t="shared" si="5"/>
        <v>0</v>
      </c>
      <c r="G142" s="27">
        <v>1</v>
      </c>
      <c r="H142" s="161"/>
    </row>
    <row r="143" spans="1:8">
      <c r="A143" s="19"/>
      <c r="B143" s="27">
        <f t="shared" si="6"/>
        <v>31</v>
      </c>
      <c r="C143" s="27" t="s">
        <v>546</v>
      </c>
      <c r="D143" s="27">
        <v>0</v>
      </c>
      <c r="E143" s="27">
        <v>35</v>
      </c>
      <c r="F143" s="184">
        <f t="shared" si="5"/>
        <v>0</v>
      </c>
      <c r="G143" s="27">
        <v>1</v>
      </c>
      <c r="H143" s="161"/>
    </row>
    <row r="144" spans="1:8">
      <c r="A144" s="19"/>
      <c r="B144" s="27">
        <f t="shared" si="6"/>
        <v>32</v>
      </c>
      <c r="C144" s="27" t="s">
        <v>547</v>
      </c>
      <c r="D144" s="27">
        <v>0</v>
      </c>
      <c r="E144" s="27">
        <v>40</v>
      </c>
      <c r="F144" s="184">
        <f t="shared" si="5"/>
        <v>0</v>
      </c>
      <c r="G144" s="27">
        <v>1</v>
      </c>
      <c r="H144" s="161"/>
    </row>
    <row r="145" spans="1:8">
      <c r="A145" s="19"/>
      <c r="B145" s="27">
        <f t="shared" si="6"/>
        <v>33</v>
      </c>
      <c r="C145" s="27" t="s">
        <v>548</v>
      </c>
      <c r="D145" s="27">
        <v>0</v>
      </c>
      <c r="E145" s="27">
        <v>40</v>
      </c>
      <c r="F145" s="184">
        <f t="shared" si="5"/>
        <v>0</v>
      </c>
      <c r="G145" s="27">
        <v>1</v>
      </c>
      <c r="H145" s="161"/>
    </row>
    <row r="146" spans="1:8">
      <c r="A146" s="19"/>
      <c r="B146" s="27">
        <f t="shared" si="6"/>
        <v>34</v>
      </c>
      <c r="C146" s="27" t="s">
        <v>549</v>
      </c>
      <c r="D146" s="27">
        <v>0</v>
      </c>
      <c r="E146" s="27">
        <v>40</v>
      </c>
      <c r="F146" s="184">
        <f t="shared" si="5"/>
        <v>0</v>
      </c>
      <c r="G146" s="27">
        <v>1</v>
      </c>
      <c r="H146" s="161"/>
    </row>
    <row r="147" spans="1:8">
      <c r="A147" s="19"/>
      <c r="B147" s="27">
        <f t="shared" si="6"/>
        <v>35</v>
      </c>
      <c r="C147" s="27" t="s">
        <v>295</v>
      </c>
      <c r="D147" s="27">
        <v>0</v>
      </c>
      <c r="E147" s="27">
        <v>40</v>
      </c>
      <c r="F147" s="184">
        <f t="shared" si="5"/>
        <v>0</v>
      </c>
      <c r="G147" s="27">
        <v>1</v>
      </c>
      <c r="H147" s="161"/>
    </row>
    <row r="148" spans="1:8">
      <c r="A148" s="19"/>
      <c r="B148" s="27">
        <f t="shared" si="6"/>
        <v>36</v>
      </c>
      <c r="C148" s="27" t="s">
        <v>550</v>
      </c>
      <c r="D148" s="27">
        <v>0</v>
      </c>
      <c r="E148" s="27">
        <v>45</v>
      </c>
      <c r="F148" s="184">
        <f t="shared" si="5"/>
        <v>0</v>
      </c>
      <c r="G148" s="27">
        <v>1</v>
      </c>
      <c r="H148" s="161"/>
    </row>
    <row r="149" spans="1:8">
      <c r="A149" s="19"/>
      <c r="B149" s="27">
        <f t="shared" si="6"/>
        <v>37</v>
      </c>
      <c r="C149" s="27" t="s">
        <v>551</v>
      </c>
      <c r="D149" s="27">
        <v>0</v>
      </c>
      <c r="E149" s="27">
        <v>40</v>
      </c>
      <c r="F149" s="184">
        <f t="shared" si="5"/>
        <v>0</v>
      </c>
      <c r="G149" s="27">
        <v>1</v>
      </c>
      <c r="H149" s="161"/>
    </row>
    <row r="150" spans="1:8">
      <c r="A150" s="19"/>
      <c r="B150" s="27">
        <f t="shared" si="6"/>
        <v>38</v>
      </c>
      <c r="C150" s="27" t="s">
        <v>552</v>
      </c>
      <c r="D150" s="27">
        <v>0</v>
      </c>
      <c r="E150" s="27">
        <v>40</v>
      </c>
      <c r="F150" s="184">
        <f t="shared" si="5"/>
        <v>0</v>
      </c>
      <c r="G150" s="27">
        <v>1</v>
      </c>
      <c r="H150" s="161"/>
    </row>
    <row r="151" spans="1:8">
      <c r="A151" s="19"/>
      <c r="B151" s="27">
        <f t="shared" si="6"/>
        <v>39</v>
      </c>
      <c r="C151" s="27" t="s">
        <v>553</v>
      </c>
      <c r="D151" s="27">
        <v>0</v>
      </c>
      <c r="E151" s="27">
        <v>41</v>
      </c>
      <c r="F151" s="184">
        <f t="shared" si="5"/>
        <v>0</v>
      </c>
      <c r="G151" s="27">
        <v>1</v>
      </c>
      <c r="H151" s="161"/>
    </row>
    <row r="152" spans="1:8">
      <c r="A152" s="19"/>
      <c r="B152" s="27">
        <f t="shared" si="6"/>
        <v>40</v>
      </c>
      <c r="C152" s="27" t="s">
        <v>554</v>
      </c>
      <c r="D152" s="27">
        <v>0</v>
      </c>
      <c r="E152" s="27">
        <v>41</v>
      </c>
      <c r="F152" s="184">
        <f t="shared" si="5"/>
        <v>0</v>
      </c>
      <c r="G152" s="27">
        <v>1</v>
      </c>
      <c r="H152" s="161"/>
    </row>
    <row r="153" spans="1:8">
      <c r="A153" s="19"/>
      <c r="B153" s="27">
        <v>41</v>
      </c>
      <c r="C153" s="27" t="s">
        <v>555</v>
      </c>
      <c r="D153" s="27">
        <v>0</v>
      </c>
      <c r="E153" s="27">
        <v>40</v>
      </c>
      <c r="F153" s="184">
        <f t="shared" si="5"/>
        <v>0</v>
      </c>
      <c r="G153" s="27">
        <v>1</v>
      </c>
      <c r="H153" s="161"/>
    </row>
    <row r="154" spans="1:8">
      <c r="A154" s="5" t="s">
        <v>6</v>
      </c>
      <c r="B154" s="34">
        <v>1</v>
      </c>
      <c r="C154" s="28" t="s">
        <v>557</v>
      </c>
      <c r="D154" s="34">
        <v>0</v>
      </c>
      <c r="E154" s="34">
        <v>34</v>
      </c>
      <c r="F154" s="164">
        <f t="shared" si="5"/>
        <v>0</v>
      </c>
      <c r="G154" s="34">
        <f t="shared" ref="G154:G197" si="7">RANK(F154,$F$3:$F$32,1)</f>
        <v>1</v>
      </c>
      <c r="H154" s="161"/>
    </row>
    <row r="155" spans="1:8">
      <c r="A155" s="10"/>
      <c r="B155" s="34">
        <v>2</v>
      </c>
      <c r="C155" s="28" t="s">
        <v>558</v>
      </c>
      <c r="D155" s="34">
        <v>0</v>
      </c>
      <c r="E155" s="34">
        <v>34</v>
      </c>
      <c r="F155" s="164">
        <f t="shared" si="5"/>
        <v>0</v>
      </c>
      <c r="G155" s="34">
        <f t="shared" si="7"/>
        <v>1</v>
      </c>
      <c r="H155" s="161"/>
    </row>
    <row r="156" spans="1:8">
      <c r="A156" s="10"/>
      <c r="B156" s="34">
        <v>3</v>
      </c>
      <c r="C156" s="28" t="s">
        <v>559</v>
      </c>
      <c r="D156" s="34">
        <v>0</v>
      </c>
      <c r="E156" s="34">
        <v>34</v>
      </c>
      <c r="F156" s="164">
        <f t="shared" si="5"/>
        <v>0</v>
      </c>
      <c r="G156" s="34">
        <f t="shared" si="7"/>
        <v>1</v>
      </c>
      <c r="H156" s="161"/>
    </row>
    <row r="157" spans="1:8">
      <c r="A157" s="10"/>
      <c r="B157" s="34">
        <v>4</v>
      </c>
      <c r="C157" s="28" t="s">
        <v>560</v>
      </c>
      <c r="D157" s="34">
        <v>0</v>
      </c>
      <c r="E157" s="34">
        <v>33</v>
      </c>
      <c r="F157" s="164">
        <f t="shared" si="5"/>
        <v>0</v>
      </c>
      <c r="G157" s="34">
        <f t="shared" si="7"/>
        <v>1</v>
      </c>
      <c r="H157" s="161"/>
    </row>
    <row r="158" spans="1:8">
      <c r="A158" s="10"/>
      <c r="B158" s="34">
        <v>5</v>
      </c>
      <c r="C158" s="28" t="s">
        <v>561</v>
      </c>
      <c r="D158" s="34">
        <v>0</v>
      </c>
      <c r="E158" s="34">
        <v>45</v>
      </c>
      <c r="F158" s="164">
        <f t="shared" si="5"/>
        <v>0</v>
      </c>
      <c r="G158" s="34">
        <f t="shared" si="7"/>
        <v>1</v>
      </c>
      <c r="H158" s="161"/>
    </row>
    <row r="159" spans="1:8">
      <c r="A159" s="10"/>
      <c r="B159" s="34">
        <v>6</v>
      </c>
      <c r="C159" s="28" t="s">
        <v>562</v>
      </c>
      <c r="D159" s="34">
        <v>0</v>
      </c>
      <c r="E159" s="34">
        <v>45</v>
      </c>
      <c r="F159" s="164">
        <f t="shared" si="5"/>
        <v>0</v>
      </c>
      <c r="G159" s="34">
        <f t="shared" si="7"/>
        <v>1</v>
      </c>
      <c r="H159" s="161"/>
    </row>
    <row r="160" spans="1:8">
      <c r="A160" s="10"/>
      <c r="B160" s="34">
        <v>7</v>
      </c>
      <c r="C160" s="28" t="s">
        <v>320</v>
      </c>
      <c r="D160" s="34">
        <v>0</v>
      </c>
      <c r="E160" s="34">
        <v>35</v>
      </c>
      <c r="F160" s="164">
        <f t="shared" si="5"/>
        <v>0</v>
      </c>
      <c r="G160" s="34">
        <f t="shared" si="7"/>
        <v>1</v>
      </c>
      <c r="H160" s="161"/>
    </row>
    <row r="161" spans="1:8">
      <c r="A161" s="10"/>
      <c r="B161" s="34">
        <v>8</v>
      </c>
      <c r="C161" s="28" t="s">
        <v>563</v>
      </c>
      <c r="D161" s="34">
        <v>0</v>
      </c>
      <c r="E161" s="34">
        <v>35</v>
      </c>
      <c r="F161" s="164">
        <f t="shared" si="5"/>
        <v>0</v>
      </c>
      <c r="G161" s="34">
        <f t="shared" si="7"/>
        <v>1</v>
      </c>
      <c r="H161" s="161"/>
    </row>
    <row r="162" spans="1:8">
      <c r="A162" s="10"/>
      <c r="B162" s="34">
        <v>9</v>
      </c>
      <c r="C162" s="28" t="s">
        <v>564</v>
      </c>
      <c r="D162" s="34">
        <v>0</v>
      </c>
      <c r="E162" s="34">
        <v>35</v>
      </c>
      <c r="F162" s="164">
        <f t="shared" si="5"/>
        <v>0</v>
      </c>
      <c r="G162" s="34">
        <f t="shared" si="7"/>
        <v>1</v>
      </c>
      <c r="H162" s="161"/>
    </row>
    <row r="163" spans="1:8">
      <c r="A163" s="10"/>
      <c r="B163" s="34">
        <v>10</v>
      </c>
      <c r="C163" s="35" t="s">
        <v>326</v>
      </c>
      <c r="D163" s="34">
        <v>0</v>
      </c>
      <c r="E163" s="27">
        <v>30</v>
      </c>
      <c r="F163" s="164">
        <f t="shared" si="5"/>
        <v>0</v>
      </c>
      <c r="G163" s="34">
        <f t="shared" si="7"/>
        <v>1</v>
      </c>
      <c r="H163" s="161"/>
    </row>
    <row r="164" spans="1:8">
      <c r="A164" s="10"/>
      <c r="B164" s="34">
        <v>11</v>
      </c>
      <c r="C164" s="35" t="s">
        <v>331</v>
      </c>
      <c r="D164" s="34">
        <v>0</v>
      </c>
      <c r="E164" s="27">
        <v>30</v>
      </c>
      <c r="F164" s="164">
        <f t="shared" si="5"/>
        <v>0</v>
      </c>
      <c r="G164" s="34">
        <f t="shared" si="7"/>
        <v>1</v>
      </c>
      <c r="H164" s="161"/>
    </row>
    <row r="165" spans="1:8">
      <c r="A165" s="10"/>
      <c r="B165" s="34">
        <v>12</v>
      </c>
      <c r="C165" s="35" t="s">
        <v>339</v>
      </c>
      <c r="D165" s="34">
        <v>0</v>
      </c>
      <c r="E165" s="27">
        <v>30</v>
      </c>
      <c r="F165" s="164">
        <f t="shared" si="5"/>
        <v>0</v>
      </c>
      <c r="G165" s="34">
        <f t="shared" si="7"/>
        <v>1</v>
      </c>
      <c r="H165" s="161"/>
    </row>
    <row r="166" spans="1:8">
      <c r="A166" s="10"/>
      <c r="B166" s="34">
        <v>13</v>
      </c>
      <c r="C166" s="35" t="s">
        <v>344</v>
      </c>
      <c r="D166" s="34">
        <v>0</v>
      </c>
      <c r="E166" s="27">
        <v>30</v>
      </c>
      <c r="F166" s="164">
        <f t="shared" si="5"/>
        <v>0</v>
      </c>
      <c r="G166" s="34">
        <f t="shared" si="7"/>
        <v>1</v>
      </c>
      <c r="H166" s="161"/>
    </row>
    <row r="167" spans="1:8">
      <c r="A167" s="10"/>
      <c r="B167" s="34">
        <v>14</v>
      </c>
      <c r="C167" s="35" t="s">
        <v>348</v>
      </c>
      <c r="D167" s="34">
        <v>0</v>
      </c>
      <c r="E167" s="27">
        <v>30</v>
      </c>
      <c r="F167" s="164">
        <f t="shared" si="5"/>
        <v>0</v>
      </c>
      <c r="G167" s="34">
        <f t="shared" si="7"/>
        <v>1</v>
      </c>
      <c r="H167" s="161"/>
    </row>
    <row r="168" spans="1:8">
      <c r="A168" s="10"/>
      <c r="B168" s="34">
        <v>15</v>
      </c>
      <c r="C168" s="35" t="s">
        <v>565</v>
      </c>
      <c r="D168" s="34">
        <v>0</v>
      </c>
      <c r="E168" s="27">
        <v>30</v>
      </c>
      <c r="F168" s="164">
        <f t="shared" si="5"/>
        <v>0</v>
      </c>
      <c r="G168" s="34">
        <f t="shared" si="7"/>
        <v>1</v>
      </c>
      <c r="H168" s="161"/>
    </row>
    <row r="169" spans="1:8">
      <c r="A169" s="10"/>
      <c r="B169" s="34">
        <v>16</v>
      </c>
      <c r="C169" s="35" t="s">
        <v>566</v>
      </c>
      <c r="D169" s="34">
        <v>0</v>
      </c>
      <c r="E169" s="27">
        <v>30</v>
      </c>
      <c r="F169" s="164">
        <f t="shared" si="5"/>
        <v>0</v>
      </c>
      <c r="G169" s="34">
        <f t="shared" si="7"/>
        <v>1</v>
      </c>
      <c r="H169" s="161"/>
    </row>
    <row r="170" spans="1:8">
      <c r="A170" s="10"/>
      <c r="B170" s="34">
        <v>17</v>
      </c>
      <c r="C170" s="35" t="s">
        <v>567</v>
      </c>
      <c r="D170" s="34">
        <v>0</v>
      </c>
      <c r="E170" s="27">
        <v>30</v>
      </c>
      <c r="F170" s="164">
        <f t="shared" si="5"/>
        <v>0</v>
      </c>
      <c r="G170" s="34">
        <f t="shared" si="7"/>
        <v>1</v>
      </c>
      <c r="H170" s="161"/>
    </row>
    <row r="171" spans="1:8">
      <c r="A171" s="10"/>
      <c r="B171" s="34">
        <v>18</v>
      </c>
      <c r="C171" s="35" t="s">
        <v>568</v>
      </c>
      <c r="D171" s="34">
        <v>0</v>
      </c>
      <c r="E171" s="27">
        <v>42</v>
      </c>
      <c r="F171" s="164">
        <f t="shared" si="5"/>
        <v>0</v>
      </c>
      <c r="G171" s="34">
        <f t="shared" si="7"/>
        <v>1</v>
      </c>
      <c r="H171" s="161"/>
    </row>
    <row r="172" spans="1:8">
      <c r="A172" s="10"/>
      <c r="B172" s="34">
        <v>19</v>
      </c>
      <c r="C172" s="35" t="s">
        <v>569</v>
      </c>
      <c r="D172" s="34">
        <v>0</v>
      </c>
      <c r="E172" s="27">
        <v>30</v>
      </c>
      <c r="F172" s="164">
        <f t="shared" si="5"/>
        <v>0</v>
      </c>
      <c r="G172" s="34">
        <f t="shared" si="7"/>
        <v>1</v>
      </c>
      <c r="H172" s="161"/>
    </row>
    <row r="173" spans="1:8">
      <c r="A173" s="10"/>
      <c r="B173" s="34">
        <v>20</v>
      </c>
      <c r="C173" s="35" t="s">
        <v>570</v>
      </c>
      <c r="D173" s="34">
        <v>0</v>
      </c>
      <c r="E173" s="27">
        <v>30</v>
      </c>
      <c r="F173" s="164">
        <f t="shared" si="5"/>
        <v>0</v>
      </c>
      <c r="G173" s="34">
        <f t="shared" si="7"/>
        <v>1</v>
      </c>
      <c r="H173" s="161"/>
    </row>
    <row r="174" spans="1:8">
      <c r="A174" s="10"/>
      <c r="B174" s="34">
        <v>21</v>
      </c>
      <c r="C174" s="27" t="s">
        <v>357</v>
      </c>
      <c r="D174" s="34">
        <v>0</v>
      </c>
      <c r="E174" s="27">
        <v>28</v>
      </c>
      <c r="F174" s="164">
        <f t="shared" si="5"/>
        <v>0</v>
      </c>
      <c r="G174" s="34">
        <f t="shared" si="7"/>
        <v>1</v>
      </c>
      <c r="H174" s="161"/>
    </row>
    <row r="175" spans="1:8">
      <c r="A175" s="10"/>
      <c r="B175" s="34">
        <v>22</v>
      </c>
      <c r="C175" s="27" t="s">
        <v>571</v>
      </c>
      <c r="D175" s="34">
        <v>0</v>
      </c>
      <c r="E175" s="27">
        <v>32</v>
      </c>
      <c r="F175" s="164">
        <f t="shared" si="5"/>
        <v>0</v>
      </c>
      <c r="G175" s="34">
        <f t="shared" si="7"/>
        <v>1</v>
      </c>
      <c r="H175" s="161"/>
    </row>
    <row r="176" spans="1:8">
      <c r="A176" s="10"/>
      <c r="B176" s="34">
        <v>23</v>
      </c>
      <c r="C176" s="27" t="s">
        <v>572</v>
      </c>
      <c r="D176" s="34">
        <v>0</v>
      </c>
      <c r="E176" s="27">
        <v>32</v>
      </c>
      <c r="F176" s="164">
        <f t="shared" si="5"/>
        <v>0</v>
      </c>
      <c r="G176" s="34">
        <f t="shared" si="7"/>
        <v>1</v>
      </c>
      <c r="H176" s="161"/>
    </row>
    <row r="177" spans="1:8">
      <c r="A177" s="10"/>
      <c r="B177" s="34">
        <v>24</v>
      </c>
      <c r="C177" s="27" t="s">
        <v>364</v>
      </c>
      <c r="D177" s="34">
        <v>0</v>
      </c>
      <c r="E177" s="27">
        <v>32</v>
      </c>
      <c r="F177" s="164">
        <f t="shared" ref="F177:F222" si="8">D177/E177</f>
        <v>0</v>
      </c>
      <c r="G177" s="34">
        <f t="shared" si="7"/>
        <v>1</v>
      </c>
      <c r="H177" s="161"/>
    </row>
    <row r="178" spans="1:8">
      <c r="A178" s="10"/>
      <c r="B178" s="34">
        <v>25</v>
      </c>
      <c r="C178" s="27" t="s">
        <v>369</v>
      </c>
      <c r="D178" s="34">
        <v>0</v>
      </c>
      <c r="E178" s="27">
        <v>38</v>
      </c>
      <c r="F178" s="164">
        <f t="shared" si="8"/>
        <v>0</v>
      </c>
      <c r="G178" s="34">
        <f t="shared" si="7"/>
        <v>1</v>
      </c>
      <c r="H178" s="161"/>
    </row>
    <row r="179" spans="1:8">
      <c r="A179" s="10"/>
      <c r="B179" s="34">
        <v>26</v>
      </c>
      <c r="C179" s="27" t="s">
        <v>573</v>
      </c>
      <c r="D179" s="34">
        <v>0</v>
      </c>
      <c r="E179" s="27">
        <v>37</v>
      </c>
      <c r="F179" s="164">
        <f t="shared" si="8"/>
        <v>0</v>
      </c>
      <c r="G179" s="34">
        <f t="shared" si="7"/>
        <v>1</v>
      </c>
      <c r="H179" s="161"/>
    </row>
    <row r="180" spans="1:8">
      <c r="A180" s="10"/>
      <c r="B180" s="34">
        <v>27</v>
      </c>
      <c r="C180" s="27" t="s">
        <v>374</v>
      </c>
      <c r="D180" s="34">
        <v>0</v>
      </c>
      <c r="E180" s="27">
        <v>30</v>
      </c>
      <c r="F180" s="164">
        <f t="shared" si="8"/>
        <v>0</v>
      </c>
      <c r="G180" s="34">
        <f t="shared" si="7"/>
        <v>1</v>
      </c>
      <c r="H180" s="161"/>
    </row>
    <row r="181" spans="1:8">
      <c r="A181" s="10"/>
      <c r="B181" s="34">
        <v>28</v>
      </c>
      <c r="C181" s="27" t="s">
        <v>574</v>
      </c>
      <c r="D181" s="34">
        <v>0</v>
      </c>
      <c r="E181" s="27">
        <v>30</v>
      </c>
      <c r="F181" s="164">
        <f t="shared" si="8"/>
        <v>0</v>
      </c>
      <c r="G181" s="34">
        <f t="shared" si="7"/>
        <v>1</v>
      </c>
      <c r="H181" s="161"/>
    </row>
    <row r="182" spans="1:8">
      <c r="A182" s="10"/>
      <c r="B182" s="34">
        <v>29</v>
      </c>
      <c r="C182" s="27" t="s">
        <v>575</v>
      </c>
      <c r="D182" s="34">
        <v>0</v>
      </c>
      <c r="E182" s="27">
        <v>30</v>
      </c>
      <c r="F182" s="164">
        <f t="shared" si="8"/>
        <v>0</v>
      </c>
      <c r="G182" s="34">
        <f t="shared" si="7"/>
        <v>1</v>
      </c>
      <c r="H182" s="161"/>
    </row>
    <row r="183" spans="1:8">
      <c r="A183" s="10"/>
      <c r="B183" s="34">
        <v>30</v>
      </c>
      <c r="C183" s="27" t="s">
        <v>379</v>
      </c>
      <c r="D183" s="34">
        <v>0</v>
      </c>
      <c r="E183" s="27">
        <v>45</v>
      </c>
      <c r="F183" s="164">
        <f t="shared" si="8"/>
        <v>0</v>
      </c>
      <c r="G183" s="34">
        <f t="shared" si="7"/>
        <v>1</v>
      </c>
      <c r="H183" s="161"/>
    </row>
    <row r="184" spans="1:8">
      <c r="A184" s="10"/>
      <c r="B184" s="34">
        <v>31</v>
      </c>
      <c r="C184" s="27" t="s">
        <v>576</v>
      </c>
      <c r="D184" s="34">
        <v>0</v>
      </c>
      <c r="E184" s="27">
        <v>35</v>
      </c>
      <c r="F184" s="164">
        <f t="shared" si="8"/>
        <v>0</v>
      </c>
      <c r="G184" s="34">
        <f t="shared" si="7"/>
        <v>1</v>
      </c>
      <c r="H184" s="161"/>
    </row>
    <row r="185" spans="1:8">
      <c r="A185" s="10"/>
      <c r="B185" s="34">
        <v>32</v>
      </c>
      <c r="C185" s="27" t="s">
        <v>382</v>
      </c>
      <c r="D185" s="34">
        <v>0</v>
      </c>
      <c r="E185" s="27">
        <v>35</v>
      </c>
      <c r="F185" s="164">
        <f t="shared" si="8"/>
        <v>0</v>
      </c>
      <c r="G185" s="34">
        <f t="shared" si="7"/>
        <v>1</v>
      </c>
      <c r="H185" s="161"/>
    </row>
    <row r="186" spans="1:8">
      <c r="A186" s="10"/>
      <c r="B186" s="34">
        <v>33</v>
      </c>
      <c r="C186" s="35" t="s">
        <v>577</v>
      </c>
      <c r="D186" s="34">
        <v>0</v>
      </c>
      <c r="E186" s="27">
        <v>32</v>
      </c>
      <c r="F186" s="164">
        <f t="shared" si="8"/>
        <v>0</v>
      </c>
      <c r="G186" s="34">
        <f t="shared" si="7"/>
        <v>1</v>
      </c>
      <c r="H186" s="161"/>
    </row>
    <row r="187" spans="1:8">
      <c r="A187" s="10"/>
      <c r="B187" s="34">
        <v>34</v>
      </c>
      <c r="C187" s="35" t="s">
        <v>578</v>
      </c>
      <c r="D187" s="34">
        <v>0</v>
      </c>
      <c r="E187" s="27">
        <v>31</v>
      </c>
      <c r="F187" s="164">
        <f t="shared" si="8"/>
        <v>0</v>
      </c>
      <c r="G187" s="34">
        <f t="shared" si="7"/>
        <v>1</v>
      </c>
      <c r="H187" s="161"/>
    </row>
    <row r="188" spans="1:8">
      <c r="A188" s="10"/>
      <c r="B188" s="34">
        <v>35</v>
      </c>
      <c r="C188" s="35" t="s">
        <v>579</v>
      </c>
      <c r="D188" s="34">
        <v>0</v>
      </c>
      <c r="E188" s="27">
        <v>31</v>
      </c>
      <c r="F188" s="164">
        <f t="shared" si="8"/>
        <v>0</v>
      </c>
      <c r="G188" s="34">
        <f t="shared" si="7"/>
        <v>1</v>
      </c>
      <c r="H188" s="161"/>
    </row>
    <row r="189" spans="1:8">
      <c r="A189" s="10"/>
      <c r="B189" s="34">
        <v>36</v>
      </c>
      <c r="C189" s="35" t="s">
        <v>580</v>
      </c>
      <c r="D189" s="34">
        <v>0</v>
      </c>
      <c r="E189" s="27">
        <v>31</v>
      </c>
      <c r="F189" s="164">
        <f t="shared" si="8"/>
        <v>0</v>
      </c>
      <c r="G189" s="34">
        <f t="shared" si="7"/>
        <v>1</v>
      </c>
      <c r="H189" s="161"/>
    </row>
    <row r="190" spans="1:8">
      <c r="A190" s="10"/>
      <c r="B190" s="34">
        <v>37</v>
      </c>
      <c r="C190" s="35" t="s">
        <v>581</v>
      </c>
      <c r="D190" s="34">
        <v>0</v>
      </c>
      <c r="E190" s="27">
        <v>36</v>
      </c>
      <c r="F190" s="164">
        <f t="shared" si="8"/>
        <v>0</v>
      </c>
      <c r="G190" s="34">
        <f t="shared" si="7"/>
        <v>1</v>
      </c>
      <c r="H190" s="161"/>
    </row>
    <row r="191" spans="1:8">
      <c r="A191" s="10"/>
      <c r="B191" s="34">
        <v>38</v>
      </c>
      <c r="C191" s="120" t="s">
        <v>582</v>
      </c>
      <c r="D191" s="34">
        <v>0</v>
      </c>
      <c r="E191" s="27">
        <v>35</v>
      </c>
      <c r="F191" s="164">
        <f t="shared" si="8"/>
        <v>0</v>
      </c>
      <c r="G191" s="34">
        <f t="shared" si="7"/>
        <v>1</v>
      </c>
      <c r="H191" s="161"/>
    </row>
    <row r="192" spans="1:8">
      <c r="A192" s="10"/>
      <c r="B192" s="34">
        <v>39</v>
      </c>
      <c r="C192" s="35" t="s">
        <v>583</v>
      </c>
      <c r="D192" s="34">
        <v>0</v>
      </c>
      <c r="E192" s="27">
        <v>35</v>
      </c>
      <c r="F192" s="164">
        <f t="shared" si="8"/>
        <v>0</v>
      </c>
      <c r="G192" s="34">
        <f t="shared" si="7"/>
        <v>1</v>
      </c>
      <c r="H192" s="161"/>
    </row>
    <row r="193" spans="1:8">
      <c r="A193" s="10"/>
      <c r="B193" s="34">
        <v>40</v>
      </c>
      <c r="C193" s="35" t="s">
        <v>584</v>
      </c>
      <c r="D193" s="34">
        <v>0</v>
      </c>
      <c r="E193" s="27">
        <v>35</v>
      </c>
      <c r="F193" s="164">
        <f t="shared" si="8"/>
        <v>0</v>
      </c>
      <c r="G193" s="34">
        <f t="shared" si="7"/>
        <v>1</v>
      </c>
      <c r="H193" s="161"/>
    </row>
    <row r="194" spans="1:8">
      <c r="A194" s="10"/>
      <c r="B194" s="34">
        <v>41</v>
      </c>
      <c r="C194" s="35" t="s">
        <v>585</v>
      </c>
      <c r="D194" s="34">
        <v>0</v>
      </c>
      <c r="E194" s="27">
        <v>34</v>
      </c>
      <c r="F194" s="164">
        <f t="shared" si="8"/>
        <v>0</v>
      </c>
      <c r="G194" s="34">
        <f t="shared" si="7"/>
        <v>1</v>
      </c>
      <c r="H194" s="161"/>
    </row>
    <row r="195" spans="1:8">
      <c r="A195" s="10"/>
      <c r="B195" s="34">
        <v>42</v>
      </c>
      <c r="C195" s="35" t="s">
        <v>586</v>
      </c>
      <c r="D195" s="34">
        <v>0</v>
      </c>
      <c r="E195" s="27">
        <v>34</v>
      </c>
      <c r="F195" s="164">
        <f t="shared" si="8"/>
        <v>0</v>
      </c>
      <c r="G195" s="34">
        <f t="shared" si="7"/>
        <v>1</v>
      </c>
      <c r="H195" s="161"/>
    </row>
    <row r="196" spans="1:8">
      <c r="A196" s="10"/>
      <c r="B196" s="34">
        <v>43</v>
      </c>
      <c r="C196" s="34" t="s">
        <v>388</v>
      </c>
      <c r="D196" s="34">
        <v>0</v>
      </c>
      <c r="E196" s="34">
        <v>35</v>
      </c>
      <c r="F196" s="164">
        <f t="shared" si="8"/>
        <v>0</v>
      </c>
      <c r="G196" s="34">
        <f t="shared" si="7"/>
        <v>1</v>
      </c>
      <c r="H196" s="161"/>
    </row>
    <row r="197" spans="1:8">
      <c r="A197" s="17"/>
      <c r="B197" s="34">
        <v>44</v>
      </c>
      <c r="C197" s="34" t="s">
        <v>392</v>
      </c>
      <c r="D197" s="34">
        <v>0</v>
      </c>
      <c r="E197" s="34">
        <v>36</v>
      </c>
      <c r="F197" s="164">
        <f t="shared" si="8"/>
        <v>0</v>
      </c>
      <c r="G197" s="34">
        <f t="shared" si="7"/>
        <v>1</v>
      </c>
      <c r="H197" s="161"/>
    </row>
    <row r="198" spans="1:8">
      <c r="A198" s="5" t="s">
        <v>7</v>
      </c>
      <c r="B198" s="34">
        <v>1</v>
      </c>
      <c r="C198" s="35" t="s">
        <v>587</v>
      </c>
      <c r="D198" s="29">
        <v>0</v>
      </c>
      <c r="E198" s="35">
        <v>36</v>
      </c>
      <c r="F198" s="185">
        <f t="shared" si="8"/>
        <v>0</v>
      </c>
      <c r="G198" s="29">
        <v>1</v>
      </c>
      <c r="H198" s="161"/>
    </row>
    <row r="199" spans="1:8">
      <c r="A199" s="10"/>
      <c r="B199" s="34">
        <v>2</v>
      </c>
      <c r="C199" s="35" t="s">
        <v>588</v>
      </c>
      <c r="D199" s="29">
        <v>0</v>
      </c>
      <c r="E199" s="35">
        <v>36</v>
      </c>
      <c r="F199" s="185">
        <f t="shared" si="8"/>
        <v>0</v>
      </c>
      <c r="G199" s="29">
        <v>1</v>
      </c>
      <c r="H199" s="161"/>
    </row>
    <row r="200" spans="1:8">
      <c r="A200" s="10"/>
      <c r="B200" s="34">
        <v>3</v>
      </c>
      <c r="C200" s="35" t="s">
        <v>589</v>
      </c>
      <c r="D200" s="29">
        <v>0</v>
      </c>
      <c r="E200" s="35">
        <v>36</v>
      </c>
      <c r="F200" s="185">
        <f t="shared" si="8"/>
        <v>0</v>
      </c>
      <c r="G200" s="29">
        <v>1</v>
      </c>
      <c r="H200" s="161"/>
    </row>
    <row r="201" spans="1:8">
      <c r="A201" s="10"/>
      <c r="B201" s="34">
        <v>4</v>
      </c>
      <c r="C201" s="35" t="s">
        <v>590</v>
      </c>
      <c r="D201" s="29">
        <v>0</v>
      </c>
      <c r="E201" s="35">
        <v>36</v>
      </c>
      <c r="F201" s="185">
        <f t="shared" si="8"/>
        <v>0</v>
      </c>
      <c r="G201" s="29">
        <v>1</v>
      </c>
      <c r="H201" s="161"/>
    </row>
    <row r="202" spans="1:8">
      <c r="A202" s="10"/>
      <c r="B202" s="34">
        <v>5</v>
      </c>
      <c r="C202" s="35" t="s">
        <v>591</v>
      </c>
      <c r="D202" s="29">
        <v>0</v>
      </c>
      <c r="E202" s="35">
        <v>35</v>
      </c>
      <c r="F202" s="185">
        <f t="shared" si="8"/>
        <v>0</v>
      </c>
      <c r="G202" s="29">
        <v>1</v>
      </c>
      <c r="H202" s="161"/>
    </row>
    <row r="203" spans="1:8">
      <c r="A203" s="10"/>
      <c r="B203" s="34">
        <v>6</v>
      </c>
      <c r="C203" s="35" t="s">
        <v>592</v>
      </c>
      <c r="D203" s="29">
        <v>0</v>
      </c>
      <c r="E203" s="35">
        <v>44</v>
      </c>
      <c r="F203" s="185">
        <f t="shared" si="8"/>
        <v>0</v>
      </c>
      <c r="G203" s="29">
        <v>1</v>
      </c>
      <c r="H203" s="161"/>
    </row>
    <row r="204" spans="1:8">
      <c r="A204" s="10"/>
      <c r="B204" s="34">
        <v>7</v>
      </c>
      <c r="C204" s="35" t="s">
        <v>593</v>
      </c>
      <c r="D204" s="29">
        <v>0</v>
      </c>
      <c r="E204" s="35">
        <v>37</v>
      </c>
      <c r="F204" s="185">
        <f t="shared" si="8"/>
        <v>0</v>
      </c>
      <c r="G204" s="29">
        <v>1</v>
      </c>
      <c r="H204" s="161"/>
    </row>
    <row r="205" spans="1:8">
      <c r="A205" s="10"/>
      <c r="B205" s="34">
        <v>8</v>
      </c>
      <c r="C205" s="35" t="s">
        <v>594</v>
      </c>
      <c r="D205" s="29">
        <v>0</v>
      </c>
      <c r="E205" s="34">
        <v>33</v>
      </c>
      <c r="F205" s="185">
        <f t="shared" si="8"/>
        <v>0</v>
      </c>
      <c r="G205" s="29">
        <v>1</v>
      </c>
      <c r="H205" s="161"/>
    </row>
    <row r="206" spans="1:8">
      <c r="A206" s="10"/>
      <c r="B206" s="34">
        <v>9</v>
      </c>
      <c r="C206" s="35" t="s">
        <v>595</v>
      </c>
      <c r="D206" s="29">
        <v>0</v>
      </c>
      <c r="E206" s="34">
        <v>33</v>
      </c>
      <c r="F206" s="185">
        <f t="shared" si="8"/>
        <v>0</v>
      </c>
      <c r="G206" s="29">
        <v>1</v>
      </c>
      <c r="H206" s="161"/>
    </row>
    <row r="207" spans="1:8">
      <c r="A207" s="10"/>
      <c r="B207" s="34">
        <v>10</v>
      </c>
      <c r="C207" s="35" t="s">
        <v>596</v>
      </c>
      <c r="D207" s="29">
        <v>0</v>
      </c>
      <c r="E207" s="34">
        <v>32</v>
      </c>
      <c r="F207" s="185">
        <f t="shared" si="8"/>
        <v>0</v>
      </c>
      <c r="G207" s="29">
        <v>1</v>
      </c>
      <c r="H207" s="161"/>
    </row>
    <row r="208" spans="1:8">
      <c r="A208" s="10"/>
      <c r="B208" s="34">
        <v>11</v>
      </c>
      <c r="C208" s="35" t="s">
        <v>597</v>
      </c>
      <c r="D208" s="29">
        <v>0</v>
      </c>
      <c r="E208" s="34">
        <v>33</v>
      </c>
      <c r="F208" s="185">
        <f t="shared" si="8"/>
        <v>0</v>
      </c>
      <c r="G208" s="29">
        <v>1</v>
      </c>
      <c r="H208" s="161"/>
    </row>
    <row r="209" spans="1:8">
      <c r="A209" s="10"/>
      <c r="B209" s="34">
        <v>12</v>
      </c>
      <c r="C209" s="35" t="s">
        <v>415</v>
      </c>
      <c r="D209" s="35">
        <v>0</v>
      </c>
      <c r="E209" s="34">
        <v>33</v>
      </c>
      <c r="F209" s="185">
        <f t="shared" si="8"/>
        <v>0</v>
      </c>
      <c r="G209" s="29">
        <v>1</v>
      </c>
      <c r="H209" s="161"/>
    </row>
    <row r="210" spans="1:8">
      <c r="A210" s="10"/>
      <c r="B210" s="34">
        <v>13</v>
      </c>
      <c r="C210" s="35" t="s">
        <v>406</v>
      </c>
      <c r="D210" s="35">
        <v>0</v>
      </c>
      <c r="E210" s="34">
        <v>30</v>
      </c>
      <c r="F210" s="185">
        <f t="shared" si="8"/>
        <v>0</v>
      </c>
      <c r="G210" s="29">
        <v>1</v>
      </c>
      <c r="H210" s="161"/>
    </row>
    <row r="211" spans="1:8">
      <c r="A211" s="10"/>
      <c r="B211" s="34">
        <v>14</v>
      </c>
      <c r="C211" s="35" t="s">
        <v>598</v>
      </c>
      <c r="D211" s="35">
        <v>0</v>
      </c>
      <c r="E211" s="34">
        <v>34</v>
      </c>
      <c r="F211" s="185">
        <f t="shared" si="8"/>
        <v>0</v>
      </c>
      <c r="G211" s="29">
        <v>1</v>
      </c>
      <c r="H211" s="161"/>
    </row>
    <row r="212" spans="1:8">
      <c r="A212" s="10"/>
      <c r="B212" s="34">
        <v>15</v>
      </c>
      <c r="C212" s="35" t="s">
        <v>599</v>
      </c>
      <c r="D212" s="35">
        <v>0</v>
      </c>
      <c r="E212" s="34">
        <v>33</v>
      </c>
      <c r="F212" s="185">
        <f t="shared" si="8"/>
        <v>0</v>
      </c>
      <c r="G212" s="29">
        <v>1</v>
      </c>
      <c r="H212" s="161"/>
    </row>
    <row r="213" spans="1:8">
      <c r="A213" s="10"/>
      <c r="B213" s="34">
        <v>16</v>
      </c>
      <c r="C213" s="35" t="s">
        <v>397</v>
      </c>
      <c r="D213" s="35">
        <v>0</v>
      </c>
      <c r="E213" s="34">
        <v>33</v>
      </c>
      <c r="F213" s="185">
        <f t="shared" si="8"/>
        <v>0</v>
      </c>
      <c r="G213" s="29">
        <v>1</v>
      </c>
      <c r="H213" s="161"/>
    </row>
    <row r="214" spans="1:8">
      <c r="A214" s="10"/>
      <c r="B214" s="34">
        <v>17</v>
      </c>
      <c r="C214" s="35" t="s">
        <v>600</v>
      </c>
      <c r="D214" s="35">
        <v>0</v>
      </c>
      <c r="E214" s="34">
        <v>32</v>
      </c>
      <c r="F214" s="185">
        <f t="shared" si="8"/>
        <v>0</v>
      </c>
      <c r="G214" s="29">
        <v>1</v>
      </c>
      <c r="H214" s="161"/>
    </row>
    <row r="215" spans="1:8">
      <c r="A215" s="10"/>
      <c r="B215" s="34">
        <v>18</v>
      </c>
      <c r="C215" s="35" t="s">
        <v>601</v>
      </c>
      <c r="D215" s="35">
        <v>0</v>
      </c>
      <c r="E215" s="34">
        <v>32</v>
      </c>
      <c r="F215" s="185">
        <f t="shared" si="8"/>
        <v>0</v>
      </c>
      <c r="G215" s="29">
        <v>1</v>
      </c>
      <c r="H215" s="161"/>
    </row>
    <row r="216" spans="1:8">
      <c r="A216" s="10"/>
      <c r="B216" s="34">
        <v>19</v>
      </c>
      <c r="C216" s="34" t="s">
        <v>395</v>
      </c>
      <c r="D216" s="35">
        <v>0</v>
      </c>
      <c r="E216" s="34">
        <v>36</v>
      </c>
      <c r="F216" s="185">
        <f t="shared" si="8"/>
        <v>0</v>
      </c>
      <c r="G216" s="29">
        <v>1</v>
      </c>
      <c r="H216" s="161"/>
    </row>
    <row r="217" spans="1:8">
      <c r="A217" s="10"/>
      <c r="B217" s="34">
        <v>20</v>
      </c>
      <c r="C217" s="34" t="s">
        <v>602</v>
      </c>
      <c r="D217" s="35">
        <v>0</v>
      </c>
      <c r="E217" s="34">
        <v>34</v>
      </c>
      <c r="F217" s="185">
        <f t="shared" si="8"/>
        <v>0</v>
      </c>
      <c r="G217" s="29">
        <v>1</v>
      </c>
      <c r="H217" s="161"/>
    </row>
    <row r="218" spans="1:8">
      <c r="A218" s="10"/>
      <c r="B218" s="34">
        <v>21</v>
      </c>
      <c r="C218" s="34" t="s">
        <v>603</v>
      </c>
      <c r="D218" s="35">
        <v>0</v>
      </c>
      <c r="E218" s="34">
        <v>33</v>
      </c>
      <c r="F218" s="185">
        <f t="shared" si="8"/>
        <v>0</v>
      </c>
      <c r="G218" s="29">
        <v>1</v>
      </c>
      <c r="H218" s="161"/>
    </row>
    <row r="219" spans="1:8">
      <c r="A219" s="10"/>
      <c r="B219" s="34">
        <v>22</v>
      </c>
      <c r="C219" s="34" t="s">
        <v>604</v>
      </c>
      <c r="D219" s="35">
        <v>0</v>
      </c>
      <c r="E219" s="34">
        <v>33</v>
      </c>
      <c r="F219" s="185">
        <f t="shared" si="8"/>
        <v>0</v>
      </c>
      <c r="G219" s="29">
        <v>1</v>
      </c>
      <c r="H219" s="161"/>
    </row>
    <row r="220" spans="1:8">
      <c r="A220" s="10"/>
      <c r="B220" s="34">
        <v>23</v>
      </c>
      <c r="C220" s="34" t="s">
        <v>605</v>
      </c>
      <c r="D220" s="35">
        <v>0</v>
      </c>
      <c r="E220" s="34">
        <v>34</v>
      </c>
      <c r="F220" s="185">
        <f t="shared" si="8"/>
        <v>0</v>
      </c>
      <c r="G220" s="29">
        <v>1</v>
      </c>
      <c r="H220" s="161"/>
    </row>
    <row r="221" spans="1:8">
      <c r="A221" s="10"/>
      <c r="B221" s="34">
        <v>24</v>
      </c>
      <c r="C221" s="34" t="s">
        <v>606</v>
      </c>
      <c r="D221" s="34">
        <v>0</v>
      </c>
      <c r="E221" s="34">
        <v>33</v>
      </c>
      <c r="F221" s="185">
        <f t="shared" si="8"/>
        <v>0</v>
      </c>
      <c r="G221" s="29">
        <v>1</v>
      </c>
      <c r="H221" s="161"/>
    </row>
    <row r="222" spans="1:8">
      <c r="A222" s="17"/>
      <c r="B222" s="34">
        <v>25</v>
      </c>
      <c r="C222" s="34" t="s">
        <v>607</v>
      </c>
      <c r="D222" s="34">
        <v>0</v>
      </c>
      <c r="E222" s="34">
        <v>35</v>
      </c>
      <c r="F222" s="185">
        <f t="shared" si="8"/>
        <v>0</v>
      </c>
      <c r="G222" s="29">
        <v>1</v>
      </c>
      <c r="H222" s="161"/>
    </row>
    <row r="223" spans="1:8">
      <c r="A223" s="5" t="s">
        <v>8</v>
      </c>
      <c r="B223" s="19">
        <v>1</v>
      </c>
      <c r="C223" s="19" t="s">
        <v>422</v>
      </c>
      <c r="D223" s="19">
        <v>0</v>
      </c>
      <c r="E223" s="19">
        <v>46</v>
      </c>
      <c r="F223" s="184">
        <f>D225/E223</f>
        <v>0</v>
      </c>
      <c r="G223" s="161">
        <v>1</v>
      </c>
      <c r="H223" s="161"/>
    </row>
    <row r="224" spans="1:8">
      <c r="A224" s="10"/>
      <c r="B224" s="19">
        <v>2</v>
      </c>
      <c r="C224" s="19" t="s">
        <v>427</v>
      </c>
      <c r="D224" s="19">
        <v>0</v>
      </c>
      <c r="E224" s="19">
        <v>45</v>
      </c>
      <c r="F224" s="184">
        <f>D224/E224</f>
        <v>0</v>
      </c>
      <c r="G224" s="161">
        <v>1</v>
      </c>
      <c r="H224" s="161"/>
    </row>
    <row r="225" spans="1:8">
      <c r="A225" s="10"/>
      <c r="B225" s="19">
        <v>3</v>
      </c>
      <c r="C225" s="19" t="s">
        <v>434</v>
      </c>
      <c r="D225" s="19">
        <v>0</v>
      </c>
      <c r="E225" s="19">
        <v>45</v>
      </c>
      <c r="F225" s="184">
        <v>0</v>
      </c>
      <c r="G225" s="161">
        <v>1</v>
      </c>
      <c r="H225" s="161"/>
    </row>
    <row r="226" spans="1:8">
      <c r="A226" s="186"/>
      <c r="B226" s="39">
        <v>4</v>
      </c>
      <c r="C226" s="39" t="s">
        <v>609</v>
      </c>
      <c r="D226" s="39">
        <v>0</v>
      </c>
      <c r="E226" s="39">
        <v>45</v>
      </c>
      <c r="F226" s="187">
        <v>0</v>
      </c>
      <c r="G226" s="39">
        <v>1</v>
      </c>
      <c r="H226" s="39"/>
    </row>
  </sheetData>
  <sortState ref="B3:B29">
    <sortCondition ref="B3"/>
  </sortState>
  <mergeCells count="8">
    <mergeCell ref="A1:H1"/>
    <mergeCell ref="A3:A43"/>
    <mergeCell ref="A44:A85"/>
    <mergeCell ref="A86:A112"/>
    <mergeCell ref="A113:A153"/>
    <mergeCell ref="A154:A197"/>
    <mergeCell ref="A198:A222"/>
    <mergeCell ref="A223:A22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zoomScale="70" zoomScaleNormal="70" workbookViewId="0">
      <selection activeCell="N59" sqref="N59"/>
    </sheetView>
  </sheetViews>
  <sheetFormatPr defaultColWidth="8.62962962962963" defaultRowHeight="17.4"/>
  <cols>
    <col min="1" max="1" width="20.1296296296296" style="81" customWidth="1"/>
    <col min="2" max="2" width="8" style="82" customWidth="1"/>
    <col min="3" max="3" width="20.1296296296296" style="81" customWidth="1"/>
    <col min="4" max="5" width="7.87962962962963" style="81" customWidth="1"/>
    <col min="6" max="13" width="8" style="81" customWidth="1"/>
    <col min="14" max="14" width="9.62962962962963" style="83" customWidth="1"/>
    <col min="15" max="15" width="11" style="83" customWidth="1"/>
    <col min="16" max="16" width="9.75" style="82" customWidth="1"/>
    <col min="17" max="17" width="53.5" style="81" customWidth="1"/>
    <col min="18" max="18" width="86.75" style="81" customWidth="1"/>
    <col min="19" max="16384" width="8.62962962962963" style="81"/>
  </cols>
  <sheetData>
    <row r="1" ht="22.2" spans="1:20">
      <c r="A1" s="54" t="s">
        <v>636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</row>
    <row r="2" s="80" customFormat="1" ht="61.2" spans="1:20">
      <c r="A2" s="55" t="s">
        <v>23</v>
      </c>
      <c r="B2" s="84" t="s">
        <v>446</v>
      </c>
      <c r="C2" s="55" t="s">
        <v>24</v>
      </c>
      <c r="D2" s="85" t="s">
        <v>637</v>
      </c>
      <c r="E2" s="85" t="s">
        <v>638</v>
      </c>
      <c r="F2" s="85" t="s">
        <v>639</v>
      </c>
      <c r="G2" s="85" t="s">
        <v>640</v>
      </c>
      <c r="H2" s="85" t="s">
        <v>641</v>
      </c>
      <c r="I2" s="85" t="s">
        <v>642</v>
      </c>
      <c r="J2" s="85" t="s">
        <v>643</v>
      </c>
      <c r="K2" s="85" t="s">
        <v>644</v>
      </c>
      <c r="L2" s="85" t="s">
        <v>645</v>
      </c>
      <c r="M2" s="85" t="s">
        <v>646</v>
      </c>
      <c r="N2" s="86" t="s">
        <v>647</v>
      </c>
      <c r="O2" s="86" t="s">
        <v>648</v>
      </c>
      <c r="P2" s="87" t="s">
        <v>649</v>
      </c>
      <c r="Q2" s="55" t="s">
        <v>30</v>
      </c>
      <c r="R2" s="70" t="s">
        <v>650</v>
      </c>
    </row>
    <row r="3" spans="1:20">
      <c r="A3" s="88" t="s">
        <v>2</v>
      </c>
      <c r="B3" s="89">
        <v>1</v>
      </c>
      <c r="C3" s="20" t="s">
        <v>467</v>
      </c>
      <c r="D3" s="90"/>
      <c r="E3" s="91"/>
      <c r="F3" s="92"/>
      <c r="G3" s="92"/>
      <c r="H3" s="93"/>
      <c r="I3" s="94"/>
      <c r="J3" s="95">
        <v>3.6</v>
      </c>
      <c r="K3" s="95">
        <v>5</v>
      </c>
      <c r="L3" s="96"/>
      <c r="M3" s="96"/>
      <c r="N3" s="97">
        <f t="shared" ref="N3:N12" si="0">SUM(F3:M3)</f>
        <v>8.6</v>
      </c>
      <c r="O3" s="97">
        <f t="shared" ref="O3:O12" si="1">N3/4</f>
        <v>2.15</v>
      </c>
      <c r="P3" s="91">
        <v>10</v>
      </c>
      <c r="Q3" s="91"/>
      <c r="R3" s="91"/>
    </row>
    <row r="4" spans="1:20">
      <c r="A4" s="98"/>
      <c r="B4" s="89">
        <v>2</v>
      </c>
      <c r="C4" s="20" t="s">
        <v>468</v>
      </c>
      <c r="D4" s="90"/>
      <c r="E4" s="91"/>
      <c r="F4" s="92"/>
      <c r="G4" s="92"/>
      <c r="H4" s="94"/>
      <c r="I4" s="94"/>
      <c r="J4" s="95">
        <v>4.8</v>
      </c>
      <c r="K4" s="95">
        <v>5</v>
      </c>
      <c r="L4" s="96"/>
      <c r="M4" s="96"/>
      <c r="N4" s="97">
        <f t="shared" si="0"/>
        <v>9.8</v>
      </c>
      <c r="O4" s="97">
        <f t="shared" si="1"/>
        <v>2.45</v>
      </c>
      <c r="P4" s="91">
        <v>2</v>
      </c>
      <c r="Q4" s="91"/>
      <c r="R4" s="91"/>
    </row>
    <row r="5" spans="1:20">
      <c r="A5" s="98"/>
      <c r="B5" s="89">
        <v>3</v>
      </c>
      <c r="C5" s="20" t="s">
        <v>469</v>
      </c>
      <c r="D5" s="90"/>
      <c r="E5" s="91"/>
      <c r="F5" s="92"/>
      <c r="G5" s="92"/>
      <c r="H5" s="94"/>
      <c r="I5" s="94"/>
      <c r="J5" s="95">
        <v>4.4</v>
      </c>
      <c r="K5" s="95">
        <v>5</v>
      </c>
      <c r="L5" s="96"/>
      <c r="M5" s="96"/>
      <c r="N5" s="99">
        <f t="shared" si="0"/>
        <v>9.4</v>
      </c>
      <c r="O5" s="97">
        <f t="shared" si="1"/>
        <v>2.35</v>
      </c>
      <c r="P5" s="91">
        <v>6</v>
      </c>
      <c r="Q5" s="91"/>
      <c r="R5" s="91"/>
    </row>
    <row r="6" spans="1:20">
      <c r="A6" s="98"/>
      <c r="B6" s="89">
        <v>4</v>
      </c>
      <c r="C6" s="20" t="s">
        <v>470</v>
      </c>
      <c r="D6" s="100"/>
      <c r="E6" s="91"/>
      <c r="F6" s="92"/>
      <c r="G6" s="92"/>
      <c r="H6" s="94"/>
      <c r="I6" s="94"/>
      <c r="J6" s="95">
        <v>4.6</v>
      </c>
      <c r="K6" s="95">
        <v>5</v>
      </c>
      <c r="L6" s="96"/>
      <c r="M6" s="96"/>
      <c r="N6" s="97">
        <f t="shared" si="0"/>
        <v>9.6</v>
      </c>
      <c r="O6" s="97">
        <f t="shared" si="1"/>
        <v>2.4</v>
      </c>
      <c r="P6" s="91">
        <v>3</v>
      </c>
      <c r="Q6" s="91"/>
      <c r="R6" s="91"/>
    </row>
    <row r="7" spans="1:20">
      <c r="A7" s="98"/>
      <c r="B7" s="89">
        <v>5</v>
      </c>
      <c r="C7" s="20" t="s">
        <v>471</v>
      </c>
      <c r="D7" s="90"/>
      <c r="E7" s="91"/>
      <c r="F7" s="92"/>
      <c r="G7" s="92"/>
      <c r="H7" s="94"/>
      <c r="I7" s="94"/>
      <c r="J7" s="95">
        <v>4.6</v>
      </c>
      <c r="K7" s="95">
        <v>5</v>
      </c>
      <c r="L7" s="96"/>
      <c r="M7" s="96"/>
      <c r="N7" s="97">
        <f t="shared" si="0"/>
        <v>9.6</v>
      </c>
      <c r="O7" s="97">
        <f t="shared" si="1"/>
        <v>2.4</v>
      </c>
      <c r="P7" s="91">
        <v>3</v>
      </c>
      <c r="Q7" s="91"/>
      <c r="R7" s="91"/>
    </row>
    <row r="8" spans="1:20">
      <c r="A8" s="98"/>
      <c r="B8" s="89">
        <v>6</v>
      </c>
      <c r="C8" s="20" t="s">
        <v>472</v>
      </c>
      <c r="D8" s="90"/>
      <c r="E8" s="91"/>
      <c r="F8" s="92"/>
      <c r="G8" s="92"/>
      <c r="H8" s="94"/>
      <c r="I8" s="94"/>
      <c r="J8" s="95">
        <v>4.4</v>
      </c>
      <c r="K8" s="95">
        <v>5</v>
      </c>
      <c r="L8" s="96"/>
      <c r="M8" s="96"/>
      <c r="N8" s="97">
        <f t="shared" si="0"/>
        <v>9.4</v>
      </c>
      <c r="O8" s="97">
        <f t="shared" si="1"/>
        <v>2.35</v>
      </c>
      <c r="P8" s="91">
        <v>6</v>
      </c>
      <c r="Q8" s="91"/>
      <c r="R8" s="91"/>
    </row>
    <row r="9" spans="1:20">
      <c r="A9" s="98"/>
      <c r="B9" s="89">
        <v>7</v>
      </c>
      <c r="C9" s="20" t="s">
        <v>473</v>
      </c>
      <c r="D9" s="90"/>
      <c r="E9" s="91"/>
      <c r="F9" s="92"/>
      <c r="G9" s="92"/>
      <c r="H9" s="94"/>
      <c r="I9" s="94"/>
      <c r="J9" s="95">
        <v>4.4</v>
      </c>
      <c r="K9" s="95">
        <v>5</v>
      </c>
      <c r="L9" s="96"/>
      <c r="M9" s="96"/>
      <c r="N9" s="97">
        <f t="shared" si="0"/>
        <v>9.4</v>
      </c>
      <c r="O9" s="97">
        <f t="shared" si="1"/>
        <v>2.35</v>
      </c>
      <c r="P9" s="91">
        <v>6</v>
      </c>
      <c r="Q9" s="91"/>
      <c r="R9" s="91"/>
    </row>
    <row r="10" spans="1:20">
      <c r="A10" s="98"/>
      <c r="B10" s="89">
        <v>8</v>
      </c>
      <c r="C10" s="20" t="s">
        <v>474</v>
      </c>
      <c r="D10" s="90"/>
      <c r="E10" s="91"/>
      <c r="F10" s="92"/>
      <c r="G10" s="92"/>
      <c r="H10" s="94"/>
      <c r="I10" s="94"/>
      <c r="J10" s="95">
        <v>5</v>
      </c>
      <c r="K10" s="95">
        <v>5</v>
      </c>
      <c r="L10" s="96"/>
      <c r="M10" s="96"/>
      <c r="N10" s="97">
        <f t="shared" si="0"/>
        <v>10</v>
      </c>
      <c r="O10" s="97">
        <f t="shared" si="1"/>
        <v>2.5</v>
      </c>
      <c r="P10" s="91">
        <v>1</v>
      </c>
      <c r="Q10" s="91"/>
      <c r="R10" s="91"/>
    </row>
    <row r="11" spans="1:20">
      <c r="A11" s="98"/>
      <c r="B11" s="89">
        <v>9</v>
      </c>
      <c r="C11" s="20" t="s">
        <v>475</v>
      </c>
      <c r="D11" s="90"/>
      <c r="E11" s="91"/>
      <c r="F11" s="92"/>
      <c r="G11" s="92"/>
      <c r="H11" s="94"/>
      <c r="I11" s="94"/>
      <c r="J11" s="95">
        <v>4.6</v>
      </c>
      <c r="K11" s="95">
        <v>5</v>
      </c>
      <c r="L11" s="96"/>
      <c r="M11" s="96"/>
      <c r="N11" s="97">
        <f t="shared" si="0"/>
        <v>9.6</v>
      </c>
      <c r="O11" s="97">
        <f t="shared" si="1"/>
        <v>2.4</v>
      </c>
      <c r="P11" s="91">
        <v>3</v>
      </c>
      <c r="Q11" s="101"/>
      <c r="R11" s="101"/>
    </row>
    <row r="12" spans="1:20">
      <c r="A12" s="102"/>
      <c r="B12" s="103">
        <v>10</v>
      </c>
      <c r="C12" s="91" t="s">
        <v>651</v>
      </c>
      <c r="D12" s="90"/>
      <c r="E12" s="91"/>
      <c r="F12" s="92"/>
      <c r="G12" s="92"/>
      <c r="H12" s="94"/>
      <c r="I12" s="94"/>
      <c r="J12" s="95">
        <v>3.8</v>
      </c>
      <c r="K12" s="95">
        <v>5</v>
      </c>
      <c r="L12" s="96"/>
      <c r="M12" s="96"/>
      <c r="N12" s="97">
        <f t="shared" si="0"/>
        <v>8.8</v>
      </c>
      <c r="O12" s="97">
        <f t="shared" si="1"/>
        <v>2.2</v>
      </c>
      <c r="P12" s="91">
        <v>9</v>
      </c>
      <c r="Q12" s="101"/>
      <c r="R12" s="101"/>
    </row>
    <row r="13" spans="1:20">
      <c r="A13" s="104" t="s">
        <v>3</v>
      </c>
      <c r="B13" s="105">
        <v>1</v>
      </c>
      <c r="C13" s="29" t="s">
        <v>491</v>
      </c>
      <c r="D13" s="106"/>
      <c r="E13" s="106"/>
      <c r="F13" s="106"/>
      <c r="G13" s="106"/>
      <c r="H13" s="107"/>
      <c r="I13" s="107"/>
      <c r="J13" s="107"/>
      <c r="K13" s="107"/>
      <c r="L13" s="107"/>
      <c r="M13" s="107"/>
      <c r="N13" s="106"/>
      <c r="O13" s="108"/>
      <c r="P13" s="107"/>
      <c r="Q13" s="109"/>
      <c r="R13" s="110"/>
      <c r="S13" s="111"/>
      <c r="T13" s="112"/>
    </row>
    <row r="14" spans="1:20">
      <c r="A14" s="113"/>
      <c r="B14" s="105">
        <v>2</v>
      </c>
      <c r="C14" s="29" t="s">
        <v>142</v>
      </c>
      <c r="D14" s="106"/>
      <c r="E14" s="106"/>
      <c r="F14" s="106"/>
      <c r="G14" s="106"/>
      <c r="H14" s="107"/>
      <c r="I14" s="107"/>
      <c r="J14" s="107"/>
      <c r="K14" s="107"/>
      <c r="L14" s="107"/>
      <c r="M14" s="107"/>
      <c r="N14" s="106"/>
      <c r="O14" s="108"/>
      <c r="P14" s="107"/>
      <c r="Q14" s="109"/>
      <c r="R14" s="110"/>
      <c r="S14" s="111"/>
    </row>
    <row r="15" spans="1:20">
      <c r="A15" s="113"/>
      <c r="B15" s="105">
        <v>3</v>
      </c>
      <c r="C15" s="29" t="s">
        <v>150</v>
      </c>
      <c r="D15" s="106"/>
      <c r="E15" s="106"/>
      <c r="F15" s="106"/>
      <c r="G15" s="106"/>
      <c r="H15" s="107"/>
      <c r="I15" s="107"/>
      <c r="J15" s="107"/>
      <c r="K15" s="107"/>
      <c r="L15" s="107"/>
      <c r="M15" s="107"/>
      <c r="N15" s="106"/>
      <c r="O15" s="108"/>
      <c r="P15" s="107"/>
      <c r="Q15" s="109"/>
      <c r="R15" s="110"/>
      <c r="S15" s="111"/>
    </row>
    <row r="16" spans="1:20">
      <c r="A16" s="113"/>
      <c r="B16" s="105">
        <v>4</v>
      </c>
      <c r="C16" s="29" t="s">
        <v>196</v>
      </c>
      <c r="D16" s="106"/>
      <c r="E16" s="106"/>
      <c r="F16" s="106"/>
      <c r="G16" s="106"/>
      <c r="H16" s="107"/>
      <c r="I16" s="107"/>
      <c r="J16" s="107"/>
      <c r="K16" s="107"/>
      <c r="L16" s="107"/>
      <c r="M16" s="107"/>
      <c r="N16" s="106"/>
      <c r="O16" s="108"/>
      <c r="P16" s="107"/>
      <c r="Q16" s="109"/>
      <c r="R16" s="110"/>
      <c r="S16" s="111"/>
    </row>
    <row r="17" spans="1:19">
      <c r="A17" s="113"/>
      <c r="B17" s="105">
        <v>5</v>
      </c>
      <c r="C17" s="29" t="s">
        <v>189</v>
      </c>
      <c r="D17" s="106"/>
      <c r="E17" s="106"/>
      <c r="F17" s="106"/>
      <c r="G17" s="106"/>
      <c r="H17" s="107"/>
      <c r="I17" s="107"/>
      <c r="J17" s="107"/>
      <c r="K17" s="107"/>
      <c r="L17" s="107"/>
      <c r="M17" s="107"/>
      <c r="N17" s="106"/>
      <c r="O17" s="108"/>
      <c r="P17" s="107"/>
      <c r="Q17" s="109"/>
      <c r="R17" s="110"/>
      <c r="S17" s="111"/>
    </row>
    <row r="18" spans="1:19">
      <c r="A18" s="113"/>
      <c r="B18" s="105">
        <v>6</v>
      </c>
      <c r="C18" s="29" t="s">
        <v>492</v>
      </c>
      <c r="D18" s="106"/>
      <c r="E18" s="106"/>
      <c r="F18" s="106"/>
      <c r="G18" s="106"/>
      <c r="H18" s="107"/>
      <c r="I18" s="107"/>
      <c r="J18" s="107"/>
      <c r="K18" s="107"/>
      <c r="L18" s="107"/>
      <c r="M18" s="107"/>
      <c r="N18" s="106"/>
      <c r="O18" s="108"/>
      <c r="P18" s="107"/>
      <c r="Q18" s="109"/>
      <c r="R18" s="110"/>
      <c r="S18" s="114"/>
    </row>
    <row r="19" spans="1:19">
      <c r="A19" s="113"/>
      <c r="B19" s="105">
        <v>7</v>
      </c>
      <c r="C19" s="115" t="s">
        <v>215</v>
      </c>
      <c r="D19" s="106"/>
      <c r="E19" s="106"/>
      <c r="F19" s="106"/>
      <c r="G19" s="106"/>
      <c r="H19" s="107"/>
      <c r="I19" s="107"/>
      <c r="J19" s="107"/>
      <c r="K19" s="107"/>
      <c r="L19" s="107"/>
      <c r="M19" s="107"/>
      <c r="N19" s="106"/>
      <c r="O19" s="108"/>
      <c r="P19" s="107"/>
      <c r="Q19" s="109"/>
      <c r="R19" s="116"/>
      <c r="S19" s="117"/>
    </row>
    <row r="20" spans="1:19">
      <c r="A20" s="113"/>
      <c r="B20" s="105">
        <v>8</v>
      </c>
      <c r="C20" s="115" t="s">
        <v>493</v>
      </c>
      <c r="D20" s="106"/>
      <c r="E20" s="106"/>
      <c r="F20" s="106"/>
      <c r="G20" s="106"/>
      <c r="H20" s="107"/>
      <c r="I20" s="107"/>
      <c r="J20" s="107"/>
      <c r="K20" s="107"/>
      <c r="L20" s="107"/>
      <c r="M20" s="107"/>
      <c r="N20" s="106"/>
      <c r="O20" s="108"/>
      <c r="P20" s="107"/>
      <c r="Q20" s="109"/>
      <c r="R20" s="118"/>
      <c r="S20" s="119"/>
    </row>
    <row r="21" spans="1:19">
      <c r="A21" s="113"/>
      <c r="B21" s="105">
        <v>9</v>
      </c>
      <c r="C21" s="115" t="s">
        <v>133</v>
      </c>
      <c r="D21" s="106"/>
      <c r="E21" s="106"/>
      <c r="F21" s="106"/>
      <c r="G21" s="106"/>
      <c r="H21" s="107"/>
      <c r="I21" s="107"/>
      <c r="J21" s="107"/>
      <c r="K21" s="107"/>
      <c r="L21" s="107"/>
      <c r="M21" s="107"/>
      <c r="N21" s="106"/>
      <c r="O21" s="108"/>
      <c r="P21" s="107"/>
      <c r="Q21" s="109"/>
      <c r="R21" s="118"/>
      <c r="S21" s="119"/>
    </row>
    <row r="22" spans="1:19">
      <c r="A22" s="104" t="s">
        <v>4</v>
      </c>
      <c r="B22" s="35">
        <v>1</v>
      </c>
      <c r="C22" s="120" t="s">
        <v>494</v>
      </c>
      <c r="D22" s="121"/>
      <c r="E22" s="121"/>
      <c r="F22" s="121"/>
      <c r="G22" s="107"/>
      <c r="H22" s="107"/>
      <c r="I22" s="107"/>
      <c r="J22" s="107"/>
      <c r="K22" s="107"/>
      <c r="L22" s="107"/>
      <c r="M22" s="107"/>
      <c r="N22" s="122"/>
      <c r="O22" s="123"/>
      <c r="P22" s="34"/>
      <c r="Q22" s="124"/>
      <c r="R22" s="125"/>
    </row>
    <row r="23" spans="1:19">
      <c r="A23" s="113"/>
      <c r="B23" s="35">
        <v>2</v>
      </c>
      <c r="C23" s="120" t="s">
        <v>495</v>
      </c>
      <c r="D23" s="121"/>
      <c r="E23" s="121"/>
      <c r="F23" s="121"/>
      <c r="G23" s="107"/>
      <c r="H23" s="107"/>
      <c r="I23" s="107"/>
      <c r="J23" s="107"/>
      <c r="K23" s="107"/>
      <c r="L23" s="107"/>
      <c r="M23" s="107"/>
      <c r="N23" s="122"/>
      <c r="O23" s="123"/>
      <c r="P23" s="34"/>
      <c r="Q23" s="124"/>
      <c r="R23" s="125"/>
    </row>
    <row r="24" spans="1:19">
      <c r="A24" s="113"/>
      <c r="B24" s="35">
        <v>3</v>
      </c>
      <c r="C24" s="120" t="s">
        <v>496</v>
      </c>
      <c r="D24" s="121"/>
      <c r="E24" s="121"/>
      <c r="F24" s="121"/>
      <c r="G24" s="107"/>
      <c r="H24" s="107"/>
      <c r="I24" s="107"/>
      <c r="J24" s="107"/>
      <c r="K24" s="107"/>
      <c r="L24" s="107"/>
      <c r="M24" s="107"/>
      <c r="N24" s="122"/>
      <c r="O24" s="123"/>
      <c r="P24" s="34"/>
      <c r="Q24" s="124"/>
      <c r="R24" s="125"/>
    </row>
    <row r="25" spans="1:19">
      <c r="A25" s="113"/>
      <c r="B25" s="35">
        <v>4</v>
      </c>
      <c r="C25" s="120" t="s">
        <v>497</v>
      </c>
      <c r="D25" s="121"/>
      <c r="E25" s="121"/>
      <c r="F25" s="121"/>
      <c r="G25" s="107"/>
      <c r="H25" s="107"/>
      <c r="I25" s="107"/>
      <c r="J25" s="107"/>
      <c r="K25" s="107"/>
      <c r="L25" s="107"/>
      <c r="M25" s="107"/>
      <c r="N25" s="122"/>
      <c r="O25" s="123"/>
      <c r="P25" s="34"/>
      <c r="Q25" s="124"/>
      <c r="R25" s="125"/>
    </row>
    <row r="26" spans="1:19">
      <c r="A26" s="113"/>
      <c r="B26" s="35">
        <v>5</v>
      </c>
      <c r="C26" s="120" t="s">
        <v>499</v>
      </c>
      <c r="D26" s="121"/>
      <c r="E26" s="121"/>
      <c r="F26" s="121"/>
      <c r="G26" s="107"/>
      <c r="H26" s="107"/>
      <c r="I26" s="107"/>
      <c r="J26" s="107"/>
      <c r="K26" s="107"/>
      <c r="L26" s="107"/>
      <c r="M26" s="107"/>
      <c r="N26" s="122"/>
      <c r="O26" s="123"/>
      <c r="P26" s="34"/>
      <c r="Q26" s="124"/>
      <c r="R26" s="125"/>
    </row>
    <row r="27" spans="1:19">
      <c r="A27" s="113"/>
      <c r="B27" s="35">
        <v>6</v>
      </c>
      <c r="C27" s="120" t="s">
        <v>500</v>
      </c>
      <c r="D27" s="121"/>
      <c r="E27" s="121"/>
      <c r="F27" s="121"/>
      <c r="G27" s="107"/>
      <c r="H27" s="107"/>
      <c r="I27" s="107"/>
      <c r="J27" s="107"/>
      <c r="K27" s="107"/>
      <c r="L27" s="107"/>
      <c r="M27" s="107"/>
      <c r="N27" s="122"/>
      <c r="O27" s="123"/>
      <c r="P27" s="34"/>
      <c r="Q27" s="124"/>
      <c r="R27" s="125"/>
    </row>
    <row r="28" spans="1:19">
      <c r="A28" s="113"/>
      <c r="B28" s="35">
        <v>7</v>
      </c>
      <c r="C28" s="120" t="s">
        <v>501</v>
      </c>
      <c r="D28" s="121"/>
      <c r="E28" s="121"/>
      <c r="F28" s="121"/>
      <c r="G28" s="107"/>
      <c r="H28" s="107"/>
      <c r="I28" s="107"/>
      <c r="J28" s="107"/>
      <c r="K28" s="107"/>
      <c r="L28" s="107"/>
      <c r="M28" s="107"/>
      <c r="N28" s="122"/>
      <c r="O28" s="123"/>
      <c r="P28" s="34"/>
      <c r="Q28" s="124"/>
      <c r="R28" s="125"/>
    </row>
    <row r="29" ht="21" customHeight="1" spans="1:19">
      <c r="A29" s="113"/>
      <c r="B29" s="35">
        <v>8</v>
      </c>
      <c r="C29" s="120" t="s">
        <v>501</v>
      </c>
      <c r="D29" s="121"/>
      <c r="E29" s="121"/>
      <c r="F29" s="121"/>
      <c r="G29" s="107"/>
      <c r="H29" s="107"/>
      <c r="I29" s="107"/>
      <c r="J29" s="107"/>
      <c r="K29" s="107"/>
      <c r="L29" s="107"/>
      <c r="M29" s="107"/>
      <c r="N29" s="122"/>
      <c r="O29" s="123"/>
      <c r="P29" s="34"/>
      <c r="Q29" s="124"/>
      <c r="R29" s="125"/>
    </row>
    <row r="30" spans="1:19">
      <c r="A30" s="126"/>
      <c r="B30" s="34">
        <v>9</v>
      </c>
      <c r="C30" s="34" t="s">
        <v>503</v>
      </c>
      <c r="D30" s="121"/>
      <c r="E30" s="121"/>
      <c r="F30" s="121"/>
      <c r="G30" s="107"/>
      <c r="H30" s="107"/>
      <c r="I30" s="107"/>
      <c r="J30" s="107"/>
      <c r="K30" s="107"/>
      <c r="L30" s="107"/>
      <c r="M30" s="107"/>
      <c r="N30" s="122"/>
      <c r="O30" s="123"/>
      <c r="P30" s="34"/>
      <c r="Q30" s="124"/>
      <c r="R30" s="125"/>
    </row>
    <row r="31" spans="1:19">
      <c r="A31" s="127" t="s">
        <v>5</v>
      </c>
      <c r="B31" s="128">
        <v>1</v>
      </c>
      <c r="C31" s="127" t="s">
        <v>652</v>
      </c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129"/>
      <c r="O31" s="130"/>
      <c r="P31" s="120"/>
      <c r="Q31" s="125"/>
      <c r="R31" s="125"/>
    </row>
    <row r="32" spans="1:19">
      <c r="A32" s="127"/>
      <c r="B32" s="128">
        <v>2</v>
      </c>
      <c r="C32" s="127" t="s">
        <v>653</v>
      </c>
      <c r="D32" s="129"/>
      <c r="E32" s="129"/>
      <c r="F32" s="129"/>
      <c r="G32" s="129"/>
      <c r="H32" s="129"/>
      <c r="I32" s="129"/>
      <c r="J32" s="129"/>
      <c r="K32" s="129"/>
      <c r="L32" s="129"/>
      <c r="M32" s="129"/>
      <c r="N32" s="129"/>
      <c r="O32" s="130"/>
      <c r="P32" s="120"/>
      <c r="Q32" s="125"/>
      <c r="R32" s="125"/>
    </row>
    <row r="33" spans="1:18">
      <c r="A33" s="127"/>
      <c r="B33" s="128">
        <v>3</v>
      </c>
      <c r="C33" s="127" t="s">
        <v>654</v>
      </c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30"/>
      <c r="P33" s="120"/>
      <c r="Q33" s="125"/>
      <c r="R33" s="125"/>
    </row>
    <row r="34" spans="1:18">
      <c r="A34" s="127"/>
      <c r="B34" s="128">
        <v>4</v>
      </c>
      <c r="C34" s="127" t="s">
        <v>655</v>
      </c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30"/>
      <c r="P34" s="120"/>
      <c r="Q34" s="125"/>
      <c r="R34" s="125"/>
    </row>
    <row r="35" spans="1:18">
      <c r="A35" s="127"/>
      <c r="B35" s="128">
        <v>5</v>
      </c>
      <c r="C35" s="127" t="s">
        <v>656</v>
      </c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129"/>
      <c r="O35" s="130"/>
      <c r="P35" s="120"/>
      <c r="Q35" s="125"/>
      <c r="R35" s="125"/>
    </row>
    <row r="36" spans="1:18">
      <c r="A36" s="127"/>
      <c r="B36" s="128">
        <v>6</v>
      </c>
      <c r="C36" s="127" t="s">
        <v>657</v>
      </c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30"/>
      <c r="P36" s="120"/>
      <c r="Q36" s="125"/>
      <c r="R36" s="125"/>
    </row>
    <row r="37" spans="1:18">
      <c r="A37" s="127"/>
      <c r="B37" s="131">
        <v>7</v>
      </c>
      <c r="C37" s="120" t="s">
        <v>658</v>
      </c>
      <c r="D37" s="129"/>
      <c r="E37" s="132"/>
      <c r="F37" s="133"/>
      <c r="G37" s="133"/>
      <c r="H37" s="133"/>
      <c r="I37" s="133"/>
      <c r="J37" s="133"/>
      <c r="K37" s="133"/>
      <c r="L37" s="133"/>
      <c r="M37" s="133"/>
      <c r="N37" s="134"/>
      <c r="O37" s="130"/>
      <c r="P37" s="135"/>
      <c r="Q37" s="125"/>
      <c r="R37" s="125"/>
    </row>
    <row r="38" spans="1:18">
      <c r="A38" s="127"/>
      <c r="B38" s="131">
        <v>8</v>
      </c>
      <c r="C38" s="120" t="s">
        <v>659</v>
      </c>
      <c r="D38" s="129"/>
      <c r="E38" s="136"/>
      <c r="F38" s="129"/>
      <c r="G38" s="129"/>
      <c r="H38" s="129"/>
      <c r="I38" s="129"/>
      <c r="J38" s="132"/>
      <c r="K38" s="129"/>
      <c r="L38" s="129"/>
      <c r="M38" s="129"/>
      <c r="N38" s="129"/>
      <c r="O38" s="120"/>
      <c r="P38" s="120"/>
      <c r="Q38" s="125"/>
      <c r="R38" s="125"/>
    </row>
    <row r="39" spans="1:18">
      <c r="A39" s="137" t="s">
        <v>6</v>
      </c>
      <c r="B39" s="138">
        <v>1</v>
      </c>
      <c r="C39" s="35" t="s">
        <v>577</v>
      </c>
      <c r="D39" s="132"/>
      <c r="E39" s="132"/>
      <c r="F39" s="132"/>
      <c r="G39" s="132"/>
      <c r="H39" s="120"/>
      <c r="I39" s="120"/>
      <c r="J39" s="120"/>
      <c r="K39" s="120"/>
      <c r="L39" s="120"/>
      <c r="M39" s="120"/>
      <c r="N39" s="132"/>
      <c r="O39" s="132"/>
      <c r="P39" s="120"/>
      <c r="Q39" s="125"/>
      <c r="R39" s="125"/>
    </row>
    <row r="40" spans="1:18">
      <c r="A40" s="137"/>
      <c r="B40" s="138">
        <v>2</v>
      </c>
      <c r="C40" s="35" t="s">
        <v>578</v>
      </c>
      <c r="D40" s="132"/>
      <c r="E40" s="132"/>
      <c r="F40" s="132"/>
      <c r="G40" s="132"/>
      <c r="H40" s="120"/>
      <c r="I40" s="120"/>
      <c r="J40" s="120"/>
      <c r="K40" s="120"/>
      <c r="L40" s="120"/>
      <c r="M40" s="120"/>
      <c r="N40" s="132"/>
      <c r="O40" s="132"/>
      <c r="P40" s="120"/>
      <c r="Q40" s="125"/>
      <c r="R40" s="125"/>
    </row>
    <row r="41" spans="1:18">
      <c r="A41" s="137"/>
      <c r="B41" s="138">
        <v>3</v>
      </c>
      <c r="C41" s="35" t="s">
        <v>579</v>
      </c>
      <c r="D41" s="132"/>
      <c r="E41" s="132"/>
      <c r="F41" s="132"/>
      <c r="G41" s="132"/>
      <c r="H41" s="120"/>
      <c r="I41" s="120"/>
      <c r="J41" s="120"/>
      <c r="K41" s="120"/>
      <c r="L41" s="120"/>
      <c r="M41" s="120"/>
      <c r="N41" s="132"/>
      <c r="O41" s="132"/>
      <c r="P41" s="120"/>
      <c r="Q41" s="125"/>
      <c r="R41" s="125"/>
    </row>
    <row r="42" spans="1:18">
      <c r="A42" s="137"/>
      <c r="B42" s="138">
        <v>4</v>
      </c>
      <c r="C42" s="35" t="s">
        <v>580</v>
      </c>
      <c r="D42" s="132"/>
      <c r="E42" s="132"/>
      <c r="F42" s="132"/>
      <c r="G42" s="132"/>
      <c r="H42" s="120"/>
      <c r="I42" s="120"/>
      <c r="J42" s="120"/>
      <c r="K42" s="120"/>
      <c r="L42" s="120"/>
      <c r="M42" s="120"/>
      <c r="N42" s="132"/>
      <c r="O42" s="132"/>
      <c r="P42" s="120"/>
      <c r="Q42" s="125"/>
      <c r="R42" s="125"/>
    </row>
    <row r="43" spans="1:18">
      <c r="A43" s="137"/>
      <c r="B43" s="138">
        <v>5</v>
      </c>
      <c r="C43" s="35" t="s">
        <v>581</v>
      </c>
      <c r="D43" s="132"/>
      <c r="E43" s="132"/>
      <c r="F43" s="132"/>
      <c r="G43" s="132"/>
      <c r="H43" s="120"/>
      <c r="I43" s="120"/>
      <c r="J43" s="120"/>
      <c r="K43" s="120"/>
      <c r="L43" s="120"/>
      <c r="M43" s="120"/>
      <c r="N43" s="132"/>
      <c r="O43" s="132"/>
      <c r="P43" s="120"/>
      <c r="Q43" s="125"/>
      <c r="R43" s="125"/>
    </row>
    <row r="44" spans="1:18">
      <c r="A44" s="137"/>
      <c r="B44" s="138">
        <v>6</v>
      </c>
      <c r="C44" s="139" t="s">
        <v>582</v>
      </c>
      <c r="D44" s="132"/>
      <c r="E44" s="132"/>
      <c r="F44" s="132"/>
      <c r="G44" s="132"/>
      <c r="H44" s="120"/>
      <c r="I44" s="120"/>
      <c r="J44" s="120"/>
      <c r="K44" s="120"/>
      <c r="L44" s="120"/>
      <c r="M44" s="120"/>
      <c r="N44" s="132"/>
      <c r="O44" s="132"/>
      <c r="P44" s="120"/>
      <c r="Q44" s="125"/>
      <c r="R44" s="125"/>
    </row>
    <row r="45" spans="1:18">
      <c r="A45" s="137"/>
      <c r="B45" s="138">
        <v>7</v>
      </c>
      <c r="C45" s="35" t="s">
        <v>583</v>
      </c>
      <c r="D45" s="132"/>
      <c r="E45" s="132"/>
      <c r="F45" s="132"/>
      <c r="G45" s="132"/>
      <c r="H45" s="120"/>
      <c r="I45" s="120"/>
      <c r="J45" s="120"/>
      <c r="K45" s="120"/>
      <c r="L45" s="120"/>
      <c r="M45" s="120"/>
      <c r="N45" s="132"/>
      <c r="O45" s="132"/>
      <c r="P45" s="120"/>
      <c r="Q45" s="125"/>
      <c r="R45" s="125"/>
    </row>
    <row r="46" spans="1:18">
      <c r="A46" s="137"/>
      <c r="B46" s="138">
        <v>8</v>
      </c>
      <c r="C46" s="35" t="s">
        <v>584</v>
      </c>
      <c r="D46" s="132"/>
      <c r="E46" s="132"/>
      <c r="F46" s="132"/>
      <c r="G46" s="132"/>
      <c r="H46" s="120"/>
      <c r="I46" s="120"/>
      <c r="J46" s="120"/>
      <c r="K46" s="120"/>
      <c r="L46" s="120"/>
      <c r="M46" s="120"/>
      <c r="N46" s="132"/>
      <c r="O46" s="132"/>
      <c r="P46" s="120"/>
      <c r="Q46" s="125"/>
      <c r="R46" s="125"/>
    </row>
    <row r="47" spans="1:18">
      <c r="A47" s="137"/>
      <c r="B47" s="138">
        <v>9</v>
      </c>
      <c r="C47" s="35" t="s">
        <v>585</v>
      </c>
      <c r="D47" s="132"/>
      <c r="E47" s="132"/>
      <c r="F47" s="132"/>
      <c r="G47" s="132"/>
      <c r="H47" s="120"/>
      <c r="I47" s="120"/>
      <c r="J47" s="120"/>
      <c r="K47" s="120"/>
      <c r="L47" s="120"/>
      <c r="M47" s="120"/>
      <c r="N47" s="132"/>
      <c r="O47" s="132"/>
      <c r="P47" s="120"/>
      <c r="Q47" s="125"/>
      <c r="R47" s="125"/>
    </row>
    <row r="48" spans="1:18">
      <c r="A48" s="137"/>
      <c r="B48" s="120">
        <v>10</v>
      </c>
      <c r="C48" s="35" t="s">
        <v>586</v>
      </c>
      <c r="D48" s="132"/>
      <c r="E48" s="132"/>
      <c r="F48" s="132"/>
      <c r="G48" s="132"/>
      <c r="H48" s="120"/>
      <c r="I48" s="120"/>
      <c r="J48" s="120"/>
      <c r="K48" s="120"/>
      <c r="L48" s="120"/>
      <c r="M48" s="120"/>
      <c r="N48" s="132"/>
      <c r="O48" s="132"/>
      <c r="P48" s="120"/>
      <c r="Q48" s="125"/>
      <c r="R48" s="125"/>
    </row>
    <row r="49" spans="1:18">
      <c r="A49" s="137" t="s">
        <v>7</v>
      </c>
      <c r="B49" s="140">
        <v>1</v>
      </c>
      <c r="C49" s="127" t="s">
        <v>602</v>
      </c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20"/>
      <c r="Q49" s="125"/>
      <c r="R49" s="125"/>
    </row>
    <row r="50" spans="1:18">
      <c r="A50" s="137"/>
      <c r="B50" s="140">
        <v>2</v>
      </c>
      <c r="C50" s="127" t="s">
        <v>603</v>
      </c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20"/>
      <c r="Q50" s="125"/>
      <c r="R50" s="125"/>
    </row>
    <row r="51" spans="1:18">
      <c r="A51" s="137"/>
      <c r="B51" s="140">
        <v>3</v>
      </c>
      <c r="C51" s="127" t="s">
        <v>604</v>
      </c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20"/>
      <c r="Q51" s="125"/>
      <c r="R51" s="125"/>
    </row>
    <row r="52" spans="1:18">
      <c r="A52" s="137"/>
      <c r="B52" s="140">
        <v>4</v>
      </c>
      <c r="C52" s="127" t="s">
        <v>605</v>
      </c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20"/>
      <c r="Q52" s="125"/>
      <c r="R52" s="125"/>
    </row>
    <row r="53" spans="1:18">
      <c r="A53" s="137"/>
      <c r="B53" s="140">
        <v>5</v>
      </c>
      <c r="C53" s="127" t="s">
        <v>605</v>
      </c>
      <c r="D53" s="132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20"/>
      <c r="Q53" s="125"/>
      <c r="R53" s="125"/>
    </row>
    <row r="54" spans="1:18">
      <c r="A54" s="137"/>
      <c r="B54" s="140">
        <v>6</v>
      </c>
      <c r="C54" s="127" t="s">
        <v>607</v>
      </c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20"/>
      <c r="Q54" s="125"/>
      <c r="R54" s="125"/>
    </row>
    <row r="55" spans="1:18">
      <c r="A55" s="125" t="s">
        <v>8</v>
      </c>
      <c r="B55" s="141">
        <v>1</v>
      </c>
      <c r="C55" s="142" t="s">
        <v>609</v>
      </c>
      <c r="D55" s="142"/>
      <c r="E55" s="143"/>
      <c r="F55" s="144"/>
      <c r="G55" s="144"/>
      <c r="H55" s="145"/>
      <c r="I55" s="142"/>
      <c r="J55" s="142"/>
      <c r="K55" s="146"/>
      <c r="L55" s="147"/>
      <c r="M55" s="144"/>
      <c r="N55" s="148"/>
      <c r="O55" s="149"/>
      <c r="P55" s="141"/>
      <c r="Q55" s="150" t="s">
        <v>660</v>
      </c>
      <c r="R55" s="151"/>
    </row>
    <row r="56" spans="1:18">
      <c r="A56" s="152"/>
      <c r="B56" s="153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4"/>
      <c r="O56" s="154"/>
      <c r="P56" s="153"/>
      <c r="Q56" s="152"/>
      <c r="R56" s="152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3" sqref="B3:H9"/>
    </sheetView>
  </sheetViews>
  <sheetFormatPr defaultColWidth="8.62962962962963" defaultRowHeight="17.4" outlineLevelCol="7"/>
  <cols>
    <col min="1" max="1" width="20.5555555555556" style="53" customWidth="1"/>
    <col min="2" max="2" width="20.25" style="53" customWidth="1"/>
    <col min="3" max="3" width="14.6296296296296" style="53" customWidth="1"/>
    <col min="4" max="4" width="9.25" style="53" customWidth="1"/>
    <col min="5" max="5" width="25.25" style="53" customWidth="1"/>
    <col min="6" max="8" width="13" style="53" customWidth="1"/>
    <col min="9" max="16384" width="8.62962962962963" style="53"/>
  </cols>
  <sheetData>
    <row r="1" ht="22.2" spans="1:8">
      <c r="A1" s="54" t="s">
        <v>661</v>
      </c>
      <c r="B1" s="54"/>
      <c r="C1" s="54"/>
      <c r="D1" s="54"/>
      <c r="E1" s="54"/>
      <c r="F1" s="54"/>
      <c r="G1" s="54"/>
      <c r="H1" s="54"/>
    </row>
    <row r="2" s="67" customFormat="1" ht="20.4" spans="1:8">
      <c r="A2" s="68" t="s">
        <v>662</v>
      </c>
      <c r="B2" s="68" t="s">
        <v>48</v>
      </c>
      <c r="C2" s="68" t="s">
        <v>25</v>
      </c>
      <c r="D2" s="68" t="s">
        <v>26</v>
      </c>
      <c r="E2" s="69" t="s">
        <v>49</v>
      </c>
      <c r="F2" s="70" t="s">
        <v>50</v>
      </c>
      <c r="G2" s="68" t="s">
        <v>612</v>
      </c>
      <c r="H2" s="68" t="s">
        <v>613</v>
      </c>
    </row>
    <row r="3" spans="1:8">
      <c r="A3" s="19" t="s">
        <v>2</v>
      </c>
      <c r="B3" s="71" t="s">
        <v>46</v>
      </c>
      <c r="C3" s="72"/>
      <c r="D3" s="72"/>
      <c r="E3" s="72"/>
      <c r="F3" s="72"/>
      <c r="G3" s="72"/>
      <c r="H3" s="73"/>
    </row>
    <row r="4" spans="1:8">
      <c r="A4" s="19" t="s">
        <v>3</v>
      </c>
      <c r="B4" s="74"/>
      <c r="C4" s="47"/>
      <c r="D4" s="47"/>
      <c r="E4" s="47"/>
      <c r="F4" s="47"/>
      <c r="G4" s="47"/>
      <c r="H4" s="75"/>
    </row>
    <row r="5" spans="1:8">
      <c r="A5" s="33" t="s">
        <v>4</v>
      </c>
      <c r="B5" s="74"/>
      <c r="C5" s="47"/>
      <c r="D5" s="47"/>
      <c r="E5" s="47"/>
      <c r="F5" s="47"/>
      <c r="G5" s="47"/>
      <c r="H5" s="75"/>
    </row>
    <row r="6" spans="1:8">
      <c r="A6" s="36" t="s">
        <v>5</v>
      </c>
      <c r="B6" s="74"/>
      <c r="C6" s="47"/>
      <c r="D6" s="47"/>
      <c r="E6" s="47"/>
      <c r="F6" s="47"/>
      <c r="G6" s="47"/>
      <c r="H6" s="75"/>
    </row>
    <row r="7" spans="1:8">
      <c r="A7" s="19" t="s">
        <v>6</v>
      </c>
      <c r="B7" s="74"/>
      <c r="C7" s="47"/>
      <c r="D7" s="47"/>
      <c r="E7" s="47"/>
      <c r="F7" s="47"/>
      <c r="G7" s="47"/>
      <c r="H7" s="75"/>
    </row>
    <row r="8" spans="1:8">
      <c r="A8" s="30" t="s">
        <v>7</v>
      </c>
      <c r="B8" s="74"/>
      <c r="C8" s="47"/>
      <c r="D8" s="47"/>
      <c r="E8" s="47"/>
      <c r="F8" s="47"/>
      <c r="G8" s="47"/>
      <c r="H8" s="75"/>
    </row>
    <row r="9" spans="1:8">
      <c r="A9" s="30" t="s">
        <v>8</v>
      </c>
      <c r="B9" s="76"/>
      <c r="C9" s="77"/>
      <c r="D9" s="77"/>
      <c r="E9" s="77"/>
      <c r="F9" s="77"/>
      <c r="G9" s="77"/>
      <c r="H9" s="78"/>
    </row>
    <row r="18" spans="5:5">
      <c r="E18" s="79"/>
    </row>
    <row r="19" spans="5:5">
      <c r="E19" s="79"/>
    </row>
    <row r="20" spans="5:5">
      <c r="E20" s="79"/>
    </row>
  </sheetData>
  <mergeCells count="2">
    <mergeCell ref="A1:H1"/>
    <mergeCell ref="B3:H9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zoomScale="70" zoomScaleNormal="70" workbookViewId="0">
      <selection activeCell="C60" sqref="C60"/>
    </sheetView>
  </sheetViews>
  <sheetFormatPr defaultColWidth="8.25" defaultRowHeight="17.4" outlineLevelCol="5"/>
  <cols>
    <col min="1" max="1" width="19.5" style="53" customWidth="1"/>
    <col min="2" max="3" width="21.3796296296296" style="53" customWidth="1"/>
    <col min="4" max="4" width="13.75" style="53" customWidth="1"/>
    <col min="5" max="5" width="15.25" style="53" customWidth="1"/>
    <col min="6" max="6" width="8.5" style="53" customWidth="1"/>
    <col min="7" max="16384" width="8.25" style="53"/>
  </cols>
  <sheetData>
    <row r="1" ht="22.2" spans="1:6">
      <c r="A1" s="54" t="s">
        <v>663</v>
      </c>
      <c r="B1" s="54"/>
      <c r="C1" s="54"/>
      <c r="D1" s="54"/>
      <c r="E1" s="54"/>
      <c r="F1" s="54"/>
    </row>
    <row r="2" s="52" customFormat="1" ht="20.4" spans="1:6">
      <c r="A2" s="55" t="s">
        <v>23</v>
      </c>
      <c r="B2" s="55" t="s">
        <v>48</v>
      </c>
      <c r="C2" s="55" t="s">
        <v>26</v>
      </c>
      <c r="D2" s="56" t="s">
        <v>664</v>
      </c>
      <c r="E2" s="55" t="s">
        <v>50</v>
      </c>
      <c r="F2" s="55" t="s">
        <v>30</v>
      </c>
    </row>
    <row r="3" s="52" customFormat="1" ht="20.4" spans="1:6">
      <c r="A3" s="30" t="s">
        <v>2</v>
      </c>
      <c r="B3" s="57" t="s">
        <v>46</v>
      </c>
      <c r="C3" s="57"/>
      <c r="D3" s="57"/>
      <c r="E3" s="57"/>
      <c r="F3" s="58"/>
    </row>
    <row r="4" spans="1:6">
      <c r="A4" s="19" t="s">
        <v>3</v>
      </c>
      <c r="B4" s="59"/>
      <c r="C4" s="59"/>
      <c r="D4" s="59"/>
      <c r="E4" s="59"/>
      <c r="F4" s="60"/>
    </row>
    <row r="5" spans="1:6">
      <c r="A5" s="19" t="s">
        <v>4</v>
      </c>
      <c r="B5" s="59"/>
      <c r="C5" s="59"/>
      <c r="D5" s="59"/>
      <c r="E5" s="59"/>
      <c r="F5" s="60"/>
    </row>
    <row r="6" spans="1:6">
      <c r="A6" s="36" t="s">
        <v>5</v>
      </c>
      <c r="B6" s="59"/>
      <c r="C6" s="59"/>
      <c r="D6" s="59"/>
      <c r="E6" s="59"/>
      <c r="F6" s="60"/>
    </row>
    <row r="7" spans="1:6">
      <c r="A7" s="36" t="s">
        <v>6</v>
      </c>
      <c r="B7" s="59"/>
      <c r="C7" s="59"/>
      <c r="D7" s="59"/>
      <c r="E7" s="59"/>
      <c r="F7" s="60"/>
    </row>
    <row r="8" hidden="1" spans="1:6">
      <c r="A8" s="36"/>
      <c r="B8" s="59"/>
      <c r="C8" s="59"/>
      <c r="D8" s="59"/>
      <c r="E8" s="59"/>
      <c r="F8" s="60"/>
    </row>
    <row r="9" hidden="1" spans="1:6">
      <c r="A9" s="36"/>
      <c r="B9" s="59"/>
      <c r="C9" s="59"/>
      <c r="D9" s="59"/>
      <c r="E9" s="59"/>
      <c r="F9" s="60"/>
    </row>
    <row r="10" hidden="1" spans="1:6">
      <c r="A10" s="36"/>
      <c r="B10" s="59"/>
      <c r="C10" s="59"/>
      <c r="D10" s="59"/>
      <c r="E10" s="59"/>
      <c r="F10" s="60"/>
    </row>
    <row r="11" hidden="1" spans="1:6">
      <c r="A11" s="36"/>
      <c r="B11" s="59"/>
      <c r="C11" s="59"/>
      <c r="D11" s="59"/>
      <c r="E11" s="59"/>
      <c r="F11" s="60"/>
    </row>
    <row r="12" hidden="1" spans="1:6">
      <c r="A12" s="36"/>
      <c r="B12" s="59"/>
      <c r="C12" s="59"/>
      <c r="D12" s="59"/>
      <c r="E12" s="59"/>
      <c r="F12" s="60"/>
    </row>
    <row r="13" hidden="1" spans="1:6">
      <c r="A13" s="36"/>
      <c r="B13" s="59"/>
      <c r="C13" s="59"/>
      <c r="D13" s="59"/>
      <c r="E13" s="59"/>
      <c r="F13" s="60"/>
    </row>
    <row r="14" hidden="1" spans="1:6">
      <c r="A14" s="36"/>
      <c r="B14" s="59"/>
      <c r="C14" s="59"/>
      <c r="D14" s="59"/>
      <c r="E14" s="59"/>
      <c r="F14" s="60"/>
    </row>
    <row r="15" hidden="1" spans="1:6">
      <c r="A15" s="36"/>
      <c r="B15" s="59"/>
      <c r="C15" s="59"/>
      <c r="D15" s="59"/>
      <c r="E15" s="59"/>
      <c r="F15" s="60"/>
    </row>
    <row r="16" hidden="1" spans="1:6">
      <c r="A16" s="36"/>
      <c r="B16" s="59"/>
      <c r="C16" s="59"/>
      <c r="D16" s="59"/>
      <c r="E16" s="59"/>
      <c r="F16" s="60"/>
    </row>
    <row r="17" hidden="1" spans="1:6">
      <c r="A17" s="36"/>
      <c r="B17" s="59"/>
      <c r="C17" s="59"/>
      <c r="D17" s="59"/>
      <c r="E17" s="59"/>
      <c r="F17" s="60"/>
    </row>
    <row r="18" hidden="1" spans="1:6">
      <c r="A18" s="36"/>
      <c r="B18" s="59"/>
      <c r="C18" s="59"/>
      <c r="D18" s="59"/>
      <c r="E18" s="59"/>
      <c r="F18" s="60"/>
    </row>
    <row r="19" hidden="1" spans="1:6">
      <c r="A19" s="36"/>
      <c r="B19" s="59"/>
      <c r="C19" s="59"/>
      <c r="D19" s="59"/>
      <c r="E19" s="59"/>
      <c r="F19" s="60"/>
    </row>
    <row r="20" hidden="1" spans="1:6">
      <c r="A20" s="36"/>
      <c r="B20" s="59"/>
      <c r="C20" s="59"/>
      <c r="D20" s="59"/>
      <c r="E20" s="59"/>
      <c r="F20" s="60"/>
    </row>
    <row r="21" hidden="1" spans="1:6">
      <c r="A21" s="36"/>
      <c r="B21" s="59"/>
      <c r="C21" s="59"/>
      <c r="D21" s="59"/>
      <c r="E21" s="59"/>
      <c r="F21" s="60"/>
    </row>
    <row r="22" hidden="1" spans="1:6">
      <c r="A22" s="36"/>
      <c r="B22" s="59"/>
      <c r="C22" s="59"/>
      <c r="D22" s="59"/>
      <c r="E22" s="59"/>
      <c r="F22" s="60"/>
    </row>
    <row r="23" hidden="1" spans="1:6">
      <c r="A23" s="36"/>
      <c r="B23" s="59"/>
      <c r="C23" s="59"/>
      <c r="D23" s="59"/>
      <c r="E23" s="59"/>
      <c r="F23" s="60"/>
    </row>
    <row r="24" hidden="1" spans="1:6">
      <c r="A24" s="36"/>
      <c r="B24" s="59"/>
      <c r="C24" s="59"/>
      <c r="D24" s="59"/>
      <c r="E24" s="59"/>
      <c r="F24" s="60"/>
    </row>
    <row r="25" hidden="1" spans="1:6">
      <c r="A25" s="36"/>
      <c r="B25" s="59"/>
      <c r="C25" s="59"/>
      <c r="D25" s="59"/>
      <c r="E25" s="59"/>
      <c r="F25" s="60"/>
    </row>
    <row r="26" hidden="1" spans="1:6">
      <c r="A26" s="36"/>
      <c r="B26" s="59"/>
      <c r="C26" s="59"/>
      <c r="D26" s="59"/>
      <c r="E26" s="59"/>
      <c r="F26" s="60"/>
    </row>
    <row r="27" spans="1:6">
      <c r="A27" s="36" t="s">
        <v>7</v>
      </c>
      <c r="B27" s="59"/>
      <c r="C27" s="59"/>
      <c r="D27" s="59"/>
      <c r="E27" s="59"/>
      <c r="F27" s="60"/>
    </row>
    <row r="28" hidden="1" spans="1:6">
      <c r="A28" s="36"/>
      <c r="B28" s="59"/>
      <c r="C28" s="59"/>
      <c r="D28" s="59"/>
      <c r="E28" s="59"/>
      <c r="F28" s="60"/>
    </row>
    <row r="29" hidden="1" spans="1:6">
      <c r="A29" s="36"/>
      <c r="B29" s="59"/>
      <c r="C29" s="59"/>
      <c r="D29" s="59"/>
      <c r="E29" s="59"/>
      <c r="F29" s="60"/>
    </row>
    <row r="30" hidden="1" spans="1:6">
      <c r="A30" s="36"/>
      <c r="B30" s="59"/>
      <c r="C30" s="59"/>
      <c r="D30" s="59"/>
      <c r="E30" s="59"/>
      <c r="F30" s="60"/>
    </row>
    <row r="31" hidden="1" spans="1:6">
      <c r="A31" s="36"/>
      <c r="B31" s="59"/>
      <c r="C31" s="59"/>
      <c r="D31" s="59"/>
      <c r="E31" s="59"/>
      <c r="F31" s="60"/>
    </row>
    <row r="32" hidden="1" spans="1:6">
      <c r="A32" s="36"/>
      <c r="B32" s="59"/>
      <c r="C32" s="59"/>
      <c r="D32" s="59"/>
      <c r="E32" s="59"/>
      <c r="F32" s="60"/>
    </row>
    <row r="33" hidden="1" spans="1:6">
      <c r="A33" s="36"/>
      <c r="B33" s="59"/>
      <c r="C33" s="59"/>
      <c r="D33" s="59"/>
      <c r="E33" s="59"/>
      <c r="F33" s="60"/>
    </row>
    <row r="34" hidden="1" spans="1:6">
      <c r="A34" s="36"/>
      <c r="B34" s="59"/>
      <c r="C34" s="59"/>
      <c r="D34" s="59"/>
      <c r="E34" s="59"/>
      <c r="F34" s="60"/>
    </row>
    <row r="35" hidden="1" spans="1:6">
      <c r="A35" s="36"/>
      <c r="B35" s="59"/>
      <c r="C35" s="59"/>
      <c r="D35" s="59"/>
      <c r="E35" s="59"/>
      <c r="F35" s="60"/>
    </row>
    <row r="36" hidden="1" spans="1:6">
      <c r="A36" s="36"/>
      <c r="B36" s="59"/>
      <c r="C36" s="59"/>
      <c r="D36" s="59"/>
      <c r="E36" s="59"/>
      <c r="F36" s="60"/>
    </row>
    <row r="37" hidden="1" spans="1:6">
      <c r="A37" s="36"/>
      <c r="B37" s="59"/>
      <c r="C37" s="59"/>
      <c r="D37" s="59"/>
      <c r="E37" s="59"/>
      <c r="F37" s="60"/>
    </row>
    <row r="38" hidden="1" spans="1:6">
      <c r="A38" s="36"/>
      <c r="B38" s="59"/>
      <c r="C38" s="59"/>
      <c r="D38" s="59"/>
      <c r="E38" s="59"/>
      <c r="F38" s="60"/>
    </row>
    <row r="39" hidden="1" spans="1:6">
      <c r="A39" s="36"/>
      <c r="B39" s="59"/>
      <c r="C39" s="59"/>
      <c r="D39" s="59"/>
      <c r="E39" s="59"/>
      <c r="F39" s="60"/>
    </row>
    <row r="40" hidden="1" spans="1:6">
      <c r="A40" s="36"/>
      <c r="B40" s="59"/>
      <c r="C40" s="59"/>
      <c r="D40" s="59"/>
      <c r="E40" s="59"/>
      <c r="F40" s="60"/>
    </row>
    <row r="41" hidden="1" spans="1:6">
      <c r="A41" s="36"/>
      <c r="B41" s="59"/>
      <c r="C41" s="59"/>
      <c r="D41" s="59"/>
      <c r="E41" s="59"/>
      <c r="F41" s="60"/>
    </row>
    <row r="42" spans="1:6">
      <c r="A42" s="61" t="s">
        <v>8</v>
      </c>
      <c r="B42" s="62"/>
      <c r="C42" s="62"/>
      <c r="D42" s="62"/>
      <c r="E42" s="62"/>
      <c r="F42" s="63"/>
    </row>
    <row r="43" hidden="1" spans="1:6">
      <c r="A43" s="61"/>
      <c r="B43" s="64"/>
      <c r="C43" s="65"/>
      <c r="D43" s="65"/>
      <c r="E43" s="65"/>
      <c r="F43" s="65"/>
    </row>
    <row r="44" hidden="1" spans="1:6">
      <c r="A44" s="61"/>
      <c r="B44" s="64"/>
      <c r="C44" s="65"/>
      <c r="D44" s="65"/>
      <c r="E44" s="65"/>
      <c r="F44" s="65"/>
    </row>
    <row r="45" hidden="1" spans="1:6">
      <c r="A45" s="61"/>
      <c r="B45" s="64"/>
      <c r="C45" s="65"/>
      <c r="D45" s="65"/>
      <c r="E45" s="65"/>
      <c r="F45" s="65"/>
    </row>
    <row r="46" hidden="1" spans="1:6">
      <c r="A46" s="61"/>
      <c r="B46" s="64"/>
      <c r="C46" s="65"/>
      <c r="D46" s="65"/>
      <c r="E46" s="65"/>
      <c r="F46" s="65"/>
    </row>
    <row r="47" hidden="1" spans="1:6">
      <c r="A47" s="61"/>
      <c r="B47" s="64"/>
      <c r="C47" s="65"/>
      <c r="D47" s="65"/>
      <c r="E47" s="65"/>
      <c r="F47" s="65"/>
    </row>
    <row r="48" hidden="1" spans="1:6">
      <c r="A48" s="61"/>
      <c r="B48" s="64"/>
      <c r="C48" s="65"/>
      <c r="D48" s="65"/>
      <c r="E48" s="65"/>
      <c r="F48" s="65"/>
    </row>
    <row r="49" hidden="1" spans="1:6">
      <c r="A49" s="61"/>
      <c r="B49" s="64"/>
      <c r="C49" s="65"/>
      <c r="D49" s="65"/>
      <c r="E49" s="65"/>
      <c r="F49" s="65"/>
    </row>
    <row r="50" hidden="1" spans="1:6">
      <c r="A50" s="61"/>
      <c r="B50" s="64"/>
      <c r="C50" s="65"/>
      <c r="D50" s="65"/>
      <c r="E50" s="65"/>
      <c r="F50" s="65"/>
    </row>
    <row r="51" hidden="1" spans="1:6">
      <c r="A51" s="61"/>
      <c r="B51" s="64"/>
      <c r="C51" s="65"/>
      <c r="D51" s="65"/>
      <c r="E51" s="65"/>
      <c r="F51" s="65"/>
    </row>
    <row r="52" hidden="1" spans="1:6">
      <c r="A52" s="61"/>
      <c r="B52" s="64"/>
      <c r="C52" s="65"/>
      <c r="D52" s="65"/>
      <c r="E52" s="65"/>
      <c r="F52" s="65"/>
    </row>
    <row r="53" hidden="1" spans="1:6">
      <c r="A53" s="61"/>
      <c r="B53" s="64"/>
      <c r="C53" s="65"/>
      <c r="D53" s="65"/>
      <c r="E53" s="65"/>
      <c r="F53" s="65"/>
    </row>
    <row r="54" hidden="1" spans="1:6">
      <c r="A54" s="61"/>
      <c r="B54" s="64"/>
      <c r="C54" s="65"/>
      <c r="D54" s="65"/>
      <c r="E54" s="65"/>
      <c r="F54" s="65"/>
    </row>
    <row r="55" hidden="1" spans="1:6">
      <c r="A55" s="61"/>
      <c r="B55" s="64"/>
      <c r="C55" s="65"/>
      <c r="D55" s="65"/>
      <c r="E55" s="65"/>
      <c r="F55" s="65"/>
    </row>
    <row r="56" hidden="1" spans="1:6">
      <c r="A56" s="61"/>
      <c r="B56" s="64"/>
      <c r="C56" s="65"/>
      <c r="D56" s="65"/>
      <c r="E56" s="65"/>
      <c r="F56" s="65"/>
    </row>
    <row r="57" hidden="1" spans="1:6">
      <c r="A57" s="61"/>
      <c r="B57" s="64"/>
      <c r="C57" s="65"/>
      <c r="D57" s="65"/>
      <c r="E57" s="65"/>
      <c r="F57" s="65"/>
    </row>
    <row r="58" spans="1:6">
      <c r="A58" s="66"/>
    </row>
  </sheetData>
  <mergeCells count="5">
    <mergeCell ref="A1:F1"/>
    <mergeCell ref="A7:A26"/>
    <mergeCell ref="A27:A41"/>
    <mergeCell ref="A42:A57"/>
    <mergeCell ref="B3:F4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D35" sqref="D35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41" t="s">
        <v>665</v>
      </c>
      <c r="B1" s="41"/>
      <c r="C1" s="41"/>
      <c r="D1" s="41"/>
      <c r="E1" s="41"/>
      <c r="F1" s="41"/>
    </row>
    <row r="2" s="40" customFormat="1" ht="20.4" spans="1:6">
      <c r="A2" s="42" t="s">
        <v>23</v>
      </c>
      <c r="B2" s="42" t="s">
        <v>24</v>
      </c>
      <c r="C2" s="42" t="s">
        <v>26</v>
      </c>
      <c r="D2" s="42" t="s">
        <v>28</v>
      </c>
      <c r="E2" s="42" t="s">
        <v>29</v>
      </c>
      <c r="F2" s="42" t="s">
        <v>30</v>
      </c>
    </row>
    <row r="3" ht="17.4" spans="1:6">
      <c r="A3" s="19" t="s">
        <v>2</v>
      </c>
      <c r="B3" s="43" t="s">
        <v>46</v>
      </c>
      <c r="C3" s="44"/>
      <c r="D3" s="44"/>
      <c r="E3" s="44"/>
      <c r="F3" s="45"/>
    </row>
    <row r="4" ht="17.4" spans="1:6">
      <c r="A4" s="19" t="s">
        <v>3</v>
      </c>
      <c r="B4" s="46"/>
      <c r="C4" s="47"/>
      <c r="D4" s="47"/>
      <c r="E4" s="47"/>
      <c r="F4" s="48"/>
    </row>
    <row r="5" ht="17.4" spans="1:6">
      <c r="A5" s="19" t="s">
        <v>4</v>
      </c>
      <c r="B5" s="46"/>
      <c r="C5" s="47"/>
      <c r="D5" s="47"/>
      <c r="E5" s="47"/>
      <c r="F5" s="48"/>
    </row>
    <row r="6" ht="17.4" spans="1:6">
      <c r="A6" s="19" t="s">
        <v>5</v>
      </c>
      <c r="B6" s="46"/>
      <c r="C6" s="47"/>
      <c r="D6" s="47"/>
      <c r="E6" s="47"/>
      <c r="F6" s="48"/>
    </row>
    <row r="7" ht="17.4" spans="1:6">
      <c r="A7" s="19" t="s">
        <v>6</v>
      </c>
      <c r="B7" s="46"/>
      <c r="C7" s="47"/>
      <c r="D7" s="47"/>
      <c r="E7" s="47"/>
      <c r="F7" s="48"/>
    </row>
    <row r="8" ht="12" hidden="1" customHeight="1" spans="1:6">
      <c r="A8" s="5" t="s">
        <v>7</v>
      </c>
      <c r="B8" s="46"/>
      <c r="C8" s="47"/>
      <c r="D8" s="47"/>
      <c r="E8" s="47"/>
      <c r="F8" s="48"/>
    </row>
    <row r="9" hidden="1" spans="1:6">
      <c r="A9" s="10"/>
      <c r="B9" s="46"/>
      <c r="C9" s="47"/>
      <c r="D9" s="47"/>
      <c r="E9" s="47"/>
      <c r="F9" s="48"/>
    </row>
    <row r="10" hidden="1" spans="1:6">
      <c r="A10" s="10"/>
      <c r="B10" s="46"/>
      <c r="C10" s="47"/>
      <c r="D10" s="47"/>
      <c r="E10" s="47"/>
      <c r="F10" s="48"/>
    </row>
    <row r="11" ht="11" hidden="1" customHeight="1" spans="1:6">
      <c r="A11" s="10"/>
      <c r="B11" s="46"/>
      <c r="C11" s="47"/>
      <c r="D11" s="47"/>
      <c r="E11" s="47"/>
      <c r="F11" s="48"/>
    </row>
    <row r="12" hidden="1" spans="1:6">
      <c r="A12" s="10"/>
      <c r="B12" s="46"/>
      <c r="C12" s="47"/>
      <c r="D12" s="47"/>
      <c r="E12" s="47"/>
      <c r="F12" s="48"/>
    </row>
    <row r="13" hidden="1" spans="1:6">
      <c r="A13" s="10"/>
      <c r="B13" s="46"/>
      <c r="C13" s="47"/>
      <c r="D13" s="47"/>
      <c r="E13" s="47"/>
      <c r="F13" s="48"/>
    </row>
    <row r="14" hidden="1" spans="1:6">
      <c r="A14" s="10"/>
      <c r="B14" s="46"/>
      <c r="C14" s="47"/>
      <c r="D14" s="47"/>
      <c r="E14" s="47"/>
      <c r="F14" s="48"/>
    </row>
    <row r="15" hidden="1" spans="1:6">
      <c r="A15" s="10"/>
      <c r="B15" s="46"/>
      <c r="C15" s="47"/>
      <c r="D15" s="47"/>
      <c r="E15" s="47"/>
      <c r="F15" s="48"/>
    </row>
    <row r="16" hidden="1" spans="1:6">
      <c r="A16" s="10"/>
      <c r="B16" s="46"/>
      <c r="C16" s="47"/>
      <c r="D16" s="47"/>
      <c r="E16" s="47"/>
      <c r="F16" s="48"/>
    </row>
    <row r="17" hidden="1" spans="1:6">
      <c r="A17" s="10"/>
      <c r="B17" s="46"/>
      <c r="C17" s="47"/>
      <c r="D17" s="47"/>
      <c r="E17" s="47"/>
      <c r="F17" s="48"/>
    </row>
    <row r="18" hidden="1" spans="1:6">
      <c r="A18" s="10"/>
      <c r="B18" s="46"/>
      <c r="C18" s="47"/>
      <c r="D18" s="47"/>
      <c r="E18" s="47"/>
      <c r="F18" s="48"/>
    </row>
    <row r="19" hidden="1" spans="1:6">
      <c r="A19" s="10"/>
      <c r="B19" s="46"/>
      <c r="C19" s="47"/>
      <c r="D19" s="47"/>
      <c r="E19" s="47"/>
      <c r="F19" s="48"/>
    </row>
    <row r="20" hidden="1" spans="1:6">
      <c r="A20" s="10"/>
      <c r="B20" s="46"/>
      <c r="C20" s="47"/>
      <c r="D20" s="47"/>
      <c r="E20" s="47"/>
      <c r="F20" s="48"/>
    </row>
    <row r="21" hidden="1" spans="1:6">
      <c r="A21" s="10"/>
      <c r="B21" s="46"/>
      <c r="C21" s="47"/>
      <c r="D21" s="47"/>
      <c r="E21" s="47"/>
      <c r="F21" s="48"/>
    </row>
    <row r="22" hidden="1" spans="1:6">
      <c r="A22" s="10"/>
      <c r="B22" s="46"/>
      <c r="C22" s="47"/>
      <c r="D22" s="47"/>
      <c r="E22" s="47"/>
      <c r="F22" s="48"/>
    </row>
    <row r="23" hidden="1" spans="1:6">
      <c r="A23" s="10"/>
      <c r="B23" s="46"/>
      <c r="C23" s="47"/>
      <c r="D23" s="47"/>
      <c r="E23" s="47"/>
      <c r="F23" s="48"/>
    </row>
    <row r="24" hidden="1" spans="1:6">
      <c r="A24" s="10"/>
      <c r="B24" s="46"/>
      <c r="C24" s="47"/>
      <c r="D24" s="47"/>
      <c r="E24" s="47"/>
      <c r="F24" s="48"/>
    </row>
    <row r="25" hidden="1" spans="1:6">
      <c r="A25" s="17"/>
      <c r="B25" s="46"/>
      <c r="C25" s="47"/>
      <c r="D25" s="47"/>
      <c r="E25" s="47"/>
      <c r="F25" s="48"/>
    </row>
    <row r="26" ht="17.4" spans="1:6">
      <c r="A26" s="27" t="s">
        <v>7</v>
      </c>
      <c r="B26" s="46"/>
      <c r="C26" s="47"/>
      <c r="D26" s="47"/>
      <c r="E26" s="47"/>
      <c r="F26" s="48"/>
    </row>
    <row r="27" ht="17.4" spans="1:6">
      <c r="A27" s="27" t="s">
        <v>8</v>
      </c>
      <c r="B27" s="49"/>
      <c r="C27" s="50"/>
      <c r="D27" s="50"/>
      <c r="E27" s="50"/>
      <c r="F27" s="51"/>
    </row>
  </sheetData>
  <mergeCells count="3">
    <mergeCell ref="A1:F1"/>
    <mergeCell ref="A8:A25"/>
    <mergeCell ref="B3:F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3"/>
  <sheetViews>
    <sheetView tabSelected="1" zoomScale="85" zoomScaleNormal="85" workbookViewId="0">
      <selection activeCell="J213" sqref="J213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16384" width="8.62962962962963" style="2"/>
  </cols>
  <sheetData>
    <row r="1" ht="22.2" spans="1:5">
      <c r="A1" s="3" t="s">
        <v>666</v>
      </c>
      <c r="B1" s="3"/>
      <c r="C1" s="3"/>
      <c r="D1" s="3"/>
      <c r="E1" s="3"/>
    </row>
    <row r="2" s="1" customFormat="1" ht="20.4" spans="1:5">
      <c r="A2" s="4" t="s">
        <v>23</v>
      </c>
      <c r="B2" s="4" t="s">
        <v>446</v>
      </c>
      <c r="C2" s="4" t="s">
        <v>24</v>
      </c>
      <c r="D2" s="4" t="s">
        <v>666</v>
      </c>
      <c r="E2" s="4" t="s">
        <v>30</v>
      </c>
    </row>
    <row r="3" spans="1:5">
      <c r="A3" s="5" t="s">
        <v>2</v>
      </c>
      <c r="B3" s="6">
        <v>1</v>
      </c>
      <c r="C3" s="7" t="s">
        <v>450</v>
      </c>
      <c r="D3" s="8" t="s">
        <v>667</v>
      </c>
      <c r="E3" s="9"/>
    </row>
    <row r="4" spans="1:5">
      <c r="A4" s="10"/>
      <c r="B4" s="11">
        <v>2</v>
      </c>
      <c r="C4" s="12" t="s">
        <v>111</v>
      </c>
      <c r="D4" s="13" t="s">
        <v>667</v>
      </c>
      <c r="E4" s="14"/>
    </row>
    <row r="5" spans="1:5">
      <c r="A5" s="10"/>
      <c r="B5" s="11">
        <v>3</v>
      </c>
      <c r="C5" s="12" t="s">
        <v>451</v>
      </c>
      <c r="D5" s="13" t="s">
        <v>667</v>
      </c>
      <c r="E5" s="14"/>
    </row>
    <row r="6" spans="1:5">
      <c r="A6" s="10"/>
      <c r="B6" s="11">
        <v>4</v>
      </c>
      <c r="C6" s="12" t="s">
        <v>452</v>
      </c>
      <c r="D6" s="13" t="s">
        <v>667</v>
      </c>
      <c r="E6" s="14"/>
    </row>
    <row r="7" spans="1:5">
      <c r="A7" s="10"/>
      <c r="B7" s="11">
        <v>5</v>
      </c>
      <c r="C7" s="12" t="s">
        <v>453</v>
      </c>
      <c r="D7" s="13" t="s">
        <v>667</v>
      </c>
      <c r="E7" s="14"/>
    </row>
    <row r="8" spans="1:5">
      <c r="A8" s="10"/>
      <c r="B8" s="11">
        <v>6</v>
      </c>
      <c r="C8" s="12" t="s">
        <v>454</v>
      </c>
      <c r="D8" s="13" t="s">
        <v>667</v>
      </c>
      <c r="E8" s="14"/>
    </row>
    <row r="9" spans="1:5">
      <c r="A9" s="10"/>
      <c r="B9" s="11">
        <v>7</v>
      </c>
      <c r="C9" s="12" t="s">
        <v>455</v>
      </c>
      <c r="D9" s="13" t="s">
        <v>667</v>
      </c>
      <c r="E9" s="14"/>
    </row>
    <row r="10" spans="1:5">
      <c r="A10" s="10"/>
      <c r="B10" s="11">
        <v>8</v>
      </c>
      <c r="C10" s="12" t="s">
        <v>456</v>
      </c>
      <c r="D10" s="13" t="s">
        <v>667</v>
      </c>
      <c r="E10" s="14"/>
    </row>
    <row r="11" spans="1:5">
      <c r="A11" s="10"/>
      <c r="B11" s="11">
        <v>9</v>
      </c>
      <c r="C11" s="12" t="s">
        <v>117</v>
      </c>
      <c r="D11" s="13" t="s">
        <v>667</v>
      </c>
      <c r="E11" s="14"/>
    </row>
    <row r="12" spans="1:5">
      <c r="A12" s="10"/>
      <c r="B12" s="11">
        <v>10</v>
      </c>
      <c r="C12" s="12" t="s">
        <v>457</v>
      </c>
      <c r="D12" s="13" t="s">
        <v>667</v>
      </c>
      <c r="E12" s="14"/>
    </row>
    <row r="13" spans="1:5">
      <c r="A13" s="10"/>
      <c r="B13" s="11">
        <v>11</v>
      </c>
      <c r="C13" s="12" t="s">
        <v>458</v>
      </c>
      <c r="D13" s="13" t="s">
        <v>667</v>
      </c>
      <c r="E13" s="14"/>
    </row>
    <row r="14" spans="1:5">
      <c r="A14" s="10"/>
      <c r="B14" s="11">
        <v>12</v>
      </c>
      <c r="C14" s="12" t="s">
        <v>459</v>
      </c>
      <c r="D14" s="13" t="s">
        <v>667</v>
      </c>
      <c r="E14" s="14"/>
    </row>
    <row r="15" spans="1:5">
      <c r="A15" s="10"/>
      <c r="B15" s="11">
        <v>13</v>
      </c>
      <c r="C15" s="12" t="s">
        <v>460</v>
      </c>
      <c r="D15" s="13" t="s">
        <v>667</v>
      </c>
      <c r="E15" s="14"/>
    </row>
    <row r="16" spans="1:5">
      <c r="A16" s="10"/>
      <c r="B16" s="11">
        <v>14</v>
      </c>
      <c r="C16" s="12" t="s">
        <v>120</v>
      </c>
      <c r="D16" s="13" t="s">
        <v>667</v>
      </c>
      <c r="E16" s="14"/>
    </row>
    <row r="17" spans="1:5">
      <c r="A17" s="10"/>
      <c r="B17" s="11">
        <v>15</v>
      </c>
      <c r="C17" s="12" t="s">
        <v>461</v>
      </c>
      <c r="D17" s="13" t="s">
        <v>667</v>
      </c>
      <c r="E17" s="14"/>
    </row>
    <row r="18" spans="1:5">
      <c r="A18" s="10"/>
      <c r="B18" s="11">
        <v>16</v>
      </c>
      <c r="C18" s="12" t="s">
        <v>31</v>
      </c>
      <c r="D18" s="13" t="s">
        <v>667</v>
      </c>
      <c r="E18" s="14"/>
    </row>
    <row r="19" spans="1:5">
      <c r="A19" s="10"/>
      <c r="B19" s="11">
        <v>17</v>
      </c>
      <c r="C19" s="12" t="s">
        <v>462</v>
      </c>
      <c r="D19" s="13" t="s">
        <v>667</v>
      </c>
      <c r="E19" s="14"/>
    </row>
    <row r="20" spans="1:5">
      <c r="A20" s="10"/>
      <c r="B20" s="11">
        <v>18</v>
      </c>
      <c r="C20" s="12" t="s">
        <v>58</v>
      </c>
      <c r="D20" s="13" t="s">
        <v>667</v>
      </c>
      <c r="E20" s="14"/>
    </row>
    <row r="21" spans="1:5">
      <c r="A21" s="10"/>
      <c r="B21" s="11">
        <v>19</v>
      </c>
      <c r="C21" s="12" t="s">
        <v>70</v>
      </c>
      <c r="D21" s="13" t="s">
        <v>667</v>
      </c>
      <c r="E21" s="14"/>
    </row>
    <row r="22" spans="1:5">
      <c r="A22" s="10"/>
      <c r="B22" s="11">
        <v>20</v>
      </c>
      <c r="C22" s="12" t="s">
        <v>62</v>
      </c>
      <c r="D22" s="13" t="s">
        <v>667</v>
      </c>
      <c r="E22" s="14"/>
    </row>
    <row r="23" spans="1:5">
      <c r="A23" s="10"/>
      <c r="B23" s="11">
        <v>21</v>
      </c>
      <c r="C23" s="12" t="s">
        <v>103</v>
      </c>
      <c r="D23" s="13" t="s">
        <v>667</v>
      </c>
      <c r="E23" s="14"/>
    </row>
    <row r="24" spans="1:5">
      <c r="A24" s="10"/>
      <c r="B24" s="11">
        <v>22</v>
      </c>
      <c r="C24" s="12" t="s">
        <v>463</v>
      </c>
      <c r="D24" s="13" t="s">
        <v>667</v>
      </c>
      <c r="E24" s="14"/>
    </row>
    <row r="25" spans="1:5">
      <c r="A25" s="10"/>
      <c r="B25" s="11">
        <v>23</v>
      </c>
      <c r="C25" s="12" t="s">
        <v>464</v>
      </c>
      <c r="D25" s="13" t="s">
        <v>667</v>
      </c>
      <c r="E25" s="14"/>
    </row>
    <row r="26" spans="1:5">
      <c r="A26" s="10"/>
      <c r="B26" s="11">
        <v>24</v>
      </c>
      <c r="C26" s="12" t="s">
        <v>465</v>
      </c>
      <c r="D26" s="13" t="s">
        <v>667</v>
      </c>
      <c r="E26" s="14"/>
    </row>
    <row r="27" spans="1:5">
      <c r="A27" s="10"/>
      <c r="B27" s="11">
        <v>25</v>
      </c>
      <c r="C27" s="12" t="s">
        <v>114</v>
      </c>
      <c r="D27" s="13" t="s">
        <v>667</v>
      </c>
      <c r="E27" s="14"/>
    </row>
    <row r="28" spans="1:5">
      <c r="A28" s="10"/>
      <c r="B28" s="11">
        <v>26</v>
      </c>
      <c r="C28" s="12" t="s">
        <v>466</v>
      </c>
      <c r="D28" s="13" t="s">
        <v>667</v>
      </c>
      <c r="E28" s="14"/>
    </row>
    <row r="29" spans="1:5">
      <c r="A29" s="10"/>
      <c r="B29" s="11">
        <v>27</v>
      </c>
      <c r="C29" s="12" t="s">
        <v>83</v>
      </c>
      <c r="D29" s="13" t="s">
        <v>667</v>
      </c>
      <c r="E29" s="14"/>
    </row>
    <row r="30" spans="1:5">
      <c r="A30" s="10"/>
      <c r="B30" s="11">
        <v>28</v>
      </c>
      <c r="C30" s="12" t="s">
        <v>467</v>
      </c>
      <c r="D30" s="13" t="s">
        <v>668</v>
      </c>
      <c r="E30" s="15" t="s">
        <v>669</v>
      </c>
    </row>
    <row r="31" spans="1:5">
      <c r="A31" s="10"/>
      <c r="B31" s="11">
        <v>29</v>
      </c>
      <c r="C31" s="12" t="s">
        <v>468</v>
      </c>
      <c r="D31" s="13" t="s">
        <v>668</v>
      </c>
      <c r="E31" s="15" t="s">
        <v>669</v>
      </c>
    </row>
    <row r="32" spans="1:5">
      <c r="A32" s="10"/>
      <c r="B32" s="11">
        <v>30</v>
      </c>
      <c r="C32" s="12" t="s">
        <v>469</v>
      </c>
      <c r="D32" s="13" t="s">
        <v>668</v>
      </c>
      <c r="E32" s="15" t="s">
        <v>669</v>
      </c>
    </row>
    <row r="33" spans="1:5">
      <c r="A33" s="10"/>
      <c r="B33" s="11">
        <v>31</v>
      </c>
      <c r="C33" s="16" t="s">
        <v>470</v>
      </c>
      <c r="D33" s="13" t="s">
        <v>668</v>
      </c>
      <c r="E33" s="15" t="s">
        <v>669</v>
      </c>
    </row>
    <row r="34" spans="1:5">
      <c r="A34" s="10"/>
      <c r="B34" s="11">
        <v>32</v>
      </c>
      <c r="C34" s="16" t="s">
        <v>471</v>
      </c>
      <c r="D34" s="13" t="s">
        <v>668</v>
      </c>
      <c r="E34" s="15" t="s">
        <v>669</v>
      </c>
    </row>
    <row r="35" spans="1:5">
      <c r="A35" s="10"/>
      <c r="B35" s="11">
        <v>33</v>
      </c>
      <c r="C35" s="16" t="s">
        <v>472</v>
      </c>
      <c r="D35" s="13" t="s">
        <v>668</v>
      </c>
      <c r="E35" s="15" t="s">
        <v>669</v>
      </c>
    </row>
    <row r="36" spans="1:5">
      <c r="A36" s="10"/>
      <c r="B36" s="11">
        <v>34</v>
      </c>
      <c r="C36" s="16" t="s">
        <v>473</v>
      </c>
      <c r="D36" s="13" t="s">
        <v>668</v>
      </c>
      <c r="E36" s="15" t="s">
        <v>669</v>
      </c>
    </row>
    <row r="37" spans="1:5">
      <c r="A37" s="10"/>
      <c r="B37" s="11">
        <v>35</v>
      </c>
      <c r="C37" s="16" t="s">
        <v>474</v>
      </c>
      <c r="D37" s="13" t="s">
        <v>668</v>
      </c>
      <c r="E37" s="15" t="s">
        <v>669</v>
      </c>
    </row>
    <row r="38" spans="1:5">
      <c r="A38" s="10"/>
      <c r="B38" s="11">
        <v>36</v>
      </c>
      <c r="C38" s="16" t="s">
        <v>475</v>
      </c>
      <c r="D38" s="13" t="s">
        <v>668</v>
      </c>
      <c r="E38" s="15" t="s">
        <v>669</v>
      </c>
    </row>
    <row r="39" spans="1:5">
      <c r="A39" s="10"/>
      <c r="B39" s="11">
        <v>37</v>
      </c>
      <c r="C39" s="16" t="s">
        <v>476</v>
      </c>
      <c r="D39" s="13" t="s">
        <v>668</v>
      </c>
      <c r="E39" s="15" t="s">
        <v>669</v>
      </c>
    </row>
    <row r="40" spans="1:5">
      <c r="A40" s="10"/>
      <c r="B40" s="11">
        <v>38</v>
      </c>
      <c r="C40" s="16" t="s">
        <v>106</v>
      </c>
      <c r="D40" s="13" t="s">
        <v>667</v>
      </c>
      <c r="E40" s="14"/>
    </row>
    <row r="41" spans="1:5">
      <c r="A41" s="10"/>
      <c r="B41" s="11">
        <v>39</v>
      </c>
      <c r="C41" s="16" t="s">
        <v>51</v>
      </c>
      <c r="D41" s="13" t="s">
        <v>667</v>
      </c>
      <c r="E41" s="14"/>
    </row>
    <row r="42" spans="1:5">
      <c r="A42" s="10"/>
      <c r="B42" s="11">
        <v>40</v>
      </c>
      <c r="C42" s="16" t="s">
        <v>90</v>
      </c>
      <c r="D42" s="13" t="s">
        <v>667</v>
      </c>
      <c r="E42" s="14"/>
    </row>
    <row r="43" spans="1:5">
      <c r="A43" s="17"/>
      <c r="B43" s="11">
        <v>41</v>
      </c>
      <c r="C43" s="16" t="s">
        <v>477</v>
      </c>
      <c r="D43" s="13" t="s">
        <v>667</v>
      </c>
      <c r="E43" s="14"/>
    </row>
    <row r="44" spans="1:5">
      <c r="A44" s="5" t="s">
        <v>3</v>
      </c>
      <c r="B44" s="18">
        <v>1</v>
      </c>
      <c r="C44" s="18" t="s">
        <v>478</v>
      </c>
      <c r="D44" s="18" t="s">
        <v>667</v>
      </c>
      <c r="E44" s="18"/>
    </row>
    <row r="45" spans="1:5">
      <c r="A45" s="10"/>
      <c r="B45" s="18">
        <v>2</v>
      </c>
      <c r="C45" s="18" t="s">
        <v>479</v>
      </c>
      <c r="D45" s="18" t="s">
        <v>667</v>
      </c>
      <c r="E45" s="18"/>
    </row>
    <row r="46" spans="1:5">
      <c r="A46" s="10"/>
      <c r="B46" s="18">
        <v>3</v>
      </c>
      <c r="C46" s="18" t="s">
        <v>247</v>
      </c>
      <c r="D46" s="18" t="s">
        <v>667</v>
      </c>
      <c r="E46" s="18"/>
    </row>
    <row r="47" spans="1:5">
      <c r="A47" s="10"/>
      <c r="B47" s="18">
        <v>4</v>
      </c>
      <c r="C47" s="18" t="s">
        <v>256</v>
      </c>
      <c r="D47" s="18" t="s">
        <v>667</v>
      </c>
      <c r="E47" s="18"/>
    </row>
    <row r="48" spans="1:5">
      <c r="A48" s="10"/>
      <c r="B48" s="18">
        <v>5</v>
      </c>
      <c r="C48" s="18" t="s">
        <v>252</v>
      </c>
      <c r="D48" s="18" t="s">
        <v>667</v>
      </c>
      <c r="E48" s="18"/>
    </row>
    <row r="49" spans="1:5">
      <c r="A49" s="10"/>
      <c r="B49" s="18">
        <v>6</v>
      </c>
      <c r="C49" s="18" t="s">
        <v>480</v>
      </c>
      <c r="D49" s="18" t="s">
        <v>667</v>
      </c>
      <c r="E49" s="18"/>
    </row>
    <row r="50" spans="1:5">
      <c r="A50" s="10"/>
      <c r="B50" s="18">
        <v>7</v>
      </c>
      <c r="C50" s="18" t="s">
        <v>481</v>
      </c>
      <c r="D50" s="18" t="s">
        <v>667</v>
      </c>
      <c r="E50" s="18"/>
    </row>
    <row r="51" spans="1:5">
      <c r="A51" s="10"/>
      <c r="B51" s="18">
        <v>8</v>
      </c>
      <c r="C51" s="18" t="s">
        <v>482</v>
      </c>
      <c r="D51" s="18"/>
      <c r="E51" s="18" t="s">
        <v>483</v>
      </c>
    </row>
    <row r="52" spans="1:5">
      <c r="A52" s="10"/>
      <c r="B52" s="18">
        <v>9</v>
      </c>
      <c r="C52" s="18" t="s">
        <v>484</v>
      </c>
      <c r="D52" s="18"/>
      <c r="E52" s="18" t="s">
        <v>483</v>
      </c>
    </row>
    <row r="53" spans="1:5">
      <c r="A53" s="10"/>
      <c r="B53" s="18">
        <v>10</v>
      </c>
      <c r="C53" s="18" t="s">
        <v>180</v>
      </c>
      <c r="D53" s="18" t="s">
        <v>667</v>
      </c>
      <c r="E53" s="18"/>
    </row>
    <row r="54" spans="1:5">
      <c r="A54" s="10"/>
      <c r="B54" s="18">
        <v>11</v>
      </c>
      <c r="C54" s="18" t="s">
        <v>238</v>
      </c>
      <c r="D54" s="18" t="s">
        <v>667</v>
      </c>
      <c r="E54" s="18"/>
    </row>
    <row r="55" spans="1:5">
      <c r="A55" s="10"/>
      <c r="B55" s="18">
        <v>12</v>
      </c>
      <c r="C55" s="18" t="s">
        <v>241</v>
      </c>
      <c r="D55" s="18" t="s">
        <v>667</v>
      </c>
      <c r="E55" s="18"/>
    </row>
    <row r="56" spans="1:5">
      <c r="A56" s="10"/>
      <c r="B56" s="18">
        <v>13</v>
      </c>
      <c r="C56" s="18" t="s">
        <v>42</v>
      </c>
      <c r="D56" s="18" t="s">
        <v>667</v>
      </c>
      <c r="E56" s="18"/>
    </row>
    <row r="57" spans="1:5">
      <c r="A57" s="10"/>
      <c r="B57" s="18">
        <v>14</v>
      </c>
      <c r="C57" s="18" t="s">
        <v>485</v>
      </c>
      <c r="D57" s="18" t="s">
        <v>667</v>
      </c>
      <c r="E57" s="18"/>
    </row>
    <row r="58" spans="1:5">
      <c r="A58" s="10"/>
      <c r="B58" s="18">
        <v>15</v>
      </c>
      <c r="C58" s="18" t="s">
        <v>169</v>
      </c>
      <c r="D58" s="18" t="s">
        <v>667</v>
      </c>
      <c r="E58" s="18"/>
    </row>
    <row r="59" spans="1:5">
      <c r="A59" s="10"/>
      <c r="B59" s="18">
        <v>16</v>
      </c>
      <c r="C59" s="18" t="s">
        <v>177</v>
      </c>
      <c r="D59" s="18" t="s">
        <v>667</v>
      </c>
      <c r="E59" s="18"/>
    </row>
    <row r="60" spans="1:5">
      <c r="A60" s="10"/>
      <c r="B60" s="18">
        <v>17</v>
      </c>
      <c r="C60" s="18" t="s">
        <v>486</v>
      </c>
      <c r="D60" s="18" t="s">
        <v>667</v>
      </c>
      <c r="E60" s="18"/>
    </row>
    <row r="61" spans="1:5">
      <c r="A61" s="10"/>
      <c r="B61" s="18">
        <v>18</v>
      </c>
      <c r="C61" s="18" t="s">
        <v>36</v>
      </c>
      <c r="D61" s="18" t="s">
        <v>667</v>
      </c>
      <c r="E61" s="18"/>
    </row>
    <row r="62" spans="1:5">
      <c r="A62" s="10"/>
      <c r="B62" s="18">
        <v>26</v>
      </c>
      <c r="C62" s="18" t="s">
        <v>160</v>
      </c>
      <c r="D62" s="18" t="s">
        <v>667</v>
      </c>
      <c r="E62" s="18"/>
    </row>
    <row r="63" spans="1:5">
      <c r="A63" s="10"/>
      <c r="B63" s="18">
        <v>27</v>
      </c>
      <c r="C63" s="18" t="s">
        <v>163</v>
      </c>
      <c r="D63" s="18" t="s">
        <v>667</v>
      </c>
      <c r="E63" s="18"/>
    </row>
    <row r="64" spans="1:5">
      <c r="A64" s="10"/>
      <c r="B64" s="18">
        <v>28</v>
      </c>
      <c r="C64" s="18" t="s">
        <v>487</v>
      </c>
      <c r="D64" s="18" t="s">
        <v>667</v>
      </c>
      <c r="E64" s="18"/>
    </row>
    <row r="65" spans="1:5">
      <c r="A65" s="10"/>
      <c r="B65" s="18">
        <v>29</v>
      </c>
      <c r="C65" s="18" t="s">
        <v>488</v>
      </c>
      <c r="D65" s="18" t="s">
        <v>667</v>
      </c>
      <c r="E65" s="18"/>
    </row>
    <row r="66" spans="1:5">
      <c r="A66" s="10"/>
      <c r="B66" s="18">
        <v>30</v>
      </c>
      <c r="C66" s="18" t="s">
        <v>222</v>
      </c>
      <c r="D66" s="18" t="s">
        <v>667</v>
      </c>
      <c r="E66" s="18"/>
    </row>
    <row r="67" spans="1:5">
      <c r="A67" s="10"/>
      <c r="B67" s="18">
        <v>31</v>
      </c>
      <c r="C67" s="18" t="s">
        <v>218</v>
      </c>
      <c r="D67" s="18" t="s">
        <v>667</v>
      </c>
      <c r="E67" s="18"/>
    </row>
    <row r="68" spans="1:5">
      <c r="A68" s="10"/>
      <c r="B68" s="18">
        <v>32</v>
      </c>
      <c r="C68" s="18" t="s">
        <v>489</v>
      </c>
      <c r="D68" s="18" t="s">
        <v>667</v>
      </c>
      <c r="E68" s="18"/>
    </row>
    <row r="69" spans="1:5">
      <c r="A69" s="10"/>
      <c r="B69" s="18">
        <v>33</v>
      </c>
      <c r="C69" s="18" t="s">
        <v>490</v>
      </c>
      <c r="D69" s="18" t="s">
        <v>667</v>
      </c>
      <c r="E69" s="18"/>
    </row>
    <row r="70" spans="1:5">
      <c r="A70" s="10"/>
      <c r="B70" s="18">
        <v>34</v>
      </c>
      <c r="C70" s="18" t="s">
        <v>203</v>
      </c>
      <c r="D70" s="18" t="s">
        <v>667</v>
      </c>
      <c r="E70" s="18"/>
    </row>
    <row r="71" spans="1:5">
      <c r="A71" s="10"/>
      <c r="B71" s="18">
        <v>35</v>
      </c>
      <c r="C71" s="18" t="s">
        <v>210</v>
      </c>
      <c r="D71" s="18" t="s">
        <v>667</v>
      </c>
      <c r="E71" s="18"/>
    </row>
    <row r="72" spans="1:5">
      <c r="A72" s="10"/>
      <c r="B72" s="18">
        <v>36</v>
      </c>
      <c r="C72" s="18" t="s">
        <v>232</v>
      </c>
      <c r="D72" s="18" t="s">
        <v>667</v>
      </c>
      <c r="E72" s="18"/>
    </row>
    <row r="73" spans="1:5">
      <c r="A73" s="10"/>
      <c r="B73" s="18">
        <v>37</v>
      </c>
      <c r="C73" s="18" t="s">
        <v>224</v>
      </c>
      <c r="D73" s="18" t="s">
        <v>667</v>
      </c>
      <c r="E73" s="18"/>
    </row>
    <row r="74" spans="1:5">
      <c r="A74" s="10"/>
      <c r="B74" s="18">
        <v>38</v>
      </c>
      <c r="C74" s="18" t="s">
        <v>229</v>
      </c>
      <c r="D74" s="18" t="s">
        <v>667</v>
      </c>
      <c r="E74" s="18"/>
    </row>
    <row r="75" spans="1:5">
      <c r="A75" s="10"/>
      <c r="B75" s="18">
        <v>39</v>
      </c>
      <c r="C75" s="18" t="s">
        <v>491</v>
      </c>
      <c r="D75" s="18"/>
      <c r="E75" s="18" t="s">
        <v>669</v>
      </c>
    </row>
    <row r="76" spans="1:5">
      <c r="A76" s="10"/>
      <c r="B76" s="18">
        <v>40</v>
      </c>
      <c r="C76" s="18" t="s">
        <v>142</v>
      </c>
      <c r="D76" s="18"/>
      <c r="E76" s="18" t="s">
        <v>669</v>
      </c>
    </row>
    <row r="77" spans="1:5">
      <c r="A77" s="10"/>
      <c r="B77" s="18">
        <v>41</v>
      </c>
      <c r="C77" s="18" t="s">
        <v>150</v>
      </c>
      <c r="D77" s="18"/>
      <c r="E77" s="18" t="s">
        <v>669</v>
      </c>
    </row>
    <row r="78" spans="1:5">
      <c r="A78" s="10"/>
      <c r="B78" s="18">
        <v>42</v>
      </c>
      <c r="C78" s="18" t="s">
        <v>196</v>
      </c>
      <c r="D78" s="18"/>
      <c r="E78" s="18" t="s">
        <v>669</v>
      </c>
    </row>
    <row r="79" spans="1:5">
      <c r="A79" s="10"/>
      <c r="B79" s="18">
        <v>43</v>
      </c>
      <c r="C79" s="18" t="s">
        <v>187</v>
      </c>
      <c r="D79" s="18"/>
      <c r="E79" s="18" t="s">
        <v>669</v>
      </c>
    </row>
    <row r="80" spans="1:5">
      <c r="A80" s="10"/>
      <c r="B80" s="18">
        <v>44</v>
      </c>
      <c r="C80" s="18" t="s">
        <v>189</v>
      </c>
      <c r="D80" s="18"/>
      <c r="E80" s="18" t="s">
        <v>669</v>
      </c>
    </row>
    <row r="81" spans="1:5">
      <c r="A81" s="10"/>
      <c r="B81" s="18">
        <v>45</v>
      </c>
      <c r="C81" s="18" t="s">
        <v>492</v>
      </c>
      <c r="D81" s="18"/>
      <c r="E81" s="18" t="s">
        <v>669</v>
      </c>
    </row>
    <row r="82" spans="1:5">
      <c r="A82" s="10"/>
      <c r="B82" s="18">
        <v>46</v>
      </c>
      <c r="C82" s="18" t="s">
        <v>215</v>
      </c>
      <c r="D82" s="18"/>
      <c r="E82" s="18" t="s">
        <v>669</v>
      </c>
    </row>
    <row r="83" spans="1:5">
      <c r="A83" s="10"/>
      <c r="B83" s="18">
        <v>47</v>
      </c>
      <c r="C83" s="18" t="s">
        <v>493</v>
      </c>
      <c r="D83" s="18"/>
      <c r="E83" s="18" t="s">
        <v>669</v>
      </c>
    </row>
    <row r="84" spans="1:5">
      <c r="A84" s="10"/>
      <c r="B84" s="18">
        <v>48</v>
      </c>
      <c r="C84" s="18" t="s">
        <v>137</v>
      </c>
      <c r="D84" s="18"/>
      <c r="E84" s="18" t="s">
        <v>669</v>
      </c>
    </row>
    <row r="85" spans="1:5">
      <c r="A85" s="17"/>
      <c r="B85" s="18">
        <v>49</v>
      </c>
      <c r="C85" s="18" t="s">
        <v>133</v>
      </c>
      <c r="D85" s="18"/>
      <c r="E85" s="18" t="s">
        <v>669</v>
      </c>
    </row>
    <row r="86" spans="1:5">
      <c r="A86" s="19" t="s">
        <v>4</v>
      </c>
      <c r="B86" s="18">
        <v>1</v>
      </c>
      <c r="C86" s="18" t="s">
        <v>494</v>
      </c>
      <c r="D86" s="20"/>
      <c r="E86" s="20" t="s">
        <v>669</v>
      </c>
    </row>
    <row r="87" spans="1:5">
      <c r="A87" s="19"/>
      <c r="B87" s="18">
        <v>2</v>
      </c>
      <c r="C87" s="18" t="s">
        <v>495</v>
      </c>
      <c r="D87" s="20"/>
      <c r="E87" s="20" t="s">
        <v>669</v>
      </c>
    </row>
    <row r="88" spans="1:5">
      <c r="A88" s="19"/>
      <c r="B88" s="18">
        <v>3</v>
      </c>
      <c r="C88" s="18" t="s">
        <v>496</v>
      </c>
      <c r="D88" s="20"/>
      <c r="E88" s="20" t="s">
        <v>669</v>
      </c>
    </row>
    <row r="89" spans="1:5">
      <c r="A89" s="19"/>
      <c r="B89" s="18">
        <v>4</v>
      </c>
      <c r="C89" s="18" t="s">
        <v>497</v>
      </c>
      <c r="D89" s="20"/>
      <c r="E89" s="20" t="s">
        <v>669</v>
      </c>
    </row>
    <row r="90" spans="1:5">
      <c r="A90" s="19"/>
      <c r="B90" s="18">
        <v>5</v>
      </c>
      <c r="C90" s="18" t="s">
        <v>498</v>
      </c>
      <c r="D90" s="20"/>
      <c r="E90" s="20" t="s">
        <v>669</v>
      </c>
    </row>
    <row r="91" spans="1:5">
      <c r="A91" s="19"/>
      <c r="B91" s="18">
        <v>6</v>
      </c>
      <c r="C91" s="18" t="s">
        <v>499</v>
      </c>
      <c r="D91" s="20"/>
      <c r="E91" s="20" t="s">
        <v>669</v>
      </c>
    </row>
    <row r="92" spans="1:5">
      <c r="A92" s="19"/>
      <c r="B92" s="18">
        <v>7</v>
      </c>
      <c r="C92" s="18" t="s">
        <v>500</v>
      </c>
      <c r="D92" s="20"/>
      <c r="E92" s="20" t="s">
        <v>669</v>
      </c>
    </row>
    <row r="93" spans="1:5">
      <c r="A93" s="19"/>
      <c r="B93" s="18">
        <v>8</v>
      </c>
      <c r="C93" s="18" t="s">
        <v>501</v>
      </c>
      <c r="D93" s="20"/>
      <c r="E93" s="20" t="s">
        <v>669</v>
      </c>
    </row>
    <row r="94" spans="1:5">
      <c r="A94" s="19"/>
      <c r="B94" s="18">
        <v>9</v>
      </c>
      <c r="C94" s="18" t="s">
        <v>502</v>
      </c>
      <c r="D94" s="20"/>
      <c r="E94" s="20" t="s">
        <v>669</v>
      </c>
    </row>
    <row r="95" spans="1:5">
      <c r="A95" s="19"/>
      <c r="B95" s="18">
        <v>10</v>
      </c>
      <c r="C95" s="18" t="s">
        <v>503</v>
      </c>
      <c r="D95" s="20"/>
      <c r="E95" s="20" t="s">
        <v>669</v>
      </c>
    </row>
    <row r="96" spans="1:5">
      <c r="A96" s="19"/>
      <c r="B96" s="18">
        <v>11</v>
      </c>
      <c r="C96" s="21" t="s">
        <v>276</v>
      </c>
      <c r="D96" s="22" t="s">
        <v>667</v>
      </c>
      <c r="E96" s="22"/>
    </row>
    <row r="97" spans="1:5">
      <c r="A97" s="19"/>
      <c r="B97" s="18">
        <v>12</v>
      </c>
      <c r="C97" s="22" t="s">
        <v>504</v>
      </c>
      <c r="D97" s="22" t="s">
        <v>667</v>
      </c>
      <c r="E97" s="22"/>
    </row>
    <row r="98" spans="1:5">
      <c r="A98" s="19"/>
      <c r="B98" s="18">
        <v>13</v>
      </c>
      <c r="C98" s="22" t="s">
        <v>271</v>
      </c>
      <c r="D98" s="22" t="s">
        <v>667</v>
      </c>
      <c r="E98" s="22"/>
    </row>
    <row r="99" spans="1:5">
      <c r="A99" s="19"/>
      <c r="B99" s="18">
        <v>14</v>
      </c>
      <c r="C99" s="22" t="s">
        <v>505</v>
      </c>
      <c r="D99" s="22" t="s">
        <v>667</v>
      </c>
      <c r="E99" s="22"/>
    </row>
    <row r="100" spans="1:5">
      <c r="A100" s="19"/>
      <c r="B100" s="18">
        <v>15</v>
      </c>
      <c r="C100" s="22" t="s">
        <v>506</v>
      </c>
      <c r="D100" s="22" t="s">
        <v>667</v>
      </c>
      <c r="E100" s="22"/>
    </row>
    <row r="101" spans="1:5">
      <c r="A101" s="19"/>
      <c r="B101" s="18">
        <v>16</v>
      </c>
      <c r="C101" s="22" t="s">
        <v>258</v>
      </c>
      <c r="D101" s="22" t="s">
        <v>667</v>
      </c>
      <c r="E101" s="22"/>
    </row>
    <row r="102" spans="1:5">
      <c r="A102" s="19"/>
      <c r="B102" s="18">
        <v>17</v>
      </c>
      <c r="C102" s="22" t="s">
        <v>507</v>
      </c>
      <c r="D102" s="22" t="s">
        <v>667</v>
      </c>
      <c r="E102" s="22"/>
    </row>
    <row r="103" spans="1:5">
      <c r="A103" s="19"/>
      <c r="B103" s="18">
        <v>18</v>
      </c>
      <c r="C103" s="22" t="s">
        <v>281</v>
      </c>
      <c r="D103" s="22" t="s">
        <v>667</v>
      </c>
      <c r="E103" s="22"/>
    </row>
    <row r="104" spans="1:5">
      <c r="A104" s="19"/>
      <c r="B104" s="18">
        <v>19</v>
      </c>
      <c r="C104" s="22" t="s">
        <v>509</v>
      </c>
      <c r="D104" s="22" t="s">
        <v>667</v>
      </c>
      <c r="E104" s="22"/>
    </row>
    <row r="105" spans="1:5">
      <c r="A105" s="19"/>
      <c r="B105" s="18">
        <v>20</v>
      </c>
      <c r="C105" s="22" t="s">
        <v>508</v>
      </c>
      <c r="D105" s="22" t="s">
        <v>667</v>
      </c>
      <c r="E105" s="22"/>
    </row>
    <row r="106" spans="1:5">
      <c r="A106" s="19"/>
      <c r="B106" s="18">
        <v>21</v>
      </c>
      <c r="C106" s="22" t="s">
        <v>510</v>
      </c>
      <c r="D106" s="22" t="s">
        <v>667</v>
      </c>
      <c r="E106" s="22"/>
    </row>
    <row r="107" spans="1:5">
      <c r="A107" s="19"/>
      <c r="B107" s="18">
        <v>22</v>
      </c>
      <c r="C107" s="22" t="s">
        <v>511</v>
      </c>
      <c r="D107" s="22" t="s">
        <v>667</v>
      </c>
      <c r="E107" s="22"/>
    </row>
    <row r="108" spans="1:5">
      <c r="A108" s="19"/>
      <c r="B108" s="18">
        <v>23</v>
      </c>
      <c r="C108" s="22" t="s">
        <v>512</v>
      </c>
      <c r="D108" s="22" t="s">
        <v>667</v>
      </c>
      <c r="E108" s="22"/>
    </row>
    <row r="109" spans="1:5">
      <c r="A109" s="19"/>
      <c r="B109" s="18">
        <v>24</v>
      </c>
      <c r="C109" s="22" t="s">
        <v>513</v>
      </c>
      <c r="D109" s="22" t="s">
        <v>667</v>
      </c>
      <c r="E109" s="22"/>
    </row>
    <row r="110" spans="1:5">
      <c r="A110" s="19"/>
      <c r="B110" s="18">
        <v>25</v>
      </c>
      <c r="C110" s="22" t="s">
        <v>514</v>
      </c>
      <c r="D110" s="22" t="s">
        <v>667</v>
      </c>
      <c r="E110" s="22"/>
    </row>
    <row r="111" spans="1:5">
      <c r="A111" s="19"/>
      <c r="B111" s="18">
        <v>26</v>
      </c>
      <c r="C111" s="22" t="s">
        <v>515</v>
      </c>
      <c r="D111" s="22" t="s">
        <v>667</v>
      </c>
      <c r="E111" s="22"/>
    </row>
    <row r="112" spans="1:5">
      <c r="A112" s="19"/>
      <c r="B112" s="18">
        <v>27</v>
      </c>
      <c r="C112" s="22" t="s">
        <v>266</v>
      </c>
      <c r="D112" s="22" t="s">
        <v>667</v>
      </c>
      <c r="E112" s="22"/>
    </row>
    <row r="113" spans="1:5">
      <c r="A113" s="19" t="s">
        <v>5</v>
      </c>
      <c r="B113" s="23">
        <v>1</v>
      </c>
      <c r="C113" s="24" t="s">
        <v>528</v>
      </c>
      <c r="D113" s="24" t="s">
        <v>667</v>
      </c>
      <c r="E113" s="19"/>
    </row>
    <row r="114" spans="1:5">
      <c r="A114" s="25"/>
      <c r="B114" s="23">
        <v>2</v>
      </c>
      <c r="C114" s="24" t="s">
        <v>529</v>
      </c>
      <c r="D114" s="24" t="s">
        <v>667</v>
      </c>
      <c r="E114" s="19"/>
    </row>
    <row r="115" spans="1:5">
      <c r="A115" s="25"/>
      <c r="B115" s="23">
        <v>3</v>
      </c>
      <c r="C115" s="24" t="s">
        <v>530</v>
      </c>
      <c r="D115" s="24" t="s">
        <v>667</v>
      </c>
      <c r="E115" s="19"/>
    </row>
    <row r="116" spans="1:5">
      <c r="A116" s="25"/>
      <c r="B116" s="23">
        <v>4</v>
      </c>
      <c r="C116" s="24" t="s">
        <v>531</v>
      </c>
      <c r="D116" s="24" t="s">
        <v>667</v>
      </c>
      <c r="E116" s="19"/>
    </row>
    <row r="117" spans="1:5">
      <c r="A117" s="25"/>
      <c r="B117" s="23">
        <v>5</v>
      </c>
      <c r="C117" s="24" t="s">
        <v>532</v>
      </c>
      <c r="D117" s="24" t="s">
        <v>667</v>
      </c>
      <c r="E117" s="19"/>
    </row>
    <row r="118" spans="1:5">
      <c r="A118" s="25"/>
      <c r="B118" s="23">
        <v>6</v>
      </c>
      <c r="C118" s="24" t="s">
        <v>533</v>
      </c>
      <c r="D118" s="24" t="s">
        <v>667</v>
      </c>
      <c r="E118" s="19"/>
    </row>
    <row r="119" spans="1:5">
      <c r="A119" s="25"/>
      <c r="B119" s="23">
        <v>11</v>
      </c>
      <c r="C119" s="24" t="s">
        <v>538</v>
      </c>
      <c r="D119" s="24" t="s">
        <v>667</v>
      </c>
      <c r="E119" s="19"/>
    </row>
    <row r="120" spans="1:5">
      <c r="A120" s="25"/>
      <c r="B120" s="23">
        <v>12</v>
      </c>
      <c r="C120" s="24" t="s">
        <v>539</v>
      </c>
      <c r="D120" s="24" t="s">
        <v>667</v>
      </c>
      <c r="E120" s="19"/>
    </row>
    <row r="121" spans="1:5">
      <c r="A121" s="25"/>
      <c r="B121" s="23">
        <v>13</v>
      </c>
      <c r="C121" s="24" t="s">
        <v>540</v>
      </c>
      <c r="D121" s="24" t="s">
        <v>667</v>
      </c>
      <c r="E121" s="19"/>
    </row>
    <row r="122" spans="1:5">
      <c r="A122" s="25"/>
      <c r="B122" s="23">
        <v>14</v>
      </c>
      <c r="C122" s="24" t="s">
        <v>541</v>
      </c>
      <c r="D122" s="24" t="s">
        <v>667</v>
      </c>
      <c r="E122" s="19"/>
    </row>
    <row r="123" spans="1:5">
      <c r="A123" s="25"/>
      <c r="B123" s="23">
        <v>15</v>
      </c>
      <c r="C123" s="24" t="s">
        <v>542</v>
      </c>
      <c r="D123" s="24" t="s">
        <v>667</v>
      </c>
      <c r="E123" s="19"/>
    </row>
    <row r="124" spans="1:5">
      <c r="A124" s="25"/>
      <c r="B124" s="23">
        <v>16</v>
      </c>
      <c r="C124" s="24" t="s">
        <v>543</v>
      </c>
      <c r="D124" s="24" t="s">
        <v>667</v>
      </c>
      <c r="E124" s="19"/>
    </row>
    <row r="125" spans="1:5">
      <c r="A125" s="25"/>
      <c r="B125" s="23">
        <v>19</v>
      </c>
      <c r="C125" s="24" t="s">
        <v>546</v>
      </c>
      <c r="D125" s="24" t="s">
        <v>667</v>
      </c>
      <c r="E125" s="19"/>
    </row>
    <row r="126" spans="1:5">
      <c r="A126" s="25"/>
      <c r="B126" s="23">
        <v>20</v>
      </c>
      <c r="C126" s="24" t="s">
        <v>547</v>
      </c>
      <c r="D126" s="24" t="s">
        <v>667</v>
      </c>
      <c r="E126" s="19"/>
    </row>
    <row r="127" spans="1:5">
      <c r="A127" s="25"/>
      <c r="B127" s="23">
        <v>21</v>
      </c>
      <c r="C127" s="24" t="s">
        <v>548</v>
      </c>
      <c r="D127" s="24" t="s">
        <v>670</v>
      </c>
      <c r="E127" s="19"/>
    </row>
    <row r="128" spans="1:5">
      <c r="A128" s="25"/>
      <c r="B128" s="23">
        <v>22</v>
      </c>
      <c r="C128" s="24" t="s">
        <v>549</v>
      </c>
      <c r="D128" s="24" t="s">
        <v>670</v>
      </c>
      <c r="E128" s="19"/>
    </row>
    <row r="129" spans="1:5">
      <c r="A129" s="25"/>
      <c r="B129" s="23">
        <v>23</v>
      </c>
      <c r="C129" s="24" t="s">
        <v>295</v>
      </c>
      <c r="D129" s="24" t="s">
        <v>667</v>
      </c>
      <c r="E129" s="19"/>
    </row>
    <row r="130" spans="1:5">
      <c r="A130" s="25"/>
      <c r="B130" s="23">
        <v>24</v>
      </c>
      <c r="C130" s="24" t="s">
        <v>550</v>
      </c>
      <c r="D130" s="24" t="s">
        <v>667</v>
      </c>
      <c r="E130" s="19"/>
    </row>
    <row r="131" spans="1:5">
      <c r="A131" s="25"/>
      <c r="B131" s="23">
        <v>25</v>
      </c>
      <c r="C131" s="24" t="s">
        <v>551</v>
      </c>
      <c r="D131" s="24" t="s">
        <v>670</v>
      </c>
      <c r="E131" s="19"/>
    </row>
    <row r="132" spans="1:5">
      <c r="A132" s="25"/>
      <c r="B132" s="23">
        <v>26</v>
      </c>
      <c r="C132" s="24" t="s">
        <v>552</v>
      </c>
      <c r="D132" s="24" t="s">
        <v>667</v>
      </c>
      <c r="E132" s="19"/>
    </row>
    <row r="133" spans="1:5">
      <c r="A133" s="25"/>
      <c r="B133" s="23">
        <v>27</v>
      </c>
      <c r="C133" s="24" t="s">
        <v>553</v>
      </c>
      <c r="D133" s="24" t="s">
        <v>667</v>
      </c>
      <c r="E133" s="19"/>
    </row>
    <row r="134" spans="1:5">
      <c r="A134" s="25"/>
      <c r="B134" s="23">
        <v>28</v>
      </c>
      <c r="C134" s="24" t="s">
        <v>554</v>
      </c>
      <c r="D134" s="24" t="s">
        <v>667</v>
      </c>
      <c r="E134" s="19"/>
    </row>
    <row r="135" spans="1:5">
      <c r="A135" s="25"/>
      <c r="B135" s="23">
        <v>29</v>
      </c>
      <c r="C135" s="24" t="s">
        <v>555</v>
      </c>
      <c r="D135" s="24" t="s">
        <v>667</v>
      </c>
      <c r="E135" s="19"/>
    </row>
    <row r="136" spans="1:5">
      <c r="A136" s="25"/>
      <c r="B136" s="23">
        <v>30</v>
      </c>
      <c r="C136" s="24" t="s">
        <v>556</v>
      </c>
      <c r="D136" s="24"/>
      <c r="E136" s="19" t="s">
        <v>669</v>
      </c>
    </row>
    <row r="137" spans="1:5">
      <c r="A137" s="25"/>
      <c r="B137" s="23">
        <v>31</v>
      </c>
      <c r="C137" s="24" t="s">
        <v>311</v>
      </c>
      <c r="D137" s="24"/>
      <c r="E137" s="19" t="s">
        <v>669</v>
      </c>
    </row>
    <row r="138" spans="1:5">
      <c r="A138" s="25"/>
      <c r="B138" s="23">
        <v>32</v>
      </c>
      <c r="C138" s="24" t="s">
        <v>314</v>
      </c>
      <c r="D138" s="24"/>
      <c r="E138" s="19" t="s">
        <v>669</v>
      </c>
    </row>
    <row r="139" spans="1:5">
      <c r="A139" s="25"/>
      <c r="B139" s="23">
        <v>33</v>
      </c>
      <c r="C139" s="24" t="s">
        <v>307</v>
      </c>
      <c r="D139" s="24"/>
      <c r="E139" s="19" t="s">
        <v>669</v>
      </c>
    </row>
    <row r="140" spans="1:5">
      <c r="A140" s="25"/>
      <c r="B140" s="23">
        <v>34</v>
      </c>
      <c r="C140" s="24" t="s">
        <v>290</v>
      </c>
      <c r="D140" s="24"/>
      <c r="E140" s="19" t="s">
        <v>669</v>
      </c>
    </row>
    <row r="141" ht="18.95" customHeight="1" spans="1:5">
      <c r="A141" s="26" t="s">
        <v>6</v>
      </c>
      <c r="B141" s="27">
        <v>1</v>
      </c>
      <c r="C141" s="28" t="s">
        <v>557</v>
      </c>
      <c r="D141" s="29" t="s">
        <v>667</v>
      </c>
      <c r="E141" s="30"/>
    </row>
    <row r="142" ht="18.95" customHeight="1" spans="1:5">
      <c r="A142" s="31"/>
      <c r="B142" s="27">
        <v>2</v>
      </c>
      <c r="C142" s="28" t="s">
        <v>558</v>
      </c>
      <c r="D142" s="32" t="s">
        <v>667</v>
      </c>
      <c r="E142" s="30"/>
    </row>
    <row r="143" ht="18.95" customHeight="1" spans="1:5">
      <c r="A143" s="31"/>
      <c r="B143" s="27">
        <v>3</v>
      </c>
      <c r="C143" s="28" t="s">
        <v>559</v>
      </c>
      <c r="D143" s="32" t="s">
        <v>667</v>
      </c>
      <c r="E143" s="30"/>
    </row>
    <row r="144" ht="18.95" customHeight="1" spans="1:5">
      <c r="A144" s="31"/>
      <c r="B144" s="27">
        <v>4</v>
      </c>
      <c r="C144" s="28" t="s">
        <v>560</v>
      </c>
      <c r="D144" s="29" t="s">
        <v>667</v>
      </c>
      <c r="E144" s="30"/>
    </row>
    <row r="145" ht="18.95" customHeight="1" spans="1:5">
      <c r="A145" s="31"/>
      <c r="B145" s="27">
        <v>5</v>
      </c>
      <c r="C145" s="28" t="s">
        <v>561</v>
      </c>
      <c r="D145" s="29" t="s">
        <v>667</v>
      </c>
      <c r="E145" s="30"/>
    </row>
    <row r="146" ht="18.95" customHeight="1" spans="1:5">
      <c r="A146" s="31"/>
      <c r="B146" s="27">
        <v>6</v>
      </c>
      <c r="C146" s="28" t="s">
        <v>562</v>
      </c>
      <c r="D146" s="29" t="s">
        <v>667</v>
      </c>
      <c r="E146" s="30"/>
    </row>
    <row r="147" ht="18.95" customHeight="1" spans="1:5">
      <c r="A147" s="31"/>
      <c r="B147" s="27">
        <v>7</v>
      </c>
      <c r="C147" s="28" t="s">
        <v>320</v>
      </c>
      <c r="D147" s="32" t="s">
        <v>667</v>
      </c>
      <c r="E147" s="30"/>
    </row>
    <row r="148" ht="18.95" customHeight="1" spans="1:5">
      <c r="A148" s="31"/>
      <c r="B148" s="27">
        <v>8</v>
      </c>
      <c r="C148" s="28" t="s">
        <v>563</v>
      </c>
      <c r="D148" s="29" t="s">
        <v>667</v>
      </c>
      <c r="E148" s="30"/>
    </row>
    <row r="149" ht="18.95" customHeight="1" spans="1:5">
      <c r="A149" s="31"/>
      <c r="B149" s="27">
        <v>9</v>
      </c>
      <c r="C149" s="28" t="s">
        <v>564</v>
      </c>
      <c r="D149" s="32" t="s">
        <v>667</v>
      </c>
      <c r="E149" s="30"/>
    </row>
    <row r="150" ht="18.95" customHeight="1" spans="1:5">
      <c r="A150" s="31"/>
      <c r="B150" s="27">
        <v>10</v>
      </c>
      <c r="C150" s="28" t="s">
        <v>326</v>
      </c>
      <c r="D150" s="29" t="s">
        <v>667</v>
      </c>
      <c r="E150" s="30"/>
    </row>
    <row r="151" ht="18.95" customHeight="1" spans="1:5">
      <c r="A151" s="31"/>
      <c r="B151" s="27">
        <v>11</v>
      </c>
      <c r="C151" s="28" t="s">
        <v>331</v>
      </c>
      <c r="D151" s="32" t="s">
        <v>667</v>
      </c>
      <c r="E151" s="30"/>
    </row>
    <row r="152" ht="18.95" customHeight="1" spans="1:5">
      <c r="A152" s="31"/>
      <c r="B152" s="27">
        <v>12</v>
      </c>
      <c r="C152" s="28" t="s">
        <v>339</v>
      </c>
      <c r="D152" s="29" t="s">
        <v>667</v>
      </c>
      <c r="E152" s="30"/>
    </row>
    <row r="153" ht="18.95" customHeight="1" spans="1:5">
      <c r="A153" s="31"/>
      <c r="B153" s="27">
        <v>13</v>
      </c>
      <c r="C153" s="28" t="s">
        <v>344</v>
      </c>
      <c r="D153" s="32" t="s">
        <v>667</v>
      </c>
      <c r="E153" s="30"/>
    </row>
    <row r="154" ht="18.95" customHeight="1" spans="1:5">
      <c r="A154" s="31"/>
      <c r="B154" s="27">
        <v>14</v>
      </c>
      <c r="C154" s="28" t="s">
        <v>348</v>
      </c>
      <c r="D154" s="32" t="s">
        <v>667</v>
      </c>
      <c r="E154" s="30"/>
    </row>
    <row r="155" ht="18.95" customHeight="1" spans="1:5">
      <c r="A155" s="31"/>
      <c r="B155" s="27">
        <v>15</v>
      </c>
      <c r="C155" s="28" t="s">
        <v>565</v>
      </c>
      <c r="D155" s="32" t="s">
        <v>667</v>
      </c>
      <c r="E155" s="30"/>
    </row>
    <row r="156" ht="18.95" customHeight="1" spans="1:5">
      <c r="A156" s="31"/>
      <c r="B156" s="27">
        <v>16</v>
      </c>
      <c r="C156" s="28" t="s">
        <v>566</v>
      </c>
      <c r="D156" s="32" t="s">
        <v>667</v>
      </c>
      <c r="E156" s="30"/>
    </row>
    <row r="157" ht="18.95" customHeight="1" spans="1:5">
      <c r="A157" s="31"/>
      <c r="B157" s="27">
        <v>17</v>
      </c>
      <c r="C157" s="28" t="s">
        <v>567</v>
      </c>
      <c r="D157" s="32" t="s">
        <v>667</v>
      </c>
      <c r="E157" s="30"/>
    </row>
    <row r="158" ht="18.95" customHeight="1" spans="1:5">
      <c r="A158" s="31"/>
      <c r="B158" s="27">
        <v>18</v>
      </c>
      <c r="C158" s="28" t="s">
        <v>568</v>
      </c>
      <c r="D158" s="29" t="s">
        <v>667</v>
      </c>
      <c r="E158" s="30"/>
    </row>
    <row r="159" ht="18.95" customHeight="1" spans="1:5">
      <c r="A159" s="31"/>
      <c r="B159" s="27">
        <v>19</v>
      </c>
      <c r="C159" s="28" t="s">
        <v>569</v>
      </c>
      <c r="D159" s="32" t="s">
        <v>667</v>
      </c>
      <c r="E159" s="30"/>
    </row>
    <row r="160" ht="18.95" customHeight="1" spans="1:5">
      <c r="A160" s="31"/>
      <c r="B160" s="27">
        <v>20</v>
      </c>
      <c r="C160" s="28" t="s">
        <v>570</v>
      </c>
      <c r="D160" s="29" t="s">
        <v>667</v>
      </c>
      <c r="E160" s="30"/>
    </row>
    <row r="161" ht="18.95" customHeight="1" spans="1:5">
      <c r="A161" s="31"/>
      <c r="B161" s="27">
        <v>21</v>
      </c>
      <c r="C161" s="27" t="s">
        <v>357</v>
      </c>
      <c r="D161" s="32" t="s">
        <v>667</v>
      </c>
      <c r="E161" s="30"/>
    </row>
    <row r="162" ht="18.95" customHeight="1" spans="1:5">
      <c r="A162" s="31"/>
      <c r="B162" s="27">
        <v>22</v>
      </c>
      <c r="C162" s="27" t="s">
        <v>571</v>
      </c>
      <c r="D162" s="29" t="s">
        <v>667</v>
      </c>
      <c r="E162" s="30"/>
    </row>
    <row r="163" ht="18.95" customHeight="1" spans="1:5">
      <c r="A163" s="31"/>
      <c r="B163" s="27">
        <v>23</v>
      </c>
      <c r="C163" s="27" t="s">
        <v>572</v>
      </c>
      <c r="D163" s="29" t="s">
        <v>667</v>
      </c>
      <c r="E163" s="30"/>
    </row>
    <row r="164" spans="1:5">
      <c r="A164" s="31"/>
      <c r="B164" s="27">
        <v>24</v>
      </c>
      <c r="C164" s="27" t="s">
        <v>364</v>
      </c>
      <c r="D164" s="29" t="s">
        <v>667</v>
      </c>
      <c r="E164" s="30"/>
    </row>
    <row r="165" spans="1:5">
      <c r="A165" s="31"/>
      <c r="B165" s="27">
        <v>25</v>
      </c>
      <c r="C165" s="27" t="s">
        <v>369</v>
      </c>
      <c r="D165" s="32" t="s">
        <v>667</v>
      </c>
      <c r="E165" s="30"/>
    </row>
    <row r="166" spans="1:5">
      <c r="A166" s="31"/>
      <c r="B166" s="27">
        <v>26</v>
      </c>
      <c r="C166" s="27" t="s">
        <v>573</v>
      </c>
      <c r="D166" s="29" t="s">
        <v>667</v>
      </c>
      <c r="E166" s="30"/>
    </row>
    <row r="167" spans="1:5">
      <c r="A167" s="31"/>
      <c r="B167" s="27">
        <v>27</v>
      </c>
      <c r="C167" s="27" t="s">
        <v>374</v>
      </c>
      <c r="D167" s="32" t="s">
        <v>667</v>
      </c>
      <c r="E167" s="30"/>
    </row>
    <row r="168" spans="1:5">
      <c r="A168" s="31"/>
      <c r="B168" s="27">
        <v>28</v>
      </c>
      <c r="C168" s="27" t="s">
        <v>574</v>
      </c>
      <c r="D168" s="32" t="s">
        <v>667</v>
      </c>
      <c r="E168" s="30"/>
    </row>
    <row r="169" spans="1:5">
      <c r="A169" s="31"/>
      <c r="B169" s="27">
        <v>29</v>
      </c>
      <c r="C169" s="27" t="s">
        <v>575</v>
      </c>
      <c r="D169" s="29" t="s">
        <v>667</v>
      </c>
      <c r="E169" s="30"/>
    </row>
    <row r="170" spans="1:5">
      <c r="A170" s="31"/>
      <c r="B170" s="27">
        <v>30</v>
      </c>
      <c r="C170" s="27" t="s">
        <v>379</v>
      </c>
      <c r="D170" s="29" t="s">
        <v>667</v>
      </c>
      <c r="E170" s="30"/>
    </row>
    <row r="171" spans="1:5">
      <c r="A171" s="31"/>
      <c r="B171" s="27">
        <v>31</v>
      </c>
      <c r="C171" s="27" t="s">
        <v>576</v>
      </c>
      <c r="D171" s="29" t="s">
        <v>667</v>
      </c>
      <c r="E171" s="30"/>
    </row>
    <row r="172" spans="1:5">
      <c r="A172" s="31"/>
      <c r="B172" s="27">
        <v>32</v>
      </c>
      <c r="C172" s="27" t="s">
        <v>382</v>
      </c>
      <c r="D172" s="29" t="s">
        <v>667</v>
      </c>
      <c r="E172" s="30"/>
    </row>
    <row r="173" spans="1:5">
      <c r="A173" s="31"/>
      <c r="B173" s="27">
        <v>33</v>
      </c>
      <c r="C173" s="28" t="s">
        <v>577</v>
      </c>
      <c r="D173" s="32"/>
      <c r="E173" s="30" t="s">
        <v>669</v>
      </c>
    </row>
    <row r="174" spans="1:5">
      <c r="A174" s="31"/>
      <c r="B174" s="27">
        <v>34</v>
      </c>
      <c r="C174" s="28" t="s">
        <v>578</v>
      </c>
      <c r="D174" s="32"/>
      <c r="E174" s="30" t="s">
        <v>669</v>
      </c>
    </row>
    <row r="175" spans="1:5">
      <c r="A175" s="31"/>
      <c r="B175" s="27">
        <v>35</v>
      </c>
      <c r="C175" s="28" t="s">
        <v>579</v>
      </c>
      <c r="D175" s="32"/>
      <c r="E175" s="30" t="s">
        <v>669</v>
      </c>
    </row>
    <row r="176" spans="1:5">
      <c r="A176" s="31"/>
      <c r="B176" s="27">
        <v>36</v>
      </c>
      <c r="C176" s="28" t="s">
        <v>580</v>
      </c>
      <c r="D176" s="32"/>
      <c r="E176" s="30" t="s">
        <v>669</v>
      </c>
    </row>
    <row r="177" spans="1:5">
      <c r="A177" s="31"/>
      <c r="B177" s="27">
        <v>37</v>
      </c>
      <c r="C177" s="28" t="s">
        <v>581</v>
      </c>
      <c r="D177" s="32"/>
      <c r="E177" s="30" t="s">
        <v>669</v>
      </c>
    </row>
    <row r="178" spans="1:5">
      <c r="A178" s="31"/>
      <c r="B178" s="27">
        <v>38</v>
      </c>
      <c r="C178" s="27" t="s">
        <v>582</v>
      </c>
      <c r="D178" s="32"/>
      <c r="E178" s="30" t="s">
        <v>669</v>
      </c>
    </row>
    <row r="179" spans="1:5">
      <c r="A179" s="31"/>
      <c r="B179" s="27">
        <v>39</v>
      </c>
      <c r="C179" s="28" t="s">
        <v>583</v>
      </c>
      <c r="D179" s="32"/>
      <c r="E179" s="30" t="s">
        <v>669</v>
      </c>
    </row>
    <row r="180" spans="1:5">
      <c r="A180" s="31"/>
      <c r="B180" s="27">
        <v>40</v>
      </c>
      <c r="C180" s="28" t="s">
        <v>584</v>
      </c>
      <c r="D180" s="32"/>
      <c r="E180" s="30" t="s">
        <v>669</v>
      </c>
    </row>
    <row r="181" spans="1:5">
      <c r="A181" s="31"/>
      <c r="B181" s="27">
        <v>41</v>
      </c>
      <c r="C181" s="28" t="s">
        <v>585</v>
      </c>
      <c r="D181" s="32"/>
      <c r="E181" s="30" t="s">
        <v>669</v>
      </c>
    </row>
    <row r="182" spans="1:5">
      <c r="A182" s="31"/>
      <c r="B182" s="27">
        <v>42</v>
      </c>
      <c r="C182" s="28" t="s">
        <v>586</v>
      </c>
      <c r="D182" s="32"/>
      <c r="E182" s="30" t="s">
        <v>669</v>
      </c>
    </row>
    <row r="183" spans="1:5">
      <c r="A183" s="31"/>
      <c r="B183" s="27">
        <v>43</v>
      </c>
      <c r="C183" s="27" t="s">
        <v>388</v>
      </c>
      <c r="D183" s="32"/>
      <c r="E183" s="30" t="s">
        <v>669</v>
      </c>
    </row>
    <row r="184" spans="1:5">
      <c r="A184" s="31"/>
      <c r="B184" s="27">
        <v>44</v>
      </c>
      <c r="C184" s="27" t="s">
        <v>392</v>
      </c>
      <c r="D184" s="32"/>
      <c r="E184" s="30" t="s">
        <v>669</v>
      </c>
    </row>
    <row r="185" spans="1:5">
      <c r="A185" s="33" t="s">
        <v>7</v>
      </c>
      <c r="B185" s="34">
        <v>1</v>
      </c>
      <c r="C185" s="35" t="s">
        <v>587</v>
      </c>
      <c r="D185" s="35" t="s">
        <v>667</v>
      </c>
      <c r="E185" s="36"/>
    </row>
    <row r="186" spans="1:5">
      <c r="A186" s="37"/>
      <c r="B186" s="34">
        <v>2</v>
      </c>
      <c r="C186" s="35" t="s">
        <v>588</v>
      </c>
      <c r="D186" s="35" t="s">
        <v>667</v>
      </c>
      <c r="E186" s="36"/>
    </row>
    <row r="187" spans="1:5">
      <c r="A187" s="37"/>
      <c r="B187" s="34">
        <v>3</v>
      </c>
      <c r="C187" s="35" t="s">
        <v>589</v>
      </c>
      <c r="D187" s="35" t="s">
        <v>667</v>
      </c>
      <c r="E187" s="36"/>
    </row>
    <row r="188" spans="1:5">
      <c r="A188" s="37"/>
      <c r="B188" s="34">
        <v>4</v>
      </c>
      <c r="C188" s="35" t="s">
        <v>590</v>
      </c>
      <c r="D188" s="35" t="s">
        <v>667</v>
      </c>
      <c r="E188" s="36"/>
    </row>
    <row r="189" spans="1:5">
      <c r="A189" s="37"/>
      <c r="B189" s="34">
        <v>5</v>
      </c>
      <c r="C189" s="35" t="s">
        <v>591</v>
      </c>
      <c r="D189" s="35" t="s">
        <v>667</v>
      </c>
      <c r="E189" s="36"/>
    </row>
    <row r="190" spans="1:5">
      <c r="A190" s="37"/>
      <c r="B190" s="34">
        <v>6</v>
      </c>
      <c r="C190" s="35" t="s">
        <v>592</v>
      </c>
      <c r="D190" s="35" t="s">
        <v>667</v>
      </c>
      <c r="E190" s="36"/>
    </row>
    <row r="191" spans="1:5">
      <c r="A191" s="37"/>
      <c r="B191" s="34">
        <v>7</v>
      </c>
      <c r="C191" s="35" t="s">
        <v>593</v>
      </c>
      <c r="D191" s="35" t="s">
        <v>667</v>
      </c>
      <c r="E191" s="36"/>
    </row>
    <row r="192" spans="1:5">
      <c r="A192" s="37"/>
      <c r="B192" s="34">
        <v>8</v>
      </c>
      <c r="C192" s="35" t="s">
        <v>594</v>
      </c>
      <c r="D192" s="35" t="s">
        <v>667</v>
      </c>
      <c r="E192" s="36"/>
    </row>
    <row r="193" spans="1:5">
      <c r="A193" s="37"/>
      <c r="B193" s="34">
        <v>9</v>
      </c>
      <c r="C193" s="35" t="s">
        <v>595</v>
      </c>
      <c r="D193" s="35" t="s">
        <v>667</v>
      </c>
      <c r="E193" s="36"/>
    </row>
    <row r="194" spans="1:5">
      <c r="A194" s="37"/>
      <c r="B194" s="34">
        <v>10</v>
      </c>
      <c r="C194" s="35" t="s">
        <v>596</v>
      </c>
      <c r="D194" s="35" t="s">
        <v>667</v>
      </c>
      <c r="E194" s="36"/>
    </row>
    <row r="195" spans="1:5">
      <c r="A195" s="37"/>
      <c r="B195" s="34">
        <v>11</v>
      </c>
      <c r="C195" s="35" t="s">
        <v>597</v>
      </c>
      <c r="D195" s="35" t="s">
        <v>667</v>
      </c>
      <c r="E195" s="36"/>
    </row>
    <row r="196" spans="1:5">
      <c r="A196" s="37"/>
      <c r="B196" s="34">
        <v>12</v>
      </c>
      <c r="C196" s="35" t="s">
        <v>415</v>
      </c>
      <c r="D196" s="35" t="s">
        <v>667</v>
      </c>
      <c r="E196" s="36"/>
    </row>
    <row r="197" spans="1:5">
      <c r="A197" s="37"/>
      <c r="B197" s="34">
        <v>13</v>
      </c>
      <c r="C197" s="35" t="s">
        <v>406</v>
      </c>
      <c r="D197" s="35" t="s">
        <v>667</v>
      </c>
      <c r="E197" s="36"/>
    </row>
    <row r="198" spans="1:5">
      <c r="A198" s="37"/>
      <c r="B198" s="34">
        <v>14</v>
      </c>
      <c r="C198" s="35" t="s">
        <v>598</v>
      </c>
      <c r="D198" s="35" t="s">
        <v>667</v>
      </c>
      <c r="E198" s="36"/>
    </row>
    <row r="199" spans="1:5">
      <c r="A199" s="37"/>
      <c r="B199" s="34">
        <v>15</v>
      </c>
      <c r="C199" s="35" t="s">
        <v>599</v>
      </c>
      <c r="D199" s="35" t="s">
        <v>667</v>
      </c>
      <c r="E199" s="36"/>
    </row>
    <row r="200" spans="1:5">
      <c r="A200" s="37"/>
      <c r="B200" s="34">
        <v>16</v>
      </c>
      <c r="C200" s="35" t="s">
        <v>397</v>
      </c>
      <c r="D200" s="35" t="s">
        <v>667</v>
      </c>
      <c r="E200" s="36"/>
    </row>
    <row r="201" spans="1:5">
      <c r="A201" s="37"/>
      <c r="B201" s="34">
        <v>17</v>
      </c>
      <c r="C201" s="35" t="s">
        <v>600</v>
      </c>
      <c r="D201" s="35" t="s">
        <v>667</v>
      </c>
      <c r="E201" s="36"/>
    </row>
    <row r="202" spans="1:5">
      <c r="A202" s="37"/>
      <c r="B202" s="34">
        <v>18</v>
      </c>
      <c r="C202" s="35" t="s">
        <v>601</v>
      </c>
      <c r="D202" s="35" t="s">
        <v>667</v>
      </c>
      <c r="E202" s="36"/>
    </row>
    <row r="203" spans="1:5">
      <c r="A203" s="37"/>
      <c r="B203" s="34">
        <v>19</v>
      </c>
      <c r="C203" s="34" t="s">
        <v>395</v>
      </c>
      <c r="D203" s="35" t="s">
        <v>667</v>
      </c>
      <c r="E203" s="36"/>
    </row>
    <row r="204" spans="1:5">
      <c r="A204" s="37"/>
      <c r="B204" s="34">
        <v>20</v>
      </c>
      <c r="C204" s="34" t="s">
        <v>602</v>
      </c>
      <c r="D204" s="35"/>
      <c r="E204" s="36" t="s">
        <v>669</v>
      </c>
    </row>
    <row r="205" spans="1:5">
      <c r="A205" s="37"/>
      <c r="B205" s="34">
        <v>21</v>
      </c>
      <c r="C205" s="34" t="s">
        <v>603</v>
      </c>
      <c r="D205" s="35"/>
      <c r="E205" s="36" t="s">
        <v>669</v>
      </c>
    </row>
    <row r="206" spans="1:5">
      <c r="A206" s="37"/>
      <c r="B206" s="34">
        <v>22</v>
      </c>
      <c r="C206" s="34" t="s">
        <v>604</v>
      </c>
      <c r="D206" s="35"/>
      <c r="E206" s="36" t="s">
        <v>669</v>
      </c>
    </row>
    <row r="207" spans="1:5">
      <c r="A207" s="37"/>
      <c r="B207" s="34">
        <v>23</v>
      </c>
      <c r="C207" s="34" t="s">
        <v>605</v>
      </c>
      <c r="D207" s="35"/>
      <c r="E207" s="36" t="s">
        <v>669</v>
      </c>
    </row>
    <row r="208" spans="1:5">
      <c r="A208" s="37"/>
      <c r="B208" s="34">
        <v>24</v>
      </c>
      <c r="C208" s="34" t="s">
        <v>606</v>
      </c>
      <c r="D208" s="35"/>
      <c r="E208" s="36" t="s">
        <v>669</v>
      </c>
    </row>
    <row r="209" spans="1:5">
      <c r="A209" s="38"/>
      <c r="B209" s="34">
        <v>25</v>
      </c>
      <c r="C209" s="34" t="s">
        <v>607</v>
      </c>
      <c r="D209" s="35"/>
      <c r="E209" s="36" t="s">
        <v>669</v>
      </c>
    </row>
    <row r="210" spans="1:5">
      <c r="A210" s="19" t="s">
        <v>8</v>
      </c>
      <c r="B210" s="27">
        <v>1</v>
      </c>
      <c r="C210" s="27" t="s">
        <v>422</v>
      </c>
      <c r="D210" s="27" t="s">
        <v>667</v>
      </c>
      <c r="E210" s="19"/>
    </row>
    <row r="211" spans="1:5">
      <c r="A211" s="19"/>
      <c r="B211" s="27">
        <v>2</v>
      </c>
      <c r="C211" s="27" t="s">
        <v>427</v>
      </c>
      <c r="D211" s="27" t="s">
        <v>667</v>
      </c>
      <c r="E211" s="19"/>
    </row>
    <row r="212" spans="1:5">
      <c r="A212" s="19"/>
      <c r="B212" s="27">
        <v>3</v>
      </c>
      <c r="C212" s="27" t="s">
        <v>434</v>
      </c>
      <c r="D212" s="27" t="s">
        <v>667</v>
      </c>
      <c r="E212" s="19"/>
    </row>
    <row r="213" spans="1:5">
      <c r="A213" s="27"/>
      <c r="B213" s="39">
        <v>4</v>
      </c>
      <c r="C213" s="39" t="s">
        <v>609</v>
      </c>
      <c r="D213" s="39"/>
      <c r="E213" s="39" t="s">
        <v>669</v>
      </c>
    </row>
  </sheetData>
  <sortState ref="B30:D60">
    <sortCondition ref="B30"/>
  </sortState>
  <mergeCells count="8">
    <mergeCell ref="A1:E1"/>
    <mergeCell ref="A3:A43"/>
    <mergeCell ref="A44:A85"/>
    <mergeCell ref="A86:A112"/>
    <mergeCell ref="A113:A140"/>
    <mergeCell ref="A141:A184"/>
    <mergeCell ref="A185:A209"/>
    <mergeCell ref="A210:A213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2025-10-22T08:05:20Z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B27918F30C6D42AD82A5565527C2D77C_13</vt:lpwstr>
  </property>
  <property fmtid="{D5CDD505-2E9C-101B-9397-08002B2CF9AE}" pid="3" name="KSOProductBuildVer">
    <vt:lpwstr>2052-12.1.0.22089</vt:lpwstr>
  </property>
</Properties>
</file>