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日常请假名单!$A$2:$I$629</definedName>
    <definedName name="_xlnm._FilterDatabase" localSheetId="10" hidden="1">统计表!$A$2:$E$181</definedName>
  </definedNames>
  <calcPr calcId="144525"/>
</workbook>
</file>

<file path=xl/sharedStrings.xml><?xml version="1.0" encoding="utf-8"?>
<sst xmlns="http://schemas.openxmlformats.org/spreadsheetml/2006/main" count="2150" uniqueCount="701">
  <si>
    <t>湖州学院2022-2023学年第一学期学风建设情况通报（第5周 9月26日-10月2日 ）</t>
  </si>
  <si>
    <t>学风指标</t>
  </si>
  <si>
    <t>经济管理学院</t>
  </si>
  <si>
    <t>人文学院</t>
  </si>
  <si>
    <t>电子信息学院</t>
  </si>
  <si>
    <t>智能制造学院</t>
  </si>
  <si>
    <t>生命健康学院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</si>
  <si>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</si>
  <si>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</si>
  <si>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</si>
  <si>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</si>
  <si>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</si>
  <si>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</si>
  <si>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</si>
  <si>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</si>
  <si>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</si>
  <si>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</si>
  <si>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</si>
  <si>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</si>
  <si>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</si>
  <si>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</si>
  <si>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</si>
  <si>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</si>
  <si>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</si>
  <si>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</si>
  <si>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</si>
  <si>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</si>
  <si>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</si>
  <si>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</si>
  <si>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</si>
  <si>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通报批评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</si>
  <si>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</si>
  <si>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</si>
  <si>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</si>
  <si>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</si>
  <si>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</si>
  <si>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</si>
  <si>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</si>
  <si>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</si>
  <si>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采购管理实务</t>
  </si>
  <si>
    <t>金高帆</t>
  </si>
  <si>
    <t>3（9.30）</t>
  </si>
  <si>
    <t>无故旷课</t>
  </si>
  <si>
    <t>概率论与数理统计</t>
  </si>
  <si>
    <t>张佳一</t>
  </si>
  <si>
    <t>2（9.30）</t>
  </si>
  <si>
    <t>吕兆唯</t>
  </si>
  <si>
    <t>无旷课</t>
  </si>
  <si>
    <t>陶瓷与耐火材料工艺学</t>
  </si>
  <si>
    <t>徐一均</t>
  </si>
  <si>
    <t>3（9.29）</t>
  </si>
  <si>
    <t>曹吉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</si>
  <si>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</si>
  <si>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</si>
  <si>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</si>
  <si>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</si>
  <si>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</si>
  <si>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</si>
  <si>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陈异兰</t>
  </si>
  <si>
    <t>证券投资学</t>
  </si>
  <si>
    <t>2（9.26）</t>
  </si>
  <si>
    <t>商法</t>
  </si>
  <si>
    <t>管理沟通与商务谈判</t>
  </si>
  <si>
    <t>2（9.27）</t>
  </si>
  <si>
    <t>2（9.28）</t>
  </si>
  <si>
    <t>田蓉</t>
  </si>
  <si>
    <t>金融计量学</t>
  </si>
  <si>
    <t>2（9.29）</t>
  </si>
  <si>
    <t>侯洲钰</t>
  </si>
  <si>
    <t>绩效评估与管理</t>
  </si>
  <si>
    <t>姚宇涛</t>
  </si>
  <si>
    <t>客户关系管理</t>
  </si>
  <si>
    <t>3（9.26）</t>
  </si>
  <si>
    <t>多媒体技术</t>
  </si>
  <si>
    <t>财务管理</t>
  </si>
  <si>
    <t>商务英语</t>
  </si>
  <si>
    <t>3（9.27）</t>
  </si>
  <si>
    <t>电子商务概论</t>
  </si>
  <si>
    <t>品牌管理</t>
  </si>
  <si>
    <t>服务营销</t>
  </si>
  <si>
    <t>广告学</t>
  </si>
  <si>
    <t>陈柯欣</t>
  </si>
  <si>
    <t>投资学</t>
  </si>
  <si>
    <t>周诗怡</t>
  </si>
  <si>
    <t>朱欣艳</t>
  </si>
  <si>
    <t>徐雨婕</t>
  </si>
  <si>
    <t>王鑫</t>
  </si>
  <si>
    <t>大学英语</t>
  </si>
  <si>
    <t>陆逸婷</t>
  </si>
  <si>
    <t>概率论</t>
  </si>
  <si>
    <t>智静娴</t>
  </si>
  <si>
    <t>2021213732</t>
  </si>
  <si>
    <t>顾霄凡</t>
  </si>
  <si>
    <t>创新创业基础</t>
  </si>
  <si>
    <t>市场营销学</t>
  </si>
  <si>
    <t>消费者行为学</t>
  </si>
  <si>
    <t>3（9.28）</t>
  </si>
  <si>
    <t>统计学</t>
  </si>
  <si>
    <t>2021213707</t>
  </si>
  <si>
    <t>郭陈伽妮</t>
  </si>
  <si>
    <t>2021213815</t>
  </si>
  <si>
    <t>王安琪</t>
  </si>
  <si>
    <t>国际贸易理论与实务</t>
  </si>
  <si>
    <t>供应链管理</t>
  </si>
  <si>
    <t>高级语言程序设计</t>
  </si>
  <si>
    <t>中国近代史纲要</t>
  </si>
  <si>
    <t>现代物流概论</t>
  </si>
  <si>
    <t>陈宇轩</t>
  </si>
  <si>
    <t>国际贸易</t>
  </si>
  <si>
    <t>产业经济学</t>
  </si>
  <si>
    <t>浙江经济专题</t>
  </si>
  <si>
    <t>陈心妮</t>
  </si>
  <si>
    <t>国际金融</t>
  </si>
  <si>
    <t>国际结算</t>
  </si>
  <si>
    <t>外贸函电</t>
  </si>
  <si>
    <t>国际经济学</t>
  </si>
  <si>
    <t>林子盛</t>
  </si>
  <si>
    <t>饶季平</t>
  </si>
  <si>
    <t>柳敏佳</t>
  </si>
  <si>
    <t>姚沁芸</t>
  </si>
  <si>
    <t>潘锦晶</t>
  </si>
  <si>
    <t>蒋恒琛</t>
  </si>
  <si>
    <t>国贸综合模拟实训</t>
  </si>
  <si>
    <t>国际商务</t>
  </si>
  <si>
    <t>宋佳媚</t>
  </si>
  <si>
    <t>黄思</t>
  </si>
  <si>
    <t>公共经济学</t>
  </si>
  <si>
    <t>高等数学</t>
  </si>
  <si>
    <t>徐铖涛</t>
  </si>
  <si>
    <t>管理学</t>
  </si>
  <si>
    <t>马克思主义基本原理</t>
  </si>
  <si>
    <t>国防教育</t>
  </si>
  <si>
    <t>微观经济学</t>
  </si>
  <si>
    <t>大学生职业发展与就业指导</t>
  </si>
  <si>
    <t>专业导读</t>
  </si>
  <si>
    <t>经济学</t>
  </si>
  <si>
    <t>体育与健康</t>
  </si>
  <si>
    <t>林浩</t>
  </si>
  <si>
    <t>陈睿</t>
  </si>
  <si>
    <t>符佳颖</t>
  </si>
  <si>
    <t>阿丽伊</t>
  </si>
  <si>
    <t>洪志杰</t>
  </si>
  <si>
    <t>朱子涵</t>
  </si>
  <si>
    <t>平面媒体研究</t>
  </si>
  <si>
    <t>王津娜</t>
  </si>
  <si>
    <t>周笑杰</t>
  </si>
  <si>
    <t>蔡佳燕</t>
  </si>
  <si>
    <t>美国文学</t>
  </si>
  <si>
    <t>娄力夫</t>
  </si>
  <si>
    <t>会议口译</t>
  </si>
  <si>
    <t>胡映娟</t>
  </si>
  <si>
    <t>牟盛</t>
  </si>
  <si>
    <t>张乐娴</t>
  </si>
  <si>
    <t>中国古代文学（3）</t>
  </si>
  <si>
    <t>张轩昊</t>
  </si>
  <si>
    <t>平面广告经典例析</t>
  </si>
  <si>
    <t>郭弘毅</t>
  </si>
  <si>
    <t>经济学导论</t>
  </si>
  <si>
    <t>王翔</t>
  </si>
  <si>
    <t>国际商务谈判</t>
  </si>
  <si>
    <t>综合商务英语（4）</t>
  </si>
  <si>
    <t>语言学导论</t>
  </si>
  <si>
    <t>罗舒越</t>
  </si>
  <si>
    <t>英语文学导论</t>
  </si>
  <si>
    <t>王欣诺</t>
  </si>
  <si>
    <t>跨境电子商务</t>
  </si>
  <si>
    <t>商务英语写作（2）</t>
  </si>
  <si>
    <t>王凯悦</t>
  </si>
  <si>
    <t>创新创业</t>
  </si>
  <si>
    <t>张鑫怡</t>
  </si>
  <si>
    <t>何斯玮</t>
  </si>
  <si>
    <t>韦佳怡</t>
  </si>
  <si>
    <t>文学概论</t>
  </si>
  <si>
    <t>中国古代文学</t>
  </si>
  <si>
    <t>徐菁晗</t>
  </si>
  <si>
    <t>大学英语（跨文化交际）</t>
  </si>
  <si>
    <t>朱方琪</t>
  </si>
  <si>
    <t>中国近现代史纲要</t>
  </si>
  <si>
    <t>季芊辰</t>
  </si>
  <si>
    <t>英语演讲与辩论</t>
  </si>
  <si>
    <t>郑心豪</t>
  </si>
  <si>
    <t>日语听力</t>
  </si>
  <si>
    <t>卿玉洁</t>
  </si>
  <si>
    <t>第二外语</t>
  </si>
  <si>
    <t>赵怡沁</t>
  </si>
  <si>
    <t>基础日语</t>
  </si>
  <si>
    <t>日语泛读</t>
  </si>
  <si>
    <t>近代史纲要</t>
  </si>
  <si>
    <t>吴港安</t>
  </si>
  <si>
    <t>祖比然·阿东拉</t>
  </si>
  <si>
    <t>经典文学作品选读</t>
  </si>
  <si>
    <t>计算机基础</t>
  </si>
  <si>
    <t>演讲与口才</t>
  </si>
  <si>
    <t>文化概论</t>
  </si>
  <si>
    <t>阿依帕热·图尔荪江</t>
  </si>
  <si>
    <t>写作</t>
  </si>
  <si>
    <t>文学选读（1）</t>
  </si>
  <si>
    <t>体育</t>
  </si>
  <si>
    <t>马克思主义原理</t>
  </si>
  <si>
    <t>大学生职业生涯发展与规划</t>
  </si>
  <si>
    <t>大学计算机基础</t>
  </si>
  <si>
    <t>陈欣</t>
  </si>
  <si>
    <t>大学英语（1）</t>
  </si>
  <si>
    <t>陆瑶</t>
  </si>
  <si>
    <t>周诗婷</t>
  </si>
  <si>
    <t>舒可可</t>
  </si>
  <si>
    <t>沈如岑</t>
  </si>
  <si>
    <t>古代汉语</t>
  </si>
  <si>
    <t>外国文学</t>
  </si>
  <si>
    <t>沈璐瑶</t>
  </si>
  <si>
    <t>陈诗雨</t>
  </si>
  <si>
    <t>吴博睿</t>
  </si>
  <si>
    <t>通信原理</t>
  </si>
  <si>
    <t>课程设计</t>
  </si>
  <si>
    <t>9（9.29）</t>
  </si>
  <si>
    <t>王思洋</t>
  </si>
  <si>
    <t>工程光学</t>
  </si>
  <si>
    <t>电子技术基础</t>
  </si>
  <si>
    <t>毛泽东思想和中国特色社会主义理论体系概论</t>
  </si>
  <si>
    <t>单片机原理与应用</t>
  </si>
  <si>
    <t>电工学</t>
  </si>
  <si>
    <t>基础物理实验</t>
  </si>
  <si>
    <t>刘子钰</t>
  </si>
  <si>
    <t>伏国祥</t>
  </si>
  <si>
    <t>黄柯铭</t>
  </si>
  <si>
    <t>离散数学</t>
  </si>
  <si>
    <t>张乐瑶</t>
  </si>
  <si>
    <t>柳文悦</t>
  </si>
  <si>
    <t>梁晓婧</t>
  </si>
  <si>
    <t>密码学</t>
  </si>
  <si>
    <t>1（9.29）</t>
  </si>
  <si>
    <t>算法设计与分析</t>
  </si>
  <si>
    <t>编译原理</t>
  </si>
  <si>
    <t>刘星</t>
  </si>
  <si>
    <t>大学语文</t>
  </si>
  <si>
    <t>俞烨丽</t>
  </si>
  <si>
    <t>何腾</t>
  </si>
  <si>
    <t>李霖</t>
  </si>
  <si>
    <t>殷源泽</t>
  </si>
  <si>
    <t>江姝琪</t>
  </si>
  <si>
    <t>大学生心理健康教育</t>
  </si>
  <si>
    <t>廉晟</t>
  </si>
  <si>
    <t>思想道德与法治</t>
  </si>
  <si>
    <t>高等数学A</t>
  </si>
  <si>
    <t>王嘉树</t>
  </si>
  <si>
    <t>郭浩</t>
  </si>
  <si>
    <t>线性代数</t>
  </si>
  <si>
    <t>方永浩</t>
  </si>
  <si>
    <t>画法几何及制图工程</t>
  </si>
  <si>
    <t>画法几何与工程制图</t>
  </si>
  <si>
    <t>形势与政策</t>
  </si>
  <si>
    <t>学科导论</t>
  </si>
  <si>
    <t>热孜完古·赛买提</t>
  </si>
  <si>
    <t>庞佳宇</t>
  </si>
  <si>
    <t>马曼·阿卜都马纳普</t>
  </si>
  <si>
    <t>阿依努尔·艾尔肯</t>
  </si>
  <si>
    <t>热米娜·艾尔肯</t>
  </si>
  <si>
    <t>C程序设计</t>
  </si>
  <si>
    <t>工程图学</t>
  </si>
  <si>
    <t>学计算机基础</t>
  </si>
  <si>
    <t>臧毅</t>
  </si>
  <si>
    <t>徐康宁</t>
  </si>
  <si>
    <t>赵晨炜</t>
  </si>
  <si>
    <t>赖馨</t>
  </si>
  <si>
    <t>刘姝英</t>
  </si>
  <si>
    <t>赵静雯</t>
  </si>
  <si>
    <t>杨永盛</t>
  </si>
  <si>
    <t>新能源材料与器件专业导论</t>
  </si>
  <si>
    <t>2（2.26）</t>
  </si>
  <si>
    <t>李浩</t>
  </si>
  <si>
    <t>2（2.27）</t>
  </si>
  <si>
    <t>陈非凡</t>
  </si>
  <si>
    <t>专利与项目申报指导</t>
  </si>
  <si>
    <t>王清波</t>
  </si>
  <si>
    <t>俞一鸣</t>
  </si>
  <si>
    <t>化工设计</t>
  </si>
  <si>
    <t>材料科学基础</t>
  </si>
  <si>
    <t>线性代数B</t>
  </si>
  <si>
    <t>化工原理</t>
  </si>
  <si>
    <t>钱莹莹</t>
  </si>
  <si>
    <t>朱淑驿</t>
  </si>
  <si>
    <t>奚茂洋</t>
  </si>
  <si>
    <t>电路原理</t>
  </si>
  <si>
    <t>办公自动化</t>
  </si>
  <si>
    <t>电工电子学</t>
  </si>
  <si>
    <t>理论力学</t>
  </si>
  <si>
    <t>黄馨仪</t>
  </si>
  <si>
    <t>周文俊</t>
  </si>
  <si>
    <t>谢祥</t>
  </si>
  <si>
    <t>1（9.30）</t>
  </si>
  <si>
    <t>张慧芬</t>
  </si>
  <si>
    <t>印紫钰</t>
  </si>
  <si>
    <t>测试技术</t>
  </si>
  <si>
    <t>覃媚媚</t>
  </si>
  <si>
    <t>王兴</t>
  </si>
  <si>
    <t>陈自强</t>
  </si>
  <si>
    <t>孙晓萌</t>
  </si>
  <si>
    <t>毕业设计讲座</t>
  </si>
  <si>
    <t>高钲捷</t>
  </si>
  <si>
    <t>电气工程CAD</t>
  </si>
  <si>
    <t>4（9.26）</t>
  </si>
  <si>
    <t>工业控制组态及现场总线技术</t>
  </si>
  <si>
    <t>发电厂电气装置</t>
  </si>
  <si>
    <t>崔如月</t>
  </si>
  <si>
    <t>张慧敏</t>
  </si>
  <si>
    <t>骆海波</t>
  </si>
  <si>
    <t>杨帅</t>
  </si>
  <si>
    <t>无机及分析化学实验</t>
  </si>
  <si>
    <t>大学心理健康教育</t>
  </si>
  <si>
    <t>张超</t>
  </si>
  <si>
    <t>王忆兰</t>
  </si>
  <si>
    <t>护士人文修养</t>
  </si>
  <si>
    <t>陈宣如</t>
  </si>
  <si>
    <t>人体解剖学</t>
  </si>
  <si>
    <t>周靖栋</t>
  </si>
  <si>
    <t>郑家俊</t>
  </si>
  <si>
    <t>小球类</t>
  </si>
  <si>
    <t>大球类</t>
  </si>
  <si>
    <t>田径与体能训练</t>
  </si>
  <si>
    <t>运动解剖</t>
  </si>
  <si>
    <t>何骏豪</t>
  </si>
  <si>
    <t>周乐源</t>
  </si>
  <si>
    <t>梁武枫</t>
  </si>
  <si>
    <t>田径体能训练</t>
  </si>
  <si>
    <t>吴旭伟</t>
  </si>
  <si>
    <t>林致</t>
  </si>
  <si>
    <t>陈俊超</t>
  </si>
  <si>
    <t>吴俊鹏</t>
  </si>
  <si>
    <t>王钿静</t>
  </si>
  <si>
    <t>内科护理学</t>
  </si>
  <si>
    <t>儿科护理学</t>
  </si>
  <si>
    <t>外科护理学</t>
  </si>
  <si>
    <t>妇产科护理学</t>
  </si>
  <si>
    <t>临床营养学</t>
  </si>
  <si>
    <t>康复护理学</t>
  </si>
  <si>
    <t>护理心理学</t>
  </si>
  <si>
    <t>杨文武</t>
  </si>
  <si>
    <t>大球类（足球）</t>
  </si>
  <si>
    <t>杨宗乐</t>
  </si>
  <si>
    <t>小球类（乒乓球）</t>
  </si>
  <si>
    <t>轮滑运动</t>
  </si>
  <si>
    <t>户外运动</t>
  </si>
  <si>
    <t>卢俊雄</t>
  </si>
  <si>
    <t>创业创新基础</t>
  </si>
  <si>
    <t>体育保健学</t>
  </si>
  <si>
    <t>潘俊天</t>
  </si>
  <si>
    <t>刘欣悦</t>
  </si>
  <si>
    <t>体育舞蹈与形体训练</t>
  </si>
  <si>
    <t>高文奕</t>
  </si>
  <si>
    <t>柏斌斌</t>
  </si>
  <si>
    <t>倪程威</t>
  </si>
  <si>
    <t>锻练心理学</t>
  </si>
  <si>
    <t>宋龙</t>
  </si>
  <si>
    <t>武术与搏击</t>
  </si>
  <si>
    <t>足球</t>
  </si>
  <si>
    <t>阮嘉铖</t>
  </si>
  <si>
    <t>锻炼心理学</t>
  </si>
  <si>
    <t>何伟</t>
  </si>
  <si>
    <t>赵颖</t>
  </si>
  <si>
    <t>樊龙辉</t>
  </si>
  <si>
    <t>朱仕奇</t>
  </si>
  <si>
    <t>林泽辉</t>
  </si>
  <si>
    <t>王永航</t>
  </si>
  <si>
    <t>任羽佳</t>
  </si>
  <si>
    <t>精神科护理学</t>
  </si>
  <si>
    <t>预防医学</t>
  </si>
  <si>
    <t>张如平</t>
  </si>
  <si>
    <t>郑翌琳</t>
  </si>
  <si>
    <t>李培靠</t>
  </si>
  <si>
    <t>制药工艺学</t>
  </si>
  <si>
    <t>专业英语</t>
  </si>
  <si>
    <t>生物制药基础</t>
  </si>
  <si>
    <t>制药设备与车间设计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</si>
  <si>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珺</t>
    </r>
    <r>
      <rPr>
        <sz val="14"/>
        <rFont val="仿宋_GB2312"/>
        <charset val="134"/>
      </rPr>
      <t>仪</t>
    </r>
  </si>
  <si>
    <t>生物化学实验</t>
  </si>
  <si>
    <r>
      <rPr>
        <sz val="14"/>
        <rFont val="仿宋_GB2312"/>
        <charset val="134"/>
      </rPr>
      <t>戴嘉</t>
    </r>
    <r>
      <rPr>
        <sz val="14"/>
        <rFont val="宋体"/>
        <charset val="134"/>
      </rPr>
      <t>赟</t>
    </r>
  </si>
  <si>
    <t>中国近代史</t>
  </si>
  <si>
    <t>乒乓球</t>
  </si>
  <si>
    <t>社会体育学</t>
  </si>
  <si>
    <t>大学足球</t>
  </si>
  <si>
    <t>创新与创业基础</t>
  </si>
  <si>
    <t>王家雨</t>
  </si>
  <si>
    <t>郭俐辰</t>
  </si>
  <si>
    <t>毛概</t>
  </si>
  <si>
    <t>杨琳</t>
  </si>
  <si>
    <t>护理学基础</t>
  </si>
  <si>
    <t>健康评估</t>
  </si>
  <si>
    <t>病理学</t>
  </si>
  <si>
    <t>中医护理学</t>
  </si>
  <si>
    <t>临床流行病学</t>
  </si>
  <si>
    <t>谢馨瑶</t>
  </si>
  <si>
    <t>张展鹏</t>
  </si>
  <si>
    <t>妇科</t>
  </si>
  <si>
    <t>4（9.28）</t>
  </si>
  <si>
    <t>胡梁一</t>
  </si>
  <si>
    <t>儿科</t>
  </si>
  <si>
    <t>徐含心</t>
  </si>
  <si>
    <t>章家怡</t>
  </si>
  <si>
    <t>贾品一</t>
  </si>
  <si>
    <t>英语</t>
  </si>
  <si>
    <t>楼佳诚</t>
  </si>
  <si>
    <t>俞远航</t>
  </si>
  <si>
    <t>分子生物学</t>
  </si>
  <si>
    <t>2（2.29）</t>
  </si>
  <si>
    <t>遗传学</t>
  </si>
  <si>
    <t>汤凯杰</t>
  </si>
  <si>
    <t>社区护理学</t>
  </si>
  <si>
    <t>2019263108</t>
  </si>
  <si>
    <t>王莎莎</t>
  </si>
  <si>
    <t>ci课程设计</t>
  </si>
  <si>
    <t>5(9.29)</t>
  </si>
  <si>
    <t>徐章怡</t>
  </si>
  <si>
    <t>8（9.27)</t>
  </si>
  <si>
    <t>曹艺</t>
  </si>
  <si>
    <t>设计素描</t>
  </si>
  <si>
    <t>7（9.19）</t>
  </si>
  <si>
    <t>书法与篆刻</t>
  </si>
  <si>
    <t>2（9.19）</t>
  </si>
  <si>
    <t>王胡滨</t>
  </si>
  <si>
    <t>7（9.26）</t>
  </si>
  <si>
    <t>兰沛东</t>
  </si>
  <si>
    <t>章锶璇</t>
  </si>
  <si>
    <t>景观设计</t>
  </si>
  <si>
    <t>4（9.29）</t>
  </si>
  <si>
    <t>4（9.30）</t>
  </si>
  <si>
    <t>陈佳</t>
  </si>
  <si>
    <t>字体设计</t>
  </si>
  <si>
    <t>龚芝慧</t>
  </si>
  <si>
    <t>陈舒洁</t>
  </si>
  <si>
    <t>严思祎</t>
  </si>
  <si>
    <t>张林颖</t>
  </si>
  <si>
    <t>张亦雯</t>
  </si>
  <si>
    <t>设计表达</t>
  </si>
  <si>
    <t>8（9.26）</t>
  </si>
  <si>
    <t>徐逢源</t>
  </si>
  <si>
    <t>8（9.29）</t>
  </si>
  <si>
    <t>潘亭睿</t>
  </si>
  <si>
    <t>吴佳骏</t>
  </si>
  <si>
    <t>罗嘉欣</t>
  </si>
  <si>
    <t>CAD</t>
  </si>
  <si>
    <t>8（9.27）</t>
  </si>
  <si>
    <t>中国近现代史</t>
  </si>
  <si>
    <t>创新与创业</t>
  </si>
  <si>
    <t>戴意聪</t>
  </si>
  <si>
    <t>王睿</t>
  </si>
  <si>
    <t>无请假情况</t>
  </si>
  <si>
    <t>湖州学院日常迟到早退统计表</t>
  </si>
  <si>
    <t>类别</t>
  </si>
  <si>
    <t>日期</t>
  </si>
  <si>
    <t>无迟到早退</t>
  </si>
  <si>
    <t>李子傲</t>
  </si>
  <si>
    <t>迟到</t>
  </si>
  <si>
    <t>迟到5min</t>
  </si>
  <si>
    <t>余念琦</t>
  </si>
  <si>
    <t>贺雪健</t>
  </si>
  <si>
    <t>卢江华</t>
  </si>
  <si>
    <t>童嘉俊</t>
  </si>
  <si>
    <t>翟羽佳</t>
  </si>
  <si>
    <t>蒋宇杏</t>
  </si>
  <si>
    <t>迟到10min</t>
  </si>
  <si>
    <t>王艺菲</t>
  </si>
  <si>
    <t>迟到7min</t>
  </si>
  <si>
    <t>程向阳</t>
  </si>
  <si>
    <t>迟到12min</t>
  </si>
  <si>
    <t>张凯</t>
  </si>
  <si>
    <t>无机及分析化学</t>
  </si>
  <si>
    <t>陈今</t>
  </si>
  <si>
    <t>徐伟峰</t>
  </si>
  <si>
    <t>刘明康</t>
  </si>
  <si>
    <t>陈鑫康</t>
  </si>
  <si>
    <t>黄泽</t>
  </si>
  <si>
    <t>郑玉玲</t>
  </si>
  <si>
    <t>护理学导论</t>
  </si>
  <si>
    <t>吴欣彤</t>
  </si>
  <si>
    <t>郑哲超</t>
  </si>
  <si>
    <t>体育统计学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</si>
  <si>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</si>
  <si>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</si>
  <si>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</si>
  <si>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</si>
  <si>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</si>
  <si>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</si>
  <si>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</si>
  <si>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</si>
  <si>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</si>
  <si>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</si>
  <si>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</si>
  <si>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</si>
  <si>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</si>
  <si>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</si>
  <si>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</si>
  <si>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</si>
  <si>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周三学生手册考试</t>
  </si>
  <si>
    <t>周一周二晚自习有课</t>
  </si>
  <si>
    <t>周一上国防教育课</t>
  </si>
  <si>
    <t>周四1人手机未交</t>
  </si>
  <si>
    <t>周四1人假条未补</t>
  </si>
  <si>
    <t>周三多人吵闹</t>
  </si>
  <si>
    <t>周四上国防教育课</t>
  </si>
  <si>
    <t>周日2人手机未交，吵闹 周二2人使用电子产品</t>
  </si>
  <si>
    <t>周一多人手机未交，吵闹</t>
  </si>
  <si>
    <t>周三上国防教育课</t>
  </si>
  <si>
    <t>周一褚亭含迟到 周四1人手机未交</t>
  </si>
  <si>
    <t>\</t>
  </si>
  <si>
    <t>周二徐钰洋/易晶晶/郭东智/赵忆男手机晚交</t>
  </si>
  <si>
    <t>周四班级较吵</t>
  </si>
  <si>
    <t>周四郭棋华晚交手机</t>
  </si>
  <si>
    <t>周二班级较为吵，且多人未交手机</t>
  </si>
  <si>
    <t>周二班级较吵</t>
  </si>
  <si>
    <t>周四国防教育</t>
  </si>
  <si>
    <t>陶泽凯睡觉、文世举未交手机</t>
  </si>
  <si>
    <t>晚三班级较吵</t>
  </si>
  <si>
    <t>姜涵、李伟东睡觉</t>
  </si>
  <si>
    <t>姜泽煜睡觉</t>
  </si>
  <si>
    <t>周二班会、周四国防教育</t>
  </si>
  <si>
    <t>卢江华 童嘉俊睡觉、郭江 周定航睡觉</t>
  </si>
  <si>
    <t>周一心理班会、周四国防教育</t>
  </si>
  <si>
    <t>班级集体不交手机、丁峰交备用机、孙乐乐睡觉</t>
  </si>
  <si>
    <t>周四有课</t>
  </si>
  <si>
    <t>班级吵闹</t>
  </si>
  <si>
    <t>周一有课</t>
  </si>
  <si>
    <t>周日周一有课</t>
  </si>
  <si>
    <t>周二周四有课</t>
  </si>
  <si>
    <t>周一周四有课</t>
  </si>
  <si>
    <t>周一国防</t>
  </si>
  <si>
    <t>周一国防周二党建活动</t>
  </si>
  <si>
    <t>周三国防</t>
  </si>
  <si>
    <t>湖州学院晚自修请假统计表</t>
  </si>
  <si>
    <t>班 级</t>
  </si>
  <si>
    <t>请假日期</t>
  </si>
  <si>
    <t>郭浩婷</t>
  </si>
  <si>
    <t>王蕊</t>
  </si>
  <si>
    <t>宣秀雯</t>
  </si>
  <si>
    <t>吴筱睿</t>
  </si>
  <si>
    <t>杨扬</t>
  </si>
  <si>
    <t>屠佳乐</t>
  </si>
  <si>
    <t>周文渊</t>
  </si>
  <si>
    <t>李文棱</t>
  </si>
  <si>
    <t>罗婷婷</t>
  </si>
  <si>
    <t>潘文欣</t>
  </si>
  <si>
    <t>陈慧敏</t>
  </si>
  <si>
    <t>陈诗宜</t>
  </si>
  <si>
    <t>吴思涵</t>
  </si>
  <si>
    <t>吴惠萍</t>
  </si>
  <si>
    <t>丁盼盼</t>
  </si>
  <si>
    <t>李欣宇</t>
  </si>
  <si>
    <t>陈佳祺</t>
  </si>
  <si>
    <t>朱李</t>
  </si>
  <si>
    <t>陆向天</t>
  </si>
  <si>
    <t>朱正东</t>
  </si>
  <si>
    <t>王茈昕</t>
  </si>
  <si>
    <t>陈荧</t>
  </si>
  <si>
    <t>俞佳</t>
  </si>
  <si>
    <t>潘晓晓</t>
  </si>
  <si>
    <t>张佳婷</t>
  </si>
  <si>
    <t>雷秋妹</t>
  </si>
  <si>
    <t>胡珍铖</t>
  </si>
  <si>
    <t>左思语</t>
  </si>
  <si>
    <t>潘羽锋</t>
  </si>
  <si>
    <t>金雨欣</t>
  </si>
  <si>
    <t>郑王晨</t>
  </si>
  <si>
    <t>俞景耀</t>
  </si>
  <si>
    <t>祖比然.阿东拉</t>
  </si>
  <si>
    <t>阿依帕热.图尔荪江</t>
  </si>
  <si>
    <t>宣嘉禾</t>
  </si>
  <si>
    <t>陈嘉祎</t>
  </si>
  <si>
    <t>郎吴羽桐</t>
  </si>
  <si>
    <t>卢晓洁</t>
  </si>
  <si>
    <t>胡羽彤</t>
  </si>
  <si>
    <t>任佳琪</t>
  </si>
  <si>
    <t>罗佳怡</t>
  </si>
  <si>
    <t>陈琦薇</t>
  </si>
  <si>
    <t>曹静怡</t>
  </si>
  <si>
    <t>丁玮怡</t>
  </si>
  <si>
    <t>金文彤</t>
  </si>
  <si>
    <t>叶晓桐</t>
  </si>
  <si>
    <t>韩琳</t>
  </si>
  <si>
    <t>韩昊凌</t>
  </si>
  <si>
    <t>何志昊</t>
  </si>
  <si>
    <t>亢永浩</t>
  </si>
  <si>
    <t>9.26</t>
  </si>
  <si>
    <t>高一鸣</t>
  </si>
  <si>
    <t>阿布迪萨拉木·阿迪力</t>
  </si>
  <si>
    <t>赵智勇</t>
  </si>
  <si>
    <t>饶晨旭</t>
  </si>
  <si>
    <t>吴昭颖</t>
  </si>
  <si>
    <t>章靖奇</t>
  </si>
  <si>
    <t>代学洋</t>
  </si>
  <si>
    <t>骆昊</t>
  </si>
  <si>
    <t>艾群</t>
  </si>
  <si>
    <t>洪鹏凯</t>
  </si>
  <si>
    <t>汪贤烨</t>
  </si>
  <si>
    <t>余斌</t>
  </si>
  <si>
    <t>牟明星</t>
  </si>
  <si>
    <t>朱芷晴</t>
  </si>
  <si>
    <t>李欣洋</t>
  </si>
  <si>
    <t>韦国祥</t>
  </si>
  <si>
    <t>许昵妮</t>
  </si>
  <si>
    <t>范静文</t>
  </si>
  <si>
    <t>郑欣怡</t>
  </si>
  <si>
    <t>金诗逸</t>
  </si>
  <si>
    <t>周雨烨</t>
  </si>
  <si>
    <t>朱萌萌</t>
  </si>
  <si>
    <t>黎俊林</t>
  </si>
  <si>
    <t>汤家兴</t>
  </si>
  <si>
    <t>万梦炫</t>
  </si>
  <si>
    <t>王心月</t>
  </si>
  <si>
    <t>杨钰暄</t>
  </si>
  <si>
    <t>叶玲闻</t>
  </si>
  <si>
    <t>裘清雨</t>
  </si>
  <si>
    <t>薛雨涵</t>
  </si>
  <si>
    <t>张睿青</t>
  </si>
  <si>
    <t>王佳怡</t>
  </si>
  <si>
    <t>孙铱兑</t>
  </si>
  <si>
    <t>徐静怡</t>
  </si>
  <si>
    <t>林哲伊</t>
  </si>
  <si>
    <t>程佳艳</t>
  </si>
  <si>
    <t>赵冰慧</t>
  </si>
  <si>
    <t>卓雨婷</t>
  </si>
  <si>
    <t>俞力莱</t>
  </si>
  <si>
    <t>丁淑琳</t>
  </si>
  <si>
    <t>曾晶婷</t>
  </si>
  <si>
    <t>赵旋汐</t>
  </si>
  <si>
    <t>金萌慧</t>
  </si>
  <si>
    <t>林欣</t>
  </si>
  <si>
    <t>季静茹</t>
  </si>
  <si>
    <t>范冰冰</t>
  </si>
  <si>
    <t>俞一文</t>
  </si>
  <si>
    <t>程李佳</t>
  </si>
  <si>
    <t>李芊芊</t>
  </si>
  <si>
    <t>胡佳熠</t>
  </si>
  <si>
    <t>朱铱楠</t>
  </si>
  <si>
    <t>毛程昱</t>
  </si>
  <si>
    <t>戴锦田</t>
  </si>
  <si>
    <t>姜周情</t>
  </si>
  <si>
    <t>张宝匀</t>
  </si>
  <si>
    <t>沈菲</t>
  </si>
  <si>
    <t>王瑞</t>
  </si>
  <si>
    <t>陈娜妃</t>
  </si>
  <si>
    <t>庞柳依</t>
  </si>
  <si>
    <t>周颖</t>
  </si>
  <si>
    <t>蔡景浩</t>
  </si>
  <si>
    <t>杨晶茗</t>
  </si>
  <si>
    <t>陈柳伊</t>
  </si>
  <si>
    <t>张瑜琦</t>
  </si>
  <si>
    <t>任欣羽</t>
  </si>
  <si>
    <t>陈乐彦</t>
  </si>
  <si>
    <t>赵羽晴</t>
  </si>
  <si>
    <t>田语晗</t>
  </si>
  <si>
    <t>卢帅帝</t>
  </si>
  <si>
    <t>钟冰艳</t>
  </si>
  <si>
    <t>张可欣</t>
  </si>
  <si>
    <t>张锐洋昳</t>
  </si>
  <si>
    <t>郑莹睿</t>
  </si>
  <si>
    <t>葛冰莹</t>
  </si>
  <si>
    <t>黄愉茜</t>
  </si>
  <si>
    <t>唐林璇</t>
  </si>
  <si>
    <t>章由之</t>
  </si>
  <si>
    <t>唐启月</t>
  </si>
  <si>
    <t>刘子旭</t>
  </si>
  <si>
    <t>郑人畅</t>
  </si>
  <si>
    <t>李国栋</t>
  </si>
  <si>
    <t>陈乐</t>
  </si>
  <si>
    <t>徐诺佳</t>
  </si>
  <si>
    <t>杜欣雨</t>
  </si>
  <si>
    <t>柯羽阳</t>
  </si>
  <si>
    <t>康逸晗</t>
  </si>
  <si>
    <t>叶佳沁</t>
  </si>
  <si>
    <t>马嘉妤</t>
  </si>
  <si>
    <t>王雨晨</t>
  </si>
  <si>
    <t>郑杨</t>
  </si>
  <si>
    <t>石涵语</t>
  </si>
  <si>
    <t>程一朗</t>
  </si>
  <si>
    <t>张静怡</t>
  </si>
  <si>
    <t>郑珺悠</t>
  </si>
  <si>
    <t>贺琦</t>
  </si>
  <si>
    <t>金玉奇</t>
  </si>
  <si>
    <t>湖州学院晚自修旷课统计表</t>
  </si>
  <si>
    <t>傅展波</t>
  </si>
  <si>
    <t>警告并提醒</t>
  </si>
  <si>
    <t>杨忠安</t>
  </si>
  <si>
    <t>汤晟</t>
  </si>
  <si>
    <t>应毅衡</t>
  </si>
  <si>
    <t>余俊</t>
  </si>
  <si>
    <t>曹彧</t>
  </si>
  <si>
    <t>2（9.25）</t>
  </si>
  <si>
    <t>病假</t>
  </si>
  <si>
    <t>任金鹏</t>
  </si>
  <si>
    <t>事假</t>
  </si>
  <si>
    <t>董哲炫</t>
  </si>
  <si>
    <t>张昊楠</t>
  </si>
  <si>
    <t>胡桐</t>
  </si>
  <si>
    <t>湖州学院晚自修迟到早退统计表</t>
  </si>
  <si>
    <t>褚亭含</t>
  </si>
  <si>
    <t>迟到2min</t>
  </si>
  <si>
    <t>毛能涛</t>
  </si>
  <si>
    <t>徐浅雨</t>
  </si>
  <si>
    <t>上交情况</t>
  </si>
  <si>
    <t>齐全</t>
  </si>
  <si>
    <t>九月实习</t>
  </si>
  <si>
    <t>实习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</si>
</sst>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178" formatCode="0.00_ "/>
  </numFmts>
  <fonts count="60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2"/>
      <name val="仿宋_GB2312"/>
      <charset val="134"/>
    </font>
    <font>
      <sz val="1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0" fillId="12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10" borderId="19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5" fillId="9" borderId="18" applyNumberFormat="0" applyAlignment="0" applyProtection="0">
      <alignment vertical="center"/>
    </xf>
    <xf numFmtId="0" fontId="55" fillId="9" borderId="21" applyNumberFormat="0" applyAlignment="0" applyProtection="0">
      <alignment vertical="center"/>
    </xf>
    <xf numFmtId="0" fontId="57" fillId="23" borderId="2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0">
      <protection locked="0"/>
    </xf>
    <xf numFmtId="0" fontId="20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2" fillId="0" borderId="15" xfId="49" applyFont="1" applyFill="1" applyBorder="1" applyAlignment="1" applyProtection="1">
      <alignment horizontal="center" vertical="center"/>
    </xf>
    <xf numFmtId="0" fontId="12" fillId="0" borderId="16" xfId="49" applyFont="1" applyFill="1" applyBorder="1" applyAlignment="1" applyProtection="1">
      <alignment horizontal="center" vertical="center"/>
    </xf>
    <xf numFmtId="49" fontId="13" fillId="0" borderId="1" xfId="49" applyNumberFormat="1" applyFont="1" applyFill="1" applyBorder="1" applyAlignment="1" applyProtection="1">
      <alignment horizontal="center" vertical="center"/>
    </xf>
    <xf numFmtId="177" fontId="13" fillId="0" borderId="1" xfId="49" applyNumberFormat="1" applyFont="1" applyFill="1" applyBorder="1" applyAlignment="1" applyProtection="1">
      <alignment horizontal="center" vertical="center"/>
    </xf>
    <xf numFmtId="0" fontId="13" fillId="0" borderId="1" xfId="49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49" fontId="13" fillId="0" borderId="2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177" fontId="7" fillId="0" borderId="1" xfId="49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49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21" fillId="0" borderId="1" xfId="49" applyFont="1" applyFill="1" applyBorder="1" applyAlignment="1" applyProtection="1">
      <alignment horizontal="center" vertical="center"/>
    </xf>
    <xf numFmtId="0" fontId="22" fillId="0" borderId="1" xfId="49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4" fillId="0" borderId="4" xfId="49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3" fillId="0" borderId="8" xfId="49" applyFont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>
      <alignment vertical="center"/>
    </xf>
    <xf numFmtId="10" fontId="4" fillId="0" borderId="1" xfId="11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4" fillId="0" borderId="1" xfId="11" applyNumberFormat="1" applyFont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0" fontId="36" fillId="0" borderId="1" xfId="11" applyNumberFormat="1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36" fillId="0" borderId="1" xfId="10" applyFont="1" applyBorder="1" applyAlignment="1">
      <alignment horizontal="center"/>
      <protection locked="0"/>
    </xf>
    <xf numFmtId="10" fontId="36" fillId="0" borderId="1" xfId="11" applyNumberFormat="1" applyFont="1" applyBorder="1" applyAlignment="1" applyProtection="1">
      <alignment horizontal="center"/>
      <protection locked="0"/>
    </xf>
    <xf numFmtId="10" fontId="36" fillId="0" borderId="0" xfId="11" applyNumberFormat="1" applyFont="1" applyAlignment="1" applyProtection="1">
      <alignment horizontal="center"/>
      <protection locked="0"/>
    </xf>
    <xf numFmtId="10" fontId="37" fillId="0" borderId="1" xfId="11" applyNumberFormat="1" applyFont="1" applyBorder="1" applyAlignment="1" applyProtection="1">
      <alignment horizontal="center"/>
      <protection locked="0"/>
    </xf>
    <xf numFmtId="0" fontId="37" fillId="0" borderId="1" xfId="10" applyFont="1" applyBorder="1" applyAlignment="1">
      <alignment horizontal="center"/>
      <protection locked="0"/>
    </xf>
    <xf numFmtId="0" fontId="36" fillId="0" borderId="0" xfId="10" applyFont="1" applyAlignment="1">
      <alignment horizont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7" fillId="0" borderId="0" xfId="10" applyFont="1" applyAlignment="1">
      <alignment horizontal="center"/>
      <protection locked="0"/>
    </xf>
    <xf numFmtId="0" fontId="35" fillId="0" borderId="1" xfId="10" applyFont="1" applyBorder="1" applyAlignment="1" applyProtection="1">
      <alignment horizontal="center" vertical="center"/>
    </xf>
    <xf numFmtId="0" fontId="38" fillId="0" borderId="1" xfId="10" applyFont="1" applyBorder="1" applyAlignment="1">
      <alignment horizontal="center"/>
      <protection locked="0"/>
    </xf>
    <xf numFmtId="0" fontId="29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10" applyBorder="1">
      <protection locked="0"/>
    </xf>
    <xf numFmtId="10" fontId="36" fillId="0" borderId="0" xfId="10" applyNumberFormat="1" applyFont="1" applyBorder="1" applyAlignment="1">
      <alignment horizontal="center"/>
      <protection locked="0"/>
    </xf>
    <xf numFmtId="0" fontId="36" fillId="0" borderId="0" xfId="10" applyFont="1" applyBorder="1" applyAlignment="1">
      <alignment horizontal="center"/>
      <protection locked="0"/>
    </xf>
    <xf numFmtId="0" fontId="40" fillId="0" borderId="0" xfId="10" applyFont="1" applyBorder="1" applyAlignment="1">
      <alignment horizontal="center"/>
      <protection locked="0"/>
    </xf>
    <xf numFmtId="0" fontId="35" fillId="0" borderId="0" xfId="10" applyFont="1" applyBorder="1" applyAlignment="1" applyProtection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83" zoomScaleNormal="83" workbookViewId="0">
      <selection activeCell="B22" sqref="B22"/>
    </sheetView>
  </sheetViews>
  <sheetFormatPr defaultColWidth="9" defaultRowHeight="20.25"/>
  <cols>
    <col min="1" max="1" width="39.1083333333333" style="205" customWidth="1"/>
    <col min="2" max="3" width="24.775" style="205" customWidth="1"/>
    <col min="4" max="4" width="26.8916666666667" style="205" customWidth="1"/>
    <col min="5" max="8" width="24.775" style="205" customWidth="1"/>
    <col min="9" max="16384" width="9" style="205"/>
  </cols>
  <sheetData>
    <row r="1" s="203" customFormat="1" ht="21" customHeight="1" spans="1:8">
      <c r="A1" s="206" t="s">
        <v>0</v>
      </c>
      <c r="B1" s="207"/>
      <c r="C1" s="207"/>
      <c r="D1" s="207"/>
      <c r="E1" s="207"/>
      <c r="F1" s="207"/>
      <c r="G1" s="207"/>
      <c r="H1" s="208"/>
    </row>
    <row r="2" s="204" customFormat="1" ht="21" customHeight="1" spans="1:8">
      <c r="A2" s="186" t="s">
        <v>1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6</v>
      </c>
      <c r="G2" s="186" t="s">
        <v>7</v>
      </c>
      <c r="H2" s="186" t="s">
        <v>8</v>
      </c>
    </row>
    <row r="3" s="203" customFormat="1" ht="21" customHeight="1" spans="1:8">
      <c r="A3" s="209" t="s">
        <v>9</v>
      </c>
      <c r="B3" s="210">
        <f>3/1695</f>
        <v>0.00176991150442478</v>
      </c>
      <c r="C3" s="211">
        <v>0</v>
      </c>
      <c r="D3" s="209">
        <v>0</v>
      </c>
      <c r="E3" s="210">
        <f>2/1238</f>
        <v>0.00161550888529887</v>
      </c>
      <c r="F3" s="212">
        <v>0</v>
      </c>
      <c r="G3" s="209">
        <v>0</v>
      </c>
      <c r="H3" s="209">
        <v>0</v>
      </c>
    </row>
    <row r="4" s="203" customFormat="1" ht="21" customHeight="1" spans="1:8">
      <c r="A4" s="209" t="s">
        <v>10</v>
      </c>
      <c r="B4" s="213">
        <v>3</v>
      </c>
      <c r="C4" s="212">
        <v>0</v>
      </c>
      <c r="D4" s="209">
        <v>0</v>
      </c>
      <c r="E4" s="213">
        <v>2</v>
      </c>
      <c r="F4" s="212">
        <v>0</v>
      </c>
      <c r="G4" s="209">
        <v>0</v>
      </c>
      <c r="H4" s="209">
        <v>0</v>
      </c>
    </row>
    <row r="5" s="203" customFormat="1" ht="21" customHeight="1" spans="1:8">
      <c r="A5" s="209" t="s">
        <v>11</v>
      </c>
      <c r="B5" s="214">
        <f>125/1695</f>
        <v>0.0737463126843658</v>
      </c>
      <c r="C5" s="214">
        <f>64/1707</f>
        <v>0.0374926772114821</v>
      </c>
      <c r="D5" s="215">
        <f>44/1046</f>
        <v>0.0420650095602294</v>
      </c>
      <c r="E5" s="214">
        <f>130/1238</f>
        <v>0.105008077544426</v>
      </c>
      <c r="F5" s="214">
        <f>115/1749</f>
        <v>0.0657518582046884</v>
      </c>
      <c r="G5" s="216">
        <f>34/726</f>
        <v>0.046831955922865</v>
      </c>
      <c r="H5" s="209">
        <v>0</v>
      </c>
    </row>
    <row r="6" s="203" customFormat="1" ht="21" customHeight="1" spans="1:8">
      <c r="A6" s="209" t="s">
        <v>12</v>
      </c>
      <c r="B6" s="213">
        <v>125</v>
      </c>
      <c r="C6" s="213">
        <v>64</v>
      </c>
      <c r="D6" s="217">
        <v>44</v>
      </c>
      <c r="E6" s="217">
        <v>130</v>
      </c>
      <c r="F6" s="217">
        <v>115</v>
      </c>
      <c r="G6" s="218">
        <v>34</v>
      </c>
      <c r="H6" s="209">
        <v>0</v>
      </c>
    </row>
    <row r="7" s="203" customFormat="1" ht="21" customHeight="1" spans="1:8">
      <c r="A7" s="209" t="s">
        <v>13</v>
      </c>
      <c r="B7" s="209">
        <v>0</v>
      </c>
      <c r="C7" s="219">
        <v>0</v>
      </c>
      <c r="D7" s="209">
        <v>0</v>
      </c>
      <c r="E7" s="220">
        <v>13</v>
      </c>
      <c r="F7" s="213">
        <v>10</v>
      </c>
      <c r="G7" s="209">
        <v>0</v>
      </c>
      <c r="H7" s="209">
        <v>0</v>
      </c>
    </row>
    <row r="8" s="203" customFormat="1" ht="21" customHeight="1" spans="1:8">
      <c r="A8" s="209" t="s">
        <v>14</v>
      </c>
      <c r="B8" s="213" t="s">
        <v>15</v>
      </c>
      <c r="C8" s="213" t="s">
        <v>15</v>
      </c>
      <c r="D8" s="213" t="s">
        <v>15</v>
      </c>
      <c r="E8" s="213" t="s">
        <v>15</v>
      </c>
      <c r="F8" s="213" t="s">
        <v>15</v>
      </c>
      <c r="G8" s="213" t="s">
        <v>15</v>
      </c>
      <c r="H8" s="213" t="s">
        <v>15</v>
      </c>
    </row>
    <row r="9" s="203" customFormat="1" ht="21" customHeight="1" spans="1:8">
      <c r="A9" s="209" t="s">
        <v>16</v>
      </c>
      <c r="B9" s="217">
        <v>35</v>
      </c>
      <c r="C9" s="217">
        <v>15</v>
      </c>
      <c r="D9" s="217">
        <v>8</v>
      </c>
      <c r="E9" s="217">
        <v>28</v>
      </c>
      <c r="F9" s="217">
        <v>26</v>
      </c>
      <c r="G9" s="217">
        <v>82</v>
      </c>
      <c r="H9" s="221">
        <v>0</v>
      </c>
    </row>
    <row r="10" s="203" customFormat="1" ht="21" customHeight="1" spans="1:8">
      <c r="A10" s="209" t="s">
        <v>17</v>
      </c>
      <c r="B10" s="221">
        <v>0</v>
      </c>
      <c r="C10" s="221">
        <v>0</v>
      </c>
      <c r="D10" s="221">
        <v>0</v>
      </c>
      <c r="E10" s="221">
        <v>0</v>
      </c>
      <c r="F10" s="217">
        <v>5</v>
      </c>
      <c r="G10" s="217">
        <v>7</v>
      </c>
      <c r="H10" s="221">
        <v>0</v>
      </c>
    </row>
    <row r="11" s="203" customFormat="1" ht="21" customHeight="1" spans="1:8">
      <c r="A11" s="209" t="s">
        <v>18</v>
      </c>
      <c r="B11" s="221">
        <v>0</v>
      </c>
      <c r="C11" s="217">
        <v>1</v>
      </c>
      <c r="D11" s="217">
        <v>2</v>
      </c>
      <c r="E11" s="221">
        <v>0</v>
      </c>
      <c r="F11" s="221">
        <v>0</v>
      </c>
      <c r="G11" s="221">
        <v>0</v>
      </c>
      <c r="H11" s="221">
        <v>0</v>
      </c>
    </row>
    <row r="12" s="203" customFormat="1" ht="21" customHeight="1" spans="1:8">
      <c r="A12" s="209" t="s">
        <v>19</v>
      </c>
      <c r="B12" s="209" t="s">
        <v>20</v>
      </c>
      <c r="C12" s="209" t="s">
        <v>20</v>
      </c>
      <c r="D12" s="209" t="s">
        <v>20</v>
      </c>
      <c r="E12" s="222" t="s">
        <v>20</v>
      </c>
      <c r="F12" s="222" t="s">
        <v>20</v>
      </c>
      <c r="G12" s="222" t="s">
        <v>20</v>
      </c>
      <c r="H12" s="222" t="s">
        <v>20</v>
      </c>
    </row>
    <row r="13" ht="14.25" spans="1:8">
      <c r="A13" s="223"/>
      <c r="B13" s="223"/>
      <c r="C13" s="223"/>
      <c r="D13" s="223"/>
      <c r="E13" s="223"/>
      <c r="F13" s="223"/>
      <c r="G13" s="223"/>
      <c r="H13" s="223"/>
    </row>
    <row r="15" spans="1:9">
      <c r="A15" s="224"/>
      <c r="B15" s="224"/>
      <c r="C15" s="224"/>
      <c r="D15" s="224"/>
      <c r="E15" s="224"/>
      <c r="F15" s="224"/>
      <c r="G15" s="224"/>
      <c r="H15" s="224"/>
      <c r="I15" s="224"/>
    </row>
    <row r="16" spans="1:9">
      <c r="A16" s="224"/>
      <c r="B16" s="225"/>
      <c r="C16" s="225"/>
      <c r="D16" s="225"/>
      <c r="E16" s="225"/>
      <c r="F16" s="225"/>
      <c r="G16" s="225"/>
      <c r="H16" s="225"/>
      <c r="I16" s="224"/>
    </row>
    <row r="17" spans="1:9">
      <c r="A17" s="224"/>
      <c r="B17" s="226"/>
      <c r="C17" s="226"/>
      <c r="D17" s="226"/>
      <c r="E17" s="227"/>
      <c r="F17" s="227"/>
      <c r="G17" s="227"/>
      <c r="H17" s="227"/>
      <c r="I17" s="224"/>
    </row>
    <row r="18" spans="1:9">
      <c r="A18" s="224"/>
      <c r="B18" s="226"/>
      <c r="C18" s="226"/>
      <c r="D18" s="226"/>
      <c r="E18" s="227"/>
      <c r="F18" s="227"/>
      <c r="G18" s="227"/>
      <c r="H18" s="227"/>
      <c r="I18" s="224"/>
    </row>
    <row r="19" spans="1:9">
      <c r="A19" s="224"/>
      <c r="B19" s="228"/>
      <c r="C19" s="228"/>
      <c r="D19" s="228"/>
      <c r="E19" s="228"/>
      <c r="F19" s="228"/>
      <c r="G19" s="228"/>
      <c r="H19" s="228"/>
      <c r="I19" s="224"/>
    </row>
    <row r="20" spans="1:9">
      <c r="A20" s="224"/>
      <c r="B20" s="229"/>
      <c r="C20" s="229"/>
      <c r="D20" s="229"/>
      <c r="E20" s="229"/>
      <c r="F20" s="229"/>
      <c r="G20" s="229"/>
      <c r="H20" s="229"/>
      <c r="I20" s="224"/>
    </row>
    <row r="21" spans="1:9">
      <c r="A21" s="224"/>
      <c r="B21" s="226"/>
      <c r="C21" s="229"/>
      <c r="D21" s="230"/>
      <c r="E21" s="226"/>
      <c r="F21" s="226"/>
      <c r="G21" s="226"/>
      <c r="H21" s="226"/>
      <c r="I21" s="224"/>
    </row>
    <row r="22" spans="1:9">
      <c r="A22" s="224"/>
      <c r="B22" s="226"/>
      <c r="C22" s="229"/>
      <c r="D22" s="230"/>
      <c r="E22" s="226"/>
      <c r="F22" s="226"/>
      <c r="G22" s="226"/>
      <c r="H22" s="226"/>
      <c r="I22" s="224"/>
    </row>
    <row r="23" spans="1:9">
      <c r="A23" s="224"/>
      <c r="B23" s="229"/>
      <c r="C23" s="226"/>
      <c r="D23" s="229"/>
      <c r="E23" s="229"/>
      <c r="F23" s="229"/>
      <c r="G23" s="229"/>
      <c r="H23" s="229"/>
      <c r="I23" s="224"/>
    </row>
    <row r="24" spans="1:9">
      <c r="A24" s="224"/>
      <c r="B24" s="226"/>
      <c r="C24" s="226"/>
      <c r="D24" s="226"/>
      <c r="E24" s="231"/>
      <c r="F24" s="231"/>
      <c r="G24" s="231"/>
      <c r="H24" s="231"/>
      <c r="I24" s="224"/>
    </row>
    <row r="25" spans="1:9">
      <c r="A25" s="224"/>
      <c r="B25" s="226"/>
      <c r="C25" s="226"/>
      <c r="D25" s="226"/>
      <c r="E25" s="231"/>
      <c r="F25" s="231"/>
      <c r="G25" s="231"/>
      <c r="H25" s="231"/>
      <c r="I25" s="224"/>
    </row>
    <row r="26" spans="1:9">
      <c r="A26" s="224"/>
      <c r="B26" s="226"/>
      <c r="C26" s="229"/>
      <c r="D26" s="229"/>
      <c r="E26" s="229"/>
      <c r="F26" s="229"/>
      <c r="G26" s="229"/>
      <c r="H26" s="229"/>
      <c r="I26" s="224"/>
    </row>
    <row r="27" spans="1:9">
      <c r="A27" s="224"/>
      <c r="B27" s="224"/>
      <c r="C27" s="224"/>
      <c r="D27" s="224"/>
      <c r="E27" s="224"/>
      <c r="F27" s="224"/>
      <c r="G27" s="224"/>
      <c r="H27" s="224"/>
      <c r="I27" s="224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4"/>
      <c r="B30" s="224"/>
      <c r="C30" s="224"/>
      <c r="D30" s="224"/>
      <c r="E30" s="224"/>
      <c r="F30" s="224"/>
      <c r="G30" s="224"/>
      <c r="H30" s="224"/>
      <c r="I30" s="224"/>
    </row>
    <row r="31" spans="1:9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>
      <c r="A32" s="224"/>
      <c r="B32" s="224"/>
      <c r="C32" s="224"/>
      <c r="D32" s="224"/>
      <c r="E32" s="224"/>
      <c r="F32" s="224"/>
      <c r="G32" s="224"/>
      <c r="H32" s="224"/>
      <c r="I32" s="224"/>
    </row>
    <row r="33" spans="1:9">
      <c r="A33" s="224"/>
      <c r="B33" s="224"/>
      <c r="C33" s="224"/>
      <c r="D33" s="224"/>
      <c r="E33" s="224"/>
      <c r="F33" s="224"/>
      <c r="G33" s="224"/>
      <c r="H33" s="224"/>
      <c r="I33" s="224"/>
    </row>
    <row r="34" spans="1:9">
      <c r="A34" s="224"/>
      <c r="B34" s="224"/>
      <c r="C34" s="224"/>
      <c r="D34" s="224"/>
      <c r="E34" s="224"/>
      <c r="F34" s="224"/>
      <c r="G34" s="224"/>
      <c r="H34" s="224"/>
      <c r="I34" s="224"/>
    </row>
    <row r="35" spans="1:9">
      <c r="A35" s="224"/>
      <c r="B35" s="224"/>
      <c r="C35" s="224"/>
      <c r="D35" s="224"/>
      <c r="E35" s="224"/>
      <c r="F35" s="224"/>
      <c r="G35" s="224"/>
      <c r="H35" s="224"/>
      <c r="I35" s="224"/>
    </row>
    <row r="36" spans="1:9">
      <c r="A36" s="224"/>
      <c r="B36" s="224"/>
      <c r="C36" s="224"/>
      <c r="D36" s="224"/>
      <c r="E36" s="224"/>
      <c r="F36" s="224"/>
      <c r="G36" s="224"/>
      <c r="H36" s="224"/>
      <c r="I36" s="224"/>
    </row>
    <row r="37" spans="1:9">
      <c r="A37" s="224"/>
      <c r="B37" s="224"/>
      <c r="C37" s="224"/>
      <c r="D37" s="224"/>
      <c r="E37" s="224"/>
      <c r="F37" s="224"/>
      <c r="G37" s="224"/>
      <c r="H37" s="224"/>
      <c r="I37" s="224"/>
    </row>
    <row r="38" spans="1:9">
      <c r="A38" s="224"/>
      <c r="B38" s="224"/>
      <c r="C38" s="224"/>
      <c r="D38" s="224"/>
      <c r="E38" s="224"/>
      <c r="F38" s="224"/>
      <c r="G38" s="224"/>
      <c r="H38" s="224"/>
      <c r="I38" s="224"/>
    </row>
    <row r="39" spans="1:9">
      <c r="A39" s="224"/>
      <c r="B39" s="224"/>
      <c r="C39" s="224"/>
      <c r="D39" s="224"/>
      <c r="E39" s="224"/>
      <c r="F39" s="224"/>
      <c r="G39" s="224"/>
      <c r="H39" s="224"/>
      <c r="I39" s="224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>
      <c r="A41" s="224"/>
      <c r="B41" s="224"/>
      <c r="C41" s="224"/>
      <c r="D41" s="224"/>
      <c r="E41" s="224"/>
      <c r="F41" s="224"/>
      <c r="G41" s="224"/>
      <c r="H41" s="224"/>
      <c r="I41" s="224"/>
    </row>
    <row r="42" spans="1:9">
      <c r="A42" s="224"/>
      <c r="B42" s="224"/>
      <c r="C42" s="224"/>
      <c r="D42" s="224"/>
      <c r="E42" s="224"/>
      <c r="F42" s="224"/>
      <c r="G42" s="224"/>
      <c r="H42" s="224"/>
      <c r="I42" s="224"/>
    </row>
    <row r="43" spans="1:9">
      <c r="A43" s="224"/>
      <c r="B43" s="224"/>
      <c r="C43" s="224"/>
      <c r="D43" s="224"/>
      <c r="E43" s="224"/>
      <c r="F43" s="224"/>
      <c r="G43" s="224"/>
      <c r="H43" s="224"/>
      <c r="I43" s="224"/>
    </row>
    <row r="44" spans="1:9">
      <c r="A44" s="224"/>
      <c r="B44" s="224"/>
      <c r="C44" s="224"/>
      <c r="D44" s="224"/>
      <c r="E44" s="224"/>
      <c r="F44" s="224"/>
      <c r="G44" s="224"/>
      <c r="H44" s="224"/>
      <c r="I44" s="224"/>
    </row>
    <row r="45" spans="1:9">
      <c r="A45" s="224"/>
      <c r="B45" s="224"/>
      <c r="C45" s="224"/>
      <c r="D45" s="224"/>
      <c r="E45" s="224"/>
      <c r="F45" s="224"/>
      <c r="G45" s="224"/>
      <c r="H45" s="224"/>
      <c r="I45" s="224"/>
    </row>
    <row r="46" spans="1:9">
      <c r="A46" s="224"/>
      <c r="B46" s="224"/>
      <c r="C46" s="224"/>
      <c r="D46" s="224"/>
      <c r="E46" s="224"/>
      <c r="F46" s="224"/>
      <c r="G46" s="224"/>
      <c r="H46" s="224"/>
      <c r="I46" s="224"/>
    </row>
    <row r="47" spans="1:9">
      <c r="A47" s="224"/>
      <c r="B47" s="224"/>
      <c r="C47" s="224"/>
      <c r="D47" s="224"/>
      <c r="E47" s="224"/>
      <c r="F47" s="224"/>
      <c r="G47" s="224"/>
      <c r="H47" s="224"/>
      <c r="I47" s="224"/>
    </row>
    <row r="48" spans="1:9">
      <c r="A48" s="224"/>
      <c r="B48" s="224"/>
      <c r="C48" s="224"/>
      <c r="D48" s="224"/>
      <c r="E48" s="224"/>
      <c r="F48" s="224"/>
      <c r="G48" s="224"/>
      <c r="H48" s="224"/>
      <c r="I48" s="224"/>
    </row>
    <row r="49" spans="1:9">
      <c r="A49" s="224"/>
      <c r="B49" s="224"/>
      <c r="C49" s="224"/>
      <c r="D49" s="224"/>
      <c r="E49" s="224"/>
      <c r="F49" s="224"/>
      <c r="G49" s="224"/>
      <c r="H49" s="224"/>
      <c r="I49" s="224"/>
    </row>
    <row r="50" spans="1:9">
      <c r="A50" s="224"/>
      <c r="B50" s="224"/>
      <c r="C50" s="224"/>
      <c r="D50" s="224"/>
      <c r="E50" s="224"/>
      <c r="F50" s="224"/>
      <c r="G50" s="224"/>
      <c r="H50" s="224"/>
      <c r="I50" s="224"/>
    </row>
    <row r="51" spans="1:9">
      <c r="A51" s="224"/>
      <c r="B51" s="224"/>
      <c r="C51" s="224"/>
      <c r="D51" s="224"/>
      <c r="E51" s="224"/>
      <c r="F51" s="224"/>
      <c r="G51" s="224"/>
      <c r="H51" s="224"/>
      <c r="I51" s="224"/>
    </row>
    <row r="52" spans="1:9">
      <c r="A52" s="224"/>
      <c r="B52" s="224"/>
      <c r="C52" s="224"/>
      <c r="D52" s="224"/>
      <c r="E52" s="224"/>
      <c r="F52" s="224"/>
      <c r="G52" s="224"/>
      <c r="H52" s="224"/>
      <c r="I52" s="224"/>
    </row>
    <row r="53" spans="1:9">
      <c r="A53" s="224"/>
      <c r="B53" s="224"/>
      <c r="C53" s="224"/>
      <c r="D53" s="224"/>
      <c r="E53" s="224"/>
      <c r="F53" s="224"/>
      <c r="G53" s="224"/>
      <c r="H53" s="224"/>
      <c r="I53" s="224"/>
    </row>
    <row r="54" spans="1:9">
      <c r="A54" s="224"/>
      <c r="B54" s="224"/>
      <c r="C54" s="224"/>
      <c r="D54" s="224"/>
      <c r="E54" s="224"/>
      <c r="F54" s="224"/>
      <c r="G54" s="224"/>
      <c r="H54" s="224"/>
      <c r="I54" s="224"/>
    </row>
    <row r="55" spans="1:9">
      <c r="A55" s="224"/>
      <c r="B55" s="224"/>
      <c r="C55" s="224"/>
      <c r="D55" s="224"/>
      <c r="E55" s="224"/>
      <c r="F55" s="224"/>
      <c r="G55" s="224"/>
      <c r="H55" s="224"/>
      <c r="I55" s="224"/>
    </row>
    <row r="56" spans="1:9">
      <c r="A56" s="224"/>
      <c r="B56" s="224"/>
      <c r="C56" s="224"/>
      <c r="D56" s="224"/>
      <c r="E56" s="224"/>
      <c r="F56" s="224"/>
      <c r="G56" s="224"/>
      <c r="H56" s="224"/>
      <c r="I56" s="224"/>
    </row>
    <row r="57" spans="1:9">
      <c r="A57" s="224"/>
      <c r="B57" s="224"/>
      <c r="C57" s="224"/>
      <c r="D57" s="224"/>
      <c r="E57" s="224"/>
      <c r="F57" s="224"/>
      <c r="G57" s="224"/>
      <c r="H57" s="224"/>
      <c r="I57" s="224"/>
    </row>
    <row r="58" spans="1:9">
      <c r="A58" s="224"/>
      <c r="B58" s="224"/>
      <c r="C58" s="224"/>
      <c r="D58" s="224"/>
      <c r="E58" s="224"/>
      <c r="F58" s="224"/>
      <c r="G58" s="224"/>
      <c r="H58" s="224"/>
      <c r="I58" s="224"/>
    </row>
    <row r="59" spans="1:9">
      <c r="A59" s="224"/>
      <c r="B59" s="224"/>
      <c r="C59" s="224"/>
      <c r="D59" s="224"/>
      <c r="E59" s="224"/>
      <c r="F59" s="224"/>
      <c r="G59" s="224"/>
      <c r="H59" s="224"/>
      <c r="I59" s="224"/>
    </row>
    <row r="60" spans="1:9">
      <c r="A60" s="224"/>
      <c r="B60" s="224"/>
      <c r="C60" s="224"/>
      <c r="D60" s="224"/>
      <c r="E60" s="224"/>
      <c r="F60" s="224"/>
      <c r="G60" s="224"/>
      <c r="H60" s="224"/>
      <c r="I60" s="224"/>
    </row>
    <row r="61" spans="1:9">
      <c r="A61" s="224"/>
      <c r="B61" s="224"/>
      <c r="C61" s="224"/>
      <c r="D61" s="224"/>
      <c r="E61" s="224"/>
      <c r="F61" s="224"/>
      <c r="G61" s="224"/>
      <c r="H61" s="224"/>
      <c r="I61" s="224"/>
    </row>
    <row r="62" spans="1:9">
      <c r="A62" s="224"/>
      <c r="B62" s="224"/>
      <c r="C62" s="224"/>
      <c r="D62" s="224"/>
      <c r="E62" s="224"/>
      <c r="F62" s="224"/>
      <c r="G62" s="224"/>
      <c r="H62" s="224"/>
      <c r="I62" s="224"/>
    </row>
    <row r="63" spans="1:9">
      <c r="A63" s="224"/>
      <c r="B63" s="224"/>
      <c r="C63" s="224"/>
      <c r="D63" s="224"/>
      <c r="E63" s="224"/>
      <c r="F63" s="224"/>
      <c r="G63" s="224"/>
      <c r="H63" s="224"/>
      <c r="I63" s="224"/>
    </row>
    <row r="64" spans="1:9">
      <c r="A64" s="224"/>
      <c r="B64" s="224"/>
      <c r="C64" s="224"/>
      <c r="D64" s="224"/>
      <c r="E64" s="224"/>
      <c r="F64" s="224"/>
      <c r="G64" s="224"/>
      <c r="H64" s="224"/>
      <c r="I64" s="224"/>
    </row>
  </sheetData>
  <mergeCells count="1">
    <mergeCell ref="A1:H1"/>
  </mergeCells>
  <hyperlinks>
    <hyperlink ref="B8" location="晚自习风气统计表!A3" display="班级明细"/>
    <hyperlink ref="C8" location="晚自习风气统计表!A13" display="班级明细"/>
    <hyperlink ref="D8" location="晚自习风气统计表!A24" display="班级明细"/>
    <hyperlink ref="E8" location="晚自习风气统计表!A27" display="班级明细"/>
    <hyperlink ref="F8:H8" location="晚自习风气统计表!A40" display="班级明细"/>
    <hyperlink ref="B5" location="日常请假率!A3" display="=125/1695"/>
    <hyperlink ref="C5" location="日常请假率!A48" display="=64/1707"/>
    <hyperlink ref="E5" location="日常请假率!A121" display="=130/1238"/>
    <hyperlink ref="F5" location="日常请假率!A148" display="=115/1749"/>
    <hyperlink ref="B6" location="日常请假名单!A3" display="125"/>
    <hyperlink ref="C6" location="日常请假名单!A128" display="64"/>
    <hyperlink ref="D6" location="日常请假名单!A192" display="44"/>
    <hyperlink ref="E6" location="日常请假名单!A236" display="130"/>
    <hyperlink ref="F6" location="日常请假名单!A366" display="115"/>
    <hyperlink ref="F7" location="日常迟到早退名单!A19" display="10"/>
    <hyperlink ref="F8" location="晚自习风气统计表!A34" display="班级明细"/>
    <hyperlink ref="G8" location="晚自习风气统计表!A45" display="班级明细"/>
    <hyperlink ref="H8" location="晚自习风气统计表!A49" display="班级明细"/>
    <hyperlink ref="D5" location="日常请假率!A94" display="=44/1046"/>
    <hyperlink ref="B3" location="日常旷课率!A3" display="=3/1695"/>
    <hyperlink ref="E3" location="日常旷课率!A121" display="=2/1238"/>
    <hyperlink ref="B4" location="日常旷课名单!A3" display="3"/>
    <hyperlink ref="E4" location="日常旷课名单!A8" display="2"/>
    <hyperlink ref="E7" location="日常迟到早退名单!A6" display="13"/>
    <hyperlink ref="G6" location="日常请假名单!A481" display="34"/>
    <hyperlink ref="B9" location="晚自习请假!A3" display="35"/>
    <hyperlink ref="C9" location="晚自习请假!A38" display="15"/>
    <hyperlink ref="D9" location="晚自习请假!A53" display="8"/>
    <hyperlink ref="E9" location="晚自习请假!A61" display="28"/>
    <hyperlink ref="F9" location="晚自习请假!A89" display="26"/>
    <hyperlink ref="C11" location="晚自习迟到早退!A4" display="1"/>
    <hyperlink ref="D11" location="晚自习迟到早退!A5" display="2"/>
    <hyperlink ref="F10" location="晚自习旷课!A7" display="5"/>
    <hyperlink ref="G10" location="晚自习旷课!A12" display="7"/>
    <hyperlink ref="G9" location="晚自习请假!A115" display="82"/>
  </hyperlinks>
  <pageMargins left="0.75" right="0.75" top="1" bottom="1" header="0.5" footer="0.5"/>
  <pageSetup paperSize="9" orientation="portrait"/>
  <headerFooter/>
  <ignoredErrors>
    <ignoredError sqref="B5:G5 B3 E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A1:F1"/>
    </sheetView>
  </sheetViews>
  <sheetFormatPr defaultColWidth="9" defaultRowHeight="13.5"/>
  <cols>
    <col min="1" max="1" width="28" customWidth="1"/>
    <col min="2" max="2" width="17" customWidth="1"/>
    <col min="3" max="3" width="14.225" customWidth="1"/>
    <col min="4" max="4" width="18.4416666666667" customWidth="1"/>
    <col min="5" max="5" width="17" customWidth="1"/>
    <col min="6" max="6" width="18.4416666666667" customWidth="1"/>
  </cols>
  <sheetData>
    <row r="1" s="24" customFormat="1" ht="22.5" spans="1:6">
      <c r="A1" s="28" t="s">
        <v>692</v>
      </c>
      <c r="B1" s="28"/>
      <c r="C1" s="28"/>
      <c r="D1" s="28"/>
      <c r="E1" s="28"/>
      <c r="F1" s="28"/>
    </row>
    <row r="2" s="25" customFormat="1" ht="20.25" spans="1:10">
      <c r="A2" s="29" t="s">
        <v>22</v>
      </c>
      <c r="B2" s="29" t="s">
        <v>24</v>
      </c>
      <c r="C2" s="29" t="s">
        <v>34</v>
      </c>
      <c r="D2" s="29" t="s">
        <v>447</v>
      </c>
      <c r="E2" s="29" t="s">
        <v>448</v>
      </c>
      <c r="F2" s="29" t="s">
        <v>29</v>
      </c>
      <c r="G2" s="30"/>
      <c r="H2" s="30"/>
      <c r="I2" s="30"/>
      <c r="J2" s="30"/>
    </row>
    <row r="3" s="26" customFormat="1" ht="18.75" spans="1:10">
      <c r="A3" s="7" t="s">
        <v>2</v>
      </c>
      <c r="B3" s="31" t="s">
        <v>449</v>
      </c>
      <c r="C3" s="32"/>
      <c r="D3" s="32"/>
      <c r="E3" s="32"/>
      <c r="F3" s="33"/>
      <c r="G3" s="34"/>
      <c r="H3" s="34"/>
      <c r="I3" s="34"/>
      <c r="J3" s="45"/>
    </row>
    <row r="4" s="27" customFormat="1" ht="18.75" spans="1:9">
      <c r="A4" s="19" t="s">
        <v>3</v>
      </c>
      <c r="B4" s="35">
        <v>20222533</v>
      </c>
      <c r="C4" s="36" t="s">
        <v>693</v>
      </c>
      <c r="D4" s="36" t="s">
        <v>451</v>
      </c>
      <c r="E4" s="36">
        <v>9.26</v>
      </c>
      <c r="F4" s="36" t="s">
        <v>694</v>
      </c>
      <c r="G4" s="34"/>
      <c r="H4" s="34"/>
      <c r="I4" s="34"/>
    </row>
    <row r="5" s="27" customFormat="1" ht="17.4" customHeight="1" spans="1:9">
      <c r="A5" s="6" t="s">
        <v>4</v>
      </c>
      <c r="B5" s="6">
        <v>20222834</v>
      </c>
      <c r="C5" s="19" t="s">
        <v>695</v>
      </c>
      <c r="D5" s="19" t="s">
        <v>451</v>
      </c>
      <c r="E5" s="19">
        <v>9.25</v>
      </c>
      <c r="F5" s="19" t="s">
        <v>694</v>
      </c>
      <c r="G5" s="37"/>
      <c r="H5" s="37"/>
      <c r="I5" s="37"/>
    </row>
    <row r="6" s="24" customFormat="1" ht="18.75" spans="1:10">
      <c r="A6" s="13"/>
      <c r="B6" s="13"/>
      <c r="C6" s="19" t="s">
        <v>696</v>
      </c>
      <c r="D6" s="19" t="s">
        <v>451</v>
      </c>
      <c r="E6" s="19">
        <v>9.25</v>
      </c>
      <c r="F6" s="19" t="s">
        <v>694</v>
      </c>
      <c r="G6" s="37"/>
      <c r="H6" s="37"/>
      <c r="I6" s="37"/>
      <c r="J6" s="46"/>
    </row>
    <row r="7" s="24" customFormat="1" ht="18.75" spans="1:10">
      <c r="A7" s="36" t="s">
        <v>5</v>
      </c>
      <c r="B7" s="38" t="s">
        <v>449</v>
      </c>
      <c r="C7" s="39"/>
      <c r="D7" s="39"/>
      <c r="E7" s="39"/>
      <c r="F7" s="40"/>
      <c r="G7" s="37"/>
      <c r="H7" s="37"/>
      <c r="I7" s="37"/>
      <c r="J7" s="46"/>
    </row>
    <row r="8" ht="18.75" spans="1:10">
      <c r="A8" s="11" t="s">
        <v>6</v>
      </c>
      <c r="B8" s="38"/>
      <c r="C8" s="39"/>
      <c r="D8" s="39"/>
      <c r="E8" s="39"/>
      <c r="F8" s="40"/>
      <c r="G8" s="41"/>
      <c r="H8" s="41"/>
      <c r="I8" s="41"/>
      <c r="J8" s="41"/>
    </row>
    <row r="9" ht="18.75" spans="1:10">
      <c r="A9" s="11" t="s">
        <v>7</v>
      </c>
      <c r="B9" s="38"/>
      <c r="C9" s="39"/>
      <c r="D9" s="39"/>
      <c r="E9" s="39"/>
      <c r="F9" s="40"/>
      <c r="G9" s="41"/>
      <c r="H9" s="41"/>
      <c r="I9" s="41"/>
      <c r="J9" s="41"/>
    </row>
    <row r="10" ht="18.75" spans="1:10">
      <c r="A10" s="11" t="s">
        <v>8</v>
      </c>
      <c r="B10" s="42"/>
      <c r="C10" s="43"/>
      <c r="D10" s="43"/>
      <c r="E10" s="43"/>
      <c r="F10" s="44"/>
      <c r="G10" s="41"/>
      <c r="H10" s="41"/>
      <c r="I10" s="41"/>
      <c r="J10" s="41"/>
    </row>
    <row r="11" spans="7:10">
      <c r="G11" s="41"/>
      <c r="H11" s="41"/>
      <c r="I11" s="41"/>
      <c r="J11" s="41"/>
    </row>
    <row r="12" spans="7:10">
      <c r="G12" s="41"/>
      <c r="H12" s="41"/>
      <c r="I12" s="41"/>
      <c r="J12" s="41"/>
    </row>
    <row r="13" spans="7:10">
      <c r="G13" s="41"/>
      <c r="H13" s="41"/>
      <c r="I13" s="41"/>
      <c r="J13" s="41"/>
    </row>
  </sheetData>
  <mergeCells count="5">
    <mergeCell ref="A1:F1"/>
    <mergeCell ref="B3:F3"/>
    <mergeCell ref="A5:A6"/>
    <mergeCell ref="B5:B6"/>
    <mergeCell ref="B7:F1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A1" sqref="A1:E1"/>
    </sheetView>
  </sheetViews>
  <sheetFormatPr defaultColWidth="9" defaultRowHeight="13.5" outlineLevelCol="4"/>
  <cols>
    <col min="1" max="1" width="21.225" customWidth="1"/>
    <col min="2" max="2" width="7.33333333333333" style="3" customWidth="1"/>
    <col min="3" max="3" width="22.225" customWidth="1"/>
    <col min="4" max="4" width="19.5583333333333" customWidth="1"/>
    <col min="5" max="5" width="24.1083333333333" customWidth="1"/>
  </cols>
  <sheetData>
    <row r="1" s="1" customFormat="1" ht="22.5" spans="1:5">
      <c r="A1" s="4" t="s">
        <v>697</v>
      </c>
      <c r="B1" s="4"/>
      <c r="C1" s="4"/>
      <c r="D1" s="4"/>
      <c r="E1" s="4"/>
    </row>
    <row r="2" s="2" customFormat="1" ht="20.25" spans="1:5">
      <c r="A2" s="5" t="s">
        <v>22</v>
      </c>
      <c r="B2" s="5" t="s">
        <v>23</v>
      </c>
      <c r="C2" s="5" t="s">
        <v>24</v>
      </c>
      <c r="D2" s="5" t="s">
        <v>697</v>
      </c>
      <c r="E2" s="5" t="s">
        <v>29</v>
      </c>
    </row>
    <row r="3" s="2" customFormat="1" ht="18.75" spans="1:5">
      <c r="A3" s="6" t="s">
        <v>2</v>
      </c>
      <c r="B3" s="7">
        <v>1</v>
      </c>
      <c r="C3" s="8">
        <v>20192131</v>
      </c>
      <c r="D3" s="8" t="s">
        <v>698</v>
      </c>
      <c r="E3" s="8"/>
    </row>
    <row r="4" s="2" customFormat="1" ht="18.75" spans="1:5">
      <c r="A4" s="9"/>
      <c r="B4" s="7">
        <v>2</v>
      </c>
      <c r="C4" s="8">
        <v>20192132</v>
      </c>
      <c r="D4" s="8" t="s">
        <v>698</v>
      </c>
      <c r="E4" s="8"/>
    </row>
    <row r="5" s="2" customFormat="1" ht="18.75" spans="1:5">
      <c r="A5" s="9"/>
      <c r="B5" s="7">
        <v>3</v>
      </c>
      <c r="C5" s="8">
        <v>20192133</v>
      </c>
      <c r="D5" s="8" t="s">
        <v>698</v>
      </c>
      <c r="E5" s="10"/>
    </row>
    <row r="6" s="2" customFormat="1" ht="18.75" spans="1:5">
      <c r="A6" s="9"/>
      <c r="B6" s="7">
        <v>4</v>
      </c>
      <c r="C6" s="8">
        <v>20192134</v>
      </c>
      <c r="D6" s="8" t="s">
        <v>698</v>
      </c>
      <c r="E6" s="8"/>
    </row>
    <row r="7" s="2" customFormat="1" ht="18.75" spans="1:5">
      <c r="A7" s="9"/>
      <c r="B7" s="7">
        <v>5</v>
      </c>
      <c r="C7" s="8">
        <v>20192135</v>
      </c>
      <c r="D7" s="8" t="s">
        <v>698</v>
      </c>
      <c r="E7" s="8"/>
    </row>
    <row r="8" s="2" customFormat="1" ht="18.75" spans="1:5">
      <c r="A8" s="9"/>
      <c r="B8" s="7">
        <v>6</v>
      </c>
      <c r="C8" s="8">
        <v>20192136</v>
      </c>
      <c r="D8" s="8" t="s">
        <v>698</v>
      </c>
      <c r="E8" s="8"/>
    </row>
    <row r="9" s="2" customFormat="1" ht="18.75" spans="1:5">
      <c r="A9" s="9"/>
      <c r="B9" s="7">
        <v>7</v>
      </c>
      <c r="C9" s="8">
        <v>20192137</v>
      </c>
      <c r="D9" s="8" t="s">
        <v>698</v>
      </c>
      <c r="E9" s="8"/>
    </row>
    <row r="10" s="2" customFormat="1" ht="18.75" spans="1:5">
      <c r="A10" s="9"/>
      <c r="B10" s="7">
        <v>8</v>
      </c>
      <c r="C10" s="8">
        <v>20193131</v>
      </c>
      <c r="D10" s="8" t="s">
        <v>698</v>
      </c>
      <c r="E10" s="8"/>
    </row>
    <row r="11" s="2" customFormat="1" ht="18.75" spans="1:5">
      <c r="A11" s="9"/>
      <c r="B11" s="7">
        <v>9</v>
      </c>
      <c r="C11" s="8">
        <v>20193132</v>
      </c>
      <c r="D11" s="8" t="s">
        <v>698</v>
      </c>
      <c r="E11" s="8"/>
    </row>
    <row r="12" s="2" customFormat="1" ht="18.75" spans="1:5">
      <c r="A12" s="9"/>
      <c r="B12" s="7">
        <v>10</v>
      </c>
      <c r="C12" s="8">
        <v>20202131</v>
      </c>
      <c r="D12" s="8" t="s">
        <v>698</v>
      </c>
      <c r="E12" s="8"/>
    </row>
    <row r="13" s="2" customFormat="1" ht="18.75" spans="1:5">
      <c r="A13" s="9"/>
      <c r="B13" s="7">
        <v>11</v>
      </c>
      <c r="C13" s="10">
        <v>20202132</v>
      </c>
      <c r="D13" s="8" t="s">
        <v>698</v>
      </c>
      <c r="E13" s="8"/>
    </row>
    <row r="14" s="2" customFormat="1" ht="18.75" spans="1:5">
      <c r="A14" s="9"/>
      <c r="B14" s="7">
        <v>12</v>
      </c>
      <c r="C14" s="8">
        <v>20202133</v>
      </c>
      <c r="D14" s="8" t="s">
        <v>698</v>
      </c>
      <c r="E14" s="8"/>
    </row>
    <row r="15" s="2" customFormat="1" ht="18.75" spans="1:5">
      <c r="A15" s="9"/>
      <c r="B15" s="7">
        <v>13</v>
      </c>
      <c r="C15" s="8">
        <v>20202134</v>
      </c>
      <c r="D15" s="8" t="s">
        <v>698</v>
      </c>
      <c r="E15" s="8"/>
    </row>
    <row r="16" s="2" customFormat="1" ht="18.75" spans="1:5">
      <c r="A16" s="9"/>
      <c r="B16" s="7">
        <v>14</v>
      </c>
      <c r="C16" s="8">
        <v>20202135</v>
      </c>
      <c r="D16" s="8" t="s">
        <v>698</v>
      </c>
      <c r="E16" s="8"/>
    </row>
    <row r="17" s="2" customFormat="1" ht="18.75" spans="1:5">
      <c r="A17" s="9"/>
      <c r="B17" s="7">
        <v>15</v>
      </c>
      <c r="C17" s="8">
        <v>20202136</v>
      </c>
      <c r="D17" s="8" t="s">
        <v>698</v>
      </c>
      <c r="E17" s="8"/>
    </row>
    <row r="18" s="2" customFormat="1" ht="18.75" spans="1:5">
      <c r="A18" s="9"/>
      <c r="B18" s="7">
        <v>16</v>
      </c>
      <c r="C18" s="8">
        <v>20202137</v>
      </c>
      <c r="D18" s="8" t="s">
        <v>698</v>
      </c>
      <c r="E18" s="8"/>
    </row>
    <row r="19" s="2" customFormat="1" ht="18.75" spans="1:5">
      <c r="A19" s="9"/>
      <c r="B19" s="7">
        <v>17</v>
      </c>
      <c r="C19" s="8">
        <v>20203131</v>
      </c>
      <c r="D19" s="8" t="s">
        <v>698</v>
      </c>
      <c r="E19" s="8"/>
    </row>
    <row r="20" s="2" customFormat="1" ht="18.75" spans="1:5">
      <c r="A20" s="9"/>
      <c r="B20" s="7">
        <v>18</v>
      </c>
      <c r="C20" s="8">
        <v>20203132</v>
      </c>
      <c r="D20" s="10" t="s">
        <v>698</v>
      </c>
      <c r="E20" s="10"/>
    </row>
    <row r="21" s="2" customFormat="1" ht="18.75" spans="1:5">
      <c r="A21" s="9"/>
      <c r="B21" s="7">
        <v>19</v>
      </c>
      <c r="C21" s="8">
        <v>20212131</v>
      </c>
      <c r="D21" s="8" t="s">
        <v>698</v>
      </c>
      <c r="E21" s="8"/>
    </row>
    <row r="22" s="2" customFormat="1" ht="18.75" spans="1:5">
      <c r="A22" s="9"/>
      <c r="B22" s="7">
        <v>20</v>
      </c>
      <c r="C22" s="8">
        <v>20212132</v>
      </c>
      <c r="D22" s="8" t="s">
        <v>698</v>
      </c>
      <c r="E22" s="8"/>
    </row>
    <row r="23" s="2" customFormat="1" ht="18.75" spans="1:5">
      <c r="A23" s="9"/>
      <c r="B23" s="7">
        <v>21</v>
      </c>
      <c r="C23" s="8">
        <v>20212133</v>
      </c>
      <c r="D23" s="8" t="s">
        <v>698</v>
      </c>
      <c r="E23" s="8"/>
    </row>
    <row r="24" s="2" customFormat="1" ht="18.75" spans="1:5">
      <c r="A24" s="9"/>
      <c r="B24" s="7">
        <v>22</v>
      </c>
      <c r="C24" s="8">
        <v>20212134</v>
      </c>
      <c r="D24" s="8" t="s">
        <v>698</v>
      </c>
      <c r="E24" s="8"/>
    </row>
    <row r="25" s="2" customFormat="1" ht="18.75" spans="1:5">
      <c r="A25" s="9"/>
      <c r="B25" s="7">
        <v>23</v>
      </c>
      <c r="C25" s="8">
        <v>20212135</v>
      </c>
      <c r="D25" s="11" t="s">
        <v>698</v>
      </c>
      <c r="E25" s="11"/>
    </row>
    <row r="26" s="2" customFormat="1" ht="18.75" spans="1:5">
      <c r="A26" s="9"/>
      <c r="B26" s="7">
        <v>24</v>
      </c>
      <c r="C26" s="8">
        <v>20212136</v>
      </c>
      <c r="D26" s="11" t="s">
        <v>698</v>
      </c>
      <c r="E26" s="11"/>
    </row>
    <row r="27" s="2" customFormat="1" ht="18.75" spans="1:5">
      <c r="A27" s="9"/>
      <c r="B27" s="7">
        <v>25</v>
      </c>
      <c r="C27" s="8">
        <v>20212137</v>
      </c>
      <c r="D27" s="11" t="s">
        <v>698</v>
      </c>
      <c r="E27" s="11"/>
    </row>
    <row r="28" s="2" customFormat="1" ht="18.75" spans="1:5">
      <c r="A28" s="9"/>
      <c r="B28" s="7">
        <v>26</v>
      </c>
      <c r="C28" s="8">
        <v>20212138</v>
      </c>
      <c r="D28" s="11" t="s">
        <v>698</v>
      </c>
      <c r="E28" s="11"/>
    </row>
    <row r="29" s="2" customFormat="1" ht="18.75" spans="1:5">
      <c r="A29" s="9"/>
      <c r="B29" s="7">
        <v>27</v>
      </c>
      <c r="C29" s="8">
        <v>20212141</v>
      </c>
      <c r="D29" s="11" t="s">
        <v>698</v>
      </c>
      <c r="E29" s="11"/>
    </row>
    <row r="30" s="2" customFormat="1" ht="18.75" spans="1:5">
      <c r="A30" s="9"/>
      <c r="B30" s="7">
        <v>28</v>
      </c>
      <c r="C30" s="8">
        <v>20212142</v>
      </c>
      <c r="D30" s="11" t="s">
        <v>698</v>
      </c>
      <c r="E30" s="11"/>
    </row>
    <row r="31" s="2" customFormat="1" ht="18.75" spans="1:5">
      <c r="A31" s="9"/>
      <c r="B31" s="7">
        <v>29</v>
      </c>
      <c r="C31" s="8">
        <v>20212143</v>
      </c>
      <c r="D31" s="11" t="s">
        <v>698</v>
      </c>
      <c r="E31" s="11"/>
    </row>
    <row r="32" s="2" customFormat="1" ht="18.75" spans="1:5">
      <c r="A32" s="9"/>
      <c r="B32" s="7">
        <v>30</v>
      </c>
      <c r="C32" s="8">
        <v>20212144</v>
      </c>
      <c r="D32" s="11" t="s">
        <v>698</v>
      </c>
      <c r="E32" s="11"/>
    </row>
    <row r="33" s="2" customFormat="1" ht="18.75" spans="1:5">
      <c r="A33" s="9"/>
      <c r="B33" s="7">
        <v>31</v>
      </c>
      <c r="C33" s="8">
        <v>20212145</v>
      </c>
      <c r="D33" s="11" t="s">
        <v>698</v>
      </c>
      <c r="E33" s="11"/>
    </row>
    <row r="34" s="2" customFormat="1" ht="18.75" spans="1:5">
      <c r="A34" s="9"/>
      <c r="B34" s="7">
        <v>32</v>
      </c>
      <c r="C34" s="8">
        <v>20212151</v>
      </c>
      <c r="D34" s="11" t="s">
        <v>698</v>
      </c>
      <c r="E34" s="11"/>
    </row>
    <row r="35" s="2" customFormat="1" ht="18.75" spans="1:5">
      <c r="A35" s="9"/>
      <c r="B35" s="7">
        <v>33</v>
      </c>
      <c r="C35" s="8">
        <v>20212152</v>
      </c>
      <c r="D35" s="11" t="s">
        <v>698</v>
      </c>
      <c r="E35" s="11"/>
    </row>
    <row r="36" s="2" customFormat="1" ht="18.75" spans="1:5">
      <c r="A36" s="9"/>
      <c r="B36" s="7">
        <v>34</v>
      </c>
      <c r="C36" s="12">
        <v>20212154</v>
      </c>
      <c r="D36" s="11" t="s">
        <v>698</v>
      </c>
      <c r="E36" s="11"/>
    </row>
    <row r="37" s="2" customFormat="1" ht="18.75" spans="1:5">
      <c r="A37" s="9"/>
      <c r="B37" s="7">
        <v>35</v>
      </c>
      <c r="C37" s="10">
        <v>20213131</v>
      </c>
      <c r="D37" s="11" t="s">
        <v>698</v>
      </c>
      <c r="E37" s="11"/>
    </row>
    <row r="38" s="2" customFormat="1" ht="18.75" spans="1:5">
      <c r="A38" s="9"/>
      <c r="B38" s="7">
        <v>36</v>
      </c>
      <c r="C38" s="8">
        <v>20222131</v>
      </c>
      <c r="D38" s="11" t="s">
        <v>698</v>
      </c>
      <c r="E38" s="11"/>
    </row>
    <row r="39" s="2" customFormat="1" ht="18.75" spans="1:5">
      <c r="A39" s="9"/>
      <c r="B39" s="7">
        <v>37</v>
      </c>
      <c r="C39" s="8">
        <v>20222132</v>
      </c>
      <c r="D39" s="11" t="s">
        <v>698</v>
      </c>
      <c r="E39" s="11"/>
    </row>
    <row r="40" s="2" customFormat="1" ht="18.75" spans="1:5">
      <c r="A40" s="9"/>
      <c r="B40" s="7">
        <v>38</v>
      </c>
      <c r="C40" s="8">
        <v>20222133</v>
      </c>
      <c r="D40" s="11" t="s">
        <v>698</v>
      </c>
      <c r="E40" s="11"/>
    </row>
    <row r="41" s="2" customFormat="1" ht="18.75" spans="1:5">
      <c r="A41" s="9"/>
      <c r="B41" s="7">
        <v>39</v>
      </c>
      <c r="C41" s="8">
        <v>20222134</v>
      </c>
      <c r="D41" s="11" t="s">
        <v>698</v>
      </c>
      <c r="E41" s="11"/>
    </row>
    <row r="42" s="2" customFormat="1" ht="18.75" spans="1:5">
      <c r="A42" s="9"/>
      <c r="B42" s="7">
        <v>40</v>
      </c>
      <c r="C42" s="8">
        <v>20222135</v>
      </c>
      <c r="D42" s="11" t="s">
        <v>698</v>
      </c>
      <c r="E42" s="11"/>
    </row>
    <row r="43" s="2" customFormat="1" ht="18.75" spans="1:5">
      <c r="A43" s="9"/>
      <c r="B43" s="7">
        <v>41</v>
      </c>
      <c r="C43" s="8">
        <v>20222136</v>
      </c>
      <c r="D43" s="11" t="s">
        <v>698</v>
      </c>
      <c r="E43" s="11"/>
    </row>
    <row r="44" s="2" customFormat="1" ht="18.75" spans="1:5">
      <c r="A44" s="9"/>
      <c r="B44" s="7">
        <v>42</v>
      </c>
      <c r="C44" s="8">
        <v>20222141</v>
      </c>
      <c r="D44" s="11" t="s">
        <v>698</v>
      </c>
      <c r="E44" s="11"/>
    </row>
    <row r="45" s="2" customFormat="1" ht="18.75" spans="1:5">
      <c r="A45" s="9"/>
      <c r="B45" s="7">
        <v>43</v>
      </c>
      <c r="C45" s="8">
        <v>20222142</v>
      </c>
      <c r="D45" s="11" t="s">
        <v>698</v>
      </c>
      <c r="E45" s="11"/>
    </row>
    <row r="46" s="2" customFormat="1" ht="18.75" spans="1:5">
      <c r="A46" s="9"/>
      <c r="B46" s="7">
        <v>44</v>
      </c>
      <c r="C46" s="8">
        <v>20222143</v>
      </c>
      <c r="D46" s="11" t="s">
        <v>698</v>
      </c>
      <c r="E46" s="11"/>
    </row>
    <row r="47" s="2" customFormat="1" ht="18.75" spans="1:5">
      <c r="A47" s="13"/>
      <c r="B47" s="7">
        <v>45</v>
      </c>
      <c r="C47" s="8">
        <v>20222144</v>
      </c>
      <c r="D47" s="11" t="s">
        <v>698</v>
      </c>
      <c r="E47" s="11"/>
    </row>
    <row r="48" s="2" customFormat="1" ht="18.75" spans="1:5">
      <c r="A48" s="6" t="s">
        <v>3</v>
      </c>
      <c r="B48" s="7">
        <v>46</v>
      </c>
      <c r="C48" s="14">
        <v>20192431</v>
      </c>
      <c r="D48" s="15" t="s">
        <v>698</v>
      </c>
      <c r="E48" s="11"/>
    </row>
    <row r="49" s="2" customFormat="1" ht="18.75" spans="1:5">
      <c r="A49" s="9"/>
      <c r="B49" s="7">
        <v>47</v>
      </c>
      <c r="C49" s="14">
        <v>20192432</v>
      </c>
      <c r="D49" s="15" t="s">
        <v>698</v>
      </c>
      <c r="E49" s="11"/>
    </row>
    <row r="50" s="2" customFormat="1" ht="18.75" spans="1:5">
      <c r="A50" s="9"/>
      <c r="B50" s="7">
        <v>48</v>
      </c>
      <c r="C50" s="14">
        <v>20192433</v>
      </c>
      <c r="D50" s="15" t="s">
        <v>698</v>
      </c>
      <c r="E50" s="11"/>
    </row>
    <row r="51" s="2" customFormat="1" ht="18.75" spans="1:5">
      <c r="A51" s="9"/>
      <c r="B51" s="7">
        <v>49</v>
      </c>
      <c r="C51" s="14">
        <v>20192434</v>
      </c>
      <c r="D51" s="15" t="s">
        <v>698</v>
      </c>
      <c r="E51" s="11"/>
    </row>
    <row r="52" s="2" customFormat="1" ht="18.75" spans="1:5">
      <c r="A52" s="9"/>
      <c r="B52" s="7">
        <v>50</v>
      </c>
      <c r="C52" s="14">
        <v>20192435</v>
      </c>
      <c r="D52" s="15" t="s">
        <v>698</v>
      </c>
      <c r="E52" s="11"/>
    </row>
    <row r="53" s="2" customFormat="1" ht="18.75" spans="1:5">
      <c r="A53" s="9"/>
      <c r="B53" s="7">
        <v>51</v>
      </c>
      <c r="C53" s="14">
        <v>20192436</v>
      </c>
      <c r="D53" s="15" t="s">
        <v>698</v>
      </c>
      <c r="E53" s="11"/>
    </row>
    <row r="54" s="2" customFormat="1" ht="18.75" spans="1:5">
      <c r="A54" s="9"/>
      <c r="B54" s="7">
        <v>52</v>
      </c>
      <c r="C54" s="14">
        <v>20192437</v>
      </c>
      <c r="D54" s="15" t="s">
        <v>698</v>
      </c>
      <c r="E54" s="11"/>
    </row>
    <row r="55" s="2" customFormat="1" ht="18.75" spans="1:5">
      <c r="A55" s="9"/>
      <c r="B55" s="7">
        <v>53</v>
      </c>
      <c r="C55" s="14">
        <v>20192531</v>
      </c>
      <c r="D55" s="15" t="s">
        <v>698</v>
      </c>
      <c r="E55" s="11"/>
    </row>
    <row r="56" s="2" customFormat="1" ht="18.75" spans="1:5">
      <c r="A56" s="9"/>
      <c r="B56" s="7">
        <v>54</v>
      </c>
      <c r="C56" s="14">
        <v>20192532</v>
      </c>
      <c r="D56" s="15" t="s">
        <v>698</v>
      </c>
      <c r="E56" s="11"/>
    </row>
    <row r="57" s="2" customFormat="1" ht="18.75" spans="1:5">
      <c r="A57" s="9"/>
      <c r="B57" s="7">
        <v>55</v>
      </c>
      <c r="C57" s="14">
        <v>20192533</v>
      </c>
      <c r="D57" s="15" t="s">
        <v>698</v>
      </c>
      <c r="E57" s="11"/>
    </row>
    <row r="58" s="2" customFormat="1" ht="18.75" spans="1:5">
      <c r="A58" s="9"/>
      <c r="B58" s="7">
        <v>56</v>
      </c>
      <c r="C58" s="14">
        <v>20192534</v>
      </c>
      <c r="D58" s="15" t="s">
        <v>698</v>
      </c>
      <c r="E58" s="11"/>
    </row>
    <row r="59" s="2" customFormat="1" ht="18.75" spans="1:5">
      <c r="A59" s="9"/>
      <c r="B59" s="7">
        <v>57</v>
      </c>
      <c r="C59" s="14">
        <v>20192535</v>
      </c>
      <c r="D59" s="15" t="s">
        <v>698</v>
      </c>
      <c r="E59" s="11"/>
    </row>
    <row r="60" s="2" customFormat="1" ht="18.75" spans="1:5">
      <c r="A60" s="9"/>
      <c r="B60" s="7">
        <v>58</v>
      </c>
      <c r="C60" s="14">
        <v>20192536</v>
      </c>
      <c r="D60" s="15" t="s">
        <v>698</v>
      </c>
      <c r="E60" s="11"/>
    </row>
    <row r="61" s="2" customFormat="1" ht="18.75" spans="1:5">
      <c r="A61" s="9"/>
      <c r="B61" s="7">
        <v>59</v>
      </c>
      <c r="C61" s="14">
        <v>20202430</v>
      </c>
      <c r="D61" s="15" t="s">
        <v>698</v>
      </c>
      <c r="E61" s="11"/>
    </row>
    <row r="62" s="2" customFormat="1" ht="18.75" spans="1:5">
      <c r="A62" s="9"/>
      <c r="B62" s="7">
        <v>60</v>
      </c>
      <c r="C62" s="14">
        <v>20202431</v>
      </c>
      <c r="D62" s="15" t="s">
        <v>698</v>
      </c>
      <c r="E62" s="11"/>
    </row>
    <row r="63" s="2" customFormat="1" ht="18.75" spans="1:5">
      <c r="A63" s="9"/>
      <c r="B63" s="7">
        <v>61</v>
      </c>
      <c r="C63" s="14">
        <v>20202432</v>
      </c>
      <c r="D63" s="15" t="s">
        <v>698</v>
      </c>
      <c r="E63" s="11"/>
    </row>
    <row r="64" s="2" customFormat="1" ht="18.75" spans="1:5">
      <c r="A64" s="9"/>
      <c r="B64" s="7">
        <v>62</v>
      </c>
      <c r="C64" s="14">
        <v>20202433</v>
      </c>
      <c r="D64" s="15" t="s">
        <v>698</v>
      </c>
      <c r="E64" s="11"/>
    </row>
    <row r="65" s="2" customFormat="1" ht="18.75" spans="1:5">
      <c r="A65" s="9"/>
      <c r="B65" s="7">
        <v>63</v>
      </c>
      <c r="C65" s="14">
        <v>20202434</v>
      </c>
      <c r="D65" s="15" t="s">
        <v>698</v>
      </c>
      <c r="E65" s="11"/>
    </row>
    <row r="66" s="2" customFormat="1" ht="18.75" spans="1:5">
      <c r="A66" s="9"/>
      <c r="B66" s="7">
        <v>64</v>
      </c>
      <c r="C66" s="14">
        <v>20202435</v>
      </c>
      <c r="D66" s="15" t="s">
        <v>698</v>
      </c>
      <c r="E66" s="11"/>
    </row>
    <row r="67" s="2" customFormat="1" ht="18.75" spans="1:5">
      <c r="A67" s="9"/>
      <c r="B67" s="7">
        <v>65</v>
      </c>
      <c r="C67" s="14">
        <v>20202531</v>
      </c>
      <c r="D67" s="15" t="s">
        <v>698</v>
      </c>
      <c r="E67" s="11"/>
    </row>
    <row r="68" s="2" customFormat="1" ht="18.75" spans="1:5">
      <c r="A68" s="9"/>
      <c r="B68" s="7">
        <v>66</v>
      </c>
      <c r="C68" s="14">
        <v>20202532</v>
      </c>
      <c r="D68" s="15" t="s">
        <v>698</v>
      </c>
      <c r="E68" s="11"/>
    </row>
    <row r="69" s="2" customFormat="1" ht="18.75" spans="1:5">
      <c r="A69" s="9"/>
      <c r="B69" s="7">
        <v>67</v>
      </c>
      <c r="C69" s="14">
        <v>20202533</v>
      </c>
      <c r="D69" s="15" t="s">
        <v>698</v>
      </c>
      <c r="E69" s="11"/>
    </row>
    <row r="70" s="2" customFormat="1" ht="18.75" spans="1:5">
      <c r="A70" s="9"/>
      <c r="B70" s="7">
        <v>68</v>
      </c>
      <c r="C70" s="14">
        <v>20202534</v>
      </c>
      <c r="D70" s="15" t="s">
        <v>698</v>
      </c>
      <c r="E70" s="11"/>
    </row>
    <row r="71" s="2" customFormat="1" ht="18.75" spans="1:5">
      <c r="A71" s="9"/>
      <c r="B71" s="7">
        <v>69</v>
      </c>
      <c r="C71" s="14">
        <v>20202535</v>
      </c>
      <c r="D71" s="15" t="s">
        <v>698</v>
      </c>
      <c r="E71" s="11"/>
    </row>
    <row r="72" s="2" customFormat="1" ht="18.75" spans="1:5">
      <c r="A72" s="9"/>
      <c r="B72" s="7">
        <v>70</v>
      </c>
      <c r="C72" s="14">
        <v>20202536</v>
      </c>
      <c r="D72" s="15" t="s">
        <v>698</v>
      </c>
      <c r="E72" s="11"/>
    </row>
    <row r="73" s="2" customFormat="1" ht="18.75" spans="1:5">
      <c r="A73" s="9"/>
      <c r="B73" s="7">
        <v>71</v>
      </c>
      <c r="C73" s="14">
        <v>20212431</v>
      </c>
      <c r="D73" s="15" t="s">
        <v>698</v>
      </c>
      <c r="E73" s="11"/>
    </row>
    <row r="74" s="2" customFormat="1" ht="18.75" spans="1:5">
      <c r="A74" s="9"/>
      <c r="B74" s="7">
        <v>72</v>
      </c>
      <c r="C74" s="14">
        <v>20212432</v>
      </c>
      <c r="D74" s="15" t="s">
        <v>698</v>
      </c>
      <c r="E74" s="11"/>
    </row>
    <row r="75" s="2" customFormat="1" ht="18.75" spans="1:5">
      <c r="A75" s="9"/>
      <c r="B75" s="7">
        <v>73</v>
      </c>
      <c r="C75" s="14">
        <v>20212433</v>
      </c>
      <c r="D75" s="15" t="s">
        <v>698</v>
      </c>
      <c r="E75" s="11"/>
    </row>
    <row r="76" s="2" customFormat="1" ht="18.75" spans="1:5">
      <c r="A76" s="9"/>
      <c r="B76" s="7">
        <v>74</v>
      </c>
      <c r="C76" s="14">
        <v>20212434</v>
      </c>
      <c r="D76" s="15" t="s">
        <v>698</v>
      </c>
      <c r="E76" s="11"/>
    </row>
    <row r="77" s="2" customFormat="1" ht="18.75" spans="1:5">
      <c r="A77" s="9"/>
      <c r="B77" s="7">
        <v>75</v>
      </c>
      <c r="C77" s="14">
        <v>20212435</v>
      </c>
      <c r="D77" s="15" t="s">
        <v>698</v>
      </c>
      <c r="E77" s="11"/>
    </row>
    <row r="78" s="2" customFormat="1" ht="18.75" spans="1:5">
      <c r="A78" s="9"/>
      <c r="B78" s="7">
        <v>76</v>
      </c>
      <c r="C78" s="14">
        <v>20212531</v>
      </c>
      <c r="D78" s="15" t="s">
        <v>698</v>
      </c>
      <c r="E78" s="11"/>
    </row>
    <row r="79" s="2" customFormat="1" ht="18.75" spans="1:5">
      <c r="A79" s="9"/>
      <c r="B79" s="7">
        <v>77</v>
      </c>
      <c r="C79" s="14">
        <v>20212532</v>
      </c>
      <c r="D79" s="15" t="s">
        <v>698</v>
      </c>
      <c r="E79" s="11"/>
    </row>
    <row r="80" s="2" customFormat="1" ht="18.75" spans="1:5">
      <c r="A80" s="9"/>
      <c r="B80" s="7">
        <v>78</v>
      </c>
      <c r="C80" s="14">
        <v>20212533</v>
      </c>
      <c r="D80" s="15" t="s">
        <v>698</v>
      </c>
      <c r="E80" s="11"/>
    </row>
    <row r="81" s="2" customFormat="1" ht="18.75" spans="1:5">
      <c r="A81" s="9"/>
      <c r="B81" s="7">
        <v>79</v>
      </c>
      <c r="C81" s="14">
        <v>20212534</v>
      </c>
      <c r="D81" s="15" t="s">
        <v>698</v>
      </c>
      <c r="E81" s="11"/>
    </row>
    <row r="82" s="2" customFormat="1" ht="18.75" spans="1:5">
      <c r="A82" s="9"/>
      <c r="B82" s="7">
        <v>80</v>
      </c>
      <c r="C82" s="14">
        <v>20212535</v>
      </c>
      <c r="D82" s="15" t="s">
        <v>698</v>
      </c>
      <c r="E82" s="11"/>
    </row>
    <row r="83" s="2" customFormat="1" ht="18.75" spans="1:5">
      <c r="A83" s="9"/>
      <c r="B83" s="7">
        <v>81</v>
      </c>
      <c r="C83" s="14">
        <v>20222431</v>
      </c>
      <c r="D83" s="15" t="s">
        <v>698</v>
      </c>
      <c r="E83" s="11"/>
    </row>
    <row r="84" s="2" customFormat="1" ht="18.75" spans="1:5">
      <c r="A84" s="9"/>
      <c r="B84" s="7">
        <v>82</v>
      </c>
      <c r="C84" s="14">
        <v>20222432</v>
      </c>
      <c r="D84" s="15" t="s">
        <v>698</v>
      </c>
      <c r="E84" s="11"/>
    </row>
    <row r="85" s="2" customFormat="1" ht="18.75" spans="1:5">
      <c r="A85" s="9"/>
      <c r="B85" s="7">
        <v>83</v>
      </c>
      <c r="C85" s="14">
        <v>20222433</v>
      </c>
      <c r="D85" s="15" t="s">
        <v>698</v>
      </c>
      <c r="E85" s="11"/>
    </row>
    <row r="86" s="2" customFormat="1" ht="18.75" spans="1:5">
      <c r="A86" s="9"/>
      <c r="B86" s="7">
        <v>84</v>
      </c>
      <c r="C86" s="14">
        <v>20222434</v>
      </c>
      <c r="D86" s="15" t="s">
        <v>698</v>
      </c>
      <c r="E86" s="11"/>
    </row>
    <row r="87" s="2" customFormat="1" ht="18.75" spans="1:5">
      <c r="A87" s="9"/>
      <c r="B87" s="7">
        <v>85</v>
      </c>
      <c r="C87" s="14">
        <v>20222435</v>
      </c>
      <c r="D87" s="15" t="s">
        <v>698</v>
      </c>
      <c r="E87" s="11"/>
    </row>
    <row r="88" s="2" customFormat="1" ht="18.75" spans="1:5">
      <c r="A88" s="9"/>
      <c r="B88" s="7">
        <v>86</v>
      </c>
      <c r="C88" s="14">
        <v>20222436</v>
      </c>
      <c r="D88" s="15" t="s">
        <v>698</v>
      </c>
      <c r="E88" s="11"/>
    </row>
    <row r="89" s="2" customFormat="1" ht="18.75" spans="1:5">
      <c r="A89" s="9"/>
      <c r="B89" s="7">
        <v>87</v>
      </c>
      <c r="C89" s="14">
        <v>20222441</v>
      </c>
      <c r="D89" s="15" t="s">
        <v>698</v>
      </c>
      <c r="E89" s="11"/>
    </row>
    <row r="90" s="2" customFormat="1" ht="18.75" spans="1:5">
      <c r="A90" s="9"/>
      <c r="B90" s="7">
        <v>88</v>
      </c>
      <c r="C90" s="14">
        <v>20222531</v>
      </c>
      <c r="D90" s="15" t="s">
        <v>698</v>
      </c>
      <c r="E90" s="11"/>
    </row>
    <row r="91" s="2" customFormat="1" ht="18.75" spans="1:5">
      <c r="A91" s="9"/>
      <c r="B91" s="7">
        <v>89</v>
      </c>
      <c r="C91" s="14">
        <v>20222532</v>
      </c>
      <c r="D91" s="15" t="s">
        <v>698</v>
      </c>
      <c r="E91" s="11"/>
    </row>
    <row r="92" s="2" customFormat="1" ht="18.75" spans="1:5">
      <c r="A92" s="9"/>
      <c r="B92" s="7">
        <v>90</v>
      </c>
      <c r="C92" s="14">
        <v>20222533</v>
      </c>
      <c r="D92" s="15" t="s">
        <v>698</v>
      </c>
      <c r="E92" s="11"/>
    </row>
    <row r="93" s="2" customFormat="1" ht="18.75" spans="1:5">
      <c r="A93" s="13"/>
      <c r="B93" s="7">
        <v>91</v>
      </c>
      <c r="C93" s="14">
        <v>20222541</v>
      </c>
      <c r="D93" s="15" t="s">
        <v>698</v>
      </c>
      <c r="E93" s="11"/>
    </row>
    <row r="94" s="2" customFormat="1" ht="18.75" spans="1:5">
      <c r="A94" s="6" t="s">
        <v>4</v>
      </c>
      <c r="B94" s="7">
        <v>92</v>
      </c>
      <c r="C94" s="11">
        <v>20192731</v>
      </c>
      <c r="D94" s="11" t="s">
        <v>698</v>
      </c>
      <c r="E94" s="11"/>
    </row>
    <row r="95" s="2" customFormat="1" ht="18.75" spans="1:5">
      <c r="A95" s="9"/>
      <c r="B95" s="7">
        <v>93</v>
      </c>
      <c r="C95" s="11">
        <v>20192831</v>
      </c>
      <c r="D95" s="11" t="s">
        <v>698</v>
      </c>
      <c r="E95" s="11"/>
    </row>
    <row r="96" s="2" customFormat="1" ht="18.75" spans="1:5">
      <c r="A96" s="9"/>
      <c r="B96" s="7">
        <v>94</v>
      </c>
      <c r="C96" s="11">
        <v>20192832</v>
      </c>
      <c r="D96" s="11" t="s">
        <v>698</v>
      </c>
      <c r="E96" s="11"/>
    </row>
    <row r="97" s="2" customFormat="1" ht="18.75" spans="1:5">
      <c r="A97" s="9"/>
      <c r="B97" s="7">
        <v>95</v>
      </c>
      <c r="C97" s="16">
        <v>20192833</v>
      </c>
      <c r="D97" s="11" t="s">
        <v>698</v>
      </c>
      <c r="E97" s="11"/>
    </row>
    <row r="98" s="2" customFormat="1" ht="18.75" spans="1:5">
      <c r="A98" s="9"/>
      <c r="B98" s="7">
        <v>96</v>
      </c>
      <c r="C98" s="16">
        <v>20202731</v>
      </c>
      <c r="D98" s="11" t="s">
        <v>698</v>
      </c>
      <c r="E98" s="11"/>
    </row>
    <row r="99" s="2" customFormat="1" ht="18.75" spans="1:5">
      <c r="A99" s="9"/>
      <c r="B99" s="7">
        <v>97</v>
      </c>
      <c r="C99" s="16">
        <v>20202831</v>
      </c>
      <c r="D99" s="11" t="s">
        <v>698</v>
      </c>
      <c r="E99" s="11"/>
    </row>
    <row r="100" s="2" customFormat="1" ht="18.75" spans="1:5">
      <c r="A100" s="9"/>
      <c r="B100" s="7">
        <v>98</v>
      </c>
      <c r="C100" s="16">
        <v>20202832</v>
      </c>
      <c r="D100" s="11" t="s">
        <v>698</v>
      </c>
      <c r="E100" s="17"/>
    </row>
    <row r="101" s="2" customFormat="1" ht="18.75" spans="1:5">
      <c r="A101" s="9"/>
      <c r="B101" s="7">
        <v>99</v>
      </c>
      <c r="C101" s="16">
        <v>20202833</v>
      </c>
      <c r="D101" s="11" t="s">
        <v>698</v>
      </c>
      <c r="E101" s="17"/>
    </row>
    <row r="102" s="2" customFormat="1" ht="18.75" spans="1:5">
      <c r="A102" s="9"/>
      <c r="B102" s="7">
        <v>100</v>
      </c>
      <c r="C102" s="16">
        <v>20212731</v>
      </c>
      <c r="D102" s="11" t="s">
        <v>698</v>
      </c>
      <c r="E102" s="17"/>
    </row>
    <row r="103" s="2" customFormat="1" ht="18.75" spans="1:5">
      <c r="A103" s="9"/>
      <c r="B103" s="7">
        <v>101</v>
      </c>
      <c r="C103" s="16">
        <v>20212831</v>
      </c>
      <c r="D103" s="11" t="s">
        <v>698</v>
      </c>
      <c r="E103" s="17"/>
    </row>
    <row r="104" s="2" customFormat="1" ht="18.75" spans="1:5">
      <c r="A104" s="9"/>
      <c r="B104" s="7">
        <v>102</v>
      </c>
      <c r="C104" s="16">
        <v>20212832</v>
      </c>
      <c r="D104" s="11" t="s">
        <v>698</v>
      </c>
      <c r="E104" s="17"/>
    </row>
    <row r="105" s="2" customFormat="1" ht="18.75" spans="1:5">
      <c r="A105" s="9"/>
      <c r="B105" s="7">
        <v>103</v>
      </c>
      <c r="C105" s="16">
        <v>20212841</v>
      </c>
      <c r="D105" s="11" t="s">
        <v>698</v>
      </c>
      <c r="E105" s="17"/>
    </row>
    <row r="106" s="2" customFormat="1" ht="18.75" spans="1:5">
      <c r="A106" s="9"/>
      <c r="B106" s="7">
        <v>104</v>
      </c>
      <c r="C106" s="16">
        <v>20212842</v>
      </c>
      <c r="D106" s="11" t="s">
        <v>698</v>
      </c>
      <c r="E106" s="17"/>
    </row>
    <row r="107" s="2" customFormat="1" ht="18.75" spans="1:5">
      <c r="A107" s="9"/>
      <c r="B107" s="7">
        <v>105</v>
      </c>
      <c r="C107" s="16">
        <v>20212843</v>
      </c>
      <c r="D107" s="11" t="s">
        <v>698</v>
      </c>
      <c r="E107" s="17"/>
    </row>
    <row r="108" s="2" customFormat="1" ht="18.75" spans="1:5">
      <c r="A108" s="9"/>
      <c r="B108" s="7">
        <v>106</v>
      </c>
      <c r="C108" s="11">
        <v>20222731</v>
      </c>
      <c r="D108" s="11" t="s">
        <v>698</v>
      </c>
      <c r="E108" s="18"/>
    </row>
    <row r="109" s="2" customFormat="1" ht="18.75" spans="1:5">
      <c r="A109" s="9"/>
      <c r="B109" s="7">
        <v>107</v>
      </c>
      <c r="C109" s="11">
        <v>20222732</v>
      </c>
      <c r="D109" s="11" t="s">
        <v>698</v>
      </c>
      <c r="E109" s="18"/>
    </row>
    <row r="110" s="2" customFormat="1" ht="18.75" spans="1:5">
      <c r="A110" s="9"/>
      <c r="B110" s="7">
        <v>108</v>
      </c>
      <c r="C110" s="11">
        <v>20222831</v>
      </c>
      <c r="D110" s="11" t="s">
        <v>698</v>
      </c>
      <c r="E110" s="18"/>
    </row>
    <row r="111" s="2" customFormat="1" ht="18.75" spans="1:5">
      <c r="A111" s="9"/>
      <c r="B111" s="7">
        <v>109</v>
      </c>
      <c r="C111" s="11">
        <v>20222832</v>
      </c>
      <c r="D111" s="11" t="s">
        <v>698</v>
      </c>
      <c r="E111" s="18"/>
    </row>
    <row r="112" s="2" customFormat="1" ht="18.75" spans="1:5">
      <c r="A112" s="9"/>
      <c r="B112" s="7">
        <v>110</v>
      </c>
      <c r="C112" s="11">
        <v>20222833</v>
      </c>
      <c r="D112" s="11" t="s">
        <v>698</v>
      </c>
      <c r="E112" s="18"/>
    </row>
    <row r="113" s="2" customFormat="1" ht="18.75" spans="1:5">
      <c r="A113" s="9"/>
      <c r="B113" s="7">
        <v>111</v>
      </c>
      <c r="C113" s="11">
        <v>20222834</v>
      </c>
      <c r="D113" s="11" t="s">
        <v>698</v>
      </c>
      <c r="E113" s="18"/>
    </row>
    <row r="114" s="2" customFormat="1" ht="18.75" spans="1:5">
      <c r="A114" s="9"/>
      <c r="B114" s="7">
        <v>112</v>
      </c>
      <c r="C114" s="11">
        <v>20222835</v>
      </c>
      <c r="D114" s="11" t="s">
        <v>698</v>
      </c>
      <c r="E114" s="18"/>
    </row>
    <row r="115" s="2" customFormat="1" ht="18.75" spans="1:5">
      <c r="A115" s="9"/>
      <c r="B115" s="7">
        <v>113</v>
      </c>
      <c r="C115" s="11">
        <v>20222836</v>
      </c>
      <c r="D115" s="11" t="s">
        <v>698</v>
      </c>
      <c r="E115" s="18"/>
    </row>
    <row r="116" s="2" customFormat="1" ht="18.75" spans="1:5">
      <c r="A116" s="9"/>
      <c r="B116" s="7">
        <v>114</v>
      </c>
      <c r="C116" s="11">
        <v>20222837</v>
      </c>
      <c r="D116" s="11" t="s">
        <v>698</v>
      </c>
      <c r="E116" s="18"/>
    </row>
    <row r="117" s="2" customFormat="1" ht="18.75" spans="1:5">
      <c r="A117" s="9"/>
      <c r="B117" s="7">
        <v>115</v>
      </c>
      <c r="C117" s="11">
        <v>20222841</v>
      </c>
      <c r="D117" s="11" t="s">
        <v>698</v>
      </c>
      <c r="E117" s="18"/>
    </row>
    <row r="118" s="2" customFormat="1" ht="18.75" spans="1:5">
      <c r="A118" s="9"/>
      <c r="B118" s="7">
        <v>116</v>
      </c>
      <c r="C118" s="11">
        <v>20222842</v>
      </c>
      <c r="D118" s="11" t="s">
        <v>698</v>
      </c>
      <c r="E118" s="18"/>
    </row>
    <row r="119" s="2" customFormat="1" ht="18.75" spans="1:5">
      <c r="A119" s="9"/>
      <c r="B119" s="7">
        <v>117</v>
      </c>
      <c r="C119" s="11">
        <v>20222843</v>
      </c>
      <c r="D119" s="11" t="s">
        <v>698</v>
      </c>
      <c r="E119" s="18"/>
    </row>
    <row r="120" s="2" customFormat="1" ht="18.75" spans="1:5">
      <c r="A120" s="13"/>
      <c r="B120" s="7">
        <v>118</v>
      </c>
      <c r="C120" s="11">
        <v>20222844</v>
      </c>
      <c r="D120" s="11" t="s">
        <v>698</v>
      </c>
      <c r="E120" s="18"/>
    </row>
    <row r="121" s="2" customFormat="1" ht="18.75" spans="1:5">
      <c r="A121" s="6" t="s">
        <v>5</v>
      </c>
      <c r="B121" s="7">
        <v>119</v>
      </c>
      <c r="C121" s="11">
        <v>20193631</v>
      </c>
      <c r="D121" s="11" t="s">
        <v>698</v>
      </c>
      <c r="E121" s="11"/>
    </row>
    <row r="122" s="2" customFormat="1" ht="18.75" spans="1:5">
      <c r="A122" s="9"/>
      <c r="B122" s="7">
        <v>120</v>
      </c>
      <c r="C122" s="11">
        <v>20193632</v>
      </c>
      <c r="D122" s="11" t="s">
        <v>698</v>
      </c>
      <c r="E122" s="11"/>
    </row>
    <row r="123" s="2" customFormat="1" ht="18.75" spans="1:5">
      <c r="A123" s="9"/>
      <c r="B123" s="7">
        <v>121</v>
      </c>
      <c r="C123" s="11">
        <v>20193633</v>
      </c>
      <c r="D123" s="11" t="s">
        <v>698</v>
      </c>
      <c r="E123" s="11"/>
    </row>
    <row r="124" s="2" customFormat="1" ht="18.75" spans="1:5">
      <c r="A124" s="9"/>
      <c r="B124" s="7">
        <v>122</v>
      </c>
      <c r="C124" s="11">
        <v>20193634</v>
      </c>
      <c r="D124" s="11" t="s">
        <v>698</v>
      </c>
      <c r="E124" s="11"/>
    </row>
    <row r="125" s="2" customFormat="1" ht="18.75" spans="1:5">
      <c r="A125" s="9"/>
      <c r="B125" s="7">
        <v>123</v>
      </c>
      <c r="C125" s="11">
        <v>20193635</v>
      </c>
      <c r="D125" s="11" t="s">
        <v>698</v>
      </c>
      <c r="E125" s="11"/>
    </row>
    <row r="126" s="2" customFormat="1" ht="18.75" spans="1:5">
      <c r="A126" s="9"/>
      <c r="B126" s="7">
        <v>124</v>
      </c>
      <c r="C126" s="11">
        <v>20203631</v>
      </c>
      <c r="D126" s="11" t="s">
        <v>698</v>
      </c>
      <c r="E126" s="11"/>
    </row>
    <row r="127" s="2" customFormat="1" ht="18.75" spans="1:5">
      <c r="A127" s="9"/>
      <c r="B127" s="7">
        <v>125</v>
      </c>
      <c r="C127" s="11">
        <v>20203632</v>
      </c>
      <c r="D127" s="11" t="s">
        <v>698</v>
      </c>
      <c r="E127" s="11"/>
    </row>
    <row r="128" s="2" customFormat="1" ht="18.75" spans="1:5">
      <c r="A128" s="9"/>
      <c r="B128" s="7">
        <v>126</v>
      </c>
      <c r="C128" s="11">
        <v>20203633</v>
      </c>
      <c r="D128" s="11" t="s">
        <v>698</v>
      </c>
      <c r="E128" s="11"/>
    </row>
    <row r="129" s="2" customFormat="1" ht="18.75" spans="1:5">
      <c r="A129" s="9"/>
      <c r="B129" s="7">
        <v>127</v>
      </c>
      <c r="C129" s="11">
        <v>20203634</v>
      </c>
      <c r="D129" s="11" t="s">
        <v>698</v>
      </c>
      <c r="E129" s="17"/>
    </row>
    <row r="130" s="2" customFormat="1" ht="18.75" spans="1:5">
      <c r="A130" s="9"/>
      <c r="B130" s="7">
        <v>128</v>
      </c>
      <c r="C130" s="11">
        <v>20203635</v>
      </c>
      <c r="D130" s="11" t="s">
        <v>698</v>
      </c>
      <c r="E130" s="11"/>
    </row>
    <row r="131" s="2" customFormat="1" ht="18.75" spans="1:5">
      <c r="A131" s="9"/>
      <c r="B131" s="7">
        <v>129</v>
      </c>
      <c r="C131" s="11">
        <v>20213631</v>
      </c>
      <c r="D131" s="11" t="s">
        <v>698</v>
      </c>
      <c r="E131" s="11"/>
    </row>
    <row r="132" s="2" customFormat="1" ht="18.75" spans="1:5">
      <c r="A132" s="9"/>
      <c r="B132" s="7">
        <v>130</v>
      </c>
      <c r="C132" s="11">
        <v>20213632</v>
      </c>
      <c r="D132" s="11" t="s">
        <v>698</v>
      </c>
      <c r="E132" s="11"/>
    </row>
    <row r="133" s="2" customFormat="1" ht="18.75" spans="1:5">
      <c r="A133" s="9"/>
      <c r="B133" s="7">
        <v>131</v>
      </c>
      <c r="C133" s="11">
        <v>20213633</v>
      </c>
      <c r="D133" s="11" t="s">
        <v>698</v>
      </c>
      <c r="E133" s="11"/>
    </row>
    <row r="134" s="2" customFormat="1" ht="18.75" spans="1:5">
      <c r="A134" s="9"/>
      <c r="B134" s="7">
        <v>132</v>
      </c>
      <c r="C134" s="11">
        <v>20213634</v>
      </c>
      <c r="D134" s="11" t="s">
        <v>698</v>
      </c>
      <c r="E134" s="11"/>
    </row>
    <row r="135" s="2" customFormat="1" ht="18.75" spans="1:5">
      <c r="A135" s="9"/>
      <c r="B135" s="7">
        <v>133</v>
      </c>
      <c r="C135" s="11">
        <v>20213635</v>
      </c>
      <c r="D135" s="11" t="s">
        <v>698</v>
      </c>
      <c r="E135" s="11"/>
    </row>
    <row r="136" s="2" customFormat="1" ht="18.75" spans="1:5">
      <c r="A136" s="9"/>
      <c r="B136" s="7">
        <v>134</v>
      </c>
      <c r="C136" s="11">
        <v>20213641</v>
      </c>
      <c r="D136" s="11" t="s">
        <v>698</v>
      </c>
      <c r="E136" s="11"/>
    </row>
    <row r="137" s="2" customFormat="1" ht="18.75" spans="1:5">
      <c r="A137" s="9"/>
      <c r="B137" s="7">
        <v>135</v>
      </c>
      <c r="C137" s="11">
        <v>20213642</v>
      </c>
      <c r="D137" s="11" t="s">
        <v>698</v>
      </c>
      <c r="E137" s="11"/>
    </row>
    <row r="138" s="2" customFormat="1" ht="18.75" spans="1:5">
      <c r="A138" s="9"/>
      <c r="B138" s="7">
        <v>136</v>
      </c>
      <c r="C138" s="11">
        <v>20223631</v>
      </c>
      <c r="D138" s="11" t="s">
        <v>698</v>
      </c>
      <c r="E138" s="11"/>
    </row>
    <row r="139" s="2" customFormat="1" ht="18.75" spans="1:5">
      <c r="A139" s="9"/>
      <c r="B139" s="7">
        <v>137</v>
      </c>
      <c r="C139" s="11">
        <v>20223632</v>
      </c>
      <c r="D139" s="11" t="s">
        <v>698</v>
      </c>
      <c r="E139" s="11"/>
    </row>
    <row r="140" s="2" customFormat="1" ht="18.75" spans="1:5">
      <c r="A140" s="9"/>
      <c r="B140" s="7">
        <v>138</v>
      </c>
      <c r="C140" s="11">
        <v>20223633</v>
      </c>
      <c r="D140" s="11" t="s">
        <v>698</v>
      </c>
      <c r="E140" s="11"/>
    </row>
    <row r="141" s="2" customFormat="1" ht="18.75" spans="1:5">
      <c r="A141" s="9"/>
      <c r="B141" s="7">
        <v>139</v>
      </c>
      <c r="C141" s="11">
        <v>20223634</v>
      </c>
      <c r="D141" s="11" t="s">
        <v>698</v>
      </c>
      <c r="E141" s="11"/>
    </row>
    <row r="142" s="2" customFormat="1" ht="18.75" spans="1:5">
      <c r="A142" s="9"/>
      <c r="B142" s="7">
        <v>140</v>
      </c>
      <c r="C142" s="11">
        <v>20223635</v>
      </c>
      <c r="D142" s="11" t="s">
        <v>698</v>
      </c>
      <c r="E142" s="11"/>
    </row>
    <row r="143" s="2" customFormat="1" ht="18.75" spans="1:5">
      <c r="A143" s="9"/>
      <c r="B143" s="7">
        <v>141</v>
      </c>
      <c r="C143" s="11">
        <v>20223636</v>
      </c>
      <c r="D143" s="11" t="s">
        <v>698</v>
      </c>
      <c r="E143" s="11"/>
    </row>
    <row r="144" s="2" customFormat="1" ht="18.75" spans="1:5">
      <c r="A144" s="9"/>
      <c r="B144" s="7">
        <v>142</v>
      </c>
      <c r="C144" s="11">
        <v>20223637</v>
      </c>
      <c r="D144" s="11" t="s">
        <v>698</v>
      </c>
      <c r="E144" s="11"/>
    </row>
    <row r="145" s="2" customFormat="1" ht="18.75" spans="1:5">
      <c r="A145" s="9"/>
      <c r="B145" s="7">
        <v>143</v>
      </c>
      <c r="C145" s="11">
        <v>20223641</v>
      </c>
      <c r="D145" s="11" t="s">
        <v>698</v>
      </c>
      <c r="E145" s="11"/>
    </row>
    <row r="146" s="2" customFormat="1" ht="18.75" spans="1:5">
      <c r="A146" s="9"/>
      <c r="B146" s="7">
        <v>144</v>
      </c>
      <c r="C146" s="11">
        <v>20223642</v>
      </c>
      <c r="D146" s="11" t="s">
        <v>698</v>
      </c>
      <c r="E146" s="11"/>
    </row>
    <row r="147" s="2" customFormat="1" ht="18.75" spans="1:5">
      <c r="A147" s="13"/>
      <c r="B147" s="7">
        <v>145</v>
      </c>
      <c r="C147" s="11">
        <v>20223643</v>
      </c>
      <c r="D147" s="11" t="s">
        <v>698</v>
      </c>
      <c r="E147" s="11"/>
    </row>
    <row r="148" s="2" customFormat="1" ht="18.75" spans="1:5">
      <c r="A148" s="6" t="s">
        <v>6</v>
      </c>
      <c r="B148" s="7">
        <v>146</v>
      </c>
      <c r="C148" s="11">
        <v>20192331</v>
      </c>
      <c r="D148" s="19"/>
      <c r="E148" s="19" t="s">
        <v>699</v>
      </c>
    </row>
    <row r="149" s="2" customFormat="1" ht="18.75" spans="1:5">
      <c r="A149" s="9"/>
      <c r="B149" s="7">
        <v>147</v>
      </c>
      <c r="C149" s="11">
        <v>20192332</v>
      </c>
      <c r="D149" s="19"/>
      <c r="E149" s="19" t="s">
        <v>699</v>
      </c>
    </row>
    <row r="150" s="2" customFormat="1" ht="18.75" spans="1:5">
      <c r="A150" s="9"/>
      <c r="B150" s="7">
        <v>148</v>
      </c>
      <c r="C150" s="11">
        <v>20192931</v>
      </c>
      <c r="D150" s="19" t="s">
        <v>698</v>
      </c>
      <c r="E150" s="19"/>
    </row>
    <row r="151" s="2" customFormat="1" ht="18.75" spans="1:5">
      <c r="A151" s="9"/>
      <c r="B151" s="7">
        <v>149</v>
      </c>
      <c r="C151" s="11">
        <v>20192932</v>
      </c>
      <c r="D151" s="19" t="s">
        <v>698</v>
      </c>
      <c r="E151" s="19"/>
    </row>
    <row r="152" s="2" customFormat="1" ht="18.75" spans="1:5">
      <c r="A152" s="9"/>
      <c r="B152" s="7">
        <v>150</v>
      </c>
      <c r="C152" s="11">
        <v>20193031</v>
      </c>
      <c r="D152" s="19"/>
      <c r="E152" s="19" t="s">
        <v>700</v>
      </c>
    </row>
    <row r="153" s="2" customFormat="1" ht="18.75" spans="1:5">
      <c r="A153" s="9"/>
      <c r="B153" s="7">
        <v>151</v>
      </c>
      <c r="C153" s="11">
        <v>20193032</v>
      </c>
      <c r="D153" s="19"/>
      <c r="E153" s="19" t="s">
        <v>700</v>
      </c>
    </row>
    <row r="154" s="2" customFormat="1" ht="18.75" spans="1:5">
      <c r="A154" s="9"/>
      <c r="B154" s="7">
        <v>152</v>
      </c>
      <c r="C154" s="11">
        <v>20193033</v>
      </c>
      <c r="D154" s="19"/>
      <c r="E154" s="19" t="s">
        <v>700</v>
      </c>
    </row>
    <row r="155" s="2" customFormat="1" ht="18.75" spans="1:5">
      <c r="A155" s="9"/>
      <c r="B155" s="7">
        <v>153</v>
      </c>
      <c r="C155" s="11">
        <v>20193034</v>
      </c>
      <c r="D155" s="19"/>
      <c r="E155" s="19" t="s">
        <v>700</v>
      </c>
    </row>
    <row r="156" s="2" customFormat="1" ht="18.75" spans="1:5">
      <c r="A156" s="9"/>
      <c r="B156" s="7">
        <v>154</v>
      </c>
      <c r="C156" s="11">
        <v>20193035</v>
      </c>
      <c r="D156" s="19"/>
      <c r="E156" s="19" t="s">
        <v>700</v>
      </c>
    </row>
    <row r="157" s="2" customFormat="1" ht="18.75" spans="1:5">
      <c r="A157" s="9"/>
      <c r="B157" s="7">
        <v>155</v>
      </c>
      <c r="C157" s="11">
        <v>20193036</v>
      </c>
      <c r="D157" s="19"/>
      <c r="E157" s="19" t="s">
        <v>700</v>
      </c>
    </row>
    <row r="158" s="2" customFormat="1" ht="18.75" spans="1:5">
      <c r="A158" s="9"/>
      <c r="B158" s="7">
        <v>156</v>
      </c>
      <c r="C158" s="11">
        <v>20193037</v>
      </c>
      <c r="D158" s="19"/>
      <c r="E158" s="19" t="s">
        <v>700</v>
      </c>
    </row>
    <row r="159" s="2" customFormat="1" ht="18.75" spans="1:5">
      <c r="A159" s="9"/>
      <c r="B159" s="7">
        <v>157</v>
      </c>
      <c r="C159" s="11">
        <v>20193038</v>
      </c>
      <c r="D159" s="19"/>
      <c r="E159" s="19" t="s">
        <v>700</v>
      </c>
    </row>
    <row r="160" s="2" customFormat="1" ht="18.75" spans="1:5">
      <c r="A160" s="9"/>
      <c r="B160" s="7">
        <v>158</v>
      </c>
      <c r="C160" s="11">
        <v>20202331</v>
      </c>
      <c r="D160" s="19" t="s">
        <v>698</v>
      </c>
      <c r="E160" s="19"/>
    </row>
    <row r="161" s="2" customFormat="1" ht="18.75" spans="1:5">
      <c r="A161" s="9"/>
      <c r="B161" s="7">
        <v>159</v>
      </c>
      <c r="C161" s="11">
        <v>20202332</v>
      </c>
      <c r="D161" s="19" t="s">
        <v>698</v>
      </c>
      <c r="E161" s="19"/>
    </row>
    <row r="162" s="2" customFormat="1" ht="18.75" spans="1:5">
      <c r="A162" s="9"/>
      <c r="B162" s="7">
        <v>160</v>
      </c>
      <c r="C162" s="11">
        <v>20202931</v>
      </c>
      <c r="D162" s="19" t="s">
        <v>698</v>
      </c>
      <c r="E162" s="19"/>
    </row>
    <row r="163" s="2" customFormat="1" ht="18.75" spans="1:5">
      <c r="A163" s="9"/>
      <c r="B163" s="7">
        <v>161</v>
      </c>
      <c r="C163" s="11">
        <v>20202932</v>
      </c>
      <c r="D163" s="19" t="s">
        <v>698</v>
      </c>
      <c r="E163" s="19"/>
    </row>
    <row r="164" s="2" customFormat="1" ht="18.75" spans="1:5">
      <c r="A164" s="9"/>
      <c r="B164" s="7">
        <v>162</v>
      </c>
      <c r="C164" s="11">
        <v>20202933</v>
      </c>
      <c r="D164" s="19" t="s">
        <v>698</v>
      </c>
      <c r="E164" s="19"/>
    </row>
    <row r="165" s="2" customFormat="1" ht="18.75" spans="1:5">
      <c r="A165" s="9"/>
      <c r="B165" s="7">
        <v>163</v>
      </c>
      <c r="C165" s="11">
        <v>20203031</v>
      </c>
      <c r="D165" s="19" t="s">
        <v>698</v>
      </c>
      <c r="E165" s="19"/>
    </row>
    <row r="166" s="2" customFormat="1" ht="18.75" spans="1:5">
      <c r="A166" s="9"/>
      <c r="B166" s="7">
        <v>164</v>
      </c>
      <c r="C166" s="11">
        <v>20203032</v>
      </c>
      <c r="D166" s="19" t="s">
        <v>698</v>
      </c>
      <c r="E166" s="19"/>
    </row>
    <row r="167" s="2" customFormat="1" ht="18.75" spans="1:5">
      <c r="A167" s="9"/>
      <c r="B167" s="7">
        <v>165</v>
      </c>
      <c r="C167" s="11">
        <v>20203033</v>
      </c>
      <c r="D167" s="19" t="s">
        <v>698</v>
      </c>
      <c r="E167" s="19"/>
    </row>
    <row r="168" s="2" customFormat="1" ht="18.75" spans="1:5">
      <c r="A168" s="9"/>
      <c r="B168" s="7">
        <v>166</v>
      </c>
      <c r="C168" s="11">
        <v>20203034</v>
      </c>
      <c r="D168" s="19" t="s">
        <v>698</v>
      </c>
      <c r="E168" s="19"/>
    </row>
    <row r="169" s="2" customFormat="1" ht="18.75" spans="1:5">
      <c r="A169" s="9"/>
      <c r="B169" s="7">
        <v>167</v>
      </c>
      <c r="C169" s="11">
        <v>20203035</v>
      </c>
      <c r="D169" s="19" t="s">
        <v>698</v>
      </c>
      <c r="E169" s="19"/>
    </row>
    <row r="170" s="2" customFormat="1" ht="18.75" spans="1:5">
      <c r="A170" s="9"/>
      <c r="B170" s="7">
        <v>168</v>
      </c>
      <c r="C170" s="11">
        <v>20203036</v>
      </c>
      <c r="D170" s="19" t="s">
        <v>698</v>
      </c>
      <c r="E170" s="19"/>
    </row>
    <row r="171" s="2" customFormat="1" ht="18.75" spans="1:5">
      <c r="A171" s="9"/>
      <c r="B171" s="7">
        <v>169</v>
      </c>
      <c r="C171" s="11">
        <v>20212331</v>
      </c>
      <c r="D171" s="19" t="s">
        <v>698</v>
      </c>
      <c r="E171" s="19"/>
    </row>
    <row r="172" s="2" customFormat="1" ht="18.75" spans="1:5">
      <c r="A172" s="9"/>
      <c r="B172" s="7">
        <v>170</v>
      </c>
      <c r="C172" s="11">
        <v>20212332</v>
      </c>
      <c r="D172" s="19" t="s">
        <v>698</v>
      </c>
      <c r="E172" s="19"/>
    </row>
    <row r="173" s="2" customFormat="1" ht="18.75" spans="1:5">
      <c r="A173" s="9"/>
      <c r="B173" s="7">
        <v>171</v>
      </c>
      <c r="C173" s="11">
        <v>20212333</v>
      </c>
      <c r="D173" s="19" t="s">
        <v>698</v>
      </c>
      <c r="E173" s="19"/>
    </row>
    <row r="174" s="2" customFormat="1" ht="18.75" spans="1:5">
      <c r="A174" s="9"/>
      <c r="B174" s="7">
        <v>172</v>
      </c>
      <c r="C174" s="11">
        <v>20212931</v>
      </c>
      <c r="D174" s="19" t="s">
        <v>698</v>
      </c>
      <c r="E174" s="19"/>
    </row>
    <row r="175" ht="18.75" spans="1:5">
      <c r="A175" s="9"/>
      <c r="B175" s="7">
        <v>173</v>
      </c>
      <c r="C175" s="11">
        <v>20212932</v>
      </c>
      <c r="D175" s="19" t="s">
        <v>698</v>
      </c>
      <c r="E175" s="19"/>
    </row>
    <row r="176" ht="18.75" spans="1:5">
      <c r="A176" s="9"/>
      <c r="B176" s="7">
        <v>174</v>
      </c>
      <c r="C176" s="11">
        <v>20212933</v>
      </c>
      <c r="D176" s="19" t="s">
        <v>698</v>
      </c>
      <c r="E176" s="19"/>
    </row>
    <row r="177" ht="18.75" spans="1:5">
      <c r="A177" s="9"/>
      <c r="B177" s="7">
        <v>175</v>
      </c>
      <c r="C177" s="11">
        <v>20212941</v>
      </c>
      <c r="D177" s="19" t="s">
        <v>698</v>
      </c>
      <c r="E177" s="19"/>
    </row>
    <row r="178" ht="18.75" spans="1:5">
      <c r="A178" s="9"/>
      <c r="B178" s="7">
        <v>176</v>
      </c>
      <c r="C178" s="11">
        <v>20213031</v>
      </c>
      <c r="D178" s="19" t="s">
        <v>698</v>
      </c>
      <c r="E178" s="19"/>
    </row>
    <row r="179" ht="18.75" spans="1:5">
      <c r="A179" s="9"/>
      <c r="B179" s="7">
        <v>177</v>
      </c>
      <c r="C179" s="11">
        <v>20213032</v>
      </c>
      <c r="D179" s="19" t="s">
        <v>698</v>
      </c>
      <c r="E179" s="19"/>
    </row>
    <row r="180" ht="18.75" spans="1:5">
      <c r="A180" s="9"/>
      <c r="B180" s="7">
        <v>178</v>
      </c>
      <c r="C180" s="11">
        <v>20213033</v>
      </c>
      <c r="D180" s="19" t="s">
        <v>698</v>
      </c>
      <c r="E180" s="19"/>
    </row>
    <row r="181" ht="18.75" spans="1:5">
      <c r="A181" s="9"/>
      <c r="B181" s="7">
        <v>179</v>
      </c>
      <c r="C181" s="11">
        <v>20222331</v>
      </c>
      <c r="D181" s="19" t="s">
        <v>698</v>
      </c>
      <c r="E181" s="19"/>
    </row>
    <row r="182" ht="18.75" spans="1:5">
      <c r="A182" s="9"/>
      <c r="B182" s="7">
        <v>180</v>
      </c>
      <c r="C182" s="11">
        <v>20222332</v>
      </c>
      <c r="D182" s="19" t="s">
        <v>698</v>
      </c>
      <c r="E182" s="19"/>
    </row>
    <row r="183" ht="18.75" spans="1:5">
      <c r="A183" s="9"/>
      <c r="B183" s="7">
        <v>181</v>
      </c>
      <c r="C183" s="11">
        <v>20222333</v>
      </c>
      <c r="D183" s="19" t="s">
        <v>698</v>
      </c>
      <c r="E183" s="19"/>
    </row>
    <row r="184" ht="18.75" spans="1:5">
      <c r="A184" s="9"/>
      <c r="B184" s="7">
        <v>182</v>
      </c>
      <c r="C184" s="11">
        <v>20222931</v>
      </c>
      <c r="D184" s="19" t="s">
        <v>698</v>
      </c>
      <c r="E184" s="19"/>
    </row>
    <row r="185" ht="18.75" spans="1:5">
      <c r="A185" s="9"/>
      <c r="B185" s="7">
        <v>183</v>
      </c>
      <c r="C185" s="11">
        <v>20222932</v>
      </c>
      <c r="D185" s="19" t="s">
        <v>698</v>
      </c>
      <c r="E185" s="19"/>
    </row>
    <row r="186" ht="18.75" spans="1:5">
      <c r="A186" s="9"/>
      <c r="B186" s="7">
        <v>184</v>
      </c>
      <c r="C186" s="11">
        <v>20222933</v>
      </c>
      <c r="D186" s="19" t="s">
        <v>698</v>
      </c>
      <c r="E186" s="20"/>
    </row>
    <row r="187" ht="18.75" spans="1:5">
      <c r="A187" s="9"/>
      <c r="B187" s="7">
        <v>185</v>
      </c>
      <c r="C187" s="11">
        <v>20222934</v>
      </c>
      <c r="D187" s="19" t="s">
        <v>698</v>
      </c>
      <c r="E187" s="20"/>
    </row>
    <row r="188" ht="18.75" spans="1:5">
      <c r="A188" s="9"/>
      <c r="B188" s="7">
        <v>186</v>
      </c>
      <c r="C188" s="11">
        <v>20222941</v>
      </c>
      <c r="D188" s="19" t="s">
        <v>698</v>
      </c>
      <c r="E188" s="20"/>
    </row>
    <row r="189" ht="18.75" spans="1:5">
      <c r="A189" s="9"/>
      <c r="B189" s="7">
        <v>187</v>
      </c>
      <c r="C189" s="11">
        <v>20223031</v>
      </c>
      <c r="D189" s="19" t="s">
        <v>698</v>
      </c>
      <c r="E189" s="20"/>
    </row>
    <row r="190" ht="18.75" spans="1:5">
      <c r="A190" s="9"/>
      <c r="B190" s="7">
        <v>188</v>
      </c>
      <c r="C190" s="11">
        <v>20223032</v>
      </c>
      <c r="D190" s="19" t="s">
        <v>698</v>
      </c>
      <c r="E190" s="20"/>
    </row>
    <row r="191" ht="18.75" spans="1:5">
      <c r="A191" s="13"/>
      <c r="B191" s="7">
        <v>189</v>
      </c>
      <c r="C191" s="11">
        <v>20223033</v>
      </c>
      <c r="D191" s="19" t="s">
        <v>698</v>
      </c>
      <c r="E191" s="20"/>
    </row>
    <row r="192" ht="18.75" spans="1:5">
      <c r="A192" s="21" t="s">
        <v>7</v>
      </c>
      <c r="B192" s="7">
        <v>190</v>
      </c>
      <c r="C192" s="11">
        <v>20192631</v>
      </c>
      <c r="D192" s="11" t="s">
        <v>698</v>
      </c>
      <c r="E192" s="11"/>
    </row>
    <row r="193" ht="18.75" spans="1:5">
      <c r="A193" s="22"/>
      <c r="B193" s="7">
        <v>191</v>
      </c>
      <c r="C193" s="11">
        <v>20192632</v>
      </c>
      <c r="D193" s="11" t="s">
        <v>698</v>
      </c>
      <c r="E193" s="11"/>
    </row>
    <row r="194" ht="18.75" spans="1:5">
      <c r="A194" s="22"/>
      <c r="B194" s="7">
        <v>192</v>
      </c>
      <c r="C194" s="11">
        <v>20192633</v>
      </c>
      <c r="D194" s="11" t="s">
        <v>698</v>
      </c>
      <c r="E194" s="11"/>
    </row>
    <row r="195" ht="18.75" spans="1:5">
      <c r="A195" s="22"/>
      <c r="B195" s="7">
        <v>193</v>
      </c>
      <c r="C195" s="11">
        <v>20192634</v>
      </c>
      <c r="D195" s="11" t="s">
        <v>698</v>
      </c>
      <c r="E195" s="11"/>
    </row>
    <row r="196" ht="18.75" spans="1:5">
      <c r="A196" s="22"/>
      <c r="B196" s="7">
        <v>194</v>
      </c>
      <c r="C196" s="11">
        <v>20202631</v>
      </c>
      <c r="D196" s="11" t="s">
        <v>698</v>
      </c>
      <c r="E196" s="11"/>
    </row>
    <row r="197" ht="18.75" spans="1:5">
      <c r="A197" s="22"/>
      <c r="B197" s="7">
        <v>195</v>
      </c>
      <c r="C197" s="11">
        <v>20202632</v>
      </c>
      <c r="D197" s="11" t="s">
        <v>698</v>
      </c>
      <c r="E197" s="11"/>
    </row>
    <row r="198" ht="18.75" spans="1:5">
      <c r="A198" s="22"/>
      <c r="B198" s="7">
        <v>196</v>
      </c>
      <c r="C198" s="11">
        <v>20202633</v>
      </c>
      <c r="D198" s="11" t="s">
        <v>698</v>
      </c>
      <c r="E198" s="11"/>
    </row>
    <row r="199" ht="18.75" spans="1:5">
      <c r="A199" s="22"/>
      <c r="B199" s="7">
        <v>197</v>
      </c>
      <c r="C199" s="11">
        <v>20202634</v>
      </c>
      <c r="D199" s="11" t="s">
        <v>698</v>
      </c>
      <c r="E199" s="11"/>
    </row>
    <row r="200" ht="18.75" spans="1:5">
      <c r="A200" s="22"/>
      <c r="B200" s="7">
        <v>198</v>
      </c>
      <c r="C200" s="11">
        <v>20212631</v>
      </c>
      <c r="D200" s="11" t="s">
        <v>698</v>
      </c>
      <c r="E200" s="11"/>
    </row>
    <row r="201" ht="18.75" spans="1:5">
      <c r="A201" s="22"/>
      <c r="B201" s="7">
        <v>199</v>
      </c>
      <c r="C201" s="11">
        <v>20212632</v>
      </c>
      <c r="D201" s="11" t="s">
        <v>698</v>
      </c>
      <c r="E201" s="11"/>
    </row>
    <row r="202" ht="18.75" spans="1:5">
      <c r="A202" s="22"/>
      <c r="B202" s="7">
        <v>200</v>
      </c>
      <c r="C202" s="11">
        <v>20212633</v>
      </c>
      <c r="D202" s="11" t="s">
        <v>698</v>
      </c>
      <c r="E202" s="11"/>
    </row>
    <row r="203" ht="18.75" spans="1:5">
      <c r="A203" s="22"/>
      <c r="B203" s="7">
        <v>201</v>
      </c>
      <c r="C203" s="11">
        <v>20212634</v>
      </c>
      <c r="D203" s="11" t="s">
        <v>698</v>
      </c>
      <c r="E203" s="11"/>
    </row>
    <row r="204" ht="18.75" spans="1:5">
      <c r="A204" s="22"/>
      <c r="B204" s="7">
        <v>202</v>
      </c>
      <c r="C204" s="11">
        <v>20222631</v>
      </c>
      <c r="D204" s="11" t="s">
        <v>698</v>
      </c>
      <c r="E204" s="11"/>
    </row>
    <row r="205" ht="18.75" spans="1:5">
      <c r="A205" s="22"/>
      <c r="B205" s="7">
        <v>203</v>
      </c>
      <c r="C205" s="11">
        <v>20222632</v>
      </c>
      <c r="D205" s="11" t="s">
        <v>698</v>
      </c>
      <c r="E205" s="11"/>
    </row>
    <row r="206" ht="18.75" spans="1:5">
      <c r="A206" s="22"/>
      <c r="B206" s="7">
        <v>204</v>
      </c>
      <c r="C206" s="11">
        <v>20222633</v>
      </c>
      <c r="D206" s="11" t="s">
        <v>698</v>
      </c>
      <c r="E206" s="11"/>
    </row>
    <row r="207" ht="18.75" spans="1:5">
      <c r="A207" s="22"/>
      <c r="B207" s="7">
        <v>205</v>
      </c>
      <c r="C207" s="11">
        <v>20222634</v>
      </c>
      <c r="D207" s="11" t="s">
        <v>698</v>
      </c>
      <c r="E207" s="11"/>
    </row>
    <row r="208" ht="18.75" spans="1:5">
      <c r="A208" s="22"/>
      <c r="B208" s="7">
        <v>206</v>
      </c>
      <c r="C208" s="11">
        <v>20222635</v>
      </c>
      <c r="D208" s="11" t="s">
        <v>698</v>
      </c>
      <c r="E208" s="11"/>
    </row>
    <row r="209" ht="18.75" spans="1:5">
      <c r="A209" s="22"/>
      <c r="B209" s="7">
        <v>207</v>
      </c>
      <c r="C209" s="11">
        <v>20222641</v>
      </c>
      <c r="D209" s="11" t="s">
        <v>698</v>
      </c>
      <c r="E209" s="11"/>
    </row>
    <row r="210" ht="18.75" spans="1:5">
      <c r="A210" s="23"/>
      <c r="B210" s="7">
        <v>208</v>
      </c>
      <c r="C210" s="11">
        <v>20222642</v>
      </c>
      <c r="D210" s="11" t="s">
        <v>698</v>
      </c>
      <c r="E210" s="11"/>
    </row>
    <row r="211" ht="18.75" spans="1:5">
      <c r="A211" s="18" t="s">
        <v>8</v>
      </c>
      <c r="B211" s="7">
        <v>209</v>
      </c>
      <c r="C211" s="11">
        <v>20223531</v>
      </c>
      <c r="D211" s="11" t="s">
        <v>698</v>
      </c>
      <c r="E211" s="11"/>
    </row>
  </sheetData>
  <mergeCells count="7">
    <mergeCell ref="A1:E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workbookViewId="0">
      <selection activeCell="A1" sqref="A1:H1"/>
    </sheetView>
  </sheetViews>
  <sheetFormatPr defaultColWidth="9" defaultRowHeight="13.5" outlineLevelCol="7"/>
  <cols>
    <col min="1" max="1" width="20.1083333333333" customWidth="1"/>
    <col min="2" max="2" width="7.33333333333333" style="3" customWidth="1"/>
    <col min="3" max="3" width="18.6666666666667" customWidth="1"/>
    <col min="4" max="4" width="16.8916666666667" customWidth="1"/>
    <col min="5" max="5" width="20.6666666666667" customWidth="1"/>
    <col min="6" max="6" width="16.8916666666667" customWidth="1"/>
    <col min="7" max="7" width="21" customWidth="1"/>
    <col min="8" max="8" width="13.6666666666667" customWidth="1"/>
  </cols>
  <sheetData>
    <row r="1" ht="22.5" spans="1:8">
      <c r="A1" s="133" t="s">
        <v>21</v>
      </c>
      <c r="B1" s="133"/>
      <c r="C1" s="191"/>
      <c r="D1" s="191"/>
      <c r="E1" s="191"/>
      <c r="F1" s="191"/>
      <c r="G1" s="191"/>
      <c r="H1" s="191"/>
    </row>
    <row r="2" s="189" customFormat="1" ht="20.25" spans="1:8">
      <c r="A2" s="135" t="s">
        <v>22</v>
      </c>
      <c r="B2" s="135" t="s">
        <v>23</v>
      </c>
      <c r="C2" s="135" t="s">
        <v>24</v>
      </c>
      <c r="D2" s="135" t="s">
        <v>25</v>
      </c>
      <c r="E2" s="135" t="s">
        <v>26</v>
      </c>
      <c r="F2" s="168" t="s">
        <v>27</v>
      </c>
      <c r="G2" s="135" t="s">
        <v>28</v>
      </c>
      <c r="H2" s="135" t="s">
        <v>29</v>
      </c>
    </row>
    <row r="3" s="189" customFormat="1" ht="18.75" spans="1:8">
      <c r="A3" s="68" t="s">
        <v>2</v>
      </c>
      <c r="B3" s="7">
        <v>1</v>
      </c>
      <c r="C3" s="8">
        <v>20192131</v>
      </c>
      <c r="D3" s="12">
        <v>0</v>
      </c>
      <c r="E3" s="18">
        <v>49</v>
      </c>
      <c r="F3" s="169">
        <f t="shared" ref="F3:F24" si="0">D3/E3</f>
        <v>0</v>
      </c>
      <c r="G3" s="8">
        <f t="shared" ref="G3:G33" si="1">RANK(F3,$F$3:$F$47,1)</f>
        <v>1</v>
      </c>
      <c r="H3" s="8"/>
    </row>
    <row r="4" s="189" customFormat="1" ht="18.75" spans="1:8">
      <c r="A4" s="71"/>
      <c r="B4" s="7">
        <v>2</v>
      </c>
      <c r="C4" s="8">
        <v>20192132</v>
      </c>
      <c r="D4" s="12">
        <v>0</v>
      </c>
      <c r="E4" s="18">
        <v>23</v>
      </c>
      <c r="F4" s="169">
        <f t="shared" si="0"/>
        <v>0</v>
      </c>
      <c r="G4" s="8">
        <f t="shared" si="1"/>
        <v>1</v>
      </c>
      <c r="H4" s="8"/>
    </row>
    <row r="5" s="189" customFormat="1" ht="18.75" spans="1:8">
      <c r="A5" s="71"/>
      <c r="B5" s="7">
        <v>3</v>
      </c>
      <c r="C5" s="8">
        <v>20192133</v>
      </c>
      <c r="D5" s="12">
        <v>0</v>
      </c>
      <c r="E5" s="18">
        <v>38</v>
      </c>
      <c r="F5" s="169">
        <f t="shared" si="0"/>
        <v>0</v>
      </c>
      <c r="G5" s="8">
        <f t="shared" si="1"/>
        <v>1</v>
      </c>
      <c r="H5" s="8"/>
    </row>
    <row r="6" s="189" customFormat="1" ht="18.75" spans="1:8">
      <c r="A6" s="71"/>
      <c r="B6" s="7">
        <v>4</v>
      </c>
      <c r="C6" s="8">
        <v>20192134</v>
      </c>
      <c r="D6" s="12">
        <v>0</v>
      </c>
      <c r="E6" s="18">
        <v>35</v>
      </c>
      <c r="F6" s="169">
        <f t="shared" si="0"/>
        <v>0</v>
      </c>
      <c r="G6" s="8">
        <f t="shared" si="1"/>
        <v>1</v>
      </c>
      <c r="H6" s="8"/>
    </row>
    <row r="7" s="189" customFormat="1" ht="18.75" spans="1:8">
      <c r="A7" s="71"/>
      <c r="B7" s="7">
        <v>5</v>
      </c>
      <c r="C7" s="8">
        <v>20192135</v>
      </c>
      <c r="D7" s="12">
        <v>0</v>
      </c>
      <c r="E7" s="18">
        <v>47</v>
      </c>
      <c r="F7" s="169">
        <f t="shared" si="0"/>
        <v>0</v>
      </c>
      <c r="G7" s="8">
        <f t="shared" si="1"/>
        <v>1</v>
      </c>
      <c r="H7" s="8"/>
    </row>
    <row r="8" s="189" customFormat="1" ht="18.75" spans="1:8">
      <c r="A8" s="71"/>
      <c r="B8" s="7">
        <v>6</v>
      </c>
      <c r="C8" s="8">
        <v>20192136</v>
      </c>
      <c r="D8" s="12">
        <v>0</v>
      </c>
      <c r="E8" s="18">
        <v>40</v>
      </c>
      <c r="F8" s="169">
        <f t="shared" si="0"/>
        <v>0</v>
      </c>
      <c r="G8" s="8">
        <f t="shared" si="1"/>
        <v>1</v>
      </c>
      <c r="H8" s="8"/>
    </row>
    <row r="9" s="189" customFormat="1" ht="18.75" spans="1:8">
      <c r="A9" s="71"/>
      <c r="B9" s="7">
        <v>7</v>
      </c>
      <c r="C9" s="8">
        <v>20192137</v>
      </c>
      <c r="D9" s="12">
        <v>0</v>
      </c>
      <c r="E9" s="18">
        <v>40</v>
      </c>
      <c r="F9" s="169">
        <f t="shared" si="0"/>
        <v>0</v>
      </c>
      <c r="G9" s="8">
        <f t="shared" si="1"/>
        <v>1</v>
      </c>
      <c r="H9" s="8"/>
    </row>
    <row r="10" s="189" customFormat="1" ht="18.75" spans="1:8">
      <c r="A10" s="71"/>
      <c r="B10" s="7">
        <v>8</v>
      </c>
      <c r="C10" s="8">
        <v>20193131</v>
      </c>
      <c r="D10" s="12">
        <v>0</v>
      </c>
      <c r="E10" s="18">
        <v>47</v>
      </c>
      <c r="F10" s="169">
        <f t="shared" si="0"/>
        <v>0</v>
      </c>
      <c r="G10" s="8">
        <f t="shared" si="1"/>
        <v>1</v>
      </c>
      <c r="H10" s="8"/>
    </row>
    <row r="11" s="189" customFormat="1" ht="18.75" spans="1:8">
      <c r="A11" s="71"/>
      <c r="B11" s="7">
        <v>9</v>
      </c>
      <c r="C11" s="8">
        <v>20193132</v>
      </c>
      <c r="D11" s="12">
        <v>0</v>
      </c>
      <c r="E11" s="18">
        <v>42</v>
      </c>
      <c r="F11" s="169">
        <f t="shared" si="0"/>
        <v>0</v>
      </c>
      <c r="G11" s="8">
        <f t="shared" si="1"/>
        <v>1</v>
      </c>
      <c r="H11" s="8"/>
    </row>
    <row r="12" s="189" customFormat="1" ht="18.75" spans="1:8">
      <c r="A12" s="71"/>
      <c r="B12" s="7">
        <v>10</v>
      </c>
      <c r="C12" s="8">
        <v>20202131</v>
      </c>
      <c r="D12" s="12">
        <v>0</v>
      </c>
      <c r="E12" s="18">
        <v>40</v>
      </c>
      <c r="F12" s="169">
        <f t="shared" si="0"/>
        <v>0</v>
      </c>
      <c r="G12" s="8">
        <f t="shared" si="1"/>
        <v>1</v>
      </c>
      <c r="H12" s="8"/>
    </row>
    <row r="13" s="189" customFormat="1" ht="18.75" spans="1:8">
      <c r="A13" s="71"/>
      <c r="B13" s="7">
        <v>11</v>
      </c>
      <c r="C13" s="10">
        <v>20202132</v>
      </c>
      <c r="D13" s="12">
        <v>0</v>
      </c>
      <c r="E13" s="18">
        <v>38</v>
      </c>
      <c r="F13" s="192">
        <f t="shared" si="0"/>
        <v>0</v>
      </c>
      <c r="G13" s="8">
        <f t="shared" si="1"/>
        <v>1</v>
      </c>
      <c r="H13" s="170"/>
    </row>
    <row r="14" s="189" customFormat="1" ht="18.75" spans="1:8">
      <c r="A14" s="71"/>
      <c r="B14" s="7">
        <v>12</v>
      </c>
      <c r="C14" s="8">
        <v>20202133</v>
      </c>
      <c r="D14" s="12">
        <v>0</v>
      </c>
      <c r="E14" s="18">
        <v>35</v>
      </c>
      <c r="F14" s="169">
        <f t="shared" si="0"/>
        <v>0</v>
      </c>
      <c r="G14" s="8">
        <f t="shared" si="1"/>
        <v>1</v>
      </c>
      <c r="H14" s="8"/>
    </row>
    <row r="15" s="189" customFormat="1" ht="18.75" spans="1:8">
      <c r="A15" s="71"/>
      <c r="B15" s="7">
        <v>13</v>
      </c>
      <c r="C15" s="8">
        <v>20202134</v>
      </c>
      <c r="D15" s="12">
        <v>0</v>
      </c>
      <c r="E15" s="18">
        <v>34</v>
      </c>
      <c r="F15" s="169">
        <f t="shared" si="0"/>
        <v>0</v>
      </c>
      <c r="G15" s="8">
        <f t="shared" si="1"/>
        <v>1</v>
      </c>
      <c r="H15" s="8"/>
    </row>
    <row r="16" s="189" customFormat="1" ht="18.75" spans="1:8">
      <c r="A16" s="71"/>
      <c r="B16" s="193">
        <v>14</v>
      </c>
      <c r="C16" s="194">
        <v>20202135</v>
      </c>
      <c r="D16" s="193">
        <v>1</v>
      </c>
      <c r="E16" s="195">
        <v>54</v>
      </c>
      <c r="F16" s="196">
        <f t="shared" si="0"/>
        <v>0.0185185185185185</v>
      </c>
      <c r="G16" s="194">
        <f t="shared" si="1"/>
        <v>44</v>
      </c>
      <c r="H16" s="194" t="s">
        <v>30</v>
      </c>
    </row>
    <row r="17" s="189" customFormat="1" ht="18.75" spans="1:8">
      <c r="A17" s="71"/>
      <c r="B17" s="7">
        <v>15</v>
      </c>
      <c r="C17" s="8">
        <v>20202136</v>
      </c>
      <c r="D17" s="12">
        <v>0</v>
      </c>
      <c r="E17" s="18">
        <v>37</v>
      </c>
      <c r="F17" s="169">
        <f t="shared" si="0"/>
        <v>0</v>
      </c>
      <c r="G17" s="8">
        <f t="shared" si="1"/>
        <v>1</v>
      </c>
      <c r="H17" s="8"/>
    </row>
    <row r="18" s="189" customFormat="1" ht="18.75" spans="1:8">
      <c r="A18" s="71"/>
      <c r="B18" s="7">
        <v>16</v>
      </c>
      <c r="C18" s="8">
        <v>20202137</v>
      </c>
      <c r="D18" s="12">
        <v>0</v>
      </c>
      <c r="E18" s="18">
        <v>33</v>
      </c>
      <c r="F18" s="169">
        <f t="shared" si="0"/>
        <v>0</v>
      </c>
      <c r="G18" s="8">
        <f t="shared" si="1"/>
        <v>1</v>
      </c>
      <c r="H18" s="8"/>
    </row>
    <row r="19" s="189" customFormat="1" ht="18.75" spans="1:8">
      <c r="A19" s="71"/>
      <c r="B19" s="7">
        <v>17</v>
      </c>
      <c r="C19" s="8">
        <v>20203131</v>
      </c>
      <c r="D19" s="12">
        <v>0</v>
      </c>
      <c r="E19" s="18">
        <v>30</v>
      </c>
      <c r="F19" s="169">
        <f t="shared" si="0"/>
        <v>0</v>
      </c>
      <c r="G19" s="8">
        <f t="shared" si="1"/>
        <v>1</v>
      </c>
      <c r="H19" s="8"/>
    </row>
    <row r="20" s="189" customFormat="1" ht="18.75" spans="1:8">
      <c r="A20" s="71"/>
      <c r="B20" s="7">
        <v>18</v>
      </c>
      <c r="C20" s="8">
        <v>20203132</v>
      </c>
      <c r="D20" s="12">
        <v>0</v>
      </c>
      <c r="E20" s="18">
        <v>33</v>
      </c>
      <c r="F20" s="169">
        <f t="shared" si="0"/>
        <v>0</v>
      </c>
      <c r="G20" s="8">
        <f t="shared" si="1"/>
        <v>1</v>
      </c>
      <c r="H20" s="8"/>
    </row>
    <row r="21" s="189" customFormat="1" ht="18.75" spans="1:8">
      <c r="A21" s="71"/>
      <c r="B21" s="7">
        <v>19</v>
      </c>
      <c r="C21" s="8">
        <v>20212131</v>
      </c>
      <c r="D21" s="12">
        <v>0</v>
      </c>
      <c r="E21" s="18">
        <v>47</v>
      </c>
      <c r="F21" s="169">
        <f t="shared" si="0"/>
        <v>0</v>
      </c>
      <c r="G21" s="8">
        <f t="shared" si="1"/>
        <v>1</v>
      </c>
      <c r="H21" s="8"/>
    </row>
    <row r="22" s="189" customFormat="1" ht="18.75" spans="1:8">
      <c r="A22" s="71"/>
      <c r="B22" s="7">
        <v>20</v>
      </c>
      <c r="C22" s="8">
        <v>20212132</v>
      </c>
      <c r="D22" s="12">
        <v>0</v>
      </c>
      <c r="E22" s="171">
        <v>28</v>
      </c>
      <c r="F22" s="169">
        <f t="shared" si="0"/>
        <v>0</v>
      </c>
      <c r="G22" s="8">
        <f t="shared" si="1"/>
        <v>1</v>
      </c>
      <c r="H22" s="8"/>
    </row>
    <row r="23" s="189" customFormat="1" ht="18.75" spans="1:8">
      <c r="A23" s="71"/>
      <c r="B23" s="7">
        <v>21</v>
      </c>
      <c r="C23" s="8">
        <v>20212133</v>
      </c>
      <c r="D23" s="12">
        <v>0</v>
      </c>
      <c r="E23" s="171">
        <v>31</v>
      </c>
      <c r="F23" s="169">
        <f t="shared" si="0"/>
        <v>0</v>
      </c>
      <c r="G23" s="8">
        <f t="shared" si="1"/>
        <v>1</v>
      </c>
      <c r="H23" s="8"/>
    </row>
    <row r="24" s="189" customFormat="1" ht="18.75" spans="1:8">
      <c r="A24" s="71"/>
      <c r="B24" s="193">
        <v>22</v>
      </c>
      <c r="C24" s="194">
        <v>20212134</v>
      </c>
      <c r="D24" s="193">
        <v>2</v>
      </c>
      <c r="E24" s="197">
        <v>36</v>
      </c>
      <c r="F24" s="196">
        <f t="shared" si="0"/>
        <v>0.0555555555555556</v>
      </c>
      <c r="G24" s="194">
        <f t="shared" si="1"/>
        <v>45</v>
      </c>
      <c r="H24" s="194" t="s">
        <v>30</v>
      </c>
    </row>
    <row r="25" s="189" customFormat="1" ht="18.75" spans="1:8">
      <c r="A25" s="71"/>
      <c r="B25" s="7">
        <v>23</v>
      </c>
      <c r="C25" s="8">
        <v>20212135</v>
      </c>
      <c r="D25" s="12">
        <v>0</v>
      </c>
      <c r="E25" s="171">
        <v>35</v>
      </c>
      <c r="F25" s="169">
        <f t="shared" ref="F25:F33" si="2">D25/E25</f>
        <v>0</v>
      </c>
      <c r="G25" s="8">
        <f t="shared" si="1"/>
        <v>1</v>
      </c>
      <c r="H25" s="8"/>
    </row>
    <row r="26" s="189" customFormat="1" ht="18.75" spans="1:8">
      <c r="A26" s="71"/>
      <c r="B26" s="7">
        <v>24</v>
      </c>
      <c r="C26" s="8">
        <v>20212136</v>
      </c>
      <c r="D26" s="12">
        <v>0</v>
      </c>
      <c r="E26" s="18">
        <v>37</v>
      </c>
      <c r="F26" s="169">
        <f t="shared" si="2"/>
        <v>0</v>
      </c>
      <c r="G26" s="8">
        <f t="shared" si="1"/>
        <v>1</v>
      </c>
      <c r="H26" s="8"/>
    </row>
    <row r="27" s="189" customFormat="1" ht="18.75" spans="1:8">
      <c r="A27" s="71"/>
      <c r="B27" s="7">
        <v>25</v>
      </c>
      <c r="C27" s="8">
        <v>20212137</v>
      </c>
      <c r="D27" s="12">
        <v>0</v>
      </c>
      <c r="E27" s="18">
        <v>36</v>
      </c>
      <c r="F27" s="169">
        <f t="shared" si="2"/>
        <v>0</v>
      </c>
      <c r="G27" s="8">
        <f t="shared" si="1"/>
        <v>1</v>
      </c>
      <c r="H27" s="8"/>
    </row>
    <row r="28" s="189" customFormat="1" ht="18.75" spans="1:8">
      <c r="A28" s="71"/>
      <c r="B28" s="7">
        <v>26</v>
      </c>
      <c r="C28" s="8">
        <v>20212138</v>
      </c>
      <c r="D28" s="12">
        <v>0</v>
      </c>
      <c r="E28" s="18">
        <v>29</v>
      </c>
      <c r="F28" s="169">
        <f t="shared" si="2"/>
        <v>0</v>
      </c>
      <c r="G28" s="8">
        <f t="shared" si="1"/>
        <v>1</v>
      </c>
      <c r="H28" s="8"/>
    </row>
    <row r="29" s="189" customFormat="1" ht="18.75" spans="1:8">
      <c r="A29" s="71"/>
      <c r="B29" s="7">
        <v>27</v>
      </c>
      <c r="C29" s="8">
        <v>20212141</v>
      </c>
      <c r="D29" s="12">
        <v>0</v>
      </c>
      <c r="E29" s="171">
        <v>35</v>
      </c>
      <c r="F29" s="169">
        <f t="shared" si="2"/>
        <v>0</v>
      </c>
      <c r="G29" s="8">
        <f t="shared" si="1"/>
        <v>1</v>
      </c>
      <c r="H29" s="8"/>
    </row>
    <row r="30" s="189" customFormat="1" ht="18.75" spans="1:8">
      <c r="A30" s="71"/>
      <c r="B30" s="7">
        <v>28</v>
      </c>
      <c r="C30" s="8">
        <v>20212142</v>
      </c>
      <c r="D30" s="12">
        <v>0</v>
      </c>
      <c r="E30" s="171">
        <v>38</v>
      </c>
      <c r="F30" s="169">
        <f t="shared" si="2"/>
        <v>0</v>
      </c>
      <c r="G30" s="8">
        <f t="shared" si="1"/>
        <v>1</v>
      </c>
      <c r="H30" s="8"/>
    </row>
    <row r="31" s="189" customFormat="1" ht="18.75" spans="1:8">
      <c r="A31" s="71"/>
      <c r="B31" s="7">
        <v>29</v>
      </c>
      <c r="C31" s="8">
        <v>20212143</v>
      </c>
      <c r="D31" s="12">
        <v>0</v>
      </c>
      <c r="E31" s="171">
        <v>43</v>
      </c>
      <c r="F31" s="169">
        <f t="shared" si="2"/>
        <v>0</v>
      </c>
      <c r="G31" s="8">
        <f t="shared" si="1"/>
        <v>1</v>
      </c>
      <c r="H31" s="8"/>
    </row>
    <row r="32" s="189" customFormat="1" ht="18.75" spans="1:8">
      <c r="A32" s="71"/>
      <c r="B32" s="7">
        <v>30</v>
      </c>
      <c r="C32" s="8">
        <v>20212144</v>
      </c>
      <c r="D32" s="12">
        <v>0</v>
      </c>
      <c r="E32" s="171">
        <v>43</v>
      </c>
      <c r="F32" s="169">
        <f t="shared" si="2"/>
        <v>0</v>
      </c>
      <c r="G32" s="8">
        <f t="shared" si="1"/>
        <v>1</v>
      </c>
      <c r="H32" s="8"/>
    </row>
    <row r="33" s="189" customFormat="1" ht="18.75" spans="1:8">
      <c r="A33" s="71"/>
      <c r="B33" s="7">
        <v>31</v>
      </c>
      <c r="C33" s="8">
        <v>20212145</v>
      </c>
      <c r="D33" s="12">
        <v>0</v>
      </c>
      <c r="E33" s="18">
        <v>43</v>
      </c>
      <c r="F33" s="169">
        <f t="shared" si="2"/>
        <v>0</v>
      </c>
      <c r="G33" s="8">
        <f t="shared" si="1"/>
        <v>1</v>
      </c>
      <c r="H33" s="8"/>
    </row>
    <row r="34" s="189" customFormat="1" ht="18.75" spans="1:8">
      <c r="A34" s="71"/>
      <c r="B34" s="7">
        <v>32</v>
      </c>
      <c r="C34" s="8">
        <v>20212151</v>
      </c>
      <c r="D34" s="12">
        <v>0</v>
      </c>
      <c r="E34" s="18">
        <v>42</v>
      </c>
      <c r="F34" s="169">
        <f t="shared" ref="F34:F37" si="3">D34/E34</f>
        <v>0</v>
      </c>
      <c r="G34" s="8">
        <f t="shared" ref="G34:G37" si="4">RANK(F34,$F$3:$F$47,1)</f>
        <v>1</v>
      </c>
      <c r="H34" s="8"/>
    </row>
    <row r="35" s="189" customFormat="1" ht="18.75" spans="1:8">
      <c r="A35" s="71"/>
      <c r="B35" s="7">
        <v>33</v>
      </c>
      <c r="C35" s="8">
        <v>20212152</v>
      </c>
      <c r="D35" s="12">
        <v>0</v>
      </c>
      <c r="E35" s="18">
        <v>43</v>
      </c>
      <c r="F35" s="169">
        <f t="shared" si="3"/>
        <v>0</v>
      </c>
      <c r="G35" s="8">
        <f t="shared" si="4"/>
        <v>1</v>
      </c>
      <c r="H35" s="8"/>
    </row>
    <row r="36" s="189" customFormat="1" ht="18.75" spans="1:8">
      <c r="A36" s="71"/>
      <c r="B36" s="7">
        <v>34</v>
      </c>
      <c r="C36" s="12">
        <v>20212154</v>
      </c>
      <c r="D36" s="12">
        <v>0</v>
      </c>
      <c r="E36" s="8">
        <v>10</v>
      </c>
      <c r="F36" s="169">
        <f t="shared" si="3"/>
        <v>0</v>
      </c>
      <c r="G36" s="8">
        <f t="shared" si="4"/>
        <v>1</v>
      </c>
      <c r="H36" s="12"/>
    </row>
    <row r="37" s="189" customFormat="1" ht="18.75" spans="1:8">
      <c r="A37" s="71"/>
      <c r="B37" s="7">
        <v>35</v>
      </c>
      <c r="C37" s="10">
        <v>20213131</v>
      </c>
      <c r="D37" s="12">
        <v>0</v>
      </c>
      <c r="E37" s="12">
        <v>9</v>
      </c>
      <c r="F37" s="192">
        <f t="shared" si="3"/>
        <v>0</v>
      </c>
      <c r="G37" s="8">
        <f t="shared" si="4"/>
        <v>1</v>
      </c>
      <c r="H37" s="170"/>
    </row>
    <row r="38" s="189" customFormat="1" ht="18.75" spans="1:8">
      <c r="A38" s="71"/>
      <c r="B38" s="7">
        <v>36</v>
      </c>
      <c r="C38" s="8">
        <v>20222131</v>
      </c>
      <c r="D38" s="12">
        <v>0</v>
      </c>
      <c r="E38" s="8">
        <v>40</v>
      </c>
      <c r="F38" s="192">
        <f t="shared" ref="F38:F47" si="5">D38/E38</f>
        <v>0</v>
      </c>
      <c r="G38" s="8">
        <f t="shared" ref="G38:G47" si="6">RANK(F38,$F$3:$F$47,1)</f>
        <v>1</v>
      </c>
      <c r="H38" s="8"/>
    </row>
    <row r="39" s="189" customFormat="1" ht="18.75" spans="1:8">
      <c r="A39" s="71"/>
      <c r="B39" s="7">
        <v>37</v>
      </c>
      <c r="C39" s="8">
        <v>20222132</v>
      </c>
      <c r="D39" s="12">
        <v>0</v>
      </c>
      <c r="E39" s="8">
        <v>40</v>
      </c>
      <c r="F39" s="192">
        <f t="shared" si="5"/>
        <v>0</v>
      </c>
      <c r="G39" s="8">
        <f t="shared" si="6"/>
        <v>1</v>
      </c>
      <c r="H39" s="8"/>
    </row>
    <row r="40" s="189" customFormat="1" ht="18.75" spans="1:8">
      <c r="A40" s="71"/>
      <c r="B40" s="7">
        <v>38</v>
      </c>
      <c r="C40" s="8">
        <v>20222133</v>
      </c>
      <c r="D40" s="12">
        <v>0</v>
      </c>
      <c r="E40" s="8">
        <v>40</v>
      </c>
      <c r="F40" s="192">
        <f t="shared" si="5"/>
        <v>0</v>
      </c>
      <c r="G40" s="8">
        <f t="shared" si="6"/>
        <v>1</v>
      </c>
      <c r="H40" s="8"/>
    </row>
    <row r="41" s="189" customFormat="1" ht="18.75" spans="1:8">
      <c r="A41" s="71"/>
      <c r="B41" s="7">
        <v>39</v>
      </c>
      <c r="C41" s="8">
        <v>20222134</v>
      </c>
      <c r="D41" s="12">
        <v>0</v>
      </c>
      <c r="E41" s="8">
        <v>40</v>
      </c>
      <c r="F41" s="192">
        <f t="shared" si="5"/>
        <v>0</v>
      </c>
      <c r="G41" s="8">
        <f t="shared" si="6"/>
        <v>1</v>
      </c>
      <c r="H41" s="8"/>
    </row>
    <row r="42" s="189" customFormat="1" ht="18.75" spans="1:8">
      <c r="A42" s="71"/>
      <c r="B42" s="7">
        <v>40</v>
      </c>
      <c r="C42" s="8">
        <v>20222135</v>
      </c>
      <c r="D42" s="12">
        <v>0</v>
      </c>
      <c r="E42" s="8">
        <v>40</v>
      </c>
      <c r="F42" s="192">
        <f t="shared" si="5"/>
        <v>0</v>
      </c>
      <c r="G42" s="8">
        <f t="shared" si="6"/>
        <v>1</v>
      </c>
      <c r="H42" s="8"/>
    </row>
    <row r="43" s="189" customFormat="1" ht="18.75" spans="1:8">
      <c r="A43" s="71"/>
      <c r="B43" s="7">
        <v>41</v>
      </c>
      <c r="C43" s="8">
        <v>20222136</v>
      </c>
      <c r="D43" s="12">
        <v>0</v>
      </c>
      <c r="E43" s="8">
        <v>40</v>
      </c>
      <c r="F43" s="192">
        <f t="shared" si="5"/>
        <v>0</v>
      </c>
      <c r="G43" s="8">
        <f t="shared" si="6"/>
        <v>1</v>
      </c>
      <c r="H43" s="8"/>
    </row>
    <row r="44" s="189" customFormat="1" ht="18.75" spans="1:8">
      <c r="A44" s="71"/>
      <c r="B44" s="7">
        <v>42</v>
      </c>
      <c r="C44" s="8">
        <v>20222141</v>
      </c>
      <c r="D44" s="12">
        <v>0</v>
      </c>
      <c r="E44" s="10">
        <v>43</v>
      </c>
      <c r="F44" s="192">
        <f t="shared" si="5"/>
        <v>0</v>
      </c>
      <c r="G44" s="8">
        <f t="shared" si="6"/>
        <v>1</v>
      </c>
      <c r="H44" s="8"/>
    </row>
    <row r="45" s="189" customFormat="1" ht="18.75" spans="1:8">
      <c r="A45" s="71"/>
      <c r="B45" s="7">
        <v>43</v>
      </c>
      <c r="C45" s="8">
        <v>20222142</v>
      </c>
      <c r="D45" s="12">
        <v>0</v>
      </c>
      <c r="E45" s="8">
        <v>42</v>
      </c>
      <c r="F45" s="192">
        <f t="shared" si="5"/>
        <v>0</v>
      </c>
      <c r="G45" s="8">
        <f t="shared" si="6"/>
        <v>1</v>
      </c>
      <c r="H45" s="8"/>
    </row>
    <row r="46" s="189" customFormat="1" ht="18.75" spans="1:8">
      <c r="A46" s="71"/>
      <c r="B46" s="7">
        <v>44</v>
      </c>
      <c r="C46" s="8">
        <v>20222143</v>
      </c>
      <c r="D46" s="12">
        <v>0</v>
      </c>
      <c r="E46" s="8">
        <v>45</v>
      </c>
      <c r="F46" s="192">
        <f t="shared" si="5"/>
        <v>0</v>
      </c>
      <c r="G46" s="8">
        <f t="shared" si="6"/>
        <v>1</v>
      </c>
      <c r="H46" s="8"/>
    </row>
    <row r="47" s="189" customFormat="1" ht="18.75" spans="1:8">
      <c r="A47" s="76"/>
      <c r="B47" s="7">
        <v>45</v>
      </c>
      <c r="C47" s="8">
        <v>20222144</v>
      </c>
      <c r="D47" s="12">
        <v>0</v>
      </c>
      <c r="E47" s="8">
        <v>45</v>
      </c>
      <c r="F47" s="192">
        <f t="shared" si="5"/>
        <v>0</v>
      </c>
      <c r="G47" s="8">
        <f t="shared" si="6"/>
        <v>1</v>
      </c>
      <c r="H47" s="8"/>
    </row>
    <row r="48" s="190" customFormat="1" ht="18.75" spans="1:8">
      <c r="A48" s="111" t="s">
        <v>3</v>
      </c>
      <c r="B48" s="7">
        <v>46</v>
      </c>
      <c r="C48" s="172">
        <v>20192431</v>
      </c>
      <c r="D48" s="8">
        <v>0</v>
      </c>
      <c r="E48" s="172">
        <v>36</v>
      </c>
      <c r="F48" s="169">
        <f>D48/E48*100%</f>
        <v>0</v>
      </c>
      <c r="G48" s="8">
        <f t="shared" ref="G48:G82" si="7">RANK(F48,$F$48:$F$93,1)</f>
        <v>1</v>
      </c>
      <c r="H48" s="8"/>
    </row>
    <row r="49" s="190" customFormat="1" ht="18.75" spans="1:8">
      <c r="A49" s="112"/>
      <c r="B49" s="7">
        <v>47</v>
      </c>
      <c r="C49" s="172">
        <v>20192432</v>
      </c>
      <c r="D49" s="8">
        <v>0</v>
      </c>
      <c r="E49" s="172">
        <v>36</v>
      </c>
      <c r="F49" s="169">
        <f t="shared" ref="F49:F82" si="8">D49/E49*100%</f>
        <v>0</v>
      </c>
      <c r="G49" s="8">
        <f t="shared" si="7"/>
        <v>1</v>
      </c>
      <c r="H49" s="8"/>
    </row>
    <row r="50" s="190" customFormat="1" ht="18.75" spans="1:8">
      <c r="A50" s="112"/>
      <c r="B50" s="7">
        <v>48</v>
      </c>
      <c r="C50" s="172">
        <v>20192433</v>
      </c>
      <c r="D50" s="8">
        <v>0</v>
      </c>
      <c r="E50" s="172">
        <v>36</v>
      </c>
      <c r="F50" s="169">
        <f t="shared" si="8"/>
        <v>0</v>
      </c>
      <c r="G50" s="8">
        <f t="shared" si="7"/>
        <v>1</v>
      </c>
      <c r="H50" s="8"/>
    </row>
    <row r="51" s="190" customFormat="1" ht="18.75" spans="1:8">
      <c r="A51" s="112"/>
      <c r="B51" s="7">
        <v>49</v>
      </c>
      <c r="C51" s="172">
        <v>20192434</v>
      </c>
      <c r="D51" s="8">
        <v>0</v>
      </c>
      <c r="E51" s="172">
        <v>35</v>
      </c>
      <c r="F51" s="169">
        <f t="shared" si="8"/>
        <v>0</v>
      </c>
      <c r="G51" s="8">
        <f t="shared" si="7"/>
        <v>1</v>
      </c>
      <c r="H51" s="8"/>
    </row>
    <row r="52" s="190" customFormat="1" ht="18.75" spans="1:8">
      <c r="A52" s="112"/>
      <c r="B52" s="7">
        <v>50</v>
      </c>
      <c r="C52" s="172">
        <v>20192435</v>
      </c>
      <c r="D52" s="8">
        <v>0</v>
      </c>
      <c r="E52" s="172">
        <v>24</v>
      </c>
      <c r="F52" s="169">
        <f t="shared" si="8"/>
        <v>0</v>
      </c>
      <c r="G52" s="8">
        <f t="shared" si="7"/>
        <v>1</v>
      </c>
      <c r="H52" s="8"/>
    </row>
    <row r="53" s="190" customFormat="1" ht="18.75" spans="1:8">
      <c r="A53" s="112"/>
      <c r="B53" s="7">
        <v>51</v>
      </c>
      <c r="C53" s="172">
        <v>20192436</v>
      </c>
      <c r="D53" s="8">
        <v>0</v>
      </c>
      <c r="E53" s="172">
        <v>25</v>
      </c>
      <c r="F53" s="169">
        <f t="shared" si="8"/>
        <v>0</v>
      </c>
      <c r="G53" s="8">
        <f t="shared" si="7"/>
        <v>1</v>
      </c>
      <c r="H53" s="8"/>
    </row>
    <row r="54" s="190" customFormat="1" ht="18.75" spans="1:8">
      <c r="A54" s="112"/>
      <c r="B54" s="7">
        <v>52</v>
      </c>
      <c r="C54" s="172">
        <v>20192437</v>
      </c>
      <c r="D54" s="8">
        <v>0</v>
      </c>
      <c r="E54" s="172">
        <v>28</v>
      </c>
      <c r="F54" s="169">
        <f t="shared" si="8"/>
        <v>0</v>
      </c>
      <c r="G54" s="8">
        <f t="shared" si="7"/>
        <v>1</v>
      </c>
      <c r="H54" s="8"/>
    </row>
    <row r="55" s="190" customFormat="1" ht="18.75" spans="1:8">
      <c r="A55" s="112"/>
      <c r="B55" s="7">
        <v>53</v>
      </c>
      <c r="C55" s="172">
        <v>20192531</v>
      </c>
      <c r="D55" s="8">
        <v>0</v>
      </c>
      <c r="E55" s="172">
        <v>35</v>
      </c>
      <c r="F55" s="169">
        <f t="shared" si="8"/>
        <v>0</v>
      </c>
      <c r="G55" s="8">
        <f t="shared" si="7"/>
        <v>1</v>
      </c>
      <c r="H55" s="8"/>
    </row>
    <row r="56" s="190" customFormat="1" ht="18.75" spans="1:8">
      <c r="A56" s="112"/>
      <c r="B56" s="7">
        <v>54</v>
      </c>
      <c r="C56" s="172">
        <v>20192532</v>
      </c>
      <c r="D56" s="8">
        <v>0</v>
      </c>
      <c r="E56" s="172">
        <v>38</v>
      </c>
      <c r="F56" s="169">
        <f t="shared" si="8"/>
        <v>0</v>
      </c>
      <c r="G56" s="8">
        <f t="shared" si="7"/>
        <v>1</v>
      </c>
      <c r="H56" s="8"/>
    </row>
    <row r="57" s="190" customFormat="1" ht="18.75" spans="1:8">
      <c r="A57" s="112"/>
      <c r="B57" s="7">
        <v>55</v>
      </c>
      <c r="C57" s="172">
        <v>20192533</v>
      </c>
      <c r="D57" s="8">
        <v>0</v>
      </c>
      <c r="E57" s="172">
        <v>37</v>
      </c>
      <c r="F57" s="169">
        <f t="shared" si="8"/>
        <v>0</v>
      </c>
      <c r="G57" s="8">
        <f t="shared" si="7"/>
        <v>1</v>
      </c>
      <c r="H57" s="8"/>
    </row>
    <row r="58" s="190" customFormat="1" ht="18.75" spans="1:8">
      <c r="A58" s="112"/>
      <c r="B58" s="7">
        <v>56</v>
      </c>
      <c r="C58" s="172">
        <v>20192534</v>
      </c>
      <c r="D58" s="8">
        <v>0</v>
      </c>
      <c r="E58" s="172">
        <v>33</v>
      </c>
      <c r="F58" s="169">
        <f t="shared" si="8"/>
        <v>0</v>
      </c>
      <c r="G58" s="8">
        <f t="shared" si="7"/>
        <v>1</v>
      </c>
      <c r="H58" s="8"/>
    </row>
    <row r="59" s="190" customFormat="1" ht="18.75" spans="1:8">
      <c r="A59" s="112"/>
      <c r="B59" s="7">
        <v>57</v>
      </c>
      <c r="C59" s="172">
        <v>20192535</v>
      </c>
      <c r="D59" s="8">
        <v>0</v>
      </c>
      <c r="E59" s="172">
        <v>29</v>
      </c>
      <c r="F59" s="169">
        <f t="shared" si="8"/>
        <v>0</v>
      </c>
      <c r="G59" s="8">
        <f t="shared" si="7"/>
        <v>1</v>
      </c>
      <c r="H59" s="8"/>
    </row>
    <row r="60" s="190" customFormat="1" ht="18.75" spans="1:8">
      <c r="A60" s="112"/>
      <c r="B60" s="7">
        <v>58</v>
      </c>
      <c r="C60" s="172">
        <v>20192536</v>
      </c>
      <c r="D60" s="8">
        <v>0</v>
      </c>
      <c r="E60" s="172">
        <v>29</v>
      </c>
      <c r="F60" s="169">
        <f t="shared" si="8"/>
        <v>0</v>
      </c>
      <c r="G60" s="8">
        <f t="shared" si="7"/>
        <v>1</v>
      </c>
      <c r="H60" s="8"/>
    </row>
    <row r="61" s="190" customFormat="1" ht="18.75" spans="1:8">
      <c r="A61" s="112"/>
      <c r="B61" s="7">
        <v>59</v>
      </c>
      <c r="C61" s="172">
        <v>20202430</v>
      </c>
      <c r="D61" s="8">
        <v>0</v>
      </c>
      <c r="E61" s="172">
        <v>41</v>
      </c>
      <c r="F61" s="169">
        <f t="shared" si="8"/>
        <v>0</v>
      </c>
      <c r="G61" s="8">
        <f t="shared" si="7"/>
        <v>1</v>
      </c>
      <c r="H61" s="8"/>
    </row>
    <row r="62" s="190" customFormat="1" ht="18.75" spans="1:8">
      <c r="A62" s="112"/>
      <c r="B62" s="7">
        <v>60</v>
      </c>
      <c r="C62" s="172">
        <v>20202431</v>
      </c>
      <c r="D62" s="8">
        <v>0</v>
      </c>
      <c r="E62" s="172">
        <v>42</v>
      </c>
      <c r="F62" s="169">
        <f t="shared" si="8"/>
        <v>0</v>
      </c>
      <c r="G62" s="8">
        <f t="shared" si="7"/>
        <v>1</v>
      </c>
      <c r="H62" s="8"/>
    </row>
    <row r="63" s="190" customFormat="1" ht="18.75" spans="1:8">
      <c r="A63" s="112"/>
      <c r="B63" s="7">
        <v>61</v>
      </c>
      <c r="C63" s="172">
        <v>20202432</v>
      </c>
      <c r="D63" s="8">
        <v>0</v>
      </c>
      <c r="E63" s="172">
        <v>40</v>
      </c>
      <c r="F63" s="169">
        <f t="shared" si="8"/>
        <v>0</v>
      </c>
      <c r="G63" s="8">
        <f t="shared" si="7"/>
        <v>1</v>
      </c>
      <c r="H63" s="8"/>
    </row>
    <row r="64" s="190" customFormat="1" ht="18.75" spans="1:8">
      <c r="A64" s="112"/>
      <c r="B64" s="7">
        <v>62</v>
      </c>
      <c r="C64" s="172">
        <v>20202433</v>
      </c>
      <c r="D64" s="8">
        <v>0</v>
      </c>
      <c r="E64" s="172">
        <v>39</v>
      </c>
      <c r="F64" s="169">
        <f t="shared" si="8"/>
        <v>0</v>
      </c>
      <c r="G64" s="8">
        <f t="shared" si="7"/>
        <v>1</v>
      </c>
      <c r="H64" s="8"/>
    </row>
    <row r="65" s="190" customFormat="1" ht="18.75" spans="1:8">
      <c r="A65" s="112"/>
      <c r="B65" s="7">
        <v>63</v>
      </c>
      <c r="C65" s="172">
        <v>20202434</v>
      </c>
      <c r="D65" s="8">
        <v>0</v>
      </c>
      <c r="E65" s="172">
        <v>43</v>
      </c>
      <c r="F65" s="169">
        <f t="shared" si="8"/>
        <v>0</v>
      </c>
      <c r="G65" s="8">
        <f t="shared" si="7"/>
        <v>1</v>
      </c>
      <c r="H65" s="8"/>
    </row>
    <row r="66" s="190" customFormat="1" ht="18.75" spans="1:8">
      <c r="A66" s="112"/>
      <c r="B66" s="7">
        <v>64</v>
      </c>
      <c r="C66" s="172">
        <v>20202435</v>
      </c>
      <c r="D66" s="8">
        <v>0</v>
      </c>
      <c r="E66" s="172">
        <v>50</v>
      </c>
      <c r="F66" s="169">
        <f t="shared" si="8"/>
        <v>0</v>
      </c>
      <c r="G66" s="8">
        <f t="shared" si="7"/>
        <v>1</v>
      </c>
      <c r="H66" s="8"/>
    </row>
    <row r="67" s="190" customFormat="1" ht="18.75" spans="1:8">
      <c r="A67" s="112"/>
      <c r="B67" s="7">
        <v>65</v>
      </c>
      <c r="C67" s="172">
        <v>20202531</v>
      </c>
      <c r="D67" s="8">
        <v>0</v>
      </c>
      <c r="E67" s="172">
        <v>39</v>
      </c>
      <c r="F67" s="169">
        <f t="shared" si="8"/>
        <v>0</v>
      </c>
      <c r="G67" s="8">
        <f t="shared" si="7"/>
        <v>1</v>
      </c>
      <c r="H67" s="8"/>
    </row>
    <row r="68" s="190" customFormat="1" ht="18.75" spans="1:8">
      <c r="A68" s="112"/>
      <c r="B68" s="198">
        <v>66</v>
      </c>
      <c r="C68" s="172">
        <v>20202532</v>
      </c>
      <c r="D68" s="8">
        <v>0</v>
      </c>
      <c r="E68" s="172">
        <v>34</v>
      </c>
      <c r="F68" s="169">
        <f t="shared" si="8"/>
        <v>0</v>
      </c>
      <c r="G68" s="8">
        <f t="shared" si="7"/>
        <v>1</v>
      </c>
      <c r="H68" s="8"/>
    </row>
    <row r="69" s="190" customFormat="1" ht="18.75" spans="1:8">
      <c r="A69" s="112"/>
      <c r="B69" s="7">
        <v>67</v>
      </c>
      <c r="C69" s="172">
        <v>20202533</v>
      </c>
      <c r="D69" s="8">
        <v>0</v>
      </c>
      <c r="E69" s="172">
        <v>40</v>
      </c>
      <c r="F69" s="169">
        <f t="shared" si="8"/>
        <v>0</v>
      </c>
      <c r="G69" s="8">
        <f t="shared" si="7"/>
        <v>1</v>
      </c>
      <c r="H69" s="8"/>
    </row>
    <row r="70" s="190" customFormat="1" ht="18.75" spans="1:8">
      <c r="A70" s="112"/>
      <c r="B70" s="7">
        <v>68</v>
      </c>
      <c r="C70" s="172">
        <v>20202534</v>
      </c>
      <c r="D70" s="8">
        <v>0</v>
      </c>
      <c r="E70" s="172">
        <v>36</v>
      </c>
      <c r="F70" s="169">
        <f t="shared" si="8"/>
        <v>0</v>
      </c>
      <c r="G70" s="8">
        <f t="shared" si="7"/>
        <v>1</v>
      </c>
      <c r="H70" s="8"/>
    </row>
    <row r="71" s="190" customFormat="1" ht="18.75" spans="1:8">
      <c r="A71" s="112"/>
      <c r="B71" s="7">
        <v>69</v>
      </c>
      <c r="C71" s="172">
        <v>20202535</v>
      </c>
      <c r="D71" s="8">
        <v>0</v>
      </c>
      <c r="E71" s="172">
        <v>27</v>
      </c>
      <c r="F71" s="169">
        <f t="shared" si="8"/>
        <v>0</v>
      </c>
      <c r="G71" s="8">
        <f t="shared" si="7"/>
        <v>1</v>
      </c>
      <c r="H71" s="8"/>
    </row>
    <row r="72" s="190" customFormat="1" ht="18.75" spans="1:8">
      <c r="A72" s="112"/>
      <c r="B72" s="7">
        <v>70</v>
      </c>
      <c r="C72" s="172">
        <v>20202536</v>
      </c>
      <c r="D72" s="8">
        <v>0</v>
      </c>
      <c r="E72" s="172">
        <v>26</v>
      </c>
      <c r="F72" s="169">
        <f t="shared" si="8"/>
        <v>0</v>
      </c>
      <c r="G72" s="8">
        <f t="shared" si="7"/>
        <v>1</v>
      </c>
      <c r="H72" s="8"/>
    </row>
    <row r="73" s="190" customFormat="1" ht="18.75" spans="1:8">
      <c r="A73" s="112"/>
      <c r="B73" s="7">
        <v>71</v>
      </c>
      <c r="C73" s="172">
        <v>20212431</v>
      </c>
      <c r="D73" s="8">
        <v>0</v>
      </c>
      <c r="E73" s="172">
        <v>50</v>
      </c>
      <c r="F73" s="169">
        <f t="shared" si="8"/>
        <v>0</v>
      </c>
      <c r="G73" s="8">
        <f t="shared" si="7"/>
        <v>1</v>
      </c>
      <c r="H73" s="8"/>
    </row>
    <row r="74" s="190" customFormat="1" ht="18.75" spans="1:8">
      <c r="A74" s="112"/>
      <c r="B74" s="7">
        <v>72</v>
      </c>
      <c r="C74" s="172">
        <v>20212432</v>
      </c>
      <c r="D74" s="8">
        <v>0</v>
      </c>
      <c r="E74" s="172">
        <v>50</v>
      </c>
      <c r="F74" s="169">
        <f t="shared" si="8"/>
        <v>0</v>
      </c>
      <c r="G74" s="8">
        <f t="shared" si="7"/>
        <v>1</v>
      </c>
      <c r="H74" s="8"/>
    </row>
    <row r="75" s="190" customFormat="1" ht="18.75" spans="1:8">
      <c r="A75" s="112"/>
      <c r="B75" s="7">
        <v>73</v>
      </c>
      <c r="C75" s="172">
        <v>20212433</v>
      </c>
      <c r="D75" s="8">
        <v>0</v>
      </c>
      <c r="E75" s="172">
        <v>49</v>
      </c>
      <c r="F75" s="169">
        <f t="shared" si="8"/>
        <v>0</v>
      </c>
      <c r="G75" s="8">
        <f t="shared" si="7"/>
        <v>1</v>
      </c>
      <c r="H75" s="8"/>
    </row>
    <row r="76" s="190" customFormat="1" ht="18.75" spans="1:8">
      <c r="A76" s="112"/>
      <c r="B76" s="7">
        <v>74</v>
      </c>
      <c r="C76" s="172">
        <v>20212434</v>
      </c>
      <c r="D76" s="8">
        <v>0</v>
      </c>
      <c r="E76" s="172">
        <v>49</v>
      </c>
      <c r="F76" s="169">
        <f t="shared" si="8"/>
        <v>0</v>
      </c>
      <c r="G76" s="8">
        <f t="shared" si="7"/>
        <v>1</v>
      </c>
      <c r="H76" s="8"/>
    </row>
    <row r="77" s="190" customFormat="1" ht="18.75" spans="1:8">
      <c r="A77" s="112"/>
      <c r="B77" s="7">
        <v>75</v>
      </c>
      <c r="C77" s="172">
        <v>20212435</v>
      </c>
      <c r="D77" s="8">
        <v>0</v>
      </c>
      <c r="E77" s="172">
        <v>49</v>
      </c>
      <c r="F77" s="169">
        <f t="shared" si="8"/>
        <v>0</v>
      </c>
      <c r="G77" s="8">
        <f t="shared" si="7"/>
        <v>1</v>
      </c>
      <c r="H77" s="8"/>
    </row>
    <row r="78" s="190" customFormat="1" ht="18.75" spans="1:8">
      <c r="A78" s="112"/>
      <c r="B78" s="7">
        <v>76</v>
      </c>
      <c r="C78" s="172">
        <v>20212531</v>
      </c>
      <c r="D78" s="8">
        <v>0</v>
      </c>
      <c r="E78" s="172">
        <v>33</v>
      </c>
      <c r="F78" s="169">
        <f t="shared" si="8"/>
        <v>0</v>
      </c>
      <c r="G78" s="8">
        <f t="shared" si="7"/>
        <v>1</v>
      </c>
      <c r="H78" s="8"/>
    </row>
    <row r="79" s="190" customFormat="1" ht="18.75" spans="1:8">
      <c r="A79" s="112"/>
      <c r="B79" s="7">
        <v>77</v>
      </c>
      <c r="C79" s="172">
        <v>20212532</v>
      </c>
      <c r="D79" s="8">
        <v>0</v>
      </c>
      <c r="E79" s="172">
        <v>35</v>
      </c>
      <c r="F79" s="169">
        <f t="shared" si="8"/>
        <v>0</v>
      </c>
      <c r="G79" s="8">
        <f t="shared" si="7"/>
        <v>1</v>
      </c>
      <c r="H79" s="8"/>
    </row>
    <row r="80" s="190" customFormat="1" ht="18.75" spans="1:8">
      <c r="A80" s="112"/>
      <c r="B80" s="7">
        <v>78</v>
      </c>
      <c r="C80" s="172">
        <v>20212533</v>
      </c>
      <c r="D80" s="8">
        <v>0</v>
      </c>
      <c r="E80" s="172">
        <v>30</v>
      </c>
      <c r="F80" s="169">
        <f t="shared" si="8"/>
        <v>0</v>
      </c>
      <c r="G80" s="8">
        <f t="shared" si="7"/>
        <v>1</v>
      </c>
      <c r="H80" s="8"/>
    </row>
    <row r="81" s="190" customFormat="1" ht="18.75" spans="1:8">
      <c r="A81" s="112"/>
      <c r="B81" s="7">
        <v>79</v>
      </c>
      <c r="C81" s="172">
        <v>20212534</v>
      </c>
      <c r="D81" s="8">
        <v>0</v>
      </c>
      <c r="E81" s="172">
        <v>39</v>
      </c>
      <c r="F81" s="169">
        <f t="shared" si="8"/>
        <v>0</v>
      </c>
      <c r="G81" s="8">
        <f t="shared" si="7"/>
        <v>1</v>
      </c>
      <c r="H81" s="8"/>
    </row>
    <row r="82" s="190" customFormat="1" ht="18.75" spans="1:8">
      <c r="A82" s="112"/>
      <c r="B82" s="7">
        <v>80</v>
      </c>
      <c r="C82" s="172">
        <v>20212535</v>
      </c>
      <c r="D82" s="8">
        <v>0</v>
      </c>
      <c r="E82" s="172">
        <v>27</v>
      </c>
      <c r="F82" s="169">
        <f t="shared" si="8"/>
        <v>0</v>
      </c>
      <c r="G82" s="8">
        <f t="shared" si="7"/>
        <v>1</v>
      </c>
      <c r="H82" s="8"/>
    </row>
    <row r="83" s="190" customFormat="1" ht="18.75" spans="1:8">
      <c r="A83" s="112"/>
      <c r="B83" s="7">
        <v>81</v>
      </c>
      <c r="C83" s="172">
        <v>20222431</v>
      </c>
      <c r="D83" s="8">
        <v>0</v>
      </c>
      <c r="E83" s="172">
        <v>34</v>
      </c>
      <c r="F83" s="169">
        <f t="shared" ref="F83:F94" si="9">D83/E83*100%</f>
        <v>0</v>
      </c>
      <c r="G83" s="8">
        <f t="shared" ref="G83:G93" si="10">RANK(F83,$F$48:$F$93,1)</f>
        <v>1</v>
      </c>
      <c r="H83" s="8"/>
    </row>
    <row r="84" s="190" customFormat="1" ht="18.75" spans="1:8">
      <c r="A84" s="112"/>
      <c r="B84" s="7">
        <v>82</v>
      </c>
      <c r="C84" s="172">
        <v>20222432</v>
      </c>
      <c r="D84" s="8">
        <v>0</v>
      </c>
      <c r="E84" s="172">
        <v>34</v>
      </c>
      <c r="F84" s="169">
        <f t="shared" si="9"/>
        <v>0</v>
      </c>
      <c r="G84" s="8">
        <f t="shared" si="10"/>
        <v>1</v>
      </c>
      <c r="H84" s="8"/>
    </row>
    <row r="85" s="190" customFormat="1" ht="18.75" spans="1:8">
      <c r="A85" s="112"/>
      <c r="B85" s="7">
        <v>83</v>
      </c>
      <c r="C85" s="172">
        <v>20222433</v>
      </c>
      <c r="D85" s="8">
        <v>0</v>
      </c>
      <c r="E85" s="172">
        <v>34</v>
      </c>
      <c r="F85" s="169">
        <f t="shared" si="9"/>
        <v>0</v>
      </c>
      <c r="G85" s="8">
        <f t="shared" si="10"/>
        <v>1</v>
      </c>
      <c r="H85" s="8"/>
    </row>
    <row r="86" s="190" customFormat="1" ht="18.75" spans="1:8">
      <c r="A86" s="112"/>
      <c r="B86" s="7">
        <v>84</v>
      </c>
      <c r="C86" s="172">
        <v>20222434</v>
      </c>
      <c r="D86" s="8">
        <v>0</v>
      </c>
      <c r="E86" s="172">
        <v>33</v>
      </c>
      <c r="F86" s="169">
        <f t="shared" si="9"/>
        <v>0</v>
      </c>
      <c r="G86" s="8">
        <f t="shared" si="10"/>
        <v>1</v>
      </c>
      <c r="H86" s="8"/>
    </row>
    <row r="87" s="190" customFormat="1" ht="18.75" spans="1:8">
      <c r="A87" s="112"/>
      <c r="B87" s="7">
        <v>85</v>
      </c>
      <c r="C87" s="172">
        <v>20222435</v>
      </c>
      <c r="D87" s="8">
        <v>0</v>
      </c>
      <c r="E87" s="172">
        <v>45</v>
      </c>
      <c r="F87" s="169">
        <f t="shared" si="9"/>
        <v>0</v>
      </c>
      <c r="G87" s="8">
        <f t="shared" si="10"/>
        <v>1</v>
      </c>
      <c r="H87" s="8"/>
    </row>
    <row r="88" s="190" customFormat="1" ht="18.75" spans="1:8">
      <c r="A88" s="112"/>
      <c r="B88" s="7">
        <v>86</v>
      </c>
      <c r="C88" s="172">
        <v>20222436</v>
      </c>
      <c r="D88" s="8">
        <v>0</v>
      </c>
      <c r="E88" s="172">
        <v>45</v>
      </c>
      <c r="F88" s="169">
        <f t="shared" si="9"/>
        <v>0</v>
      </c>
      <c r="G88" s="8">
        <f t="shared" si="10"/>
        <v>1</v>
      </c>
      <c r="H88" s="8"/>
    </row>
    <row r="89" s="190" customFormat="1" ht="18.75" spans="1:8">
      <c r="A89" s="112"/>
      <c r="B89" s="7">
        <v>87</v>
      </c>
      <c r="C89" s="172">
        <v>20222441</v>
      </c>
      <c r="D89" s="8">
        <v>0</v>
      </c>
      <c r="E89" s="172">
        <v>50</v>
      </c>
      <c r="F89" s="169">
        <f t="shared" si="9"/>
        <v>0</v>
      </c>
      <c r="G89" s="8">
        <f t="shared" si="10"/>
        <v>1</v>
      </c>
      <c r="H89" s="8"/>
    </row>
    <row r="90" s="190" customFormat="1" ht="18.75" spans="1:8">
      <c r="A90" s="112"/>
      <c r="B90" s="7">
        <v>88</v>
      </c>
      <c r="C90" s="172">
        <v>20222531</v>
      </c>
      <c r="D90" s="8">
        <v>0</v>
      </c>
      <c r="E90" s="172">
        <v>35</v>
      </c>
      <c r="F90" s="169">
        <f t="shared" si="9"/>
        <v>0</v>
      </c>
      <c r="G90" s="8">
        <f t="shared" si="10"/>
        <v>1</v>
      </c>
      <c r="H90" s="8"/>
    </row>
    <row r="91" s="190" customFormat="1" ht="18.75" spans="1:8">
      <c r="A91" s="112"/>
      <c r="B91" s="7">
        <v>89</v>
      </c>
      <c r="C91" s="172">
        <v>20222532</v>
      </c>
      <c r="D91" s="8">
        <v>0</v>
      </c>
      <c r="E91" s="172">
        <v>35</v>
      </c>
      <c r="F91" s="169">
        <f t="shared" si="9"/>
        <v>0</v>
      </c>
      <c r="G91" s="8">
        <f t="shared" si="10"/>
        <v>1</v>
      </c>
      <c r="H91" s="8"/>
    </row>
    <row r="92" s="190" customFormat="1" ht="18.75" spans="1:8">
      <c r="A92" s="112"/>
      <c r="B92" s="7">
        <v>90</v>
      </c>
      <c r="C92" s="172">
        <v>20222533</v>
      </c>
      <c r="D92" s="8">
        <v>0</v>
      </c>
      <c r="E92" s="172">
        <v>35</v>
      </c>
      <c r="F92" s="169">
        <f t="shared" si="9"/>
        <v>0</v>
      </c>
      <c r="G92" s="8">
        <f t="shared" si="10"/>
        <v>1</v>
      </c>
      <c r="H92" s="8"/>
    </row>
    <row r="93" s="190" customFormat="1" ht="18.75" spans="1:8">
      <c r="A93" s="113"/>
      <c r="B93" s="7">
        <v>91</v>
      </c>
      <c r="C93" s="172">
        <v>20222541</v>
      </c>
      <c r="D93" s="8">
        <v>0</v>
      </c>
      <c r="E93" s="172">
        <v>38</v>
      </c>
      <c r="F93" s="169">
        <f t="shared" si="9"/>
        <v>0</v>
      </c>
      <c r="G93" s="8">
        <f t="shared" si="10"/>
        <v>1</v>
      </c>
      <c r="H93" s="8"/>
    </row>
    <row r="94" s="190" customFormat="1" ht="18.75" spans="1:8">
      <c r="A94" s="146" t="s">
        <v>4</v>
      </c>
      <c r="B94" s="7">
        <v>92</v>
      </c>
      <c r="C94" s="10">
        <v>20192731</v>
      </c>
      <c r="D94" s="10">
        <v>0</v>
      </c>
      <c r="E94" s="18">
        <v>30</v>
      </c>
      <c r="F94" s="169">
        <f t="shared" si="9"/>
        <v>0</v>
      </c>
      <c r="G94" s="8">
        <f>RANK(F94,$F$94:$F$120,1)</f>
        <v>1</v>
      </c>
      <c r="H94" s="10"/>
    </row>
    <row r="95" s="190" customFormat="1" ht="18.75" spans="1:8">
      <c r="A95" s="149"/>
      <c r="B95" s="7">
        <v>93</v>
      </c>
      <c r="C95" s="10">
        <v>20192831</v>
      </c>
      <c r="D95" s="10">
        <v>0</v>
      </c>
      <c r="E95" s="18">
        <v>47</v>
      </c>
      <c r="F95" s="169">
        <f t="shared" ref="F95:F107" si="11">D95/E95*100%</f>
        <v>0</v>
      </c>
      <c r="G95" s="8">
        <f t="shared" ref="G95:G106" si="12">RANK(F95,$F$94:$F$114,1)</f>
        <v>1</v>
      </c>
      <c r="H95" s="10"/>
    </row>
    <row r="96" s="190" customFormat="1" ht="18.75" spans="1:8">
      <c r="A96" s="149"/>
      <c r="B96" s="7">
        <v>94</v>
      </c>
      <c r="C96" s="10">
        <v>20192832</v>
      </c>
      <c r="D96" s="10">
        <v>0</v>
      </c>
      <c r="E96" s="18">
        <v>29</v>
      </c>
      <c r="F96" s="169">
        <f t="shared" si="11"/>
        <v>0</v>
      </c>
      <c r="G96" s="8">
        <f t="shared" si="12"/>
        <v>1</v>
      </c>
      <c r="H96" s="10"/>
    </row>
    <row r="97" s="190" customFormat="1" ht="18.75" spans="1:8">
      <c r="A97" s="149"/>
      <c r="B97" s="7">
        <v>95</v>
      </c>
      <c r="C97" s="10">
        <v>20192833</v>
      </c>
      <c r="D97" s="10">
        <v>0</v>
      </c>
      <c r="E97" s="18">
        <v>32</v>
      </c>
      <c r="F97" s="169">
        <f t="shared" si="11"/>
        <v>0</v>
      </c>
      <c r="G97" s="8">
        <f t="shared" si="12"/>
        <v>1</v>
      </c>
      <c r="H97" s="10"/>
    </row>
    <row r="98" s="190" customFormat="1" ht="18.75" spans="1:8">
      <c r="A98" s="149"/>
      <c r="B98" s="7">
        <v>96</v>
      </c>
      <c r="C98" s="10">
        <v>20202731</v>
      </c>
      <c r="D98" s="10">
        <v>0</v>
      </c>
      <c r="E98" s="18">
        <v>27</v>
      </c>
      <c r="F98" s="169">
        <f t="shared" si="11"/>
        <v>0</v>
      </c>
      <c r="G98" s="8">
        <f t="shared" si="12"/>
        <v>1</v>
      </c>
      <c r="H98" s="10"/>
    </row>
    <row r="99" s="190" customFormat="1" ht="18.75" spans="1:8">
      <c r="A99" s="149"/>
      <c r="B99" s="7">
        <v>97</v>
      </c>
      <c r="C99" s="10">
        <v>20202831</v>
      </c>
      <c r="D99" s="10">
        <v>0</v>
      </c>
      <c r="E99" s="18">
        <v>47</v>
      </c>
      <c r="F99" s="169">
        <f t="shared" si="11"/>
        <v>0</v>
      </c>
      <c r="G99" s="8">
        <f t="shared" si="12"/>
        <v>1</v>
      </c>
      <c r="H99" s="10"/>
    </row>
    <row r="100" s="190" customFormat="1" ht="18.75" spans="1:8">
      <c r="A100" s="149"/>
      <c r="B100" s="7">
        <v>98</v>
      </c>
      <c r="C100" s="10">
        <v>20202832</v>
      </c>
      <c r="D100" s="10">
        <v>0</v>
      </c>
      <c r="E100" s="18">
        <v>27</v>
      </c>
      <c r="F100" s="169">
        <f t="shared" si="11"/>
        <v>0</v>
      </c>
      <c r="G100" s="8">
        <f t="shared" si="12"/>
        <v>1</v>
      </c>
      <c r="H100" s="10"/>
    </row>
    <row r="101" s="190" customFormat="1" ht="18.75" spans="1:8">
      <c r="A101" s="149"/>
      <c r="B101" s="7">
        <v>99</v>
      </c>
      <c r="C101" s="10">
        <v>20202833</v>
      </c>
      <c r="D101" s="10">
        <v>0</v>
      </c>
      <c r="E101" s="18">
        <v>23</v>
      </c>
      <c r="F101" s="169">
        <f t="shared" si="11"/>
        <v>0</v>
      </c>
      <c r="G101" s="8">
        <f t="shared" si="12"/>
        <v>1</v>
      </c>
      <c r="H101" s="10"/>
    </row>
    <row r="102" s="190" customFormat="1" ht="18.75" spans="1:8">
      <c r="A102" s="149"/>
      <c r="B102" s="7">
        <v>100</v>
      </c>
      <c r="C102" s="10">
        <v>20212731</v>
      </c>
      <c r="D102" s="10">
        <v>0</v>
      </c>
      <c r="E102" s="18">
        <v>40</v>
      </c>
      <c r="F102" s="169">
        <f t="shared" si="11"/>
        <v>0</v>
      </c>
      <c r="G102" s="8">
        <f t="shared" si="12"/>
        <v>1</v>
      </c>
      <c r="H102" s="10"/>
    </row>
    <row r="103" s="190" customFormat="1" ht="18.75" spans="1:8">
      <c r="A103" s="149"/>
      <c r="B103" s="7">
        <v>101</v>
      </c>
      <c r="C103" s="10">
        <v>20212831</v>
      </c>
      <c r="D103" s="10">
        <v>0</v>
      </c>
      <c r="E103" s="18">
        <v>41</v>
      </c>
      <c r="F103" s="169">
        <f t="shared" si="11"/>
        <v>0</v>
      </c>
      <c r="G103" s="8">
        <f t="shared" si="12"/>
        <v>1</v>
      </c>
      <c r="H103" s="10"/>
    </row>
    <row r="104" s="190" customFormat="1" ht="18.75" spans="1:8">
      <c r="A104" s="149"/>
      <c r="B104" s="7">
        <v>102</v>
      </c>
      <c r="C104" s="10">
        <v>20212832</v>
      </c>
      <c r="D104" s="10">
        <v>0</v>
      </c>
      <c r="E104" s="18">
        <v>41</v>
      </c>
      <c r="F104" s="169">
        <f t="shared" si="11"/>
        <v>0</v>
      </c>
      <c r="G104" s="8">
        <f t="shared" si="12"/>
        <v>1</v>
      </c>
      <c r="H104" s="10"/>
    </row>
    <row r="105" s="190" customFormat="1" ht="18.75" spans="1:8">
      <c r="A105" s="149"/>
      <c r="B105" s="7">
        <v>103</v>
      </c>
      <c r="C105" s="10">
        <v>20212841</v>
      </c>
      <c r="D105" s="10">
        <v>0</v>
      </c>
      <c r="E105" s="18">
        <v>45</v>
      </c>
      <c r="F105" s="169">
        <f t="shared" si="11"/>
        <v>0</v>
      </c>
      <c r="G105" s="8">
        <f t="shared" si="12"/>
        <v>1</v>
      </c>
      <c r="H105" s="10"/>
    </row>
    <row r="106" s="190" customFormat="1" ht="18.75" spans="1:8">
      <c r="A106" s="149"/>
      <c r="B106" s="7">
        <v>104</v>
      </c>
      <c r="C106" s="10">
        <v>20212842</v>
      </c>
      <c r="D106" s="10">
        <v>0</v>
      </c>
      <c r="E106" s="18">
        <v>46</v>
      </c>
      <c r="F106" s="169">
        <f t="shared" si="11"/>
        <v>0</v>
      </c>
      <c r="G106" s="8">
        <f t="shared" si="12"/>
        <v>1</v>
      </c>
      <c r="H106" s="10"/>
    </row>
    <row r="107" s="190" customFormat="1" ht="18.75" spans="1:8">
      <c r="A107" s="149"/>
      <c r="B107" s="7">
        <v>105</v>
      </c>
      <c r="C107" s="10">
        <v>20212843</v>
      </c>
      <c r="D107" s="10">
        <v>0</v>
      </c>
      <c r="E107" s="18">
        <v>44</v>
      </c>
      <c r="F107" s="169">
        <f t="shared" si="11"/>
        <v>0</v>
      </c>
      <c r="G107" s="8">
        <f>RANK(F107,$F$94:$F$120,1)</f>
        <v>1</v>
      </c>
      <c r="H107" s="10"/>
    </row>
    <row r="108" s="190" customFormat="1" ht="18.75" spans="1:8">
      <c r="A108" s="149"/>
      <c r="B108" s="7">
        <v>106</v>
      </c>
      <c r="C108" s="10">
        <v>20222731</v>
      </c>
      <c r="D108" s="10">
        <v>0</v>
      </c>
      <c r="E108" s="10">
        <v>40</v>
      </c>
      <c r="F108" s="169">
        <f t="shared" ref="F108:F121" si="13">D108/E108*100%</f>
        <v>0</v>
      </c>
      <c r="G108" s="8">
        <f t="shared" ref="G108:G120" si="14">RANK(F108,$F$94:$F$120,1)</f>
        <v>1</v>
      </c>
      <c r="H108" s="10"/>
    </row>
    <row r="109" s="190" customFormat="1" ht="18.75" spans="1:8">
      <c r="A109" s="149"/>
      <c r="B109" s="7">
        <v>107</v>
      </c>
      <c r="C109" s="10">
        <v>20222732</v>
      </c>
      <c r="D109" s="10">
        <v>0</v>
      </c>
      <c r="E109" s="10">
        <v>42</v>
      </c>
      <c r="F109" s="169">
        <f t="shared" si="13"/>
        <v>0</v>
      </c>
      <c r="G109" s="8">
        <f t="shared" si="14"/>
        <v>1</v>
      </c>
      <c r="H109" s="10"/>
    </row>
    <row r="110" s="190" customFormat="1" ht="18.75" spans="1:8">
      <c r="A110" s="149"/>
      <c r="B110" s="7">
        <v>108</v>
      </c>
      <c r="C110" s="10">
        <v>20222831</v>
      </c>
      <c r="D110" s="10">
        <v>0</v>
      </c>
      <c r="E110" s="10">
        <v>45</v>
      </c>
      <c r="F110" s="169">
        <f t="shared" si="13"/>
        <v>0</v>
      </c>
      <c r="G110" s="8">
        <f t="shared" si="14"/>
        <v>1</v>
      </c>
      <c r="H110" s="10"/>
    </row>
    <row r="111" s="190" customFormat="1" ht="18.75" spans="1:8">
      <c r="A111" s="149"/>
      <c r="B111" s="7">
        <v>109</v>
      </c>
      <c r="C111" s="10">
        <v>20222832</v>
      </c>
      <c r="D111" s="10">
        <v>0</v>
      </c>
      <c r="E111" s="10">
        <v>42</v>
      </c>
      <c r="F111" s="169">
        <f t="shared" si="13"/>
        <v>0</v>
      </c>
      <c r="G111" s="8">
        <f t="shared" si="14"/>
        <v>1</v>
      </c>
      <c r="H111" s="10"/>
    </row>
    <row r="112" s="190" customFormat="1" ht="18.75" spans="1:8">
      <c r="A112" s="149"/>
      <c r="B112" s="7">
        <v>110</v>
      </c>
      <c r="C112" s="10">
        <v>20222833</v>
      </c>
      <c r="D112" s="10">
        <v>0</v>
      </c>
      <c r="E112" s="10">
        <v>45</v>
      </c>
      <c r="F112" s="169">
        <f t="shared" si="13"/>
        <v>0</v>
      </c>
      <c r="G112" s="8">
        <f t="shared" si="14"/>
        <v>1</v>
      </c>
      <c r="H112" s="10"/>
    </row>
    <row r="113" s="190" customFormat="1" ht="18.75" spans="1:8">
      <c r="A113" s="149"/>
      <c r="B113" s="7">
        <v>111</v>
      </c>
      <c r="C113" s="10">
        <v>20222834</v>
      </c>
      <c r="D113" s="10">
        <v>0</v>
      </c>
      <c r="E113" s="10">
        <v>40</v>
      </c>
      <c r="F113" s="169">
        <f t="shared" si="13"/>
        <v>0</v>
      </c>
      <c r="G113" s="8">
        <f t="shared" si="14"/>
        <v>1</v>
      </c>
      <c r="H113" s="10"/>
    </row>
    <row r="114" s="190" customFormat="1" ht="18.75" spans="1:8">
      <c r="A114" s="149"/>
      <c r="B114" s="7">
        <v>112</v>
      </c>
      <c r="C114" s="10">
        <v>20222835</v>
      </c>
      <c r="D114" s="10">
        <v>0</v>
      </c>
      <c r="E114" s="10">
        <v>45</v>
      </c>
      <c r="F114" s="169">
        <f t="shared" si="13"/>
        <v>0</v>
      </c>
      <c r="G114" s="8">
        <f t="shared" si="14"/>
        <v>1</v>
      </c>
      <c r="H114" s="10"/>
    </row>
    <row r="115" s="190" customFormat="1" ht="18.75" spans="1:8">
      <c r="A115" s="149"/>
      <c r="B115" s="7">
        <v>113</v>
      </c>
      <c r="C115" s="10">
        <v>20222836</v>
      </c>
      <c r="D115" s="19">
        <v>0</v>
      </c>
      <c r="E115" s="19">
        <v>40</v>
      </c>
      <c r="F115" s="169">
        <f t="shared" si="13"/>
        <v>0</v>
      </c>
      <c r="G115" s="8">
        <f t="shared" si="14"/>
        <v>1</v>
      </c>
      <c r="H115" s="10"/>
    </row>
    <row r="116" s="190" customFormat="1" ht="18.75" spans="1:8">
      <c r="A116" s="149"/>
      <c r="B116" s="7">
        <v>114</v>
      </c>
      <c r="C116" s="10">
        <v>20222837</v>
      </c>
      <c r="D116" s="19">
        <v>0</v>
      </c>
      <c r="E116" s="19">
        <v>40</v>
      </c>
      <c r="F116" s="169">
        <f t="shared" si="13"/>
        <v>0</v>
      </c>
      <c r="G116" s="8">
        <f t="shared" si="14"/>
        <v>1</v>
      </c>
      <c r="H116" s="10"/>
    </row>
    <row r="117" s="190" customFormat="1" ht="18.75" spans="1:8">
      <c r="A117" s="149"/>
      <c r="B117" s="7">
        <v>115</v>
      </c>
      <c r="C117" s="19">
        <v>20222841</v>
      </c>
      <c r="D117" s="19">
        <v>0</v>
      </c>
      <c r="E117" s="19">
        <v>36</v>
      </c>
      <c r="F117" s="169">
        <f t="shared" si="13"/>
        <v>0</v>
      </c>
      <c r="G117" s="8">
        <f t="shared" si="14"/>
        <v>1</v>
      </c>
      <c r="H117" s="10"/>
    </row>
    <row r="118" s="190" customFormat="1" ht="18.75" spans="1:8">
      <c r="A118" s="149"/>
      <c r="B118" s="7">
        <v>116</v>
      </c>
      <c r="C118" s="19">
        <v>20222842</v>
      </c>
      <c r="D118" s="19">
        <v>0</v>
      </c>
      <c r="E118" s="19">
        <v>38</v>
      </c>
      <c r="F118" s="169">
        <f t="shared" si="13"/>
        <v>0</v>
      </c>
      <c r="G118" s="8">
        <f t="shared" si="14"/>
        <v>1</v>
      </c>
      <c r="H118" s="10"/>
    </row>
    <row r="119" s="190" customFormat="1" ht="18.75" spans="1:8">
      <c r="A119" s="149"/>
      <c r="B119" s="7">
        <v>117</v>
      </c>
      <c r="C119" s="19">
        <v>20222843</v>
      </c>
      <c r="D119" s="19">
        <v>0</v>
      </c>
      <c r="E119" s="19">
        <v>38</v>
      </c>
      <c r="F119" s="169">
        <f t="shared" si="13"/>
        <v>0</v>
      </c>
      <c r="G119" s="8">
        <f t="shared" si="14"/>
        <v>1</v>
      </c>
      <c r="H119" s="10"/>
    </row>
    <row r="120" s="190" customFormat="1" ht="18.75" spans="1:8">
      <c r="A120" s="151"/>
      <c r="B120" s="7">
        <v>118</v>
      </c>
      <c r="C120" s="19">
        <v>20222844</v>
      </c>
      <c r="D120" s="19">
        <v>0</v>
      </c>
      <c r="E120" s="19">
        <v>36</v>
      </c>
      <c r="F120" s="169">
        <f t="shared" si="13"/>
        <v>0</v>
      </c>
      <c r="G120" s="8">
        <f t="shared" si="14"/>
        <v>1</v>
      </c>
      <c r="H120" s="10"/>
    </row>
    <row r="121" s="190" customFormat="1" ht="18.75" spans="1:8">
      <c r="A121" s="146" t="s">
        <v>5</v>
      </c>
      <c r="B121" s="7">
        <v>119</v>
      </c>
      <c r="C121" s="19">
        <v>20193631</v>
      </c>
      <c r="D121" s="19">
        <v>0</v>
      </c>
      <c r="E121" s="18">
        <v>40</v>
      </c>
      <c r="F121" s="174">
        <f t="shared" si="13"/>
        <v>0</v>
      </c>
      <c r="G121" s="19">
        <f>RANK(F121,$F$121:$F$147,1)</f>
        <v>1</v>
      </c>
      <c r="H121" s="19"/>
    </row>
    <row r="122" s="190" customFormat="1" ht="18.75" spans="1:8">
      <c r="A122" s="149"/>
      <c r="B122" s="7">
        <v>120</v>
      </c>
      <c r="C122" s="19">
        <v>20193632</v>
      </c>
      <c r="D122" s="19">
        <v>0</v>
      </c>
      <c r="E122" s="18">
        <v>41</v>
      </c>
      <c r="F122" s="174">
        <f t="shared" ref="F122:F137" si="15">D122/E122*100%</f>
        <v>0</v>
      </c>
      <c r="G122" s="19">
        <f t="shared" ref="G122:G137" si="16">RANK(F122,$F$121:$F$147,1)</f>
        <v>1</v>
      </c>
      <c r="H122" s="19"/>
    </row>
    <row r="123" s="190" customFormat="1" ht="18.75" spans="1:8">
      <c r="A123" s="149"/>
      <c r="B123" s="7">
        <v>121</v>
      </c>
      <c r="C123" s="19">
        <v>20193633</v>
      </c>
      <c r="D123" s="19">
        <v>0</v>
      </c>
      <c r="E123" s="18">
        <v>42</v>
      </c>
      <c r="F123" s="174">
        <f t="shared" si="15"/>
        <v>0</v>
      </c>
      <c r="G123" s="19">
        <f t="shared" si="16"/>
        <v>1</v>
      </c>
      <c r="H123" s="19"/>
    </row>
    <row r="124" s="190" customFormat="1" ht="18.75" spans="1:8">
      <c r="A124" s="149"/>
      <c r="B124" s="7">
        <v>122</v>
      </c>
      <c r="C124" s="19">
        <v>20193634</v>
      </c>
      <c r="D124" s="19">
        <v>0</v>
      </c>
      <c r="E124" s="18">
        <v>43</v>
      </c>
      <c r="F124" s="174">
        <f t="shared" si="15"/>
        <v>0</v>
      </c>
      <c r="G124" s="19">
        <f t="shared" si="16"/>
        <v>1</v>
      </c>
      <c r="H124" s="19"/>
    </row>
    <row r="125" s="190" customFormat="1" ht="18.75" spans="1:8">
      <c r="A125" s="149"/>
      <c r="B125" s="7">
        <v>123</v>
      </c>
      <c r="C125" s="19">
        <v>20193635</v>
      </c>
      <c r="D125" s="19">
        <v>0</v>
      </c>
      <c r="E125" s="18">
        <v>44</v>
      </c>
      <c r="F125" s="174">
        <f t="shared" si="15"/>
        <v>0</v>
      </c>
      <c r="G125" s="19">
        <f t="shared" si="16"/>
        <v>1</v>
      </c>
      <c r="H125" s="19"/>
    </row>
    <row r="126" s="190" customFormat="1" ht="18.75" spans="1:8">
      <c r="A126" s="149"/>
      <c r="B126" s="7">
        <v>124</v>
      </c>
      <c r="C126" s="19">
        <v>20203631</v>
      </c>
      <c r="D126" s="19">
        <v>0</v>
      </c>
      <c r="E126" s="18">
        <v>45</v>
      </c>
      <c r="F126" s="174">
        <f t="shared" si="15"/>
        <v>0</v>
      </c>
      <c r="G126" s="19">
        <f t="shared" si="16"/>
        <v>1</v>
      </c>
      <c r="H126" s="19"/>
    </row>
    <row r="127" s="190" customFormat="1" ht="18.75" spans="1:8">
      <c r="A127" s="149"/>
      <c r="B127" s="7">
        <v>125</v>
      </c>
      <c r="C127" s="19">
        <v>20203632</v>
      </c>
      <c r="D127" s="19">
        <v>0</v>
      </c>
      <c r="E127" s="18">
        <v>46</v>
      </c>
      <c r="F127" s="174">
        <f t="shared" si="15"/>
        <v>0</v>
      </c>
      <c r="G127" s="19">
        <f t="shared" si="16"/>
        <v>1</v>
      </c>
      <c r="H127" s="19"/>
    </row>
    <row r="128" s="190" customFormat="1" ht="18.75" spans="1:8">
      <c r="A128" s="149"/>
      <c r="B128" s="7">
        <v>126</v>
      </c>
      <c r="C128" s="19">
        <v>20203633</v>
      </c>
      <c r="D128" s="19">
        <v>0</v>
      </c>
      <c r="E128" s="18">
        <v>47</v>
      </c>
      <c r="F128" s="174">
        <f t="shared" si="15"/>
        <v>0</v>
      </c>
      <c r="G128" s="19">
        <f t="shared" si="16"/>
        <v>1</v>
      </c>
      <c r="H128" s="19"/>
    </row>
    <row r="129" s="190" customFormat="1" ht="18.75" spans="1:8">
      <c r="A129" s="149"/>
      <c r="B129" s="7">
        <v>127</v>
      </c>
      <c r="C129" s="19">
        <v>20203634</v>
      </c>
      <c r="D129" s="19">
        <v>0</v>
      </c>
      <c r="E129" s="18">
        <v>48</v>
      </c>
      <c r="F129" s="174">
        <f t="shared" si="15"/>
        <v>0</v>
      </c>
      <c r="G129" s="19">
        <f t="shared" si="16"/>
        <v>1</v>
      </c>
      <c r="H129" s="19"/>
    </row>
    <row r="130" s="190" customFormat="1" ht="18.75" spans="1:8">
      <c r="A130" s="149"/>
      <c r="B130" s="193">
        <v>128</v>
      </c>
      <c r="C130" s="194">
        <v>20203635</v>
      </c>
      <c r="D130" s="194">
        <v>2</v>
      </c>
      <c r="E130" s="195">
        <v>49</v>
      </c>
      <c r="F130" s="199">
        <f t="shared" si="15"/>
        <v>0.0408163265306122</v>
      </c>
      <c r="G130" s="194">
        <f t="shared" si="16"/>
        <v>27</v>
      </c>
      <c r="H130" s="194" t="s">
        <v>30</v>
      </c>
    </row>
    <row r="131" s="190" customFormat="1" ht="18.75" spans="1:8">
      <c r="A131" s="149"/>
      <c r="B131" s="7">
        <v>129</v>
      </c>
      <c r="C131" s="19">
        <v>20213631</v>
      </c>
      <c r="D131" s="19">
        <v>0</v>
      </c>
      <c r="E131" s="18">
        <v>50</v>
      </c>
      <c r="F131" s="174">
        <f t="shared" si="15"/>
        <v>0</v>
      </c>
      <c r="G131" s="19">
        <f t="shared" si="16"/>
        <v>1</v>
      </c>
      <c r="H131" s="19"/>
    </row>
    <row r="132" s="190" customFormat="1" ht="18.75" spans="1:8">
      <c r="A132" s="149"/>
      <c r="B132" s="7">
        <v>130</v>
      </c>
      <c r="C132" s="19">
        <v>20213632</v>
      </c>
      <c r="D132" s="19">
        <v>0</v>
      </c>
      <c r="E132" s="18">
        <v>51</v>
      </c>
      <c r="F132" s="174">
        <f t="shared" si="15"/>
        <v>0</v>
      </c>
      <c r="G132" s="19">
        <f t="shared" si="16"/>
        <v>1</v>
      </c>
      <c r="H132" s="19"/>
    </row>
    <row r="133" s="190" customFormat="1" ht="18.75" spans="1:8">
      <c r="A133" s="149"/>
      <c r="B133" s="7">
        <v>131</v>
      </c>
      <c r="C133" s="19">
        <v>20213633</v>
      </c>
      <c r="D133" s="19">
        <v>0</v>
      </c>
      <c r="E133" s="18">
        <v>52</v>
      </c>
      <c r="F133" s="174">
        <f t="shared" si="15"/>
        <v>0</v>
      </c>
      <c r="G133" s="19">
        <f t="shared" si="16"/>
        <v>1</v>
      </c>
      <c r="H133" s="19"/>
    </row>
    <row r="134" s="190" customFormat="1" ht="18.75" spans="1:8">
      <c r="A134" s="149"/>
      <c r="B134" s="7">
        <v>132</v>
      </c>
      <c r="C134" s="19">
        <v>20213634</v>
      </c>
      <c r="D134" s="19">
        <v>0</v>
      </c>
      <c r="E134" s="18">
        <v>53</v>
      </c>
      <c r="F134" s="174">
        <f t="shared" si="15"/>
        <v>0</v>
      </c>
      <c r="G134" s="19">
        <f t="shared" si="16"/>
        <v>1</v>
      </c>
      <c r="H134" s="19"/>
    </row>
    <row r="135" s="190" customFormat="1" ht="18.75" spans="1:8">
      <c r="A135" s="149"/>
      <c r="B135" s="7">
        <v>133</v>
      </c>
      <c r="C135" s="19">
        <v>20213635</v>
      </c>
      <c r="D135" s="19">
        <v>0</v>
      </c>
      <c r="E135" s="18">
        <v>54</v>
      </c>
      <c r="F135" s="174">
        <f t="shared" si="15"/>
        <v>0</v>
      </c>
      <c r="G135" s="19">
        <f t="shared" si="16"/>
        <v>1</v>
      </c>
      <c r="H135" s="19"/>
    </row>
    <row r="136" s="190" customFormat="1" ht="18.75" spans="1:8">
      <c r="A136" s="149"/>
      <c r="B136" s="7">
        <v>134</v>
      </c>
      <c r="C136" s="19">
        <v>20213641</v>
      </c>
      <c r="D136" s="19">
        <v>0</v>
      </c>
      <c r="E136" s="18">
        <v>55</v>
      </c>
      <c r="F136" s="174">
        <f t="shared" si="15"/>
        <v>0</v>
      </c>
      <c r="G136" s="19">
        <f t="shared" si="16"/>
        <v>1</v>
      </c>
      <c r="H136" s="19"/>
    </row>
    <row r="137" s="190" customFormat="1" ht="18.75" spans="1:8">
      <c r="A137" s="149"/>
      <c r="B137" s="7">
        <v>135</v>
      </c>
      <c r="C137" s="19">
        <v>20213642</v>
      </c>
      <c r="D137" s="19">
        <v>0</v>
      </c>
      <c r="E137" s="18">
        <v>56</v>
      </c>
      <c r="F137" s="174">
        <f t="shared" si="15"/>
        <v>0</v>
      </c>
      <c r="G137" s="19">
        <f t="shared" si="16"/>
        <v>1</v>
      </c>
      <c r="H137" s="19"/>
    </row>
    <row r="138" s="158" customFormat="1" ht="15" customHeight="1" spans="1:8">
      <c r="A138" s="149"/>
      <c r="B138" s="7">
        <v>136</v>
      </c>
      <c r="C138" s="19">
        <v>20223631</v>
      </c>
      <c r="D138" s="19">
        <v>0</v>
      </c>
      <c r="E138" s="19">
        <v>40</v>
      </c>
      <c r="F138" s="174">
        <f t="shared" ref="F138:F148" si="17">D138/E138*100%</f>
        <v>0</v>
      </c>
      <c r="G138" s="19">
        <f t="shared" ref="G138:G147" si="18">RANK(F138,$F$121:$F$147,1)</f>
        <v>1</v>
      </c>
      <c r="H138" s="19"/>
    </row>
    <row r="139" s="158" customFormat="1" ht="15" customHeight="1" spans="1:8">
      <c r="A139" s="149"/>
      <c r="B139" s="7">
        <v>137</v>
      </c>
      <c r="C139" s="19">
        <v>20223632</v>
      </c>
      <c r="D139" s="19">
        <v>0</v>
      </c>
      <c r="E139" s="19">
        <v>40</v>
      </c>
      <c r="F139" s="174">
        <f t="shared" si="17"/>
        <v>0</v>
      </c>
      <c r="G139" s="19">
        <f t="shared" si="18"/>
        <v>1</v>
      </c>
      <c r="H139" s="19"/>
    </row>
    <row r="140" s="158" customFormat="1" ht="15" customHeight="1" spans="1:8">
      <c r="A140" s="149"/>
      <c r="B140" s="7">
        <v>138</v>
      </c>
      <c r="C140" s="19">
        <v>20223633</v>
      </c>
      <c r="D140" s="19">
        <v>0</v>
      </c>
      <c r="E140" s="19">
        <v>42</v>
      </c>
      <c r="F140" s="174">
        <f t="shared" si="17"/>
        <v>0</v>
      </c>
      <c r="G140" s="19">
        <f t="shared" si="18"/>
        <v>1</v>
      </c>
      <c r="H140" s="19"/>
    </row>
    <row r="141" s="158" customFormat="1" ht="15" customHeight="1" spans="1:8">
      <c r="A141" s="149"/>
      <c r="B141" s="7">
        <v>139</v>
      </c>
      <c r="C141" s="19">
        <v>20223634</v>
      </c>
      <c r="D141" s="19">
        <v>0</v>
      </c>
      <c r="E141" s="19">
        <v>41</v>
      </c>
      <c r="F141" s="174">
        <f t="shared" si="17"/>
        <v>0</v>
      </c>
      <c r="G141" s="19">
        <f t="shared" si="18"/>
        <v>1</v>
      </c>
      <c r="H141" s="19"/>
    </row>
    <row r="142" s="158" customFormat="1" ht="15" customHeight="1" spans="1:8">
      <c r="A142" s="149"/>
      <c r="B142" s="7">
        <v>140</v>
      </c>
      <c r="C142" s="19">
        <v>20223635</v>
      </c>
      <c r="D142" s="19">
        <v>0</v>
      </c>
      <c r="E142" s="19">
        <v>43</v>
      </c>
      <c r="F142" s="174">
        <f t="shared" si="17"/>
        <v>0</v>
      </c>
      <c r="G142" s="19">
        <f t="shared" si="18"/>
        <v>1</v>
      </c>
      <c r="H142" s="19"/>
    </row>
    <row r="143" ht="18.75" spans="1:8">
      <c r="A143" s="149"/>
      <c r="B143" s="7">
        <v>141</v>
      </c>
      <c r="C143" s="19">
        <v>20223636</v>
      </c>
      <c r="D143" s="11">
        <v>0</v>
      </c>
      <c r="E143" s="11">
        <v>43</v>
      </c>
      <c r="F143" s="174">
        <f t="shared" si="17"/>
        <v>0</v>
      </c>
      <c r="G143" s="19">
        <f t="shared" si="18"/>
        <v>1</v>
      </c>
      <c r="H143" s="19"/>
    </row>
    <row r="144" ht="18.75" spans="1:8">
      <c r="A144" s="149"/>
      <c r="B144" s="7">
        <v>142</v>
      </c>
      <c r="C144" s="19">
        <v>20223637</v>
      </c>
      <c r="D144" s="11">
        <v>0</v>
      </c>
      <c r="E144" s="11">
        <v>41</v>
      </c>
      <c r="F144" s="174">
        <f t="shared" si="17"/>
        <v>0</v>
      </c>
      <c r="G144" s="19">
        <f t="shared" si="18"/>
        <v>1</v>
      </c>
      <c r="H144" s="19"/>
    </row>
    <row r="145" ht="18.75" spans="1:8">
      <c r="A145" s="149"/>
      <c r="B145" s="7">
        <v>143</v>
      </c>
      <c r="C145" s="11">
        <v>20223641</v>
      </c>
      <c r="D145" s="11">
        <v>0</v>
      </c>
      <c r="E145" s="11">
        <v>44</v>
      </c>
      <c r="F145" s="174">
        <f t="shared" si="17"/>
        <v>0</v>
      </c>
      <c r="G145" s="19">
        <f t="shared" si="18"/>
        <v>1</v>
      </c>
      <c r="H145" s="19"/>
    </row>
    <row r="146" ht="18.75" spans="1:8">
      <c r="A146" s="149"/>
      <c r="B146" s="7">
        <v>144</v>
      </c>
      <c r="C146" s="11">
        <v>20223642</v>
      </c>
      <c r="D146" s="11">
        <v>0</v>
      </c>
      <c r="E146" s="11">
        <v>44</v>
      </c>
      <c r="F146" s="174">
        <f t="shared" si="17"/>
        <v>0</v>
      </c>
      <c r="G146" s="19">
        <f t="shared" si="18"/>
        <v>1</v>
      </c>
      <c r="H146" s="19"/>
    </row>
    <row r="147" ht="18.75" spans="1:8">
      <c r="A147" s="151"/>
      <c r="B147" s="7">
        <v>145</v>
      </c>
      <c r="C147" s="11">
        <v>20223643</v>
      </c>
      <c r="D147" s="11">
        <v>0</v>
      </c>
      <c r="E147" s="11">
        <v>44</v>
      </c>
      <c r="F147" s="174">
        <f t="shared" si="17"/>
        <v>0</v>
      </c>
      <c r="G147" s="19">
        <f t="shared" si="18"/>
        <v>1</v>
      </c>
      <c r="H147" s="19"/>
    </row>
    <row r="148" ht="18.75" spans="1:8">
      <c r="A148" s="146" t="s">
        <v>6</v>
      </c>
      <c r="B148" s="7">
        <v>146</v>
      </c>
      <c r="C148" s="11">
        <v>20192331</v>
      </c>
      <c r="D148" s="11">
        <v>0</v>
      </c>
      <c r="E148" s="18">
        <v>37</v>
      </c>
      <c r="F148" s="176">
        <f t="shared" si="17"/>
        <v>0</v>
      </c>
      <c r="G148" s="11">
        <f>RANK(F148,$F$148:$F$191,1)</f>
        <v>1</v>
      </c>
      <c r="H148" s="11"/>
    </row>
    <row r="149" ht="18.75" spans="1:8">
      <c r="A149" s="149"/>
      <c r="B149" s="7">
        <v>147</v>
      </c>
      <c r="C149" s="11">
        <v>20192332</v>
      </c>
      <c r="D149" s="11">
        <v>0</v>
      </c>
      <c r="E149" s="18">
        <v>34</v>
      </c>
      <c r="F149" s="176">
        <f t="shared" ref="F149:F180" si="19">D149/E149*100%</f>
        <v>0</v>
      </c>
      <c r="G149" s="11">
        <f t="shared" ref="G149:G180" si="20">RANK(F149,$F$148:$F$191,1)</f>
        <v>1</v>
      </c>
      <c r="H149" s="11"/>
    </row>
    <row r="150" ht="18.75" spans="1:8">
      <c r="A150" s="149"/>
      <c r="B150" s="7">
        <v>148</v>
      </c>
      <c r="C150" s="11">
        <v>20192931</v>
      </c>
      <c r="D150" s="11">
        <v>0</v>
      </c>
      <c r="E150" s="10">
        <v>31</v>
      </c>
      <c r="F150" s="176">
        <f t="shared" si="19"/>
        <v>0</v>
      </c>
      <c r="G150" s="11">
        <f t="shared" si="20"/>
        <v>1</v>
      </c>
      <c r="H150" s="11"/>
    </row>
    <row r="151" ht="18.75" spans="1:8">
      <c r="A151" s="149"/>
      <c r="B151" s="7">
        <v>149</v>
      </c>
      <c r="C151" s="11">
        <v>20192932</v>
      </c>
      <c r="D151" s="11">
        <v>0</v>
      </c>
      <c r="E151" s="10">
        <v>29</v>
      </c>
      <c r="F151" s="176">
        <f t="shared" si="19"/>
        <v>0</v>
      </c>
      <c r="G151" s="11">
        <f t="shared" si="20"/>
        <v>1</v>
      </c>
      <c r="H151" s="11"/>
    </row>
    <row r="152" ht="18.75" spans="1:8">
      <c r="A152" s="149"/>
      <c r="B152" s="7">
        <v>150</v>
      </c>
      <c r="C152" s="11">
        <v>20193031</v>
      </c>
      <c r="D152" s="11">
        <v>0</v>
      </c>
      <c r="E152" s="10">
        <v>45</v>
      </c>
      <c r="F152" s="176">
        <f t="shared" si="19"/>
        <v>0</v>
      </c>
      <c r="G152" s="11">
        <f t="shared" si="20"/>
        <v>1</v>
      </c>
      <c r="H152" s="11"/>
    </row>
    <row r="153" ht="18.75" spans="1:8">
      <c r="A153" s="149"/>
      <c r="B153" s="7">
        <v>151</v>
      </c>
      <c r="C153" s="11">
        <v>20193032</v>
      </c>
      <c r="D153" s="11">
        <v>0</v>
      </c>
      <c r="E153" s="18">
        <v>47</v>
      </c>
      <c r="F153" s="176">
        <f t="shared" si="19"/>
        <v>0</v>
      </c>
      <c r="G153" s="11">
        <f t="shared" si="20"/>
        <v>1</v>
      </c>
      <c r="H153" s="11"/>
    </row>
    <row r="154" ht="18.75" spans="1:8">
      <c r="A154" s="149"/>
      <c r="B154" s="7">
        <v>152</v>
      </c>
      <c r="C154" s="11">
        <v>20193033</v>
      </c>
      <c r="D154" s="11">
        <v>0</v>
      </c>
      <c r="E154" s="18">
        <v>46</v>
      </c>
      <c r="F154" s="176">
        <f t="shared" si="19"/>
        <v>0</v>
      </c>
      <c r="G154" s="11">
        <f t="shared" si="20"/>
        <v>1</v>
      </c>
      <c r="H154" s="11"/>
    </row>
    <row r="155" ht="18.75" spans="1:8">
      <c r="A155" s="149"/>
      <c r="B155" s="7">
        <v>153</v>
      </c>
      <c r="C155" s="11">
        <v>20193034</v>
      </c>
      <c r="D155" s="11">
        <v>0</v>
      </c>
      <c r="E155" s="18">
        <v>43</v>
      </c>
      <c r="F155" s="176">
        <f t="shared" si="19"/>
        <v>0</v>
      </c>
      <c r="G155" s="11">
        <f t="shared" si="20"/>
        <v>1</v>
      </c>
      <c r="H155" s="11"/>
    </row>
    <row r="156" ht="18.75" spans="1:8">
      <c r="A156" s="149"/>
      <c r="B156" s="7">
        <v>154</v>
      </c>
      <c r="C156" s="11">
        <v>20193035</v>
      </c>
      <c r="D156" s="11">
        <v>0</v>
      </c>
      <c r="E156" s="18">
        <v>43</v>
      </c>
      <c r="F156" s="176">
        <f t="shared" si="19"/>
        <v>0</v>
      </c>
      <c r="G156" s="11">
        <f t="shared" si="20"/>
        <v>1</v>
      </c>
      <c r="H156" s="11"/>
    </row>
    <row r="157" ht="18.75" spans="1:8">
      <c r="A157" s="149"/>
      <c r="B157" s="7">
        <v>155</v>
      </c>
      <c r="C157" s="11">
        <v>20193036</v>
      </c>
      <c r="D157" s="11">
        <v>0</v>
      </c>
      <c r="E157" s="18">
        <v>46</v>
      </c>
      <c r="F157" s="176">
        <f t="shared" si="19"/>
        <v>0</v>
      </c>
      <c r="G157" s="11">
        <f t="shared" si="20"/>
        <v>1</v>
      </c>
      <c r="H157" s="11"/>
    </row>
    <row r="158" ht="18.75" spans="1:8">
      <c r="A158" s="149"/>
      <c r="B158" s="7">
        <v>156</v>
      </c>
      <c r="C158" s="11">
        <v>20193037</v>
      </c>
      <c r="D158" s="11">
        <v>0</v>
      </c>
      <c r="E158" s="18">
        <v>43</v>
      </c>
      <c r="F158" s="176">
        <f t="shared" si="19"/>
        <v>0</v>
      </c>
      <c r="G158" s="11">
        <f t="shared" si="20"/>
        <v>1</v>
      </c>
      <c r="H158" s="11"/>
    </row>
    <row r="159" ht="18.75" spans="1:8">
      <c r="A159" s="149"/>
      <c r="B159" s="7">
        <v>157</v>
      </c>
      <c r="C159" s="11">
        <v>20193038</v>
      </c>
      <c r="D159" s="11">
        <v>0</v>
      </c>
      <c r="E159" s="18">
        <v>43</v>
      </c>
      <c r="F159" s="176">
        <f t="shared" si="19"/>
        <v>0</v>
      </c>
      <c r="G159" s="11">
        <f t="shared" si="20"/>
        <v>1</v>
      </c>
      <c r="H159" s="11"/>
    </row>
    <row r="160" ht="18.75" spans="1:8">
      <c r="A160" s="149"/>
      <c r="B160" s="7">
        <v>158</v>
      </c>
      <c r="C160" s="11">
        <v>20202331</v>
      </c>
      <c r="D160" s="11">
        <v>0</v>
      </c>
      <c r="E160" s="10">
        <v>38</v>
      </c>
      <c r="F160" s="176">
        <f t="shared" si="19"/>
        <v>0</v>
      </c>
      <c r="G160" s="11">
        <f t="shared" si="20"/>
        <v>1</v>
      </c>
      <c r="H160" s="11"/>
    </row>
    <row r="161" ht="18.75" spans="1:8">
      <c r="A161" s="149"/>
      <c r="B161" s="198">
        <v>159</v>
      </c>
      <c r="C161" s="8">
        <v>20202332</v>
      </c>
      <c r="D161" s="8">
        <v>0</v>
      </c>
      <c r="E161" s="10">
        <v>37</v>
      </c>
      <c r="F161" s="200">
        <f t="shared" si="19"/>
        <v>0</v>
      </c>
      <c r="G161" s="8">
        <f t="shared" si="20"/>
        <v>1</v>
      </c>
      <c r="H161" s="8"/>
    </row>
    <row r="162" ht="18.75" spans="1:8">
      <c r="A162" s="149"/>
      <c r="B162" s="7">
        <v>160</v>
      </c>
      <c r="C162" s="11">
        <v>20202931</v>
      </c>
      <c r="D162" s="11">
        <v>0</v>
      </c>
      <c r="E162" s="18">
        <v>31</v>
      </c>
      <c r="F162" s="176">
        <f t="shared" si="19"/>
        <v>0</v>
      </c>
      <c r="G162" s="11">
        <f t="shared" si="20"/>
        <v>1</v>
      </c>
      <c r="H162" s="11"/>
    </row>
    <row r="163" ht="18.75" spans="1:8">
      <c r="A163" s="149"/>
      <c r="B163" s="7">
        <v>161</v>
      </c>
      <c r="C163" s="11">
        <v>20202932</v>
      </c>
      <c r="D163" s="11">
        <v>0</v>
      </c>
      <c r="E163" s="18">
        <v>24</v>
      </c>
      <c r="F163" s="176">
        <f t="shared" si="19"/>
        <v>0</v>
      </c>
      <c r="G163" s="11">
        <f t="shared" si="20"/>
        <v>1</v>
      </c>
      <c r="H163" s="11"/>
    </row>
    <row r="164" ht="18.75" spans="1:8">
      <c r="A164" s="149"/>
      <c r="B164" s="7">
        <v>162</v>
      </c>
      <c r="C164" s="11">
        <v>20202933</v>
      </c>
      <c r="D164" s="11">
        <v>0</v>
      </c>
      <c r="E164" s="18">
        <v>29</v>
      </c>
      <c r="F164" s="176">
        <f t="shared" si="19"/>
        <v>0</v>
      </c>
      <c r="G164" s="11">
        <f t="shared" si="20"/>
        <v>1</v>
      </c>
      <c r="H164" s="11"/>
    </row>
    <row r="165" ht="18.75" spans="1:8">
      <c r="A165" s="149"/>
      <c r="B165" s="7">
        <v>163</v>
      </c>
      <c r="C165" s="11">
        <v>20203031</v>
      </c>
      <c r="D165" s="11">
        <v>0</v>
      </c>
      <c r="E165" s="18">
        <v>51</v>
      </c>
      <c r="F165" s="176">
        <f t="shared" si="19"/>
        <v>0</v>
      </c>
      <c r="G165" s="11">
        <f t="shared" si="20"/>
        <v>1</v>
      </c>
      <c r="H165" s="11"/>
    </row>
    <row r="166" ht="18.75" spans="1:8">
      <c r="A166" s="149"/>
      <c r="B166" s="7">
        <v>164</v>
      </c>
      <c r="C166" s="11">
        <v>20203032</v>
      </c>
      <c r="D166" s="11">
        <v>0</v>
      </c>
      <c r="E166" s="18">
        <v>52</v>
      </c>
      <c r="F166" s="176">
        <f t="shared" si="19"/>
        <v>0</v>
      </c>
      <c r="G166" s="11">
        <f t="shared" si="20"/>
        <v>1</v>
      </c>
      <c r="H166" s="11"/>
    </row>
    <row r="167" ht="18.75" spans="1:8">
      <c r="A167" s="149"/>
      <c r="B167" s="7">
        <v>165</v>
      </c>
      <c r="C167" s="11">
        <v>20203033</v>
      </c>
      <c r="D167" s="11">
        <v>0</v>
      </c>
      <c r="E167" s="18">
        <v>48</v>
      </c>
      <c r="F167" s="176">
        <f t="shared" si="19"/>
        <v>0</v>
      </c>
      <c r="G167" s="11">
        <f t="shared" si="20"/>
        <v>1</v>
      </c>
      <c r="H167" s="11"/>
    </row>
    <row r="168" ht="18.75" spans="1:8">
      <c r="A168" s="149"/>
      <c r="B168" s="7">
        <v>166</v>
      </c>
      <c r="C168" s="11">
        <v>20203034</v>
      </c>
      <c r="D168" s="11">
        <v>0</v>
      </c>
      <c r="E168" s="18">
        <v>49</v>
      </c>
      <c r="F168" s="176">
        <f t="shared" si="19"/>
        <v>0</v>
      </c>
      <c r="G168" s="11">
        <f t="shared" si="20"/>
        <v>1</v>
      </c>
      <c r="H168" s="11"/>
    </row>
    <row r="169" ht="18.75" spans="1:8">
      <c r="A169" s="149"/>
      <c r="B169" s="7">
        <v>167</v>
      </c>
      <c r="C169" s="11">
        <v>20203035</v>
      </c>
      <c r="D169" s="11">
        <v>0</v>
      </c>
      <c r="E169" s="18">
        <v>50</v>
      </c>
      <c r="F169" s="176">
        <f t="shared" si="19"/>
        <v>0</v>
      </c>
      <c r="G169" s="11">
        <f t="shared" si="20"/>
        <v>1</v>
      </c>
      <c r="H169" s="11"/>
    </row>
    <row r="170" ht="18.75" spans="1:8">
      <c r="A170" s="149"/>
      <c r="B170" s="7">
        <v>168</v>
      </c>
      <c r="C170" s="11">
        <v>20203036</v>
      </c>
      <c r="D170" s="11">
        <v>0</v>
      </c>
      <c r="E170" s="18">
        <v>51</v>
      </c>
      <c r="F170" s="176">
        <f t="shared" si="19"/>
        <v>0</v>
      </c>
      <c r="G170" s="11">
        <f t="shared" si="20"/>
        <v>1</v>
      </c>
      <c r="H170" s="11"/>
    </row>
    <row r="171" ht="18.75" spans="1:8">
      <c r="A171" s="149"/>
      <c r="B171" s="198">
        <v>169</v>
      </c>
      <c r="C171" s="8">
        <v>20212331</v>
      </c>
      <c r="D171" s="8">
        <v>0</v>
      </c>
      <c r="E171" s="10">
        <v>32</v>
      </c>
      <c r="F171" s="200">
        <f t="shared" si="19"/>
        <v>0</v>
      </c>
      <c r="G171" s="8">
        <f t="shared" si="20"/>
        <v>1</v>
      </c>
      <c r="H171" s="8"/>
    </row>
    <row r="172" ht="18.75" spans="1:8">
      <c r="A172" s="149"/>
      <c r="B172" s="7">
        <v>170</v>
      </c>
      <c r="C172" s="11">
        <v>20212332</v>
      </c>
      <c r="D172" s="11">
        <v>0</v>
      </c>
      <c r="E172" s="18">
        <v>32</v>
      </c>
      <c r="F172" s="176">
        <f t="shared" si="19"/>
        <v>0</v>
      </c>
      <c r="G172" s="11">
        <f t="shared" si="20"/>
        <v>1</v>
      </c>
      <c r="H172" s="11"/>
    </row>
    <row r="173" ht="18.75" spans="1:8">
      <c r="A173" s="149"/>
      <c r="B173" s="7">
        <v>171</v>
      </c>
      <c r="C173" s="11">
        <v>20212333</v>
      </c>
      <c r="D173" s="11">
        <v>0</v>
      </c>
      <c r="E173" s="18">
        <v>30</v>
      </c>
      <c r="F173" s="176">
        <f t="shared" si="19"/>
        <v>0</v>
      </c>
      <c r="G173" s="11">
        <f t="shared" si="20"/>
        <v>1</v>
      </c>
      <c r="H173" s="11"/>
    </row>
    <row r="174" ht="18.75" spans="1:8">
      <c r="A174" s="149"/>
      <c r="B174" s="7">
        <v>172</v>
      </c>
      <c r="C174" s="11">
        <v>20212931</v>
      </c>
      <c r="D174" s="11">
        <v>0</v>
      </c>
      <c r="E174" s="18">
        <v>47</v>
      </c>
      <c r="F174" s="176">
        <f t="shared" si="19"/>
        <v>0</v>
      </c>
      <c r="G174" s="11">
        <f t="shared" si="20"/>
        <v>1</v>
      </c>
      <c r="H174" s="11"/>
    </row>
    <row r="175" ht="18.75" spans="1:8">
      <c r="A175" s="149"/>
      <c r="B175" s="7">
        <v>173</v>
      </c>
      <c r="C175" s="11">
        <v>20212932</v>
      </c>
      <c r="D175" s="11">
        <v>0</v>
      </c>
      <c r="E175" s="18">
        <v>46</v>
      </c>
      <c r="F175" s="176">
        <f t="shared" si="19"/>
        <v>0</v>
      </c>
      <c r="G175" s="11">
        <f t="shared" si="20"/>
        <v>1</v>
      </c>
      <c r="H175" s="11"/>
    </row>
    <row r="176" ht="18.75" spans="1:8">
      <c r="A176" s="149"/>
      <c r="B176" s="7">
        <v>174</v>
      </c>
      <c r="C176" s="11">
        <v>20212933</v>
      </c>
      <c r="D176" s="11">
        <v>0</v>
      </c>
      <c r="E176" s="18">
        <v>40</v>
      </c>
      <c r="F176" s="176">
        <f t="shared" si="19"/>
        <v>0</v>
      </c>
      <c r="G176" s="11">
        <f t="shared" si="20"/>
        <v>1</v>
      </c>
      <c r="H176" s="11"/>
    </row>
    <row r="177" ht="18.75" spans="1:8">
      <c r="A177" s="149"/>
      <c r="B177" s="7">
        <v>175</v>
      </c>
      <c r="C177" s="11">
        <v>20212941</v>
      </c>
      <c r="D177" s="11">
        <v>0</v>
      </c>
      <c r="E177" s="18">
        <v>41</v>
      </c>
      <c r="F177" s="176">
        <f t="shared" si="19"/>
        <v>0</v>
      </c>
      <c r="G177" s="11">
        <f t="shared" si="20"/>
        <v>1</v>
      </c>
      <c r="H177" s="11"/>
    </row>
    <row r="178" ht="18.75" spans="1:8">
      <c r="A178" s="149"/>
      <c r="B178" s="7">
        <v>176</v>
      </c>
      <c r="C178" s="11">
        <v>20213031</v>
      </c>
      <c r="D178" s="11">
        <v>0</v>
      </c>
      <c r="E178" s="18">
        <v>45</v>
      </c>
      <c r="F178" s="176">
        <f t="shared" si="19"/>
        <v>0</v>
      </c>
      <c r="G178" s="11">
        <f t="shared" si="20"/>
        <v>1</v>
      </c>
      <c r="H178" s="11"/>
    </row>
    <row r="179" ht="18.75" spans="1:8">
      <c r="A179" s="149"/>
      <c r="B179" s="7">
        <v>177</v>
      </c>
      <c r="C179" s="11">
        <v>20213032</v>
      </c>
      <c r="D179" s="11">
        <v>0</v>
      </c>
      <c r="E179" s="18">
        <v>35</v>
      </c>
      <c r="F179" s="176">
        <f t="shared" si="19"/>
        <v>0</v>
      </c>
      <c r="G179" s="11">
        <f t="shared" si="20"/>
        <v>1</v>
      </c>
      <c r="H179" s="11"/>
    </row>
    <row r="180" ht="18.75" spans="1:8">
      <c r="A180" s="149"/>
      <c r="B180" s="7">
        <v>178</v>
      </c>
      <c r="C180" s="11">
        <v>20213033</v>
      </c>
      <c r="D180" s="11">
        <v>0</v>
      </c>
      <c r="E180" s="18">
        <v>35</v>
      </c>
      <c r="F180" s="176">
        <f t="shared" si="19"/>
        <v>0</v>
      </c>
      <c r="G180" s="11">
        <f t="shared" si="20"/>
        <v>1</v>
      </c>
      <c r="H180" s="11"/>
    </row>
    <row r="181" ht="18.75" spans="1:8">
      <c r="A181" s="149"/>
      <c r="B181" s="7">
        <v>179</v>
      </c>
      <c r="C181" s="11">
        <v>20222331</v>
      </c>
      <c r="D181" s="11">
        <v>0</v>
      </c>
      <c r="E181" s="18">
        <v>30</v>
      </c>
      <c r="F181" s="176">
        <f t="shared" ref="F181:F192" si="21">D181/E181*100%</f>
        <v>0</v>
      </c>
      <c r="G181" s="11">
        <f t="shared" ref="G181:G191" si="22">RANK(F181,$F$148:$F$191,1)</f>
        <v>1</v>
      </c>
      <c r="H181" s="11"/>
    </row>
    <row r="182" ht="18.75" spans="1:8">
      <c r="A182" s="149"/>
      <c r="B182" s="7">
        <v>180</v>
      </c>
      <c r="C182" s="11">
        <v>20222332</v>
      </c>
      <c r="D182" s="11">
        <v>0</v>
      </c>
      <c r="E182" s="18">
        <v>30</v>
      </c>
      <c r="F182" s="176">
        <f t="shared" si="21"/>
        <v>0</v>
      </c>
      <c r="G182" s="11">
        <f t="shared" si="22"/>
        <v>1</v>
      </c>
      <c r="H182" s="11"/>
    </row>
    <row r="183" ht="18.75" spans="1:8">
      <c r="A183" s="149"/>
      <c r="B183" s="7">
        <v>181</v>
      </c>
      <c r="C183" s="11">
        <v>20222333</v>
      </c>
      <c r="D183" s="11">
        <v>0</v>
      </c>
      <c r="E183" s="18">
        <v>29</v>
      </c>
      <c r="F183" s="176">
        <f t="shared" si="21"/>
        <v>0</v>
      </c>
      <c r="G183" s="11">
        <f t="shared" si="22"/>
        <v>1</v>
      </c>
      <c r="H183" s="11"/>
    </row>
    <row r="184" ht="18.75" spans="1:8">
      <c r="A184" s="149"/>
      <c r="B184" s="7">
        <v>182</v>
      </c>
      <c r="C184" s="11">
        <v>20222931</v>
      </c>
      <c r="D184" s="11">
        <v>0</v>
      </c>
      <c r="E184" s="18">
        <v>43</v>
      </c>
      <c r="F184" s="176">
        <f t="shared" si="21"/>
        <v>0</v>
      </c>
      <c r="G184" s="11">
        <f t="shared" si="22"/>
        <v>1</v>
      </c>
      <c r="H184" s="11"/>
    </row>
    <row r="185" ht="18.75" spans="1:8">
      <c r="A185" s="149"/>
      <c r="B185" s="7">
        <v>183</v>
      </c>
      <c r="C185" s="11">
        <v>20222932</v>
      </c>
      <c r="D185" s="11">
        <v>0</v>
      </c>
      <c r="E185" s="18">
        <v>42</v>
      </c>
      <c r="F185" s="176">
        <f t="shared" si="21"/>
        <v>0</v>
      </c>
      <c r="G185" s="11">
        <f t="shared" si="22"/>
        <v>1</v>
      </c>
      <c r="H185" s="11"/>
    </row>
    <row r="186" ht="18.75" spans="1:8">
      <c r="A186" s="149"/>
      <c r="B186" s="7">
        <v>184</v>
      </c>
      <c r="C186" s="11">
        <v>20222933</v>
      </c>
      <c r="D186" s="11">
        <v>0</v>
      </c>
      <c r="E186" s="18">
        <v>45</v>
      </c>
      <c r="F186" s="176">
        <f t="shared" si="21"/>
        <v>0</v>
      </c>
      <c r="G186" s="11">
        <f t="shared" si="22"/>
        <v>1</v>
      </c>
      <c r="H186" s="11"/>
    </row>
    <row r="187" ht="18.75" spans="1:8">
      <c r="A187" s="149"/>
      <c r="B187" s="7">
        <v>185</v>
      </c>
      <c r="C187" s="11">
        <v>20222934</v>
      </c>
      <c r="D187" s="11">
        <v>0</v>
      </c>
      <c r="E187" s="18">
        <v>40</v>
      </c>
      <c r="F187" s="176">
        <f t="shared" si="21"/>
        <v>0</v>
      </c>
      <c r="G187" s="11">
        <f t="shared" si="22"/>
        <v>1</v>
      </c>
      <c r="H187" s="11"/>
    </row>
    <row r="188" ht="18.75" spans="1:8">
      <c r="A188" s="149"/>
      <c r="B188" s="7">
        <v>186</v>
      </c>
      <c r="C188" s="11">
        <v>20222941</v>
      </c>
      <c r="D188" s="11">
        <v>0</v>
      </c>
      <c r="E188" s="18">
        <v>45</v>
      </c>
      <c r="F188" s="176">
        <f t="shared" si="21"/>
        <v>0</v>
      </c>
      <c r="G188" s="11">
        <f t="shared" si="22"/>
        <v>1</v>
      </c>
      <c r="H188" s="11"/>
    </row>
    <row r="189" ht="18.75" spans="1:8">
      <c r="A189" s="149"/>
      <c r="B189" s="7">
        <v>187</v>
      </c>
      <c r="C189" s="11">
        <v>20223031</v>
      </c>
      <c r="D189" s="11">
        <v>0</v>
      </c>
      <c r="E189" s="18">
        <v>45</v>
      </c>
      <c r="F189" s="176">
        <f t="shared" si="21"/>
        <v>0</v>
      </c>
      <c r="G189" s="11">
        <f t="shared" si="22"/>
        <v>1</v>
      </c>
      <c r="H189" s="11"/>
    </row>
    <row r="190" ht="18.75" spans="1:8">
      <c r="A190" s="149"/>
      <c r="B190" s="7">
        <v>188</v>
      </c>
      <c r="C190" s="11">
        <v>20223032</v>
      </c>
      <c r="D190" s="11">
        <v>0</v>
      </c>
      <c r="E190" s="18">
        <v>35</v>
      </c>
      <c r="F190" s="176">
        <f t="shared" si="21"/>
        <v>0</v>
      </c>
      <c r="G190" s="11">
        <f t="shared" si="22"/>
        <v>1</v>
      </c>
      <c r="H190" s="11"/>
    </row>
    <row r="191" ht="18.75" spans="1:8">
      <c r="A191" s="151"/>
      <c r="B191" s="7">
        <v>189</v>
      </c>
      <c r="C191" s="11">
        <v>20223033</v>
      </c>
      <c r="D191" s="11">
        <v>0</v>
      </c>
      <c r="E191" s="18">
        <v>35</v>
      </c>
      <c r="F191" s="176">
        <f t="shared" si="21"/>
        <v>0</v>
      </c>
      <c r="G191" s="11">
        <f t="shared" si="22"/>
        <v>1</v>
      </c>
      <c r="H191" s="11"/>
    </row>
    <row r="192" ht="18.75" spans="1:8">
      <c r="A192" s="111" t="s">
        <v>7</v>
      </c>
      <c r="B192" s="7">
        <v>190</v>
      </c>
      <c r="C192" s="11">
        <v>20192631</v>
      </c>
      <c r="D192" s="11">
        <v>0</v>
      </c>
      <c r="E192" s="11">
        <v>39</v>
      </c>
      <c r="F192" s="176">
        <f t="shared" si="21"/>
        <v>0</v>
      </c>
      <c r="G192" s="11">
        <f>RANK(F192,$F$192:$F$210,1)</f>
        <v>1</v>
      </c>
      <c r="H192" s="11"/>
    </row>
    <row r="193" ht="18.75" spans="1:8">
      <c r="A193" s="112"/>
      <c r="B193" s="7">
        <v>191</v>
      </c>
      <c r="C193" s="11">
        <v>20192632</v>
      </c>
      <c r="D193" s="11">
        <v>0</v>
      </c>
      <c r="E193" s="11">
        <v>39</v>
      </c>
      <c r="F193" s="176">
        <f t="shared" ref="F193:F203" si="23">D193/E193*100%</f>
        <v>0</v>
      </c>
      <c r="G193" s="11">
        <f t="shared" ref="G193:G203" si="24">RANK(F193,$F$192:$F$210,1)</f>
        <v>1</v>
      </c>
      <c r="H193" s="11"/>
    </row>
    <row r="194" ht="18.75" spans="1:8">
      <c r="A194" s="112"/>
      <c r="B194" s="7">
        <v>192</v>
      </c>
      <c r="C194" s="11">
        <v>20192633</v>
      </c>
      <c r="D194" s="11">
        <v>0</v>
      </c>
      <c r="E194" s="11">
        <v>36</v>
      </c>
      <c r="F194" s="176">
        <f t="shared" si="23"/>
        <v>0</v>
      </c>
      <c r="G194" s="11">
        <f t="shared" si="24"/>
        <v>1</v>
      </c>
      <c r="H194" s="11"/>
    </row>
    <row r="195" ht="18.75" spans="1:8">
      <c r="A195" s="112"/>
      <c r="B195" s="7">
        <v>193</v>
      </c>
      <c r="C195" s="11">
        <v>20192634</v>
      </c>
      <c r="D195" s="11">
        <v>0</v>
      </c>
      <c r="E195" s="11">
        <v>35</v>
      </c>
      <c r="F195" s="176">
        <f t="shared" si="23"/>
        <v>0</v>
      </c>
      <c r="G195" s="11">
        <f t="shared" si="24"/>
        <v>1</v>
      </c>
      <c r="H195" s="11"/>
    </row>
    <row r="196" ht="18.75" spans="1:8">
      <c r="A196" s="112"/>
      <c r="B196" s="7">
        <v>194</v>
      </c>
      <c r="C196" s="11">
        <v>20202631</v>
      </c>
      <c r="D196" s="11">
        <v>0</v>
      </c>
      <c r="E196" s="11">
        <v>47</v>
      </c>
      <c r="F196" s="176">
        <f t="shared" si="23"/>
        <v>0</v>
      </c>
      <c r="G196" s="11">
        <f t="shared" si="24"/>
        <v>1</v>
      </c>
      <c r="H196" s="11"/>
    </row>
    <row r="197" ht="18.75" spans="1:8">
      <c r="A197" s="112"/>
      <c r="B197" s="7">
        <v>195</v>
      </c>
      <c r="C197" s="11">
        <v>20202632</v>
      </c>
      <c r="D197" s="11">
        <v>0</v>
      </c>
      <c r="E197" s="11">
        <v>45</v>
      </c>
      <c r="F197" s="176">
        <f t="shared" si="23"/>
        <v>0</v>
      </c>
      <c r="G197" s="11">
        <f t="shared" si="24"/>
        <v>1</v>
      </c>
      <c r="H197" s="11"/>
    </row>
    <row r="198" ht="18.75" spans="1:8">
      <c r="A198" s="112"/>
      <c r="B198" s="7">
        <v>196</v>
      </c>
      <c r="C198" s="11">
        <v>20202633</v>
      </c>
      <c r="D198" s="11">
        <v>0</v>
      </c>
      <c r="E198" s="11">
        <v>34</v>
      </c>
      <c r="F198" s="176">
        <f t="shared" si="23"/>
        <v>0</v>
      </c>
      <c r="G198" s="11">
        <f t="shared" si="24"/>
        <v>1</v>
      </c>
      <c r="H198" s="11"/>
    </row>
    <row r="199" ht="18.75" spans="1:8">
      <c r="A199" s="112"/>
      <c r="B199" s="7">
        <v>197</v>
      </c>
      <c r="C199" s="11">
        <v>20202634</v>
      </c>
      <c r="D199" s="11">
        <v>0</v>
      </c>
      <c r="E199" s="11">
        <v>32</v>
      </c>
      <c r="F199" s="176">
        <f t="shared" si="23"/>
        <v>0</v>
      </c>
      <c r="G199" s="11">
        <f t="shared" si="24"/>
        <v>1</v>
      </c>
      <c r="H199" s="11"/>
    </row>
    <row r="200" ht="18.75" spans="1:8">
      <c r="A200" s="112"/>
      <c r="B200" s="7">
        <v>198</v>
      </c>
      <c r="C200" s="11">
        <v>20212631</v>
      </c>
      <c r="D200" s="11">
        <v>0</v>
      </c>
      <c r="E200" s="11">
        <v>39</v>
      </c>
      <c r="F200" s="176">
        <f t="shared" si="23"/>
        <v>0</v>
      </c>
      <c r="G200" s="11">
        <f t="shared" si="24"/>
        <v>1</v>
      </c>
      <c r="H200" s="11"/>
    </row>
    <row r="201" ht="18.75" spans="1:8">
      <c r="A201" s="112"/>
      <c r="B201" s="7">
        <v>199</v>
      </c>
      <c r="C201" s="11">
        <v>20212632</v>
      </c>
      <c r="D201" s="11">
        <v>0</v>
      </c>
      <c r="E201" s="11">
        <v>41</v>
      </c>
      <c r="F201" s="176">
        <f t="shared" si="23"/>
        <v>0</v>
      </c>
      <c r="G201" s="11">
        <f t="shared" si="24"/>
        <v>1</v>
      </c>
      <c r="H201" s="11"/>
    </row>
    <row r="202" ht="18.75" spans="1:8">
      <c r="A202" s="112"/>
      <c r="B202" s="7">
        <v>200</v>
      </c>
      <c r="C202" s="11">
        <v>20212633</v>
      </c>
      <c r="D202" s="11">
        <v>0</v>
      </c>
      <c r="E202" s="11">
        <v>42</v>
      </c>
      <c r="F202" s="176">
        <f t="shared" si="23"/>
        <v>0</v>
      </c>
      <c r="G202" s="11">
        <f t="shared" si="24"/>
        <v>1</v>
      </c>
      <c r="H202" s="11"/>
    </row>
    <row r="203" ht="18.75" spans="1:8">
      <c r="A203" s="112"/>
      <c r="B203" s="7">
        <v>201</v>
      </c>
      <c r="C203" s="11">
        <v>20212634</v>
      </c>
      <c r="D203" s="11">
        <v>0</v>
      </c>
      <c r="E203" s="11">
        <v>39</v>
      </c>
      <c r="F203" s="176">
        <f t="shared" si="23"/>
        <v>0</v>
      </c>
      <c r="G203" s="11">
        <f t="shared" si="24"/>
        <v>1</v>
      </c>
      <c r="H203" s="11"/>
    </row>
    <row r="204" ht="18.75" spans="1:8">
      <c r="A204" s="112"/>
      <c r="B204" s="7">
        <v>202</v>
      </c>
      <c r="C204" s="11">
        <v>20222631</v>
      </c>
      <c r="D204" s="11">
        <v>0</v>
      </c>
      <c r="E204" s="11">
        <v>35</v>
      </c>
      <c r="F204" s="176">
        <f t="shared" ref="F204:F211" si="25">D204/E204*100%</f>
        <v>0</v>
      </c>
      <c r="G204" s="11">
        <f t="shared" ref="G204:G211" si="26">RANK(F204,$F$192:$F$210,1)</f>
        <v>1</v>
      </c>
      <c r="H204" s="11"/>
    </row>
    <row r="205" ht="18.75" spans="1:8">
      <c r="A205" s="112"/>
      <c r="B205" s="7">
        <v>203</v>
      </c>
      <c r="C205" s="11">
        <v>20222632</v>
      </c>
      <c r="D205" s="11">
        <v>0</v>
      </c>
      <c r="E205" s="11">
        <v>36</v>
      </c>
      <c r="F205" s="176">
        <f t="shared" si="25"/>
        <v>0</v>
      </c>
      <c r="G205" s="11">
        <f t="shared" si="26"/>
        <v>1</v>
      </c>
      <c r="H205" s="11"/>
    </row>
    <row r="206" ht="18.75" spans="1:8">
      <c r="A206" s="112"/>
      <c r="B206" s="7">
        <v>204</v>
      </c>
      <c r="C206" s="11">
        <v>20222633</v>
      </c>
      <c r="D206" s="11">
        <v>0</v>
      </c>
      <c r="E206" s="11">
        <v>36</v>
      </c>
      <c r="F206" s="176">
        <f t="shared" si="25"/>
        <v>0</v>
      </c>
      <c r="G206" s="11">
        <f t="shared" si="26"/>
        <v>1</v>
      </c>
      <c r="H206" s="11"/>
    </row>
    <row r="207" ht="18.75" spans="1:8">
      <c r="A207" s="112"/>
      <c r="B207" s="7">
        <v>205</v>
      </c>
      <c r="C207" s="11">
        <v>20222634</v>
      </c>
      <c r="D207" s="11">
        <v>0</v>
      </c>
      <c r="E207" s="11">
        <v>35</v>
      </c>
      <c r="F207" s="176">
        <f t="shared" si="25"/>
        <v>0</v>
      </c>
      <c r="G207" s="11">
        <f t="shared" si="26"/>
        <v>1</v>
      </c>
      <c r="H207" s="11"/>
    </row>
    <row r="208" ht="18.75" spans="1:8">
      <c r="A208" s="112"/>
      <c r="B208" s="7">
        <v>206</v>
      </c>
      <c r="C208" s="11">
        <v>20222635</v>
      </c>
      <c r="D208" s="11">
        <v>0</v>
      </c>
      <c r="E208" s="11">
        <v>36</v>
      </c>
      <c r="F208" s="176">
        <f t="shared" si="25"/>
        <v>0</v>
      </c>
      <c r="G208" s="11">
        <f t="shared" si="26"/>
        <v>1</v>
      </c>
      <c r="H208" s="11"/>
    </row>
    <row r="209" ht="18.75" spans="1:8">
      <c r="A209" s="112"/>
      <c r="B209" s="7">
        <v>207</v>
      </c>
      <c r="C209" s="11">
        <v>20222641</v>
      </c>
      <c r="D209" s="11">
        <v>0</v>
      </c>
      <c r="E209" s="11">
        <v>44</v>
      </c>
      <c r="F209" s="176">
        <f t="shared" si="25"/>
        <v>0</v>
      </c>
      <c r="G209" s="11">
        <f t="shared" si="26"/>
        <v>1</v>
      </c>
      <c r="H209" s="11"/>
    </row>
    <row r="210" ht="18.75" spans="1:8">
      <c r="A210" s="113"/>
      <c r="B210" s="7">
        <v>208</v>
      </c>
      <c r="C210" s="11">
        <v>20222642</v>
      </c>
      <c r="D210" s="11">
        <v>0</v>
      </c>
      <c r="E210" s="11">
        <v>36</v>
      </c>
      <c r="F210" s="176">
        <f t="shared" si="25"/>
        <v>0</v>
      </c>
      <c r="G210" s="11">
        <f t="shared" si="26"/>
        <v>1</v>
      </c>
      <c r="H210" s="11"/>
    </row>
    <row r="211" ht="18.75" spans="1:8">
      <c r="A211" s="11" t="s">
        <v>8</v>
      </c>
      <c r="B211" s="7">
        <v>209</v>
      </c>
      <c r="C211" s="11">
        <v>20223531</v>
      </c>
      <c r="D211" s="11">
        <v>0</v>
      </c>
      <c r="E211" s="11">
        <v>46</v>
      </c>
      <c r="F211" s="176">
        <f t="shared" si="25"/>
        <v>0</v>
      </c>
      <c r="G211" s="11">
        <f t="shared" si="26"/>
        <v>1</v>
      </c>
      <c r="H211" s="11"/>
    </row>
    <row r="212" ht="18.75" spans="1:7">
      <c r="A212" s="201"/>
      <c r="B212" s="202"/>
      <c r="C212" s="201"/>
      <c r="D212" s="201"/>
      <c r="E212" s="201"/>
      <c r="F212" s="201"/>
      <c r="G212" s="201"/>
    </row>
    <row r="213" ht="18.75" spans="1:7">
      <c r="A213" s="201"/>
      <c r="B213" s="202"/>
      <c r="C213" s="201"/>
      <c r="D213" s="201"/>
      <c r="E213" s="201"/>
      <c r="F213" s="201"/>
      <c r="G213" s="201"/>
    </row>
    <row r="214" ht="18.75" spans="1:7">
      <c r="A214" s="201"/>
      <c r="B214" s="202"/>
      <c r="C214" s="201"/>
      <c r="D214" s="201"/>
      <c r="E214" s="201"/>
      <c r="F214" s="201"/>
      <c r="G214" s="201"/>
    </row>
    <row r="215" ht="18.75" spans="1:7">
      <c r="A215" s="201"/>
      <c r="B215" s="202"/>
      <c r="C215" s="201"/>
      <c r="D215" s="201"/>
      <c r="E215" s="201"/>
      <c r="F215" s="201"/>
      <c r="G215" s="201"/>
    </row>
    <row r="216" ht="18.75" spans="1:7">
      <c r="A216" s="201"/>
      <c r="B216" s="202"/>
      <c r="C216" s="201"/>
      <c r="D216" s="201"/>
      <c r="E216" s="201"/>
      <c r="F216" s="201"/>
      <c r="G216" s="201"/>
    </row>
    <row r="217" ht="18.75" spans="1:7">
      <c r="A217" s="201"/>
      <c r="B217" s="202"/>
      <c r="C217" s="201"/>
      <c r="D217" s="201"/>
      <c r="E217" s="201"/>
      <c r="F217" s="201"/>
      <c r="G217" s="201"/>
    </row>
    <row r="218" ht="18.75" spans="1:7">
      <c r="A218" s="201"/>
      <c r="B218" s="202"/>
      <c r="C218" s="201"/>
      <c r="D218" s="201"/>
      <c r="E218" s="201"/>
      <c r="F218" s="201"/>
      <c r="G218" s="201"/>
    </row>
    <row r="219" ht="18.75" spans="1:7">
      <c r="A219" s="201"/>
      <c r="B219" s="202"/>
      <c r="C219" s="201"/>
      <c r="D219" s="201"/>
      <c r="E219" s="201"/>
      <c r="F219" s="201"/>
      <c r="G219" s="201"/>
    </row>
    <row r="220" ht="18.75" spans="1:7">
      <c r="A220" s="201"/>
      <c r="B220" s="202"/>
      <c r="C220" s="201"/>
      <c r="D220" s="201"/>
      <c r="E220" s="201"/>
      <c r="F220" s="201"/>
      <c r="G220" s="201"/>
    </row>
    <row r="221" ht="18.75" spans="1:7">
      <c r="A221" s="201"/>
      <c r="B221" s="202"/>
      <c r="C221" s="201"/>
      <c r="D221" s="201"/>
      <c r="E221" s="201"/>
      <c r="F221" s="201"/>
      <c r="G221" s="201"/>
    </row>
    <row r="222" ht="18.75" spans="1:7">
      <c r="A222" s="201"/>
      <c r="B222" s="202"/>
      <c r="C222" s="201"/>
      <c r="D222" s="201"/>
      <c r="E222" s="201"/>
      <c r="F222" s="201"/>
      <c r="G222" s="201"/>
    </row>
    <row r="223" ht="18.75" spans="1:7">
      <c r="A223" s="201"/>
      <c r="B223" s="202"/>
      <c r="C223" s="201"/>
      <c r="D223" s="201"/>
      <c r="E223" s="201"/>
      <c r="F223" s="201"/>
      <c r="G223" s="201"/>
    </row>
    <row r="224" ht="18.75" spans="1:7">
      <c r="A224" s="201"/>
      <c r="B224" s="202"/>
      <c r="C224" s="201"/>
      <c r="D224" s="201"/>
      <c r="E224" s="201"/>
      <c r="F224" s="201"/>
      <c r="G224" s="201"/>
    </row>
    <row r="225" ht="18.75" spans="1:7">
      <c r="A225" s="201"/>
      <c r="B225" s="202"/>
      <c r="C225" s="201"/>
      <c r="D225" s="201"/>
      <c r="E225" s="201"/>
      <c r="F225" s="201"/>
      <c r="G225" s="201"/>
    </row>
    <row r="226" ht="18.75" spans="1:7">
      <c r="A226" s="201"/>
      <c r="B226" s="202"/>
      <c r="C226" s="201"/>
      <c r="D226" s="201"/>
      <c r="E226" s="201"/>
      <c r="F226" s="201"/>
      <c r="G226" s="201"/>
    </row>
    <row r="227" ht="18.75" spans="1:7">
      <c r="A227" s="201"/>
      <c r="B227" s="202"/>
      <c r="C227" s="201"/>
      <c r="D227" s="201"/>
      <c r="E227" s="201"/>
      <c r="F227" s="201"/>
      <c r="G227" s="201"/>
    </row>
    <row r="228" ht="18.75" spans="1:7">
      <c r="A228" s="201"/>
      <c r="B228" s="202"/>
      <c r="C228" s="201"/>
      <c r="D228" s="201"/>
      <c r="E228" s="201"/>
      <c r="F228" s="201"/>
      <c r="G228" s="201"/>
    </row>
    <row r="229" ht="18.75" spans="1:7">
      <c r="A229" s="201"/>
      <c r="B229" s="202"/>
      <c r="C229" s="201"/>
      <c r="D229" s="201"/>
      <c r="E229" s="201"/>
      <c r="F229" s="201"/>
      <c r="G229" s="201"/>
    </row>
    <row r="230" ht="18.75" spans="1:7">
      <c r="A230" s="201"/>
      <c r="B230" s="202"/>
      <c r="C230" s="201"/>
      <c r="D230" s="201"/>
      <c r="E230" s="201"/>
      <c r="F230" s="201"/>
      <c r="G230" s="201"/>
    </row>
    <row r="231" ht="18.75" spans="1:7">
      <c r="A231" s="201"/>
      <c r="B231" s="202"/>
      <c r="C231" s="201"/>
      <c r="D231" s="201"/>
      <c r="E231" s="201"/>
      <c r="F231" s="201"/>
      <c r="G231" s="201"/>
    </row>
    <row r="232" ht="18.75" spans="1:7">
      <c r="A232" s="201"/>
      <c r="B232" s="202"/>
      <c r="C232" s="201"/>
      <c r="D232" s="201"/>
      <c r="E232" s="201"/>
      <c r="F232" s="201"/>
      <c r="G232" s="201"/>
    </row>
    <row r="233" ht="18.75" spans="1:7">
      <c r="A233" s="201"/>
      <c r="B233" s="202"/>
      <c r="C233" s="201"/>
      <c r="D233" s="201"/>
      <c r="E233" s="201"/>
      <c r="F233" s="201"/>
      <c r="G233" s="201"/>
    </row>
    <row r="234" ht="18.75" spans="1:7">
      <c r="A234" s="201"/>
      <c r="B234" s="202"/>
      <c r="C234" s="201"/>
      <c r="D234" s="201"/>
      <c r="E234" s="201"/>
      <c r="F234" s="201"/>
      <c r="G234" s="201"/>
    </row>
    <row r="235" ht="18.75" spans="1:7">
      <c r="A235" s="201"/>
      <c r="B235" s="202"/>
      <c r="C235" s="201"/>
      <c r="D235" s="201"/>
      <c r="E235" s="201"/>
      <c r="F235" s="201"/>
      <c r="G235" s="201"/>
    </row>
    <row r="236" ht="18.75" spans="1:7">
      <c r="A236" s="201"/>
      <c r="B236" s="202"/>
      <c r="C236" s="201"/>
      <c r="D236" s="201"/>
      <c r="E236" s="201"/>
      <c r="F236" s="201"/>
      <c r="G236" s="201"/>
    </row>
    <row r="237" ht="18.75" spans="1:7">
      <c r="A237" s="201"/>
      <c r="B237" s="202"/>
      <c r="C237" s="201"/>
      <c r="D237" s="201"/>
      <c r="E237" s="201"/>
      <c r="F237" s="201"/>
      <c r="G237" s="201"/>
    </row>
    <row r="238" ht="18.75" spans="1:2">
      <c r="A238" s="201"/>
      <c r="B238" s="202"/>
    </row>
    <row r="239" ht="18.75" spans="1:2">
      <c r="A239" s="201"/>
      <c r="B239" s="202"/>
    </row>
    <row r="240" ht="18.75" spans="1:2">
      <c r="A240" s="201"/>
      <c r="B240" s="202"/>
    </row>
    <row r="241" ht="18.75" spans="1:2">
      <c r="A241" s="201"/>
      <c r="B241" s="202"/>
    </row>
    <row r="242" ht="18.75" spans="1:2">
      <c r="A242" s="201"/>
      <c r="B242" s="202"/>
    </row>
    <row r="243" ht="18.75" spans="1:2">
      <c r="A243" s="201"/>
      <c r="B243" s="202"/>
    </row>
    <row r="244" ht="18.75" spans="1:2">
      <c r="A244" s="201"/>
      <c r="B244" s="202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1" sqref="A1:J1"/>
    </sheetView>
  </sheetViews>
  <sheetFormatPr defaultColWidth="9" defaultRowHeight="13.5"/>
  <cols>
    <col min="1" max="1" width="21.225" customWidth="1"/>
    <col min="2" max="2" width="15" customWidth="1"/>
    <col min="3" max="3" width="15.3333333333333" customWidth="1"/>
    <col min="4" max="4" width="30.6666666666667" customWidth="1"/>
    <col min="6" max="6" width="29.225" customWidth="1"/>
    <col min="7" max="7" width="20.4416666666667" customWidth="1"/>
    <col min="8" max="9" width="19.775" customWidth="1"/>
    <col min="10" max="10" width="18.3333333333333" customWidth="1"/>
  </cols>
  <sheetData>
    <row r="1" s="158" customFormat="1" ht="22.5" spans="1:10">
      <c r="A1" s="177" t="s">
        <v>31</v>
      </c>
      <c r="B1" s="178"/>
      <c r="C1" s="178"/>
      <c r="D1" s="178"/>
      <c r="E1" s="178"/>
      <c r="F1" s="178"/>
      <c r="G1" s="178"/>
      <c r="H1" s="178"/>
      <c r="I1" s="178"/>
      <c r="J1" s="185"/>
    </row>
    <row r="2" s="158" customFormat="1" ht="20.25" spans="1:10">
      <c r="A2" s="135" t="s">
        <v>22</v>
      </c>
      <c r="B2" s="29" t="s">
        <v>24</v>
      </c>
      <c r="C2" s="29" t="s">
        <v>32</v>
      </c>
      <c r="D2" s="29" t="s">
        <v>33</v>
      </c>
      <c r="E2" s="29" t="s">
        <v>34</v>
      </c>
      <c r="F2" s="136" t="s">
        <v>35</v>
      </c>
      <c r="G2" s="29" t="s">
        <v>36</v>
      </c>
      <c r="H2" s="179" t="s">
        <v>37</v>
      </c>
      <c r="I2" s="29" t="s">
        <v>38</v>
      </c>
      <c r="J2" s="186" t="s">
        <v>29</v>
      </c>
    </row>
    <row r="3" s="158" customFormat="1" ht="18.75" spans="1:10">
      <c r="A3" s="180" t="s">
        <v>2</v>
      </c>
      <c r="B3" s="19">
        <v>20202135</v>
      </c>
      <c r="C3" s="19">
        <v>2020213513</v>
      </c>
      <c r="D3" s="12" t="s">
        <v>39</v>
      </c>
      <c r="E3" s="19" t="s">
        <v>40</v>
      </c>
      <c r="F3" s="12" t="s">
        <v>41</v>
      </c>
      <c r="G3" s="12">
        <v>3</v>
      </c>
      <c r="H3" s="12" t="s">
        <v>42</v>
      </c>
      <c r="I3" s="11" t="s">
        <v>30</v>
      </c>
      <c r="J3" s="12"/>
    </row>
    <row r="4" s="158" customFormat="1" ht="18.75" spans="1:10">
      <c r="A4" s="181"/>
      <c r="B4" s="6">
        <v>20212134</v>
      </c>
      <c r="C4" s="19">
        <v>2021213421</v>
      </c>
      <c r="D4" s="19" t="s">
        <v>43</v>
      </c>
      <c r="E4" s="19" t="s">
        <v>44</v>
      </c>
      <c r="F4" s="19" t="s">
        <v>45</v>
      </c>
      <c r="G4" s="19">
        <v>2</v>
      </c>
      <c r="H4" s="12" t="s">
        <v>42</v>
      </c>
      <c r="I4" s="11" t="s">
        <v>30</v>
      </c>
      <c r="J4" s="12"/>
    </row>
    <row r="5" s="158" customFormat="1" ht="18.75" spans="1:10">
      <c r="A5" s="181"/>
      <c r="B5" s="13"/>
      <c r="C5" s="182">
        <v>2021213423</v>
      </c>
      <c r="D5" s="19" t="s">
        <v>43</v>
      </c>
      <c r="E5" s="12" t="s">
        <v>46</v>
      </c>
      <c r="F5" s="19" t="s">
        <v>45</v>
      </c>
      <c r="G5" s="12">
        <v>2</v>
      </c>
      <c r="H5" s="12" t="s">
        <v>42</v>
      </c>
      <c r="I5" s="11" t="s">
        <v>30</v>
      </c>
      <c r="J5" s="12"/>
    </row>
    <row r="6" s="158" customFormat="1" ht="18.75" spans="1:10">
      <c r="A6" s="111" t="s">
        <v>3</v>
      </c>
      <c r="B6" s="152" t="s">
        <v>47</v>
      </c>
      <c r="C6" s="153"/>
      <c r="D6" s="153"/>
      <c r="E6" s="153"/>
      <c r="F6" s="153"/>
      <c r="G6" s="153"/>
      <c r="H6" s="153"/>
      <c r="I6" s="153"/>
      <c r="J6" s="154"/>
    </row>
    <row r="7" s="158" customFormat="1" ht="18.75" spans="1:10">
      <c r="A7" s="11" t="s">
        <v>4</v>
      </c>
      <c r="B7" s="183"/>
      <c r="C7" s="184"/>
      <c r="D7" s="184"/>
      <c r="E7" s="184"/>
      <c r="F7" s="184"/>
      <c r="G7" s="184"/>
      <c r="H7" s="184"/>
      <c r="I7" s="184"/>
      <c r="J7" s="187"/>
    </row>
    <row r="8" s="158" customFormat="1" ht="18.75" spans="1:10">
      <c r="A8" s="111" t="s">
        <v>5</v>
      </c>
      <c r="B8" s="111">
        <v>20203635</v>
      </c>
      <c r="C8" s="11">
        <v>2020363516</v>
      </c>
      <c r="D8" s="11" t="s">
        <v>48</v>
      </c>
      <c r="E8" s="232" t="s">
        <v>49</v>
      </c>
      <c r="F8" s="11" t="s">
        <v>50</v>
      </c>
      <c r="G8" s="11">
        <v>3</v>
      </c>
      <c r="H8" s="11" t="s">
        <v>42</v>
      </c>
      <c r="I8" s="11" t="s">
        <v>30</v>
      </c>
      <c r="J8" s="188"/>
    </row>
    <row r="9" s="158" customFormat="1" ht="18.75" spans="1:10">
      <c r="A9" s="113"/>
      <c r="B9" s="113"/>
      <c r="C9" s="11">
        <v>2020363510</v>
      </c>
      <c r="D9" s="11" t="s">
        <v>48</v>
      </c>
      <c r="E9" s="232" t="s">
        <v>51</v>
      </c>
      <c r="F9" s="11" t="s">
        <v>50</v>
      </c>
      <c r="G9" s="11">
        <v>3</v>
      </c>
      <c r="H9" s="11" t="s">
        <v>42</v>
      </c>
      <c r="I9" s="11" t="s">
        <v>30</v>
      </c>
      <c r="J9" s="188"/>
    </row>
    <row r="10" s="24" customFormat="1" ht="18.75" spans="1:10">
      <c r="A10" s="11" t="s">
        <v>6</v>
      </c>
      <c r="B10" s="183" t="s">
        <v>47</v>
      </c>
      <c r="C10" s="184"/>
      <c r="D10" s="184"/>
      <c r="E10" s="184"/>
      <c r="F10" s="184"/>
      <c r="G10" s="184"/>
      <c r="H10" s="184"/>
      <c r="I10" s="184"/>
      <c r="J10" s="187"/>
    </row>
    <row r="11" s="24" customFormat="1" ht="18.75" spans="1:10">
      <c r="A11" s="11" t="s">
        <v>7</v>
      </c>
      <c r="B11" s="183"/>
      <c r="C11" s="184"/>
      <c r="D11" s="184"/>
      <c r="E11" s="184"/>
      <c r="F11" s="184"/>
      <c r="G11" s="184"/>
      <c r="H11" s="184"/>
      <c r="I11" s="184"/>
      <c r="J11" s="187"/>
    </row>
    <row r="12" ht="18.75" spans="1:10">
      <c r="A12" s="11" t="s">
        <v>8</v>
      </c>
      <c r="B12" s="155"/>
      <c r="C12" s="156"/>
      <c r="D12" s="156"/>
      <c r="E12" s="156"/>
      <c r="F12" s="156"/>
      <c r="G12" s="156"/>
      <c r="H12" s="156"/>
      <c r="I12" s="156"/>
      <c r="J12" s="157"/>
    </row>
  </sheetData>
  <mergeCells count="7">
    <mergeCell ref="A1:J1"/>
    <mergeCell ref="A3:A5"/>
    <mergeCell ref="A8:A9"/>
    <mergeCell ref="B4:B5"/>
    <mergeCell ref="B8:B9"/>
    <mergeCell ref="B6:J7"/>
    <mergeCell ref="B10:J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workbookViewId="0">
      <selection activeCell="A1" sqref="A1:H1"/>
    </sheetView>
  </sheetViews>
  <sheetFormatPr defaultColWidth="9" defaultRowHeight="13.5"/>
  <cols>
    <col min="1" max="1" width="21.225" customWidth="1"/>
    <col min="2" max="2" width="7.33333333333333" style="3" customWidth="1"/>
    <col min="3" max="3" width="16.1083333333333" customWidth="1"/>
    <col min="4" max="4" width="15.1083333333333" customWidth="1"/>
    <col min="5" max="5" width="18.6666666666667" customWidth="1"/>
    <col min="6" max="6" width="13.225" customWidth="1"/>
    <col min="7" max="7" width="18.6666666666667" customWidth="1"/>
    <col min="8" max="8" width="16.6666666666667" customWidth="1"/>
  </cols>
  <sheetData>
    <row r="1" s="158" customFormat="1" ht="22.5" spans="1:8">
      <c r="A1" s="133" t="s">
        <v>52</v>
      </c>
      <c r="B1" s="133"/>
      <c r="C1" s="160"/>
      <c r="D1" s="160"/>
      <c r="E1" s="160"/>
      <c r="F1" s="160"/>
      <c r="G1" s="160"/>
      <c r="H1" s="160"/>
    </row>
    <row r="2" s="158" customFormat="1" ht="20.25" spans="1:8">
      <c r="A2" s="135" t="s">
        <v>22</v>
      </c>
      <c r="B2" s="135" t="s">
        <v>23</v>
      </c>
      <c r="C2" s="135" t="s">
        <v>24</v>
      </c>
      <c r="D2" s="135" t="s">
        <v>53</v>
      </c>
      <c r="E2" s="135" t="s">
        <v>26</v>
      </c>
      <c r="F2" s="168" t="s">
        <v>54</v>
      </c>
      <c r="G2" s="135" t="s">
        <v>55</v>
      </c>
      <c r="H2" s="135" t="s">
        <v>29</v>
      </c>
    </row>
    <row r="3" s="158" customFormat="1" ht="18.75" spans="1:8">
      <c r="A3" s="68" t="s">
        <v>2</v>
      </c>
      <c r="B3" s="7">
        <v>1</v>
      </c>
      <c r="C3" s="8">
        <v>20192131</v>
      </c>
      <c r="D3" s="81">
        <v>0</v>
      </c>
      <c r="E3" s="18">
        <v>49</v>
      </c>
      <c r="F3" s="169">
        <f>D3/E3*100%</f>
        <v>0</v>
      </c>
      <c r="G3" s="8">
        <f>RANK(F3,$F$3:$F$47,1)</f>
        <v>1</v>
      </c>
      <c r="H3" s="8"/>
    </row>
    <row r="4" s="158" customFormat="1" ht="18.75" spans="1:8">
      <c r="A4" s="71"/>
      <c r="B4" s="7">
        <v>2</v>
      </c>
      <c r="C4" s="8">
        <v>20192132</v>
      </c>
      <c r="D4" s="81">
        <v>6</v>
      </c>
      <c r="E4" s="18">
        <v>23</v>
      </c>
      <c r="F4" s="169">
        <f t="shared" ref="F4:F37" si="0">D4/E4*100%</f>
        <v>0.260869565217391</v>
      </c>
      <c r="G4" s="8">
        <f>RANK(F4,$F$3:$F$47,1)</f>
        <v>39</v>
      </c>
      <c r="H4" s="8"/>
    </row>
    <row r="5" s="158" customFormat="1" ht="18.75" spans="1:8">
      <c r="A5" s="71"/>
      <c r="B5" s="7">
        <v>3</v>
      </c>
      <c r="C5" s="8">
        <v>20192133</v>
      </c>
      <c r="D5" s="81">
        <v>0</v>
      </c>
      <c r="E5" s="18">
        <v>38</v>
      </c>
      <c r="F5" s="169">
        <f t="shared" si="0"/>
        <v>0</v>
      </c>
      <c r="G5" s="8">
        <f>RANK(F5,$F$3:$F$47,1)</f>
        <v>1</v>
      </c>
      <c r="H5" s="8"/>
    </row>
    <row r="6" s="158" customFormat="1" ht="18.75" spans="1:8">
      <c r="A6" s="71"/>
      <c r="B6" s="7">
        <v>4</v>
      </c>
      <c r="C6" s="8">
        <v>20192134</v>
      </c>
      <c r="D6" s="81">
        <v>0</v>
      </c>
      <c r="E6" s="18">
        <v>35</v>
      </c>
      <c r="F6" s="169">
        <f t="shared" si="0"/>
        <v>0</v>
      </c>
      <c r="G6" s="8">
        <f>RANK(F6,$F$3:$F$47,1)</f>
        <v>1</v>
      </c>
      <c r="H6" s="8"/>
    </row>
    <row r="7" s="158" customFormat="1" ht="18.75" spans="1:8">
      <c r="A7" s="71"/>
      <c r="B7" s="7">
        <v>5</v>
      </c>
      <c r="C7" s="8">
        <v>20192135</v>
      </c>
      <c r="D7" s="81">
        <v>0</v>
      </c>
      <c r="E7" s="18">
        <v>47</v>
      </c>
      <c r="F7" s="169">
        <f t="shared" si="0"/>
        <v>0</v>
      </c>
      <c r="G7" s="8">
        <f>RANK(F7,$F$3:$F$47,1)</f>
        <v>1</v>
      </c>
      <c r="H7" s="8"/>
    </row>
    <row r="8" s="158" customFormat="1" ht="18.75" spans="1:10">
      <c r="A8" s="71"/>
      <c r="B8" s="7">
        <v>6</v>
      </c>
      <c r="C8" s="8">
        <v>20192136</v>
      </c>
      <c r="D8" s="81">
        <v>2</v>
      </c>
      <c r="E8" s="18">
        <v>40</v>
      </c>
      <c r="F8" s="169">
        <f t="shared" si="0"/>
        <v>0.05</v>
      </c>
      <c r="G8" s="8">
        <f>RANK(F8,$F$3:$F$47,1)</f>
        <v>34</v>
      </c>
      <c r="H8" s="8"/>
      <c r="J8" s="173"/>
    </row>
    <row r="9" s="158" customFormat="1" ht="18.75" spans="1:8">
      <c r="A9" s="71"/>
      <c r="B9" s="7">
        <v>7</v>
      </c>
      <c r="C9" s="8">
        <v>20192137</v>
      </c>
      <c r="D9" s="81">
        <v>0</v>
      </c>
      <c r="E9" s="18">
        <v>40</v>
      </c>
      <c r="F9" s="169">
        <f t="shared" si="0"/>
        <v>0</v>
      </c>
      <c r="G9" s="8">
        <f>RANK(F9,$F$3:$F$47,1)</f>
        <v>1</v>
      </c>
      <c r="H9" s="8"/>
    </row>
    <row r="10" s="158" customFormat="1" ht="18.75" spans="1:8">
      <c r="A10" s="71"/>
      <c r="B10" s="7">
        <v>8</v>
      </c>
      <c r="C10" s="8">
        <v>20193131</v>
      </c>
      <c r="D10" s="81">
        <v>0</v>
      </c>
      <c r="E10" s="18">
        <v>47</v>
      </c>
      <c r="F10" s="169">
        <f t="shared" si="0"/>
        <v>0</v>
      </c>
      <c r="G10" s="8">
        <f>RANK(F10,$F$3:$F$47,1)</f>
        <v>1</v>
      </c>
      <c r="H10" s="8"/>
    </row>
    <row r="11" s="158" customFormat="1" ht="18.75" spans="1:8">
      <c r="A11" s="71"/>
      <c r="B11" s="7">
        <v>9</v>
      </c>
      <c r="C11" s="8">
        <v>20193132</v>
      </c>
      <c r="D11" s="81">
        <v>2</v>
      </c>
      <c r="E11" s="18">
        <v>42</v>
      </c>
      <c r="F11" s="169">
        <f t="shared" si="0"/>
        <v>0.0476190476190476</v>
      </c>
      <c r="G11" s="8">
        <f>RANK(F11,$F$3:$F$47,1)</f>
        <v>33</v>
      </c>
      <c r="H11" s="8"/>
    </row>
    <row r="12" s="158" customFormat="1" ht="18.75" spans="1:8">
      <c r="A12" s="71"/>
      <c r="B12" s="7">
        <v>10</v>
      </c>
      <c r="C12" s="8">
        <v>20202131</v>
      </c>
      <c r="D12" s="81">
        <v>0</v>
      </c>
      <c r="E12" s="18">
        <v>40</v>
      </c>
      <c r="F12" s="169">
        <f t="shared" si="0"/>
        <v>0</v>
      </c>
      <c r="G12" s="8">
        <f>RANK(F12,$F$3:$F$47,1)</f>
        <v>1</v>
      </c>
      <c r="H12" s="8"/>
    </row>
    <row r="13" s="158" customFormat="1" ht="18.75" spans="1:8">
      <c r="A13" s="71"/>
      <c r="B13" s="7">
        <v>11</v>
      </c>
      <c r="C13" s="10">
        <v>20202132</v>
      </c>
      <c r="D13" s="81">
        <v>8</v>
      </c>
      <c r="E13" s="18">
        <v>38</v>
      </c>
      <c r="F13" s="169">
        <f t="shared" si="0"/>
        <v>0.210526315789474</v>
      </c>
      <c r="G13" s="8">
        <f>RANK(F13,$F$3:$F$47,1)</f>
        <v>37</v>
      </c>
      <c r="H13" s="170"/>
    </row>
    <row r="14" s="158" customFormat="1" ht="18.75" spans="1:8">
      <c r="A14" s="71"/>
      <c r="B14" s="7">
        <v>12</v>
      </c>
      <c r="C14" s="8">
        <v>20202133</v>
      </c>
      <c r="D14" s="81">
        <v>0</v>
      </c>
      <c r="E14" s="18">
        <v>35</v>
      </c>
      <c r="F14" s="169">
        <f t="shared" si="0"/>
        <v>0</v>
      </c>
      <c r="G14" s="8">
        <f>RANK(F14,$F$3:$F$47,1)</f>
        <v>1</v>
      </c>
      <c r="H14" s="8"/>
    </row>
    <row r="15" s="158" customFormat="1" ht="18.75" spans="1:8">
      <c r="A15" s="71"/>
      <c r="B15" s="7">
        <v>13</v>
      </c>
      <c r="C15" s="8">
        <v>20202134</v>
      </c>
      <c r="D15" s="81">
        <v>0</v>
      </c>
      <c r="E15" s="18">
        <v>34</v>
      </c>
      <c r="F15" s="169">
        <f t="shared" si="0"/>
        <v>0</v>
      </c>
      <c r="G15" s="8">
        <f>RANK(F15,$F$3:$F$47,1)</f>
        <v>1</v>
      </c>
      <c r="H15" s="8"/>
    </row>
    <row r="16" s="158" customFormat="1" ht="18.75" spans="1:8">
      <c r="A16" s="71"/>
      <c r="B16" s="7">
        <v>14</v>
      </c>
      <c r="C16" s="8">
        <v>20202135</v>
      </c>
      <c r="D16" s="81">
        <v>0</v>
      </c>
      <c r="E16" s="18">
        <v>54</v>
      </c>
      <c r="F16" s="169">
        <f t="shared" si="0"/>
        <v>0</v>
      </c>
      <c r="G16" s="8">
        <f>RANK(F16,$F$3:$F$47,1)</f>
        <v>1</v>
      </c>
      <c r="H16" s="8"/>
    </row>
    <row r="17" s="158" customFormat="1" ht="18.75" spans="1:8">
      <c r="A17" s="71"/>
      <c r="B17" s="7">
        <v>15</v>
      </c>
      <c r="C17" s="8">
        <v>20202136</v>
      </c>
      <c r="D17" s="81">
        <v>3</v>
      </c>
      <c r="E17" s="18">
        <v>37</v>
      </c>
      <c r="F17" s="169">
        <f t="shared" si="0"/>
        <v>0.0810810810810811</v>
      </c>
      <c r="G17" s="8">
        <f>RANK(F17,$F$3:$F$47,1)</f>
        <v>35</v>
      </c>
      <c r="H17" s="8"/>
    </row>
    <row r="18" s="158" customFormat="1" ht="18.75" spans="1:8">
      <c r="A18" s="71"/>
      <c r="B18" s="7">
        <v>16</v>
      </c>
      <c r="C18" s="8">
        <v>20202137</v>
      </c>
      <c r="D18" s="81">
        <v>1</v>
      </c>
      <c r="E18" s="18">
        <v>33</v>
      </c>
      <c r="F18" s="169">
        <f t="shared" si="0"/>
        <v>0.0303030303030303</v>
      </c>
      <c r="G18" s="8">
        <f>RANK(F18,$F$3:$F$47,1)</f>
        <v>31</v>
      </c>
      <c r="H18" s="8"/>
    </row>
    <row r="19" s="158" customFormat="1" ht="18.75" spans="1:8">
      <c r="A19" s="71"/>
      <c r="B19" s="7">
        <v>17</v>
      </c>
      <c r="C19" s="8">
        <v>20203131</v>
      </c>
      <c r="D19" s="81">
        <v>0</v>
      </c>
      <c r="E19" s="18">
        <v>30</v>
      </c>
      <c r="F19" s="169">
        <f t="shared" si="0"/>
        <v>0</v>
      </c>
      <c r="G19" s="8">
        <f>RANK(F19,$F$3:$F$47,1)</f>
        <v>1</v>
      </c>
      <c r="H19" s="8"/>
    </row>
    <row r="20" s="158" customFormat="1" ht="18.75" spans="1:8">
      <c r="A20" s="71"/>
      <c r="B20" s="7">
        <v>18</v>
      </c>
      <c r="C20" s="8">
        <v>20203132</v>
      </c>
      <c r="D20" s="81">
        <v>0</v>
      </c>
      <c r="E20" s="18">
        <v>33</v>
      </c>
      <c r="F20" s="169">
        <f t="shared" si="0"/>
        <v>0</v>
      </c>
      <c r="G20" s="8">
        <f>RANK(F20,$F$3:$F$47,1)</f>
        <v>1</v>
      </c>
      <c r="H20" s="8"/>
    </row>
    <row r="21" s="158" customFormat="1" ht="18.75" spans="1:8">
      <c r="A21" s="71"/>
      <c r="B21" s="7">
        <v>19</v>
      </c>
      <c r="C21" s="8">
        <v>20212131</v>
      </c>
      <c r="D21" s="81">
        <v>1</v>
      </c>
      <c r="E21" s="18">
        <v>47</v>
      </c>
      <c r="F21" s="169">
        <f t="shared" si="0"/>
        <v>0.0212765957446809</v>
      </c>
      <c r="G21" s="8">
        <f>RANK(F21,$F$3:$F$47,1)</f>
        <v>30</v>
      </c>
      <c r="H21" s="8"/>
    </row>
    <row r="22" s="158" customFormat="1" ht="18.75" spans="1:8">
      <c r="A22" s="71"/>
      <c r="B22" s="7">
        <v>20</v>
      </c>
      <c r="C22" s="8">
        <v>20212132</v>
      </c>
      <c r="D22" s="81">
        <v>0</v>
      </c>
      <c r="E22" s="171">
        <v>28</v>
      </c>
      <c r="F22" s="169">
        <f t="shared" si="0"/>
        <v>0</v>
      </c>
      <c r="G22" s="8">
        <f>RANK(F22,$F$3:$F$47,1)</f>
        <v>1</v>
      </c>
      <c r="H22" s="8"/>
    </row>
    <row r="23" s="158" customFormat="1" ht="18.75" spans="1:8">
      <c r="A23" s="71"/>
      <c r="B23" s="7">
        <v>21</v>
      </c>
      <c r="C23" s="8">
        <v>20212133</v>
      </c>
      <c r="D23" s="81">
        <v>0</v>
      </c>
      <c r="E23" s="171">
        <v>31</v>
      </c>
      <c r="F23" s="169">
        <f t="shared" si="0"/>
        <v>0</v>
      </c>
      <c r="G23" s="8">
        <f>RANK(F23,$F$3:$F$47,1)</f>
        <v>1</v>
      </c>
      <c r="H23" s="8"/>
    </row>
    <row r="24" s="158" customFormat="1" ht="18.75" spans="1:8">
      <c r="A24" s="71"/>
      <c r="B24" s="7">
        <v>22</v>
      </c>
      <c r="C24" s="8">
        <v>20212134</v>
      </c>
      <c r="D24" s="81">
        <v>0</v>
      </c>
      <c r="E24" s="171">
        <v>36</v>
      </c>
      <c r="F24" s="169">
        <f t="shared" si="0"/>
        <v>0</v>
      </c>
      <c r="G24" s="8">
        <f>RANK(F24,$F$3:$F$47,1)</f>
        <v>1</v>
      </c>
      <c r="H24" s="8"/>
    </row>
    <row r="25" s="158" customFormat="1" ht="18.75" spans="1:8">
      <c r="A25" s="71"/>
      <c r="B25" s="7">
        <v>23</v>
      </c>
      <c r="C25" s="8">
        <v>20212135</v>
      </c>
      <c r="D25" s="81">
        <v>3</v>
      </c>
      <c r="E25" s="171">
        <v>35</v>
      </c>
      <c r="F25" s="169">
        <f t="shared" si="0"/>
        <v>0.0857142857142857</v>
      </c>
      <c r="G25" s="8">
        <f>RANK(F25,$F$3:$F$47,1)</f>
        <v>36</v>
      </c>
      <c r="H25" s="8"/>
    </row>
    <row r="26" s="158" customFormat="1" ht="18.75" spans="1:8">
      <c r="A26" s="71"/>
      <c r="B26" s="7">
        <v>24</v>
      </c>
      <c r="C26" s="8">
        <v>20212136</v>
      </c>
      <c r="D26" s="81">
        <v>0</v>
      </c>
      <c r="E26" s="18">
        <v>37</v>
      </c>
      <c r="F26" s="169">
        <f t="shared" si="0"/>
        <v>0</v>
      </c>
      <c r="G26" s="8">
        <f>RANK(F26,$F$3:$F$47,1)</f>
        <v>1</v>
      </c>
      <c r="H26" s="8"/>
    </row>
    <row r="27" s="158" customFormat="1" ht="18.75" spans="1:8">
      <c r="A27" s="71"/>
      <c r="B27" s="7">
        <v>25</v>
      </c>
      <c r="C27" s="8">
        <v>20212137</v>
      </c>
      <c r="D27" s="81">
        <v>14</v>
      </c>
      <c r="E27" s="18">
        <v>36</v>
      </c>
      <c r="F27" s="169">
        <f t="shared" si="0"/>
        <v>0.388888888888889</v>
      </c>
      <c r="G27" s="8">
        <f>RANK(F27,$F$3:$F$47,1)</f>
        <v>43</v>
      </c>
      <c r="H27" s="8"/>
    </row>
    <row r="28" s="158" customFormat="1" ht="18.75" spans="1:8">
      <c r="A28" s="71"/>
      <c r="B28" s="7">
        <v>26</v>
      </c>
      <c r="C28" s="8">
        <v>20212138</v>
      </c>
      <c r="D28" s="81">
        <v>9</v>
      </c>
      <c r="E28" s="18">
        <v>29</v>
      </c>
      <c r="F28" s="169">
        <f t="shared" si="0"/>
        <v>0.310344827586207</v>
      </c>
      <c r="G28" s="8">
        <f>RANK(F28,$F$3:$F$47,1)</f>
        <v>41</v>
      </c>
      <c r="H28" s="8"/>
    </row>
    <row r="29" s="158" customFormat="1" ht="18.75" spans="1:8">
      <c r="A29" s="71"/>
      <c r="B29" s="7">
        <v>27</v>
      </c>
      <c r="C29" s="10">
        <v>20213131</v>
      </c>
      <c r="D29" s="81">
        <v>33</v>
      </c>
      <c r="E29" s="171">
        <v>35</v>
      </c>
      <c r="F29" s="169">
        <f t="shared" si="0"/>
        <v>0.942857142857143</v>
      </c>
      <c r="G29" s="8">
        <f>RANK(F29,$F$3:$F$47,1)</f>
        <v>45</v>
      </c>
      <c r="H29" s="170"/>
    </row>
    <row r="30" s="158" customFormat="1" ht="18.75" spans="1:8">
      <c r="A30" s="71"/>
      <c r="B30" s="7">
        <v>28</v>
      </c>
      <c r="C30" s="8">
        <v>20212141</v>
      </c>
      <c r="D30" s="81">
        <v>0</v>
      </c>
      <c r="E30" s="171">
        <v>38</v>
      </c>
      <c r="F30" s="169">
        <f t="shared" si="0"/>
        <v>0</v>
      </c>
      <c r="G30" s="8">
        <f>RANK(F30,$F$3:$F$47,1)</f>
        <v>1</v>
      </c>
      <c r="H30" s="8"/>
    </row>
    <row r="31" s="158" customFormat="1" ht="18.75" spans="1:8">
      <c r="A31" s="71"/>
      <c r="B31" s="7">
        <v>29</v>
      </c>
      <c r="C31" s="8">
        <v>20212142</v>
      </c>
      <c r="D31" s="81">
        <v>0</v>
      </c>
      <c r="E31" s="171">
        <v>43</v>
      </c>
      <c r="F31" s="169">
        <f t="shared" si="0"/>
        <v>0</v>
      </c>
      <c r="G31" s="8">
        <f>RANK(F31,$F$3:$F$47,1)</f>
        <v>1</v>
      </c>
      <c r="H31" s="8"/>
    </row>
    <row r="32" s="158" customFormat="1" ht="18.75" spans="1:8">
      <c r="A32" s="71"/>
      <c r="B32" s="7">
        <v>30</v>
      </c>
      <c r="C32" s="8">
        <v>20212143</v>
      </c>
      <c r="D32" s="81">
        <v>2</v>
      </c>
      <c r="E32" s="171">
        <v>43</v>
      </c>
      <c r="F32" s="169">
        <f t="shared" si="0"/>
        <v>0.0465116279069767</v>
      </c>
      <c r="G32" s="8">
        <f>RANK(F32,$F$3:$F$47,1)</f>
        <v>32</v>
      </c>
      <c r="H32" s="8"/>
    </row>
    <row r="33" s="158" customFormat="1" ht="18.75" spans="1:8">
      <c r="A33" s="71"/>
      <c r="B33" s="7">
        <v>31</v>
      </c>
      <c r="C33" s="8">
        <v>20212144</v>
      </c>
      <c r="D33" s="81">
        <v>10</v>
      </c>
      <c r="E33" s="18">
        <v>43</v>
      </c>
      <c r="F33" s="169">
        <f t="shared" si="0"/>
        <v>0.232558139534884</v>
      </c>
      <c r="G33" s="8">
        <f>RANK(F33,$F$3:$F$47,1)</f>
        <v>38</v>
      </c>
      <c r="H33" s="8"/>
    </row>
    <row r="34" s="158" customFormat="1" ht="18.75" spans="1:8">
      <c r="A34" s="71"/>
      <c r="B34" s="7">
        <v>32</v>
      </c>
      <c r="C34" s="8">
        <v>20212145</v>
      </c>
      <c r="D34" s="81">
        <v>0</v>
      </c>
      <c r="E34" s="18">
        <v>42</v>
      </c>
      <c r="F34" s="169">
        <f t="shared" si="0"/>
        <v>0</v>
      </c>
      <c r="G34" s="8">
        <f>RANK(F34,$F$3:$F$47,1)</f>
        <v>1</v>
      </c>
      <c r="H34" s="8"/>
    </row>
    <row r="35" s="158" customFormat="1" ht="18.75" spans="1:8">
      <c r="A35" s="71"/>
      <c r="B35" s="7">
        <v>33</v>
      </c>
      <c r="C35" s="8">
        <v>20212151</v>
      </c>
      <c r="D35" s="81">
        <v>0</v>
      </c>
      <c r="E35" s="18">
        <v>43</v>
      </c>
      <c r="F35" s="169">
        <f t="shared" si="0"/>
        <v>0</v>
      </c>
      <c r="G35" s="8">
        <f>RANK(F35,$F$3:$F$47,1)</f>
        <v>1</v>
      </c>
      <c r="H35" s="8"/>
    </row>
    <row r="36" s="158" customFormat="1" ht="18.75" spans="1:8">
      <c r="A36" s="71"/>
      <c r="B36" s="7">
        <v>34</v>
      </c>
      <c r="C36" s="8">
        <v>20212152</v>
      </c>
      <c r="D36" s="81">
        <v>0</v>
      </c>
      <c r="E36" s="8">
        <v>10</v>
      </c>
      <c r="F36" s="169">
        <f t="shared" si="0"/>
        <v>0</v>
      </c>
      <c r="G36" s="8">
        <f>RANK(F36,$F$3:$F$47,1)</f>
        <v>1</v>
      </c>
      <c r="H36" s="8"/>
    </row>
    <row r="37" s="158" customFormat="1" ht="18.75" spans="1:8">
      <c r="A37" s="71"/>
      <c r="B37" s="7">
        <v>35</v>
      </c>
      <c r="C37" s="12">
        <v>20212154</v>
      </c>
      <c r="D37" s="81">
        <v>3</v>
      </c>
      <c r="E37" s="12">
        <v>9</v>
      </c>
      <c r="F37" s="169">
        <f t="shared" si="0"/>
        <v>0.333333333333333</v>
      </c>
      <c r="G37" s="8">
        <f>RANK(F37,$F$3:$F$47,1)</f>
        <v>42</v>
      </c>
      <c r="H37" s="12"/>
    </row>
    <row r="38" s="158" customFormat="1" ht="18.75" spans="1:8">
      <c r="A38" s="71"/>
      <c r="B38" s="7">
        <v>36</v>
      </c>
      <c r="C38" s="8">
        <v>20222131</v>
      </c>
      <c r="D38" s="81">
        <v>0</v>
      </c>
      <c r="E38" s="8">
        <v>40</v>
      </c>
      <c r="F38" s="169">
        <f t="shared" ref="F38:F48" si="1">D38/E38*100%</f>
        <v>0</v>
      </c>
      <c r="G38" s="8">
        <f t="shared" ref="G38:G47" si="2">RANK(F38,$F$3:$F$47,1)</f>
        <v>1</v>
      </c>
      <c r="H38" s="8"/>
    </row>
    <row r="39" s="158" customFormat="1" ht="18.75" spans="1:8">
      <c r="A39" s="71"/>
      <c r="B39" s="7">
        <v>37</v>
      </c>
      <c r="C39" s="8">
        <v>20222132</v>
      </c>
      <c r="D39" s="81">
        <v>0</v>
      </c>
      <c r="E39" s="8">
        <v>40</v>
      </c>
      <c r="F39" s="169">
        <f t="shared" si="1"/>
        <v>0</v>
      </c>
      <c r="G39" s="8">
        <f t="shared" si="2"/>
        <v>1</v>
      </c>
      <c r="H39" s="8"/>
    </row>
    <row r="40" s="158" customFormat="1" ht="18.75" spans="1:8">
      <c r="A40" s="71"/>
      <c r="B40" s="7">
        <v>38</v>
      </c>
      <c r="C40" s="8">
        <v>20222133</v>
      </c>
      <c r="D40" s="81">
        <v>0</v>
      </c>
      <c r="E40" s="8">
        <v>40</v>
      </c>
      <c r="F40" s="169">
        <f t="shared" si="1"/>
        <v>0</v>
      </c>
      <c r="G40" s="8">
        <f t="shared" si="2"/>
        <v>1</v>
      </c>
      <c r="H40" s="8"/>
    </row>
    <row r="41" s="158" customFormat="1" ht="18.75" spans="1:8">
      <c r="A41" s="71"/>
      <c r="B41" s="7">
        <v>39</v>
      </c>
      <c r="C41" s="8">
        <v>20222134</v>
      </c>
      <c r="D41" s="81">
        <v>0</v>
      </c>
      <c r="E41" s="8">
        <v>40</v>
      </c>
      <c r="F41" s="169">
        <f t="shared" si="1"/>
        <v>0</v>
      </c>
      <c r="G41" s="8">
        <f t="shared" si="2"/>
        <v>1</v>
      </c>
      <c r="H41" s="8"/>
    </row>
    <row r="42" s="158" customFormat="1" ht="18.75" spans="1:8">
      <c r="A42" s="71"/>
      <c r="B42" s="7">
        <v>40</v>
      </c>
      <c r="C42" s="8">
        <v>20222135</v>
      </c>
      <c r="D42" s="81">
        <v>16</v>
      </c>
      <c r="E42" s="8">
        <v>40</v>
      </c>
      <c r="F42" s="169">
        <f t="shared" si="1"/>
        <v>0.4</v>
      </c>
      <c r="G42" s="8">
        <f t="shared" si="2"/>
        <v>44</v>
      </c>
      <c r="H42" s="8"/>
    </row>
    <row r="43" s="158" customFormat="1" ht="18.75" spans="1:8">
      <c r="A43" s="71"/>
      <c r="B43" s="7">
        <v>41</v>
      </c>
      <c r="C43" s="8">
        <v>20222136</v>
      </c>
      <c r="D43" s="81">
        <v>12</v>
      </c>
      <c r="E43" s="8">
        <v>40</v>
      </c>
      <c r="F43" s="169">
        <f t="shared" si="1"/>
        <v>0.3</v>
      </c>
      <c r="G43" s="8">
        <f t="shared" si="2"/>
        <v>40</v>
      </c>
      <c r="H43" s="8"/>
    </row>
    <row r="44" s="158" customFormat="1" ht="18.75" spans="1:8">
      <c r="A44" s="71"/>
      <c r="B44" s="7">
        <v>42</v>
      </c>
      <c r="C44" s="8">
        <v>20222141</v>
      </c>
      <c r="D44" s="81">
        <v>0</v>
      </c>
      <c r="E44" s="10">
        <v>43</v>
      </c>
      <c r="F44" s="169">
        <f t="shared" si="1"/>
        <v>0</v>
      </c>
      <c r="G44" s="8">
        <f t="shared" si="2"/>
        <v>1</v>
      </c>
      <c r="H44" s="8"/>
    </row>
    <row r="45" s="158" customFormat="1" ht="18.75" spans="1:8">
      <c r="A45" s="71"/>
      <c r="B45" s="7">
        <v>43</v>
      </c>
      <c r="C45" s="8">
        <v>20222142</v>
      </c>
      <c r="D45" s="81">
        <v>0</v>
      </c>
      <c r="E45" s="8">
        <v>42</v>
      </c>
      <c r="F45" s="169">
        <f t="shared" si="1"/>
        <v>0</v>
      </c>
      <c r="G45" s="8">
        <f t="shared" si="2"/>
        <v>1</v>
      </c>
      <c r="H45" s="8"/>
    </row>
    <row r="46" s="158" customFormat="1" ht="18.75" spans="1:8">
      <c r="A46" s="71"/>
      <c r="B46" s="7">
        <v>44</v>
      </c>
      <c r="C46" s="8">
        <v>20222143</v>
      </c>
      <c r="D46" s="81">
        <v>0</v>
      </c>
      <c r="E46" s="8">
        <v>45</v>
      </c>
      <c r="F46" s="169">
        <f t="shared" si="1"/>
        <v>0</v>
      </c>
      <c r="G46" s="8">
        <f t="shared" si="2"/>
        <v>1</v>
      </c>
      <c r="H46" s="8"/>
    </row>
    <row r="47" s="158" customFormat="1" ht="18.75" spans="1:8">
      <c r="A47" s="76"/>
      <c r="B47" s="7">
        <v>45</v>
      </c>
      <c r="C47" s="8">
        <v>20222144</v>
      </c>
      <c r="D47" s="81">
        <v>0</v>
      </c>
      <c r="E47" s="8">
        <v>45</v>
      </c>
      <c r="F47" s="169">
        <f t="shared" si="1"/>
        <v>0</v>
      </c>
      <c r="G47" s="8">
        <f t="shared" si="2"/>
        <v>1</v>
      </c>
      <c r="H47" s="8"/>
    </row>
    <row r="48" s="158" customFormat="1" ht="18.75" spans="1:8">
      <c r="A48" s="111" t="s">
        <v>3</v>
      </c>
      <c r="B48" s="7">
        <v>46</v>
      </c>
      <c r="C48" s="172">
        <v>20192431</v>
      </c>
      <c r="D48" s="19">
        <v>0</v>
      </c>
      <c r="E48" s="172">
        <v>36</v>
      </c>
      <c r="F48" s="169">
        <f t="shared" si="1"/>
        <v>0</v>
      </c>
      <c r="G48" s="8">
        <f t="shared" ref="G48:G82" si="3">RANK(F48,$F$48:$F$93,1)</f>
        <v>1</v>
      </c>
      <c r="H48" s="8"/>
    </row>
    <row r="49" s="158" customFormat="1" ht="18.75" spans="1:8">
      <c r="A49" s="112"/>
      <c r="B49" s="7">
        <v>47</v>
      </c>
      <c r="C49" s="172">
        <v>20192432</v>
      </c>
      <c r="D49" s="19">
        <v>0</v>
      </c>
      <c r="E49" s="172">
        <v>36</v>
      </c>
      <c r="F49" s="169">
        <f t="shared" ref="F49:F82" si="4">D49/E49*100%</f>
        <v>0</v>
      </c>
      <c r="G49" s="8">
        <f t="shared" si="3"/>
        <v>1</v>
      </c>
      <c r="H49" s="8"/>
    </row>
    <row r="50" s="158" customFormat="1" ht="18.75" spans="1:8">
      <c r="A50" s="112"/>
      <c r="B50" s="7">
        <v>48</v>
      </c>
      <c r="C50" s="172">
        <v>20192433</v>
      </c>
      <c r="D50" s="19">
        <v>0</v>
      </c>
      <c r="E50" s="172">
        <v>36</v>
      </c>
      <c r="F50" s="169">
        <f t="shared" si="4"/>
        <v>0</v>
      </c>
      <c r="G50" s="8">
        <f t="shared" si="3"/>
        <v>1</v>
      </c>
      <c r="H50" s="8"/>
    </row>
    <row r="51" s="158" customFormat="1" ht="18.75" spans="1:8">
      <c r="A51" s="112"/>
      <c r="B51" s="7">
        <v>49</v>
      </c>
      <c r="C51" s="172">
        <v>20192434</v>
      </c>
      <c r="D51" s="19">
        <v>0</v>
      </c>
      <c r="E51" s="172">
        <v>35</v>
      </c>
      <c r="F51" s="169">
        <f t="shared" si="4"/>
        <v>0</v>
      </c>
      <c r="G51" s="8">
        <f t="shared" si="3"/>
        <v>1</v>
      </c>
      <c r="H51" s="8"/>
    </row>
    <row r="52" s="158" customFormat="1" ht="18.75" spans="1:8">
      <c r="A52" s="112"/>
      <c r="B52" s="7">
        <v>50</v>
      </c>
      <c r="C52" s="172">
        <v>20192435</v>
      </c>
      <c r="D52" s="19">
        <v>0</v>
      </c>
      <c r="E52" s="172">
        <v>24</v>
      </c>
      <c r="F52" s="169">
        <f t="shared" si="4"/>
        <v>0</v>
      </c>
      <c r="G52" s="8">
        <f t="shared" si="3"/>
        <v>1</v>
      </c>
      <c r="H52" s="8"/>
    </row>
    <row r="53" s="158" customFormat="1" ht="18.75" spans="1:10">
      <c r="A53" s="112"/>
      <c r="B53" s="7">
        <v>51</v>
      </c>
      <c r="C53" s="172">
        <v>20192436</v>
      </c>
      <c r="D53" s="19">
        <v>3</v>
      </c>
      <c r="E53" s="172">
        <v>25</v>
      </c>
      <c r="F53" s="169">
        <f t="shared" si="4"/>
        <v>0.12</v>
      </c>
      <c r="G53" s="8">
        <f t="shared" si="3"/>
        <v>41</v>
      </c>
      <c r="H53" s="8"/>
      <c r="J53" s="173"/>
    </row>
    <row r="54" s="158" customFormat="1" ht="18.75" spans="1:8">
      <c r="A54" s="112"/>
      <c r="B54" s="7">
        <v>52</v>
      </c>
      <c r="C54" s="172">
        <v>20192437</v>
      </c>
      <c r="D54" s="19">
        <v>0</v>
      </c>
      <c r="E54" s="172">
        <v>28</v>
      </c>
      <c r="F54" s="169">
        <f t="shared" si="4"/>
        <v>0</v>
      </c>
      <c r="G54" s="8">
        <f t="shared" si="3"/>
        <v>1</v>
      </c>
      <c r="H54" s="8"/>
    </row>
    <row r="55" s="158" customFormat="1" ht="18.75" spans="1:8">
      <c r="A55" s="112"/>
      <c r="B55" s="7">
        <v>53</v>
      </c>
      <c r="C55" s="172">
        <v>20192531</v>
      </c>
      <c r="D55" s="19">
        <v>0</v>
      </c>
      <c r="E55" s="172">
        <v>35</v>
      </c>
      <c r="F55" s="169">
        <f t="shared" si="4"/>
        <v>0</v>
      </c>
      <c r="G55" s="8">
        <f t="shared" si="3"/>
        <v>1</v>
      </c>
      <c r="H55" s="8"/>
    </row>
    <row r="56" s="158" customFormat="1" ht="18.75" spans="1:8">
      <c r="A56" s="112"/>
      <c r="B56" s="7">
        <v>54</v>
      </c>
      <c r="C56" s="172">
        <v>20192532</v>
      </c>
      <c r="D56" s="19">
        <v>1</v>
      </c>
      <c r="E56" s="172">
        <v>38</v>
      </c>
      <c r="F56" s="169">
        <f t="shared" si="4"/>
        <v>0.0263157894736842</v>
      </c>
      <c r="G56" s="8">
        <f t="shared" si="3"/>
        <v>33</v>
      </c>
      <c r="H56" s="8"/>
    </row>
    <row r="57" s="158" customFormat="1" ht="18.75" spans="1:8">
      <c r="A57" s="112"/>
      <c r="B57" s="7">
        <v>55</v>
      </c>
      <c r="C57" s="172">
        <v>20192533</v>
      </c>
      <c r="D57" s="19">
        <v>4</v>
      </c>
      <c r="E57" s="172">
        <v>37</v>
      </c>
      <c r="F57" s="169">
        <f t="shared" si="4"/>
        <v>0.108108108108108</v>
      </c>
      <c r="G57" s="8">
        <f t="shared" si="3"/>
        <v>40</v>
      </c>
      <c r="H57" s="8"/>
    </row>
    <row r="58" s="158" customFormat="1" ht="18.75" spans="1:8">
      <c r="A58" s="112"/>
      <c r="B58" s="7">
        <v>56</v>
      </c>
      <c r="C58" s="172">
        <v>20192534</v>
      </c>
      <c r="D58" s="19">
        <v>0</v>
      </c>
      <c r="E58" s="172">
        <v>33</v>
      </c>
      <c r="F58" s="169">
        <f t="shared" si="4"/>
        <v>0</v>
      </c>
      <c r="G58" s="8">
        <f t="shared" si="3"/>
        <v>1</v>
      </c>
      <c r="H58" s="8"/>
    </row>
    <row r="59" s="158" customFormat="1" ht="14.55" customHeight="1" spans="1:8">
      <c r="A59" s="112"/>
      <c r="B59" s="7">
        <v>57</v>
      </c>
      <c r="C59" s="172">
        <v>20192535</v>
      </c>
      <c r="D59" s="19">
        <v>0</v>
      </c>
      <c r="E59" s="172">
        <v>29</v>
      </c>
      <c r="F59" s="169">
        <f t="shared" si="4"/>
        <v>0</v>
      </c>
      <c r="G59" s="8">
        <f t="shared" si="3"/>
        <v>1</v>
      </c>
      <c r="H59" s="8"/>
    </row>
    <row r="60" s="158" customFormat="1" ht="18.75" spans="1:8">
      <c r="A60" s="112"/>
      <c r="B60" s="7">
        <v>58</v>
      </c>
      <c r="C60" s="172">
        <v>20192536</v>
      </c>
      <c r="D60" s="19">
        <v>0</v>
      </c>
      <c r="E60" s="172">
        <v>29</v>
      </c>
      <c r="F60" s="169">
        <f t="shared" si="4"/>
        <v>0</v>
      </c>
      <c r="G60" s="8">
        <f t="shared" si="3"/>
        <v>1</v>
      </c>
      <c r="H60" s="8"/>
    </row>
    <row r="61" s="158" customFormat="1" ht="18.75" spans="1:8">
      <c r="A61" s="112"/>
      <c r="B61" s="7">
        <v>59</v>
      </c>
      <c r="C61" s="172">
        <v>20202430</v>
      </c>
      <c r="D61" s="19">
        <v>1</v>
      </c>
      <c r="E61" s="172">
        <v>41</v>
      </c>
      <c r="F61" s="169">
        <f t="shared" si="4"/>
        <v>0.024390243902439</v>
      </c>
      <c r="G61" s="8">
        <f t="shared" si="3"/>
        <v>32</v>
      </c>
      <c r="H61" s="8"/>
    </row>
    <row r="62" s="158" customFormat="1" ht="18.75" spans="1:8">
      <c r="A62" s="112"/>
      <c r="B62" s="7">
        <v>60</v>
      </c>
      <c r="C62" s="172">
        <v>20202431</v>
      </c>
      <c r="D62" s="19">
        <v>0</v>
      </c>
      <c r="E62" s="172">
        <v>42</v>
      </c>
      <c r="F62" s="169">
        <f t="shared" si="4"/>
        <v>0</v>
      </c>
      <c r="G62" s="8">
        <f t="shared" si="3"/>
        <v>1</v>
      </c>
      <c r="H62" s="8"/>
    </row>
    <row r="63" s="158" customFormat="1" ht="18.75" spans="1:8">
      <c r="A63" s="112"/>
      <c r="B63" s="7">
        <v>61</v>
      </c>
      <c r="C63" s="172">
        <v>20202432</v>
      </c>
      <c r="D63" s="19">
        <v>0</v>
      </c>
      <c r="E63" s="172">
        <v>40</v>
      </c>
      <c r="F63" s="169">
        <f t="shared" si="4"/>
        <v>0</v>
      </c>
      <c r="G63" s="8">
        <f t="shared" si="3"/>
        <v>1</v>
      </c>
      <c r="H63" s="8"/>
    </row>
    <row r="64" s="158" customFormat="1" ht="18.75" spans="1:8">
      <c r="A64" s="112"/>
      <c r="B64" s="7">
        <v>62</v>
      </c>
      <c r="C64" s="172">
        <v>20202433</v>
      </c>
      <c r="D64" s="19">
        <v>0</v>
      </c>
      <c r="E64" s="172">
        <v>39</v>
      </c>
      <c r="F64" s="169">
        <f t="shared" si="4"/>
        <v>0</v>
      </c>
      <c r="G64" s="8">
        <f t="shared" si="3"/>
        <v>1</v>
      </c>
      <c r="H64" s="8"/>
    </row>
    <row r="65" s="158" customFormat="1" ht="18.75" spans="1:8">
      <c r="A65" s="112"/>
      <c r="B65" s="7">
        <v>63</v>
      </c>
      <c r="C65" s="172">
        <v>20202434</v>
      </c>
      <c r="D65" s="19">
        <v>0</v>
      </c>
      <c r="E65" s="172">
        <v>43</v>
      </c>
      <c r="F65" s="169">
        <f t="shared" si="4"/>
        <v>0</v>
      </c>
      <c r="G65" s="8">
        <f t="shared" si="3"/>
        <v>1</v>
      </c>
      <c r="H65" s="8"/>
    </row>
    <row r="66" s="158" customFormat="1" ht="18.75" spans="1:8">
      <c r="A66" s="112"/>
      <c r="B66" s="7">
        <v>64</v>
      </c>
      <c r="C66" s="172">
        <v>20202435</v>
      </c>
      <c r="D66" s="19">
        <v>1</v>
      </c>
      <c r="E66" s="172">
        <v>50</v>
      </c>
      <c r="F66" s="169">
        <f t="shared" si="4"/>
        <v>0.02</v>
      </c>
      <c r="G66" s="8">
        <f t="shared" si="3"/>
        <v>31</v>
      </c>
      <c r="H66" s="8"/>
    </row>
    <row r="67" s="158" customFormat="1" ht="18.75" spans="1:8">
      <c r="A67" s="112"/>
      <c r="B67" s="7">
        <v>65</v>
      </c>
      <c r="C67" s="172">
        <v>20202531</v>
      </c>
      <c r="D67" s="19">
        <v>0</v>
      </c>
      <c r="E67" s="172">
        <v>39</v>
      </c>
      <c r="F67" s="169">
        <f t="shared" si="4"/>
        <v>0</v>
      </c>
      <c r="G67" s="8">
        <f t="shared" si="3"/>
        <v>1</v>
      </c>
      <c r="H67" s="8"/>
    </row>
    <row r="68" s="158" customFormat="1" ht="18.75" spans="1:8">
      <c r="A68" s="112"/>
      <c r="B68" s="7">
        <v>66</v>
      </c>
      <c r="C68" s="172">
        <v>20202532</v>
      </c>
      <c r="D68" s="19">
        <v>0</v>
      </c>
      <c r="E68" s="172">
        <v>34</v>
      </c>
      <c r="F68" s="169">
        <f t="shared" si="4"/>
        <v>0</v>
      </c>
      <c r="G68" s="8">
        <f t="shared" si="3"/>
        <v>1</v>
      </c>
      <c r="H68" s="8"/>
    </row>
    <row r="69" s="158" customFormat="1" ht="18.75" spans="1:8">
      <c r="A69" s="112"/>
      <c r="B69" s="7">
        <v>67</v>
      </c>
      <c r="C69" s="172">
        <v>20202533</v>
      </c>
      <c r="D69" s="19">
        <v>0</v>
      </c>
      <c r="E69" s="172">
        <v>40</v>
      </c>
      <c r="F69" s="169">
        <f t="shared" si="4"/>
        <v>0</v>
      </c>
      <c r="G69" s="8">
        <f t="shared" si="3"/>
        <v>1</v>
      </c>
      <c r="H69" s="8"/>
    </row>
    <row r="70" s="158" customFormat="1" ht="18.75" spans="1:8">
      <c r="A70" s="112"/>
      <c r="B70" s="7">
        <v>68</v>
      </c>
      <c r="C70" s="172">
        <v>20202534</v>
      </c>
      <c r="D70" s="19">
        <v>7</v>
      </c>
      <c r="E70" s="172">
        <v>36</v>
      </c>
      <c r="F70" s="169">
        <f t="shared" si="4"/>
        <v>0.194444444444444</v>
      </c>
      <c r="G70" s="8">
        <f t="shared" si="3"/>
        <v>43</v>
      </c>
      <c r="H70" s="8"/>
    </row>
    <row r="71" s="158" customFormat="1" ht="18.75" spans="1:8">
      <c r="A71" s="112"/>
      <c r="B71" s="7">
        <v>69</v>
      </c>
      <c r="C71" s="172">
        <v>20202535</v>
      </c>
      <c r="D71" s="19">
        <v>0</v>
      </c>
      <c r="E71" s="172">
        <v>27</v>
      </c>
      <c r="F71" s="169">
        <f t="shared" si="4"/>
        <v>0</v>
      </c>
      <c r="G71" s="8">
        <f t="shared" si="3"/>
        <v>1</v>
      </c>
      <c r="H71" s="8"/>
    </row>
    <row r="72" s="158" customFormat="1" ht="18.75" spans="1:8">
      <c r="A72" s="112"/>
      <c r="B72" s="7">
        <v>70</v>
      </c>
      <c r="C72" s="172">
        <v>20202536</v>
      </c>
      <c r="D72" s="19">
        <v>0</v>
      </c>
      <c r="E72" s="172">
        <v>26</v>
      </c>
      <c r="F72" s="169">
        <f t="shared" si="4"/>
        <v>0</v>
      </c>
      <c r="G72" s="8">
        <f t="shared" si="3"/>
        <v>1</v>
      </c>
      <c r="H72" s="8"/>
    </row>
    <row r="73" s="158" customFormat="1" ht="18.75" spans="1:8">
      <c r="A73" s="112"/>
      <c r="B73" s="7">
        <v>71</v>
      </c>
      <c r="C73" s="172">
        <v>20212431</v>
      </c>
      <c r="D73" s="19">
        <v>3</v>
      </c>
      <c r="E73" s="172">
        <v>50</v>
      </c>
      <c r="F73" s="169">
        <f t="shared" si="4"/>
        <v>0.06</v>
      </c>
      <c r="G73" s="8">
        <f t="shared" si="3"/>
        <v>37</v>
      </c>
      <c r="H73" s="8"/>
    </row>
    <row r="74" s="158" customFormat="1" ht="18.75" spans="1:8">
      <c r="A74" s="112"/>
      <c r="B74" s="7">
        <v>72</v>
      </c>
      <c r="C74" s="172">
        <v>20212432</v>
      </c>
      <c r="D74" s="19">
        <v>3</v>
      </c>
      <c r="E74" s="172">
        <v>50</v>
      </c>
      <c r="F74" s="169">
        <f t="shared" si="4"/>
        <v>0.06</v>
      </c>
      <c r="G74" s="8">
        <f t="shared" si="3"/>
        <v>37</v>
      </c>
      <c r="H74" s="8"/>
    </row>
    <row r="75" s="158" customFormat="1" ht="18.75" spans="1:8">
      <c r="A75" s="112"/>
      <c r="B75" s="7">
        <v>73</v>
      </c>
      <c r="C75" s="172">
        <v>20212433</v>
      </c>
      <c r="D75" s="19">
        <v>0</v>
      </c>
      <c r="E75" s="172">
        <v>49</v>
      </c>
      <c r="F75" s="169">
        <f t="shared" si="4"/>
        <v>0</v>
      </c>
      <c r="G75" s="8">
        <f t="shared" si="3"/>
        <v>1</v>
      </c>
      <c r="H75" s="8"/>
    </row>
    <row r="76" s="158" customFormat="1" ht="18.75" spans="1:8">
      <c r="A76" s="112"/>
      <c r="B76" s="7">
        <v>74</v>
      </c>
      <c r="C76" s="172">
        <v>20212434</v>
      </c>
      <c r="D76" s="19">
        <v>2</v>
      </c>
      <c r="E76" s="172">
        <v>49</v>
      </c>
      <c r="F76" s="169">
        <f t="shared" si="4"/>
        <v>0.0408163265306122</v>
      </c>
      <c r="G76" s="8">
        <f t="shared" si="3"/>
        <v>36</v>
      </c>
      <c r="H76" s="8"/>
    </row>
    <row r="77" s="158" customFormat="1" ht="18.75" spans="1:8">
      <c r="A77" s="112"/>
      <c r="B77" s="7">
        <v>75</v>
      </c>
      <c r="C77" s="172">
        <v>20212435</v>
      </c>
      <c r="D77" s="19">
        <v>0</v>
      </c>
      <c r="E77" s="172">
        <v>49</v>
      </c>
      <c r="F77" s="169">
        <f t="shared" si="4"/>
        <v>0</v>
      </c>
      <c r="G77" s="8">
        <f t="shared" si="3"/>
        <v>1</v>
      </c>
      <c r="H77" s="8"/>
    </row>
    <row r="78" s="158" customFormat="1" ht="18.75" spans="1:8">
      <c r="A78" s="112"/>
      <c r="B78" s="7">
        <v>76</v>
      </c>
      <c r="C78" s="172">
        <v>20212531</v>
      </c>
      <c r="D78" s="19">
        <v>1</v>
      </c>
      <c r="E78" s="172">
        <v>33</v>
      </c>
      <c r="F78" s="169">
        <f t="shared" si="4"/>
        <v>0.0303030303030303</v>
      </c>
      <c r="G78" s="8">
        <f t="shared" si="3"/>
        <v>35</v>
      </c>
      <c r="H78" s="8"/>
    </row>
    <row r="79" s="158" customFormat="1" ht="18.75" spans="1:8">
      <c r="A79" s="112"/>
      <c r="B79" s="7">
        <v>77</v>
      </c>
      <c r="C79" s="172">
        <v>20212532</v>
      </c>
      <c r="D79" s="19">
        <v>0</v>
      </c>
      <c r="E79" s="172">
        <v>35</v>
      </c>
      <c r="F79" s="169">
        <f t="shared" si="4"/>
        <v>0</v>
      </c>
      <c r="G79" s="8">
        <f t="shared" si="3"/>
        <v>1</v>
      </c>
      <c r="H79" s="8"/>
    </row>
    <row r="80" s="158" customFormat="1" ht="18.75" spans="1:8">
      <c r="A80" s="112"/>
      <c r="B80" s="7">
        <v>78</v>
      </c>
      <c r="C80" s="172">
        <v>20212533</v>
      </c>
      <c r="D80" s="19">
        <v>0</v>
      </c>
      <c r="E80" s="172">
        <v>30</v>
      </c>
      <c r="F80" s="169">
        <f t="shared" si="4"/>
        <v>0</v>
      </c>
      <c r="G80" s="8">
        <f t="shared" si="3"/>
        <v>1</v>
      </c>
      <c r="H80" s="8"/>
    </row>
    <row r="81" s="158" customFormat="1" ht="18.75" spans="1:8">
      <c r="A81" s="112"/>
      <c r="B81" s="7">
        <v>79</v>
      </c>
      <c r="C81" s="172">
        <v>20212534</v>
      </c>
      <c r="D81" s="19">
        <v>0</v>
      </c>
      <c r="E81" s="172">
        <v>39</v>
      </c>
      <c r="F81" s="169">
        <f t="shared" si="4"/>
        <v>0</v>
      </c>
      <c r="G81" s="8">
        <f t="shared" si="3"/>
        <v>1</v>
      </c>
      <c r="H81" s="8"/>
    </row>
    <row r="82" s="158" customFormat="1" ht="18.75" spans="1:8">
      <c r="A82" s="112"/>
      <c r="B82" s="7">
        <v>80</v>
      </c>
      <c r="C82" s="172">
        <v>20212535</v>
      </c>
      <c r="D82" s="19">
        <v>7</v>
      </c>
      <c r="E82" s="172">
        <v>27</v>
      </c>
      <c r="F82" s="169">
        <f t="shared" si="4"/>
        <v>0.259259259259259</v>
      </c>
      <c r="G82" s="8">
        <f t="shared" si="3"/>
        <v>44</v>
      </c>
      <c r="H82" s="8"/>
    </row>
    <row r="83" s="158" customFormat="1" ht="18.75" spans="1:8">
      <c r="A83" s="112"/>
      <c r="B83" s="7">
        <v>81</v>
      </c>
      <c r="C83" s="172">
        <v>20222431</v>
      </c>
      <c r="D83" s="19">
        <v>1</v>
      </c>
      <c r="E83" s="172">
        <v>34</v>
      </c>
      <c r="F83" s="169">
        <f t="shared" ref="F83:F94" si="5">D83/E83*100%</f>
        <v>0.0294117647058824</v>
      </c>
      <c r="G83" s="8">
        <f t="shared" ref="G83:G93" si="6">RANK(F83,$F$48:$F$93,1)</f>
        <v>34</v>
      </c>
      <c r="H83" s="8"/>
    </row>
    <row r="84" s="158" customFormat="1" ht="18.75" spans="1:8">
      <c r="A84" s="112"/>
      <c r="B84" s="7">
        <v>82</v>
      </c>
      <c r="C84" s="172">
        <v>20222432</v>
      </c>
      <c r="D84" s="19">
        <v>9</v>
      </c>
      <c r="E84" s="172">
        <v>34</v>
      </c>
      <c r="F84" s="169">
        <f t="shared" si="5"/>
        <v>0.264705882352941</v>
      </c>
      <c r="G84" s="8">
        <f t="shared" si="6"/>
        <v>45</v>
      </c>
      <c r="H84" s="8"/>
    </row>
    <row r="85" s="158" customFormat="1" ht="18.75" spans="1:8">
      <c r="A85" s="112"/>
      <c r="B85" s="7">
        <v>83</v>
      </c>
      <c r="C85" s="172">
        <v>20222433</v>
      </c>
      <c r="D85" s="19">
        <v>10</v>
      </c>
      <c r="E85" s="172">
        <v>34</v>
      </c>
      <c r="F85" s="169">
        <f t="shared" si="5"/>
        <v>0.294117647058824</v>
      </c>
      <c r="G85" s="8">
        <f t="shared" si="6"/>
        <v>46</v>
      </c>
      <c r="H85" s="8"/>
    </row>
    <row r="86" s="158" customFormat="1" ht="18.75" spans="1:8">
      <c r="A86" s="112"/>
      <c r="B86" s="7">
        <v>84</v>
      </c>
      <c r="C86" s="172">
        <v>20222434</v>
      </c>
      <c r="D86" s="19">
        <v>0</v>
      </c>
      <c r="E86" s="172">
        <v>33</v>
      </c>
      <c r="F86" s="169">
        <f t="shared" si="5"/>
        <v>0</v>
      </c>
      <c r="G86" s="8">
        <f t="shared" si="6"/>
        <v>1</v>
      </c>
      <c r="H86" s="8"/>
    </row>
    <row r="87" s="158" customFormat="1" ht="18.75" spans="1:8">
      <c r="A87" s="112"/>
      <c r="B87" s="7">
        <v>85</v>
      </c>
      <c r="C87" s="172">
        <v>20222435</v>
      </c>
      <c r="D87" s="19">
        <v>0</v>
      </c>
      <c r="E87" s="172">
        <v>45</v>
      </c>
      <c r="F87" s="169">
        <f t="shared" si="5"/>
        <v>0</v>
      </c>
      <c r="G87" s="8">
        <f t="shared" si="6"/>
        <v>1</v>
      </c>
      <c r="H87" s="8"/>
    </row>
    <row r="88" s="158" customFormat="1" ht="18.75" spans="1:8">
      <c r="A88" s="112"/>
      <c r="B88" s="7">
        <v>86</v>
      </c>
      <c r="C88" s="172">
        <v>20222436</v>
      </c>
      <c r="D88" s="19">
        <v>6</v>
      </c>
      <c r="E88" s="172">
        <v>45</v>
      </c>
      <c r="F88" s="169">
        <f t="shared" si="5"/>
        <v>0.133333333333333</v>
      </c>
      <c r="G88" s="8">
        <f t="shared" si="6"/>
        <v>42</v>
      </c>
      <c r="H88" s="8"/>
    </row>
    <row r="89" s="158" customFormat="1" ht="18.75" spans="1:8">
      <c r="A89" s="112"/>
      <c r="B89" s="7">
        <v>87</v>
      </c>
      <c r="C89" s="172">
        <v>20222441</v>
      </c>
      <c r="D89" s="19">
        <v>5</v>
      </c>
      <c r="E89" s="172">
        <v>50</v>
      </c>
      <c r="F89" s="169">
        <f t="shared" si="5"/>
        <v>0.1</v>
      </c>
      <c r="G89" s="8">
        <f t="shared" si="6"/>
        <v>39</v>
      </c>
      <c r="H89" s="8"/>
    </row>
    <row r="90" s="158" customFormat="1" ht="18.75" spans="1:8">
      <c r="A90" s="112"/>
      <c r="B90" s="7">
        <v>88</v>
      </c>
      <c r="C90" s="172">
        <v>20222531</v>
      </c>
      <c r="D90" s="19">
        <v>0</v>
      </c>
      <c r="E90" s="172">
        <v>35</v>
      </c>
      <c r="F90" s="169">
        <f t="shared" si="5"/>
        <v>0</v>
      </c>
      <c r="G90" s="8">
        <f t="shared" si="6"/>
        <v>1</v>
      </c>
      <c r="H90" s="8"/>
    </row>
    <row r="91" s="158" customFormat="1" ht="18.75" spans="1:8">
      <c r="A91" s="112"/>
      <c r="B91" s="7">
        <v>89</v>
      </c>
      <c r="C91" s="172">
        <v>20222532</v>
      </c>
      <c r="D91" s="19">
        <v>0</v>
      </c>
      <c r="E91" s="172">
        <v>35</v>
      </c>
      <c r="F91" s="169">
        <f t="shared" si="5"/>
        <v>0</v>
      </c>
      <c r="G91" s="8">
        <f t="shared" si="6"/>
        <v>1</v>
      </c>
      <c r="H91" s="8"/>
    </row>
    <row r="92" s="158" customFormat="1" ht="18.75" spans="1:8">
      <c r="A92" s="112"/>
      <c r="B92" s="7">
        <v>90</v>
      </c>
      <c r="C92" s="172">
        <v>20222533</v>
      </c>
      <c r="D92" s="19">
        <v>0</v>
      </c>
      <c r="E92" s="172">
        <v>35</v>
      </c>
      <c r="F92" s="169">
        <f t="shared" si="5"/>
        <v>0</v>
      </c>
      <c r="G92" s="8">
        <f t="shared" si="6"/>
        <v>1</v>
      </c>
      <c r="H92" s="8"/>
    </row>
    <row r="93" s="158" customFormat="1" ht="18.75" spans="1:8">
      <c r="A93" s="113"/>
      <c r="B93" s="7">
        <v>91</v>
      </c>
      <c r="C93" s="172">
        <v>20222541</v>
      </c>
      <c r="D93" s="19">
        <v>0</v>
      </c>
      <c r="E93" s="172">
        <v>38</v>
      </c>
      <c r="F93" s="169">
        <f t="shared" si="5"/>
        <v>0</v>
      </c>
      <c r="G93" s="8">
        <f t="shared" si="6"/>
        <v>1</v>
      </c>
      <c r="H93" s="8"/>
    </row>
    <row r="94" s="158" customFormat="1" ht="18.75" spans="1:8">
      <c r="A94" s="146" t="s">
        <v>4</v>
      </c>
      <c r="B94" s="7">
        <v>92</v>
      </c>
      <c r="C94" s="10">
        <v>20192731</v>
      </c>
      <c r="D94" s="81">
        <v>0</v>
      </c>
      <c r="E94" s="10">
        <v>30</v>
      </c>
      <c r="F94" s="169">
        <f t="shared" si="5"/>
        <v>0</v>
      </c>
      <c r="G94" s="8">
        <f t="shared" ref="G94:G107" si="7">RANK(F94,$F$94:$F$114,1)</f>
        <v>1</v>
      </c>
      <c r="H94" s="10"/>
    </row>
    <row r="95" s="158" customFormat="1" ht="18.75" spans="1:8">
      <c r="A95" s="149"/>
      <c r="B95" s="7">
        <v>93</v>
      </c>
      <c r="C95" s="10">
        <v>20192831</v>
      </c>
      <c r="D95" s="81">
        <v>0</v>
      </c>
      <c r="E95" s="10">
        <v>47</v>
      </c>
      <c r="F95" s="169">
        <f t="shared" ref="F95:F107" si="8">D95/E95*100%</f>
        <v>0</v>
      </c>
      <c r="G95" s="8">
        <f t="shared" si="7"/>
        <v>1</v>
      </c>
      <c r="H95" s="10"/>
    </row>
    <row r="96" s="158" customFormat="1" ht="18.75" spans="1:8">
      <c r="A96" s="149"/>
      <c r="B96" s="7">
        <v>94</v>
      </c>
      <c r="C96" s="10">
        <v>20192832</v>
      </c>
      <c r="D96" s="81">
        <v>0</v>
      </c>
      <c r="E96" s="10">
        <v>29</v>
      </c>
      <c r="F96" s="169">
        <f t="shared" si="8"/>
        <v>0</v>
      </c>
      <c r="G96" s="8">
        <f t="shared" si="7"/>
        <v>1</v>
      </c>
      <c r="H96" s="10"/>
    </row>
    <row r="97" s="158" customFormat="1" ht="18.75" spans="1:8">
      <c r="A97" s="149"/>
      <c r="B97" s="7">
        <v>95</v>
      </c>
      <c r="C97" s="10">
        <v>20192833</v>
      </c>
      <c r="D97" s="81">
        <v>6</v>
      </c>
      <c r="E97" s="10">
        <v>32</v>
      </c>
      <c r="F97" s="169">
        <f t="shared" si="8"/>
        <v>0.1875</v>
      </c>
      <c r="G97" s="8">
        <f t="shared" si="7"/>
        <v>20</v>
      </c>
      <c r="H97" s="10"/>
    </row>
    <row r="98" s="158" customFormat="1" ht="18.75" spans="1:8">
      <c r="A98" s="149"/>
      <c r="B98" s="7">
        <v>96</v>
      </c>
      <c r="C98" s="10">
        <v>20202731</v>
      </c>
      <c r="D98" s="81">
        <v>0</v>
      </c>
      <c r="E98" s="10">
        <v>27</v>
      </c>
      <c r="F98" s="169">
        <f t="shared" si="8"/>
        <v>0</v>
      </c>
      <c r="G98" s="8">
        <f t="shared" si="7"/>
        <v>1</v>
      </c>
      <c r="H98" s="10"/>
    </row>
    <row r="99" s="158" customFormat="1" ht="18.75" spans="1:8">
      <c r="A99" s="149"/>
      <c r="B99" s="7">
        <v>97</v>
      </c>
      <c r="C99" s="10">
        <v>20202831</v>
      </c>
      <c r="D99" s="81">
        <v>0</v>
      </c>
      <c r="E99" s="10">
        <v>47</v>
      </c>
      <c r="F99" s="169">
        <f t="shared" si="8"/>
        <v>0</v>
      </c>
      <c r="G99" s="8">
        <f t="shared" si="7"/>
        <v>1</v>
      </c>
      <c r="H99" s="10"/>
    </row>
    <row r="100" s="158" customFormat="1" ht="18.75" spans="1:8">
      <c r="A100" s="149"/>
      <c r="B100" s="7">
        <v>98</v>
      </c>
      <c r="C100" s="10">
        <v>20202832</v>
      </c>
      <c r="D100" s="81">
        <v>0</v>
      </c>
      <c r="E100" s="10">
        <v>27</v>
      </c>
      <c r="F100" s="169">
        <f t="shared" si="8"/>
        <v>0</v>
      </c>
      <c r="G100" s="8">
        <f t="shared" si="7"/>
        <v>1</v>
      </c>
      <c r="H100" s="10"/>
    </row>
    <row r="101" s="158" customFormat="1" ht="18.75" spans="1:8">
      <c r="A101" s="149"/>
      <c r="B101" s="7">
        <v>99</v>
      </c>
      <c r="C101" s="10">
        <v>20202833</v>
      </c>
      <c r="D101" s="81">
        <v>0</v>
      </c>
      <c r="E101" s="10">
        <v>23</v>
      </c>
      <c r="F101" s="169">
        <f t="shared" si="8"/>
        <v>0</v>
      </c>
      <c r="G101" s="8">
        <f t="shared" si="7"/>
        <v>1</v>
      </c>
      <c r="H101" s="10"/>
    </row>
    <row r="102" s="158" customFormat="1" ht="18.75" spans="1:8">
      <c r="A102" s="149"/>
      <c r="B102" s="7">
        <v>100</v>
      </c>
      <c r="C102" s="10">
        <v>20212731</v>
      </c>
      <c r="D102" s="81">
        <v>15</v>
      </c>
      <c r="E102" s="10">
        <v>40</v>
      </c>
      <c r="F102" s="169">
        <f t="shared" si="8"/>
        <v>0.375</v>
      </c>
      <c r="G102" s="8">
        <f t="shared" si="7"/>
        <v>21</v>
      </c>
      <c r="H102" s="10"/>
    </row>
    <row r="103" s="158" customFormat="1" ht="18.75" spans="1:8">
      <c r="A103" s="149"/>
      <c r="B103" s="7">
        <v>101</v>
      </c>
      <c r="C103" s="10">
        <v>20212831</v>
      </c>
      <c r="D103" s="81">
        <v>3</v>
      </c>
      <c r="E103" s="10">
        <v>41</v>
      </c>
      <c r="F103" s="169">
        <f t="shared" si="8"/>
        <v>0.0731707317073171</v>
      </c>
      <c r="G103" s="8">
        <f t="shared" si="7"/>
        <v>15</v>
      </c>
      <c r="H103" s="10"/>
    </row>
    <row r="104" s="158" customFormat="1" ht="18.75" spans="1:8">
      <c r="A104" s="149"/>
      <c r="B104" s="7">
        <v>102</v>
      </c>
      <c r="C104" s="10">
        <v>20212832</v>
      </c>
      <c r="D104" s="81">
        <v>0</v>
      </c>
      <c r="E104" s="10">
        <v>41</v>
      </c>
      <c r="F104" s="169">
        <f t="shared" si="8"/>
        <v>0</v>
      </c>
      <c r="G104" s="8">
        <f t="shared" si="7"/>
        <v>1</v>
      </c>
      <c r="H104" s="10"/>
    </row>
    <row r="105" s="158" customFormat="1" ht="18.75" spans="1:8">
      <c r="A105" s="149"/>
      <c r="B105" s="7">
        <v>103</v>
      </c>
      <c r="C105" s="10">
        <v>20212841</v>
      </c>
      <c r="D105" s="81">
        <v>4</v>
      </c>
      <c r="E105" s="10">
        <v>45</v>
      </c>
      <c r="F105" s="169">
        <f t="shared" si="8"/>
        <v>0.0888888888888889</v>
      </c>
      <c r="G105" s="8">
        <f t="shared" si="7"/>
        <v>17</v>
      </c>
      <c r="H105" s="10"/>
    </row>
    <row r="106" s="158" customFormat="1" ht="18.75" spans="1:8">
      <c r="A106" s="149"/>
      <c r="B106" s="7">
        <v>104</v>
      </c>
      <c r="C106" s="10">
        <v>20212842</v>
      </c>
      <c r="D106" s="81">
        <v>0</v>
      </c>
      <c r="E106" s="10">
        <v>46</v>
      </c>
      <c r="F106" s="169">
        <f t="shared" si="8"/>
        <v>0</v>
      </c>
      <c r="G106" s="8">
        <f t="shared" si="7"/>
        <v>1</v>
      </c>
      <c r="H106" s="10"/>
    </row>
    <row r="107" s="158" customFormat="1" ht="18.75" spans="1:8">
      <c r="A107" s="149"/>
      <c r="B107" s="7">
        <v>105</v>
      </c>
      <c r="C107" s="10">
        <v>20212843</v>
      </c>
      <c r="D107" s="81">
        <v>0</v>
      </c>
      <c r="E107" s="10">
        <v>44</v>
      </c>
      <c r="F107" s="169">
        <f t="shared" si="8"/>
        <v>0</v>
      </c>
      <c r="G107" s="8">
        <f t="shared" si="7"/>
        <v>1</v>
      </c>
      <c r="H107" s="10"/>
    </row>
    <row r="108" s="158" customFormat="1" ht="18.75" spans="1:8">
      <c r="A108" s="149"/>
      <c r="B108" s="7">
        <v>106</v>
      </c>
      <c r="C108" s="10">
        <v>20222731</v>
      </c>
      <c r="D108" s="19">
        <v>3</v>
      </c>
      <c r="E108" s="10">
        <v>40</v>
      </c>
      <c r="F108" s="169">
        <f t="shared" ref="F108:F121" si="9">D108/E108*100%</f>
        <v>0.075</v>
      </c>
      <c r="G108" s="8">
        <f t="shared" ref="G108:G120" si="10">RANK(F108,$F$94:$F$114,1)</f>
        <v>16</v>
      </c>
      <c r="H108" s="10"/>
    </row>
    <row r="109" s="158" customFormat="1" ht="18.75" spans="1:8">
      <c r="A109" s="149"/>
      <c r="B109" s="7">
        <v>107</v>
      </c>
      <c r="C109" s="10">
        <v>20222732</v>
      </c>
      <c r="D109" s="19">
        <v>0</v>
      </c>
      <c r="E109" s="10">
        <v>42</v>
      </c>
      <c r="F109" s="169">
        <f t="shared" si="9"/>
        <v>0</v>
      </c>
      <c r="G109" s="8">
        <f t="shared" si="10"/>
        <v>1</v>
      </c>
      <c r="H109" s="10"/>
    </row>
    <row r="110" s="158" customFormat="1" ht="18.75" spans="1:8">
      <c r="A110" s="149"/>
      <c r="B110" s="7">
        <v>108</v>
      </c>
      <c r="C110" s="10">
        <v>20222831</v>
      </c>
      <c r="D110" s="19">
        <v>6</v>
      </c>
      <c r="E110" s="10">
        <v>45</v>
      </c>
      <c r="F110" s="169">
        <f t="shared" si="9"/>
        <v>0.133333333333333</v>
      </c>
      <c r="G110" s="8">
        <f t="shared" si="10"/>
        <v>18</v>
      </c>
      <c r="H110" s="10"/>
    </row>
    <row r="111" s="158" customFormat="1" ht="18.75" spans="1:8">
      <c r="A111" s="149"/>
      <c r="B111" s="7">
        <v>109</v>
      </c>
      <c r="C111" s="10">
        <v>20222832</v>
      </c>
      <c r="D111" s="19">
        <v>0</v>
      </c>
      <c r="E111" s="10">
        <v>42</v>
      </c>
      <c r="F111" s="169">
        <f t="shared" si="9"/>
        <v>0</v>
      </c>
      <c r="G111" s="8">
        <f t="shared" si="10"/>
        <v>1</v>
      </c>
      <c r="H111" s="10"/>
    </row>
    <row r="112" s="158" customFormat="1" ht="18.75" spans="1:8">
      <c r="A112" s="149"/>
      <c r="B112" s="7">
        <v>110</v>
      </c>
      <c r="C112" s="10">
        <v>20222833</v>
      </c>
      <c r="D112" s="19">
        <v>0</v>
      </c>
      <c r="E112" s="10">
        <v>45</v>
      </c>
      <c r="F112" s="169">
        <f t="shared" si="9"/>
        <v>0</v>
      </c>
      <c r="G112" s="8">
        <f t="shared" si="10"/>
        <v>1</v>
      </c>
      <c r="H112" s="10"/>
    </row>
    <row r="113" ht="18.75" spans="1:8">
      <c r="A113" s="149"/>
      <c r="B113" s="7">
        <v>111</v>
      </c>
      <c r="C113" s="10">
        <v>20222834</v>
      </c>
      <c r="D113" s="19">
        <v>6</v>
      </c>
      <c r="E113" s="10">
        <v>40</v>
      </c>
      <c r="F113" s="169">
        <f t="shared" si="9"/>
        <v>0.15</v>
      </c>
      <c r="G113" s="8">
        <f t="shared" si="10"/>
        <v>19</v>
      </c>
      <c r="H113" s="10"/>
    </row>
    <row r="114" ht="18.75" spans="1:8">
      <c r="A114" s="149"/>
      <c r="B114" s="7">
        <v>112</v>
      </c>
      <c r="C114" s="10">
        <v>20222835</v>
      </c>
      <c r="D114" s="19">
        <v>0</v>
      </c>
      <c r="E114" s="10">
        <v>45</v>
      </c>
      <c r="F114" s="169">
        <f t="shared" si="9"/>
        <v>0</v>
      </c>
      <c r="G114" s="8">
        <f t="shared" si="10"/>
        <v>1</v>
      </c>
      <c r="H114" s="10"/>
    </row>
    <row r="115" ht="18.75" spans="1:8">
      <c r="A115" s="149"/>
      <c r="B115" s="7">
        <v>113</v>
      </c>
      <c r="C115" s="10">
        <v>20222836</v>
      </c>
      <c r="D115" s="19">
        <v>0</v>
      </c>
      <c r="E115" s="19">
        <v>40</v>
      </c>
      <c r="F115" s="169">
        <f t="shared" si="9"/>
        <v>0</v>
      </c>
      <c r="G115" s="8">
        <f t="shared" si="10"/>
        <v>1</v>
      </c>
      <c r="H115" s="10"/>
    </row>
    <row r="116" ht="18.75" spans="1:8">
      <c r="A116" s="149"/>
      <c r="B116" s="7">
        <v>114</v>
      </c>
      <c r="C116" s="10">
        <v>20222837</v>
      </c>
      <c r="D116" s="19">
        <v>0</v>
      </c>
      <c r="E116" s="19">
        <v>40</v>
      </c>
      <c r="F116" s="169">
        <f t="shared" si="9"/>
        <v>0</v>
      </c>
      <c r="G116" s="8">
        <f t="shared" si="10"/>
        <v>1</v>
      </c>
      <c r="H116" s="10"/>
    </row>
    <row r="117" ht="18.75" spans="1:8">
      <c r="A117" s="149"/>
      <c r="B117" s="7">
        <v>115</v>
      </c>
      <c r="C117" s="19">
        <v>20222841</v>
      </c>
      <c r="D117" s="19">
        <v>1</v>
      </c>
      <c r="E117" s="19">
        <v>36</v>
      </c>
      <c r="F117" s="169">
        <f t="shared" si="9"/>
        <v>0.0277777777777778</v>
      </c>
      <c r="G117" s="8">
        <f>RANK(F117,$F$94:$F$120,1)</f>
        <v>20</v>
      </c>
      <c r="H117" s="10"/>
    </row>
    <row r="118" ht="18.75" spans="1:8">
      <c r="A118" s="149"/>
      <c r="B118" s="7">
        <v>116</v>
      </c>
      <c r="C118" s="19">
        <v>20222842</v>
      </c>
      <c r="D118" s="19">
        <v>0</v>
      </c>
      <c r="E118" s="19">
        <v>38</v>
      </c>
      <c r="F118" s="169">
        <f t="shared" si="9"/>
        <v>0</v>
      </c>
      <c r="G118" s="8">
        <f t="shared" si="10"/>
        <v>1</v>
      </c>
      <c r="H118" s="10"/>
    </row>
    <row r="119" ht="18.75" spans="1:8">
      <c r="A119" s="149"/>
      <c r="B119" s="7">
        <v>117</v>
      </c>
      <c r="C119" s="19">
        <v>20222843</v>
      </c>
      <c r="D119" s="19">
        <v>0</v>
      </c>
      <c r="E119" s="19">
        <v>38</v>
      </c>
      <c r="F119" s="169">
        <f t="shared" si="9"/>
        <v>0</v>
      </c>
      <c r="G119" s="8">
        <f t="shared" si="10"/>
        <v>1</v>
      </c>
      <c r="H119" s="10"/>
    </row>
    <row r="120" ht="18.75" spans="1:8">
      <c r="A120" s="151"/>
      <c r="B120" s="7">
        <v>118</v>
      </c>
      <c r="C120" s="19">
        <v>20222844</v>
      </c>
      <c r="D120" s="19">
        <v>0</v>
      </c>
      <c r="E120" s="19">
        <v>36</v>
      </c>
      <c r="F120" s="169">
        <f t="shared" si="9"/>
        <v>0</v>
      </c>
      <c r="G120" s="8">
        <f t="shared" si="10"/>
        <v>1</v>
      </c>
      <c r="H120" s="10"/>
    </row>
    <row r="121" ht="18.75" spans="1:10">
      <c r="A121" s="146" t="s">
        <v>5</v>
      </c>
      <c r="B121" s="7">
        <v>119</v>
      </c>
      <c r="C121" s="19">
        <v>20193631</v>
      </c>
      <c r="D121" s="81">
        <v>1</v>
      </c>
      <c r="E121" s="18">
        <v>40</v>
      </c>
      <c r="F121" s="174">
        <f t="shared" si="9"/>
        <v>0.025</v>
      </c>
      <c r="G121" s="19">
        <f>RANK(F121,$F$121:$F$147,1)</f>
        <v>15</v>
      </c>
      <c r="H121" s="19"/>
      <c r="J121" s="175"/>
    </row>
    <row r="122" ht="18.75" spans="1:8">
      <c r="A122" s="149"/>
      <c r="B122" s="7">
        <v>120</v>
      </c>
      <c r="C122" s="19">
        <v>20193632</v>
      </c>
      <c r="D122" s="81">
        <v>0</v>
      </c>
      <c r="E122" s="18">
        <v>41</v>
      </c>
      <c r="F122" s="174">
        <f t="shared" ref="F122:F137" si="11">D122/E122*100%</f>
        <v>0</v>
      </c>
      <c r="G122" s="19">
        <f t="shared" ref="G122:G137" si="12">RANK(F122,$F$121:$F$147,1)</f>
        <v>1</v>
      </c>
      <c r="H122" s="19"/>
    </row>
    <row r="123" ht="18.75" spans="1:8">
      <c r="A123" s="149"/>
      <c r="B123" s="7">
        <v>121</v>
      </c>
      <c r="C123" s="19">
        <v>20193633</v>
      </c>
      <c r="D123" s="81">
        <v>0</v>
      </c>
      <c r="E123" s="18">
        <v>42</v>
      </c>
      <c r="F123" s="174">
        <f t="shared" si="11"/>
        <v>0</v>
      </c>
      <c r="G123" s="19">
        <f t="shared" si="12"/>
        <v>1</v>
      </c>
      <c r="H123" s="19"/>
    </row>
    <row r="124" ht="18.75" spans="1:8">
      <c r="A124" s="149"/>
      <c r="B124" s="7">
        <v>122</v>
      </c>
      <c r="C124" s="19">
        <v>20193634</v>
      </c>
      <c r="D124" s="81">
        <v>10</v>
      </c>
      <c r="E124" s="18">
        <v>43</v>
      </c>
      <c r="F124" s="174">
        <f t="shared" si="11"/>
        <v>0.232558139534884</v>
      </c>
      <c r="G124" s="19">
        <f t="shared" si="12"/>
        <v>24</v>
      </c>
      <c r="H124" s="19"/>
    </row>
    <row r="125" ht="18.75" spans="1:8">
      <c r="A125" s="149"/>
      <c r="B125" s="7">
        <v>123</v>
      </c>
      <c r="C125" s="19">
        <v>20193635</v>
      </c>
      <c r="D125" s="81">
        <v>0</v>
      </c>
      <c r="E125" s="18">
        <v>44</v>
      </c>
      <c r="F125" s="174">
        <f t="shared" si="11"/>
        <v>0</v>
      </c>
      <c r="G125" s="19">
        <f t="shared" si="12"/>
        <v>1</v>
      </c>
      <c r="H125" s="19"/>
    </row>
    <row r="126" ht="18.75" spans="1:8">
      <c r="A126" s="149"/>
      <c r="B126" s="7">
        <v>124</v>
      </c>
      <c r="C126" s="19">
        <v>20203631</v>
      </c>
      <c r="D126" s="81">
        <v>1</v>
      </c>
      <c r="E126" s="18">
        <v>45</v>
      </c>
      <c r="F126" s="174">
        <f t="shared" si="11"/>
        <v>0.0222222222222222</v>
      </c>
      <c r="G126" s="19">
        <f t="shared" si="12"/>
        <v>13</v>
      </c>
      <c r="H126" s="19"/>
    </row>
    <row r="127" ht="18.75" spans="1:8">
      <c r="A127" s="149"/>
      <c r="B127" s="7">
        <v>125</v>
      </c>
      <c r="C127" s="19">
        <v>20203632</v>
      </c>
      <c r="D127" s="81">
        <v>7</v>
      </c>
      <c r="E127" s="18">
        <v>46</v>
      </c>
      <c r="F127" s="174">
        <f t="shared" si="11"/>
        <v>0.152173913043478</v>
      </c>
      <c r="G127" s="19">
        <f t="shared" si="12"/>
        <v>20</v>
      </c>
      <c r="H127" s="19"/>
    </row>
    <row r="128" ht="18.75" spans="1:8">
      <c r="A128" s="149"/>
      <c r="B128" s="7">
        <v>126</v>
      </c>
      <c r="C128" s="19">
        <v>20203633</v>
      </c>
      <c r="D128" s="81">
        <v>0</v>
      </c>
      <c r="E128" s="18">
        <v>47</v>
      </c>
      <c r="F128" s="174">
        <f t="shared" si="11"/>
        <v>0</v>
      </c>
      <c r="G128" s="19">
        <f t="shared" si="12"/>
        <v>1</v>
      </c>
      <c r="H128" s="19"/>
    </row>
    <row r="129" ht="18.75" spans="1:8">
      <c r="A129" s="149"/>
      <c r="B129" s="7">
        <v>127</v>
      </c>
      <c r="C129" s="19">
        <v>20203634</v>
      </c>
      <c r="D129" s="81">
        <v>0</v>
      </c>
      <c r="E129" s="18">
        <v>48</v>
      </c>
      <c r="F129" s="174">
        <f t="shared" si="11"/>
        <v>0</v>
      </c>
      <c r="G129" s="19">
        <f t="shared" si="12"/>
        <v>1</v>
      </c>
      <c r="H129" s="19"/>
    </row>
    <row r="130" ht="18.75" spans="1:8">
      <c r="A130" s="149"/>
      <c r="B130" s="7">
        <v>128</v>
      </c>
      <c r="C130" s="19">
        <v>20203635</v>
      </c>
      <c r="D130" s="81">
        <v>0</v>
      </c>
      <c r="E130" s="18">
        <v>49</v>
      </c>
      <c r="F130" s="174">
        <f t="shared" si="11"/>
        <v>0</v>
      </c>
      <c r="G130" s="19">
        <f t="shared" si="12"/>
        <v>1</v>
      </c>
      <c r="H130" s="19"/>
    </row>
    <row r="131" ht="18.75" spans="1:8">
      <c r="A131" s="149"/>
      <c r="B131" s="7">
        <v>129</v>
      </c>
      <c r="C131" s="19">
        <v>20213631</v>
      </c>
      <c r="D131" s="81">
        <v>8</v>
      </c>
      <c r="E131" s="18">
        <v>50</v>
      </c>
      <c r="F131" s="174">
        <f t="shared" si="11"/>
        <v>0.16</v>
      </c>
      <c r="G131" s="19">
        <f t="shared" si="12"/>
        <v>21</v>
      </c>
      <c r="H131" s="19"/>
    </row>
    <row r="132" ht="18.75" spans="1:8">
      <c r="A132" s="149"/>
      <c r="B132" s="7">
        <v>130</v>
      </c>
      <c r="C132" s="19">
        <v>20213632</v>
      </c>
      <c r="D132" s="81">
        <v>0</v>
      </c>
      <c r="E132" s="18">
        <v>51</v>
      </c>
      <c r="F132" s="174">
        <f t="shared" si="11"/>
        <v>0</v>
      </c>
      <c r="G132" s="19">
        <f t="shared" si="12"/>
        <v>1</v>
      </c>
      <c r="H132" s="19"/>
    </row>
    <row r="133" ht="18.75" spans="1:8">
      <c r="A133" s="149"/>
      <c r="B133" s="7">
        <v>131</v>
      </c>
      <c r="C133" s="19">
        <v>20213633</v>
      </c>
      <c r="D133" s="81">
        <v>0</v>
      </c>
      <c r="E133" s="18">
        <v>52</v>
      </c>
      <c r="F133" s="174">
        <f t="shared" si="11"/>
        <v>0</v>
      </c>
      <c r="G133" s="19">
        <f t="shared" si="12"/>
        <v>1</v>
      </c>
      <c r="H133" s="19"/>
    </row>
    <row r="134" ht="18.75" spans="1:8">
      <c r="A134" s="149"/>
      <c r="B134" s="7">
        <v>132</v>
      </c>
      <c r="C134" s="19">
        <v>20213634</v>
      </c>
      <c r="D134" s="81">
        <v>0</v>
      </c>
      <c r="E134" s="18">
        <v>53</v>
      </c>
      <c r="F134" s="174">
        <f t="shared" si="11"/>
        <v>0</v>
      </c>
      <c r="G134" s="19">
        <f t="shared" si="12"/>
        <v>1</v>
      </c>
      <c r="H134" s="19"/>
    </row>
    <row r="135" ht="18.75" spans="1:8">
      <c r="A135" s="149"/>
      <c r="B135" s="7">
        <v>133</v>
      </c>
      <c r="C135" s="19">
        <v>20213635</v>
      </c>
      <c r="D135" s="81">
        <v>3</v>
      </c>
      <c r="E135" s="18">
        <v>54</v>
      </c>
      <c r="F135" s="174">
        <f t="shared" si="11"/>
        <v>0.0555555555555556</v>
      </c>
      <c r="G135" s="19">
        <f t="shared" si="12"/>
        <v>18</v>
      </c>
      <c r="H135" s="19"/>
    </row>
    <row r="136" ht="18.75" spans="1:8">
      <c r="A136" s="149"/>
      <c r="B136" s="7">
        <v>134</v>
      </c>
      <c r="C136" s="19">
        <v>20213641</v>
      </c>
      <c r="D136" s="81">
        <v>0</v>
      </c>
      <c r="E136" s="18">
        <v>55</v>
      </c>
      <c r="F136" s="174">
        <f t="shared" si="11"/>
        <v>0</v>
      </c>
      <c r="G136" s="19">
        <f t="shared" si="12"/>
        <v>1</v>
      </c>
      <c r="H136" s="19"/>
    </row>
    <row r="137" ht="18.75" spans="1:8">
      <c r="A137" s="149"/>
      <c r="B137" s="7">
        <v>135</v>
      </c>
      <c r="C137" s="19">
        <v>20213642</v>
      </c>
      <c r="D137" s="81">
        <v>0</v>
      </c>
      <c r="E137" s="18">
        <v>56</v>
      </c>
      <c r="F137" s="174">
        <f t="shared" ref="F137:F148" si="13">D137/E137*100%</f>
        <v>0</v>
      </c>
      <c r="G137" s="19">
        <f t="shared" ref="G137:G147" si="14">RANK(F137,$F$121:$F$147,1)</f>
        <v>1</v>
      </c>
      <c r="H137" s="19"/>
    </row>
    <row r="138" ht="18.75" spans="1:8">
      <c r="A138" s="149"/>
      <c r="B138" s="7">
        <v>136</v>
      </c>
      <c r="C138" s="19">
        <v>20223631</v>
      </c>
      <c r="D138" s="81">
        <v>33</v>
      </c>
      <c r="E138" s="19">
        <v>40</v>
      </c>
      <c r="F138" s="174">
        <f t="shared" si="13"/>
        <v>0.825</v>
      </c>
      <c r="G138" s="19">
        <f t="shared" si="14"/>
        <v>27</v>
      </c>
      <c r="H138" s="19"/>
    </row>
    <row r="139" ht="18.75" spans="1:8">
      <c r="A139" s="149"/>
      <c r="B139" s="7">
        <v>137</v>
      </c>
      <c r="C139" s="19">
        <v>20223632</v>
      </c>
      <c r="D139" s="81">
        <v>30</v>
      </c>
      <c r="E139" s="19">
        <v>40</v>
      </c>
      <c r="F139" s="174">
        <f t="shared" si="13"/>
        <v>0.75</v>
      </c>
      <c r="G139" s="19">
        <f t="shared" si="14"/>
        <v>26</v>
      </c>
      <c r="H139" s="19"/>
    </row>
    <row r="140" ht="18.75" spans="1:8">
      <c r="A140" s="149"/>
      <c r="B140" s="7">
        <v>138</v>
      </c>
      <c r="C140" s="19">
        <v>20223633</v>
      </c>
      <c r="D140" s="81">
        <v>14</v>
      </c>
      <c r="E140" s="19">
        <v>42</v>
      </c>
      <c r="F140" s="174">
        <f t="shared" si="13"/>
        <v>0.333333333333333</v>
      </c>
      <c r="G140" s="19">
        <f t="shared" si="14"/>
        <v>25</v>
      </c>
      <c r="H140" s="19"/>
    </row>
    <row r="141" ht="18.75" spans="1:8">
      <c r="A141" s="149"/>
      <c r="B141" s="7">
        <v>139</v>
      </c>
      <c r="C141" s="19">
        <v>20223634</v>
      </c>
      <c r="D141" s="81">
        <v>7</v>
      </c>
      <c r="E141" s="19">
        <v>41</v>
      </c>
      <c r="F141" s="174">
        <f t="shared" si="13"/>
        <v>0.170731707317073</v>
      </c>
      <c r="G141" s="19">
        <f t="shared" si="14"/>
        <v>22</v>
      </c>
      <c r="H141" s="19"/>
    </row>
    <row r="142" ht="18.75" spans="1:8">
      <c r="A142" s="149"/>
      <c r="B142" s="7">
        <v>140</v>
      </c>
      <c r="C142" s="19">
        <v>20223635</v>
      </c>
      <c r="D142" s="81">
        <v>3</v>
      </c>
      <c r="E142" s="19">
        <v>43</v>
      </c>
      <c r="F142" s="174">
        <f t="shared" si="13"/>
        <v>0.0697674418604651</v>
      </c>
      <c r="G142" s="19">
        <f t="shared" si="14"/>
        <v>19</v>
      </c>
      <c r="H142" s="19"/>
    </row>
    <row r="143" ht="18.75" spans="1:8">
      <c r="A143" s="149"/>
      <c r="B143" s="7">
        <v>141</v>
      </c>
      <c r="C143" s="19">
        <v>20223636</v>
      </c>
      <c r="D143" s="81">
        <v>2</v>
      </c>
      <c r="E143" s="11">
        <v>43</v>
      </c>
      <c r="F143" s="174">
        <f t="shared" si="13"/>
        <v>0.0465116279069767</v>
      </c>
      <c r="G143" s="19">
        <f t="shared" si="14"/>
        <v>17</v>
      </c>
      <c r="H143" s="19"/>
    </row>
    <row r="144" ht="18.75" spans="1:8">
      <c r="A144" s="149"/>
      <c r="B144" s="7">
        <v>142</v>
      </c>
      <c r="C144" s="19">
        <v>20223637</v>
      </c>
      <c r="D144" s="81">
        <v>0</v>
      </c>
      <c r="E144" s="11">
        <v>41</v>
      </c>
      <c r="F144" s="174">
        <f t="shared" si="13"/>
        <v>0</v>
      </c>
      <c r="G144" s="19">
        <f t="shared" si="14"/>
        <v>1</v>
      </c>
      <c r="H144" s="19"/>
    </row>
    <row r="145" ht="18.75" spans="1:8">
      <c r="A145" s="149"/>
      <c r="B145" s="7">
        <v>143</v>
      </c>
      <c r="C145" s="11">
        <v>20223641</v>
      </c>
      <c r="D145" s="81">
        <v>2</v>
      </c>
      <c r="E145" s="11">
        <v>44</v>
      </c>
      <c r="F145" s="174">
        <f t="shared" si="13"/>
        <v>0.0454545454545455</v>
      </c>
      <c r="G145" s="19">
        <f t="shared" si="14"/>
        <v>16</v>
      </c>
      <c r="H145" s="19"/>
    </row>
    <row r="146" ht="18.75" spans="1:8">
      <c r="A146" s="149"/>
      <c r="B146" s="7">
        <v>144</v>
      </c>
      <c r="C146" s="11">
        <v>20223642</v>
      </c>
      <c r="D146" s="81">
        <v>1</v>
      </c>
      <c r="E146" s="11">
        <v>44</v>
      </c>
      <c r="F146" s="174">
        <f t="shared" si="13"/>
        <v>0.0227272727272727</v>
      </c>
      <c r="G146" s="19">
        <f t="shared" si="14"/>
        <v>14</v>
      </c>
      <c r="H146" s="19"/>
    </row>
    <row r="147" ht="18.75" spans="1:8">
      <c r="A147" s="151"/>
      <c r="B147" s="7">
        <v>145</v>
      </c>
      <c r="C147" s="11">
        <v>20223643</v>
      </c>
      <c r="D147" s="81">
        <v>8</v>
      </c>
      <c r="E147" s="11">
        <v>44</v>
      </c>
      <c r="F147" s="174">
        <f t="shared" si="13"/>
        <v>0.181818181818182</v>
      </c>
      <c r="G147" s="19">
        <f t="shared" si="14"/>
        <v>23</v>
      </c>
      <c r="H147" s="19"/>
    </row>
    <row r="148" ht="18.75" spans="1:8">
      <c r="A148" s="146" t="s">
        <v>6</v>
      </c>
      <c r="B148" s="7">
        <v>146</v>
      </c>
      <c r="C148" s="11">
        <v>20192331</v>
      </c>
      <c r="D148" s="19">
        <v>0</v>
      </c>
      <c r="E148" s="18">
        <v>37</v>
      </c>
      <c r="F148" s="176">
        <f t="shared" si="13"/>
        <v>0</v>
      </c>
      <c r="G148" s="11">
        <f>RANK(F148,$F$148:$F$191,1)</f>
        <v>1</v>
      </c>
      <c r="H148" s="11"/>
    </row>
    <row r="149" ht="18.75" spans="1:8">
      <c r="A149" s="149"/>
      <c r="B149" s="7">
        <v>147</v>
      </c>
      <c r="C149" s="11">
        <v>20192332</v>
      </c>
      <c r="D149" s="19">
        <v>0</v>
      </c>
      <c r="E149" s="18">
        <v>34</v>
      </c>
      <c r="F149" s="176">
        <f t="shared" ref="F149:F180" si="15">D149/E149*100%</f>
        <v>0</v>
      </c>
      <c r="G149" s="11">
        <f t="shared" ref="G149:G180" si="16">RANK(F149,$F$148:$F$191,1)</f>
        <v>1</v>
      </c>
      <c r="H149" s="11"/>
    </row>
    <row r="150" ht="18.75" spans="1:8">
      <c r="A150" s="149"/>
      <c r="B150" s="7">
        <v>148</v>
      </c>
      <c r="C150" s="11">
        <v>20192931</v>
      </c>
      <c r="D150" s="19">
        <v>0</v>
      </c>
      <c r="E150" s="10">
        <v>31</v>
      </c>
      <c r="F150" s="176">
        <f t="shared" si="15"/>
        <v>0</v>
      </c>
      <c r="G150" s="11">
        <f t="shared" si="16"/>
        <v>1</v>
      </c>
      <c r="H150" s="11"/>
    </row>
    <row r="151" ht="18.75" spans="1:8">
      <c r="A151" s="149"/>
      <c r="B151" s="7">
        <v>149</v>
      </c>
      <c r="C151" s="11">
        <v>20192932</v>
      </c>
      <c r="D151" s="19">
        <v>0</v>
      </c>
      <c r="E151" s="10">
        <v>29</v>
      </c>
      <c r="F151" s="176">
        <f t="shared" si="15"/>
        <v>0</v>
      </c>
      <c r="G151" s="11">
        <f t="shared" si="16"/>
        <v>1</v>
      </c>
      <c r="H151" s="11"/>
    </row>
    <row r="152" ht="18.75" spans="1:8">
      <c r="A152" s="149"/>
      <c r="B152" s="7">
        <v>150</v>
      </c>
      <c r="C152" s="11">
        <v>20193031</v>
      </c>
      <c r="D152" s="19">
        <v>0</v>
      </c>
      <c r="E152" s="10">
        <v>45</v>
      </c>
      <c r="F152" s="176">
        <f t="shared" si="15"/>
        <v>0</v>
      </c>
      <c r="G152" s="11">
        <f t="shared" si="16"/>
        <v>1</v>
      </c>
      <c r="H152" s="11"/>
    </row>
    <row r="153" ht="18.75" spans="1:8">
      <c r="A153" s="149"/>
      <c r="B153" s="7">
        <v>151</v>
      </c>
      <c r="C153" s="11">
        <v>20193032</v>
      </c>
      <c r="D153" s="19">
        <v>0</v>
      </c>
      <c r="E153" s="18">
        <v>47</v>
      </c>
      <c r="F153" s="176">
        <f t="shared" si="15"/>
        <v>0</v>
      </c>
      <c r="G153" s="11">
        <f t="shared" si="16"/>
        <v>1</v>
      </c>
      <c r="H153" s="11"/>
    </row>
    <row r="154" ht="18.75" spans="1:8">
      <c r="A154" s="149"/>
      <c r="B154" s="7">
        <v>152</v>
      </c>
      <c r="C154" s="11">
        <v>20193033</v>
      </c>
      <c r="D154" s="19">
        <v>0</v>
      </c>
      <c r="E154" s="18">
        <v>46</v>
      </c>
      <c r="F154" s="176">
        <f t="shared" si="15"/>
        <v>0</v>
      </c>
      <c r="G154" s="11">
        <f t="shared" si="16"/>
        <v>1</v>
      </c>
      <c r="H154" s="11"/>
    </row>
    <row r="155" ht="18.75" spans="1:8">
      <c r="A155" s="149"/>
      <c r="B155" s="7">
        <v>153</v>
      </c>
      <c r="C155" s="11">
        <v>20193034</v>
      </c>
      <c r="D155" s="19">
        <v>0</v>
      </c>
      <c r="E155" s="18">
        <v>43</v>
      </c>
      <c r="F155" s="176">
        <f t="shared" si="15"/>
        <v>0</v>
      </c>
      <c r="G155" s="11">
        <f t="shared" si="16"/>
        <v>0</v>
      </c>
      <c r="H155" s="11"/>
    </row>
    <row r="156" ht="18.75" spans="1:8">
      <c r="A156" s="149"/>
      <c r="B156" s="7">
        <v>154</v>
      </c>
      <c r="C156" s="11">
        <v>20193035</v>
      </c>
      <c r="D156" s="19">
        <v>0</v>
      </c>
      <c r="E156" s="18">
        <v>43</v>
      </c>
      <c r="F156" s="176">
        <f t="shared" si="15"/>
        <v>0</v>
      </c>
      <c r="G156" s="11">
        <f t="shared" si="16"/>
        <v>1</v>
      </c>
      <c r="H156" s="11"/>
    </row>
    <row r="157" ht="18.75" spans="1:8">
      <c r="A157" s="149"/>
      <c r="B157" s="7">
        <v>155</v>
      </c>
      <c r="C157" s="11">
        <v>20193036</v>
      </c>
      <c r="D157" s="19">
        <v>0</v>
      </c>
      <c r="E157" s="18">
        <v>46</v>
      </c>
      <c r="F157" s="176">
        <f t="shared" si="15"/>
        <v>0</v>
      </c>
      <c r="G157" s="11">
        <f t="shared" si="16"/>
        <v>1</v>
      </c>
      <c r="H157" s="11"/>
    </row>
    <row r="158" ht="18.75" spans="1:8">
      <c r="A158" s="149"/>
      <c r="B158" s="7">
        <v>156</v>
      </c>
      <c r="C158" s="11">
        <v>20193037</v>
      </c>
      <c r="D158" s="19">
        <v>0</v>
      </c>
      <c r="E158" s="18">
        <v>43</v>
      </c>
      <c r="F158" s="176">
        <f t="shared" si="15"/>
        <v>0</v>
      </c>
      <c r="G158" s="11">
        <f t="shared" si="16"/>
        <v>1</v>
      </c>
      <c r="H158" s="11"/>
    </row>
    <row r="159" ht="18.75" spans="1:8">
      <c r="A159" s="149"/>
      <c r="B159" s="7">
        <v>157</v>
      </c>
      <c r="C159" s="11">
        <v>20193038</v>
      </c>
      <c r="D159" s="19">
        <v>0</v>
      </c>
      <c r="E159" s="18">
        <v>43</v>
      </c>
      <c r="F159" s="176">
        <f t="shared" si="15"/>
        <v>0</v>
      </c>
      <c r="G159" s="11">
        <f t="shared" si="16"/>
        <v>1</v>
      </c>
      <c r="H159" s="11"/>
    </row>
    <row r="160" ht="18.75" spans="1:8">
      <c r="A160" s="149"/>
      <c r="B160" s="7">
        <v>158</v>
      </c>
      <c r="C160" s="11">
        <v>20202331</v>
      </c>
      <c r="D160" s="19">
        <v>14</v>
      </c>
      <c r="E160" s="10">
        <v>38</v>
      </c>
      <c r="F160" s="176">
        <f t="shared" si="15"/>
        <v>0.368421052631579</v>
      </c>
      <c r="G160" s="11">
        <f t="shared" si="16"/>
        <v>42</v>
      </c>
      <c r="H160" s="11"/>
    </row>
    <row r="161" ht="18.75" spans="1:8">
      <c r="A161" s="149"/>
      <c r="B161" s="7">
        <v>159</v>
      </c>
      <c r="C161" s="11">
        <v>20202332</v>
      </c>
      <c r="D161" s="19">
        <v>0</v>
      </c>
      <c r="E161" s="10">
        <v>37</v>
      </c>
      <c r="F161" s="176">
        <f t="shared" si="15"/>
        <v>0</v>
      </c>
      <c r="G161" s="11">
        <f t="shared" si="16"/>
        <v>1</v>
      </c>
      <c r="H161" s="11"/>
    </row>
    <row r="162" ht="18.75" spans="1:8">
      <c r="A162" s="149"/>
      <c r="B162" s="7">
        <v>160</v>
      </c>
      <c r="C162" s="11">
        <v>20202931</v>
      </c>
      <c r="D162" s="19">
        <v>0</v>
      </c>
      <c r="E162" s="18">
        <v>31</v>
      </c>
      <c r="F162" s="176">
        <f t="shared" si="15"/>
        <v>0</v>
      </c>
      <c r="G162" s="11">
        <f t="shared" si="16"/>
        <v>1</v>
      </c>
      <c r="H162" s="11"/>
    </row>
    <row r="163" ht="18.75" spans="1:8">
      <c r="A163" s="149"/>
      <c r="B163" s="7">
        <v>161</v>
      </c>
      <c r="C163" s="11">
        <v>20202932</v>
      </c>
      <c r="D163" s="19">
        <v>2</v>
      </c>
      <c r="E163" s="18">
        <v>24</v>
      </c>
      <c r="F163" s="176">
        <f t="shared" si="15"/>
        <v>0.0833333333333333</v>
      </c>
      <c r="G163" s="11">
        <f t="shared" si="16"/>
        <v>33</v>
      </c>
      <c r="H163" s="11"/>
    </row>
    <row r="164" ht="18.75" spans="1:8">
      <c r="A164" s="149"/>
      <c r="B164" s="7">
        <v>162</v>
      </c>
      <c r="C164" s="11">
        <v>20202933</v>
      </c>
      <c r="D164" s="19">
        <v>0</v>
      </c>
      <c r="E164" s="18">
        <v>29</v>
      </c>
      <c r="F164" s="176">
        <f t="shared" si="15"/>
        <v>0</v>
      </c>
      <c r="G164" s="11">
        <f t="shared" si="16"/>
        <v>1</v>
      </c>
      <c r="H164" s="11"/>
    </row>
    <row r="165" ht="18.75" spans="1:8">
      <c r="A165" s="149"/>
      <c r="B165" s="7">
        <v>163</v>
      </c>
      <c r="C165" s="11">
        <v>20203031</v>
      </c>
      <c r="D165" s="19">
        <v>7</v>
      </c>
      <c r="E165" s="18">
        <v>51</v>
      </c>
      <c r="F165" s="176">
        <f t="shared" si="15"/>
        <v>0.137254901960784</v>
      </c>
      <c r="G165" s="11">
        <f t="shared" si="16"/>
        <v>36</v>
      </c>
      <c r="H165" s="11"/>
    </row>
    <row r="166" ht="18.75" spans="1:8">
      <c r="A166" s="149"/>
      <c r="B166" s="7">
        <v>164</v>
      </c>
      <c r="C166" s="11">
        <v>20203032</v>
      </c>
      <c r="D166" s="19">
        <v>2</v>
      </c>
      <c r="E166" s="18">
        <v>52</v>
      </c>
      <c r="F166" s="176">
        <f t="shared" si="15"/>
        <v>0.0384615384615385</v>
      </c>
      <c r="G166" s="11">
        <f t="shared" si="16"/>
        <v>27</v>
      </c>
      <c r="H166" s="11"/>
    </row>
    <row r="167" ht="18.75" spans="1:8">
      <c r="A167" s="149"/>
      <c r="B167" s="7">
        <v>165</v>
      </c>
      <c r="C167" s="11">
        <v>20203033</v>
      </c>
      <c r="D167" s="19">
        <v>2</v>
      </c>
      <c r="E167" s="18">
        <v>48</v>
      </c>
      <c r="F167" s="176">
        <f t="shared" si="15"/>
        <v>0.0416666666666667</v>
      </c>
      <c r="G167" s="11">
        <f t="shared" si="16"/>
        <v>28</v>
      </c>
      <c r="H167" s="11"/>
    </row>
    <row r="168" ht="18.75" spans="1:8">
      <c r="A168" s="149"/>
      <c r="B168" s="7">
        <v>166</v>
      </c>
      <c r="C168" s="11">
        <v>20203034</v>
      </c>
      <c r="D168" s="19">
        <v>8</v>
      </c>
      <c r="E168" s="18">
        <v>49</v>
      </c>
      <c r="F168" s="176">
        <f t="shared" si="15"/>
        <v>0.163265306122449</v>
      </c>
      <c r="G168" s="11">
        <f t="shared" si="16"/>
        <v>37</v>
      </c>
      <c r="H168" s="11"/>
    </row>
    <row r="169" ht="18.75" spans="1:8">
      <c r="A169" s="149"/>
      <c r="B169" s="7">
        <v>167</v>
      </c>
      <c r="C169" s="11">
        <v>20203035</v>
      </c>
      <c r="D169" s="19">
        <v>3</v>
      </c>
      <c r="E169" s="18">
        <v>50</v>
      </c>
      <c r="F169" s="176">
        <f t="shared" si="15"/>
        <v>0.06</v>
      </c>
      <c r="G169" s="11">
        <f t="shared" si="16"/>
        <v>31</v>
      </c>
      <c r="H169" s="11"/>
    </row>
    <row r="170" ht="18.75" spans="1:8">
      <c r="A170" s="149"/>
      <c r="B170" s="7">
        <v>168</v>
      </c>
      <c r="C170" s="11">
        <v>20203036</v>
      </c>
      <c r="D170" s="19">
        <v>0</v>
      </c>
      <c r="E170" s="18">
        <v>51</v>
      </c>
      <c r="F170" s="176">
        <f t="shared" si="15"/>
        <v>0</v>
      </c>
      <c r="G170" s="11">
        <f t="shared" si="16"/>
        <v>1</v>
      </c>
      <c r="H170" s="11"/>
    </row>
    <row r="171" ht="18.75" spans="1:8">
      <c r="A171" s="149"/>
      <c r="B171" s="7">
        <v>169</v>
      </c>
      <c r="C171" s="11">
        <v>20212331</v>
      </c>
      <c r="D171" s="19">
        <v>16</v>
      </c>
      <c r="E171" s="18">
        <v>32</v>
      </c>
      <c r="F171" s="176">
        <f t="shared" si="15"/>
        <v>0.5</v>
      </c>
      <c r="G171" s="11">
        <f t="shared" si="16"/>
        <v>44</v>
      </c>
      <c r="H171" s="11"/>
    </row>
    <row r="172" ht="18.75" spans="1:8">
      <c r="A172" s="149"/>
      <c r="B172" s="7">
        <v>170</v>
      </c>
      <c r="C172" s="11">
        <v>20212332</v>
      </c>
      <c r="D172" s="19">
        <v>15</v>
      </c>
      <c r="E172" s="18">
        <v>32</v>
      </c>
      <c r="F172" s="176">
        <f t="shared" si="15"/>
        <v>0.46875</v>
      </c>
      <c r="G172" s="11">
        <f t="shared" si="16"/>
        <v>43</v>
      </c>
      <c r="H172" s="11"/>
    </row>
    <row r="173" ht="18.75" spans="1:8">
      <c r="A173" s="149"/>
      <c r="B173" s="7">
        <v>171</v>
      </c>
      <c r="C173" s="11">
        <v>20212333</v>
      </c>
      <c r="D173" s="19">
        <v>5</v>
      </c>
      <c r="E173" s="18">
        <v>30</v>
      </c>
      <c r="F173" s="176">
        <f t="shared" si="15"/>
        <v>0.166666666666667</v>
      </c>
      <c r="G173" s="11">
        <f t="shared" si="16"/>
        <v>38</v>
      </c>
      <c r="H173" s="11"/>
    </row>
    <row r="174" ht="18.75" spans="1:8">
      <c r="A174" s="149"/>
      <c r="B174" s="7">
        <v>172</v>
      </c>
      <c r="C174" s="11">
        <v>20212931</v>
      </c>
      <c r="D174" s="19">
        <v>1</v>
      </c>
      <c r="E174" s="18">
        <v>47</v>
      </c>
      <c r="F174" s="176">
        <f t="shared" si="15"/>
        <v>0.0212765957446809</v>
      </c>
      <c r="G174" s="11">
        <f t="shared" si="16"/>
        <v>24</v>
      </c>
      <c r="H174" s="11"/>
    </row>
    <row r="175" ht="18.75" spans="1:8">
      <c r="A175" s="149"/>
      <c r="B175" s="7">
        <v>173</v>
      </c>
      <c r="C175" s="11">
        <v>20212932</v>
      </c>
      <c r="D175" s="19">
        <v>0</v>
      </c>
      <c r="E175" s="18">
        <v>46</v>
      </c>
      <c r="F175" s="176">
        <f t="shared" si="15"/>
        <v>0</v>
      </c>
      <c r="G175" s="11">
        <f t="shared" si="16"/>
        <v>1</v>
      </c>
      <c r="H175" s="11"/>
    </row>
    <row r="176" ht="18.75" spans="1:8">
      <c r="A176" s="149"/>
      <c r="B176" s="7">
        <v>174</v>
      </c>
      <c r="C176" s="11">
        <v>20212933</v>
      </c>
      <c r="D176" s="19">
        <v>0</v>
      </c>
      <c r="E176" s="18">
        <v>40</v>
      </c>
      <c r="F176" s="176">
        <f t="shared" si="15"/>
        <v>0</v>
      </c>
      <c r="G176" s="11">
        <f t="shared" si="16"/>
        <v>1</v>
      </c>
      <c r="H176" s="11"/>
    </row>
    <row r="177" ht="18.75" spans="1:8">
      <c r="A177" s="149"/>
      <c r="B177" s="7">
        <v>175</v>
      </c>
      <c r="C177" s="11">
        <v>20212941</v>
      </c>
      <c r="D177" s="19">
        <v>4</v>
      </c>
      <c r="E177" s="18">
        <v>41</v>
      </c>
      <c r="F177" s="176">
        <f t="shared" si="15"/>
        <v>0.0975609756097561</v>
      </c>
      <c r="G177" s="11">
        <f t="shared" si="16"/>
        <v>35</v>
      </c>
      <c r="H177" s="11"/>
    </row>
    <row r="178" ht="18.75" spans="1:8">
      <c r="A178" s="149"/>
      <c r="B178" s="7">
        <v>176</v>
      </c>
      <c r="C178" s="11">
        <v>20213031</v>
      </c>
      <c r="D178" s="19">
        <v>8</v>
      </c>
      <c r="E178" s="18">
        <v>45</v>
      </c>
      <c r="F178" s="176">
        <f t="shared" si="15"/>
        <v>0.177777777777778</v>
      </c>
      <c r="G178" s="11">
        <f t="shared" si="16"/>
        <v>39</v>
      </c>
      <c r="H178" s="11"/>
    </row>
    <row r="179" ht="18.75" spans="1:8">
      <c r="A179" s="149"/>
      <c r="B179" s="7">
        <v>177</v>
      </c>
      <c r="C179" s="11">
        <v>20213032</v>
      </c>
      <c r="D179" s="19">
        <v>0</v>
      </c>
      <c r="E179" s="18">
        <v>35</v>
      </c>
      <c r="F179" s="176">
        <f t="shared" si="15"/>
        <v>0</v>
      </c>
      <c r="G179" s="11">
        <f t="shared" si="16"/>
        <v>0</v>
      </c>
      <c r="H179" s="11"/>
    </row>
    <row r="180" ht="18.75" spans="1:8">
      <c r="A180" s="149"/>
      <c r="B180" s="7">
        <v>178</v>
      </c>
      <c r="C180" s="11">
        <v>20213033</v>
      </c>
      <c r="D180" s="19">
        <v>2</v>
      </c>
      <c r="E180" s="18">
        <v>35</v>
      </c>
      <c r="F180" s="176">
        <f t="shared" si="15"/>
        <v>0.0571428571428571</v>
      </c>
      <c r="G180" s="11">
        <f t="shared" si="16"/>
        <v>30</v>
      </c>
      <c r="H180" s="11"/>
    </row>
    <row r="181" ht="18.75" spans="1:8">
      <c r="A181" s="149"/>
      <c r="B181" s="7">
        <v>179</v>
      </c>
      <c r="C181" s="11">
        <v>20222331</v>
      </c>
      <c r="D181" s="19">
        <v>2</v>
      </c>
      <c r="E181" s="18">
        <v>30</v>
      </c>
      <c r="F181" s="176">
        <f t="shared" ref="F181:F192" si="17">D181/E181*100%</f>
        <v>0.0666666666666667</v>
      </c>
      <c r="G181" s="11">
        <f t="shared" ref="G181:G191" si="18">RANK(F181,$F$148:$F$191,1)</f>
        <v>32</v>
      </c>
      <c r="H181" s="11"/>
    </row>
    <row r="182" ht="18.75" spans="1:8">
      <c r="A182" s="149"/>
      <c r="B182" s="7">
        <v>180</v>
      </c>
      <c r="C182" s="11">
        <v>20222332</v>
      </c>
      <c r="D182" s="19">
        <v>9</v>
      </c>
      <c r="E182" s="18">
        <v>30</v>
      </c>
      <c r="F182" s="176">
        <f t="shared" si="17"/>
        <v>0.3</v>
      </c>
      <c r="G182" s="11">
        <f t="shared" si="18"/>
        <v>41</v>
      </c>
      <c r="H182" s="11"/>
    </row>
    <row r="183" ht="18.75" spans="1:8">
      <c r="A183" s="149"/>
      <c r="B183" s="7">
        <v>181</v>
      </c>
      <c r="C183" s="11">
        <v>20222333</v>
      </c>
      <c r="D183" s="19">
        <v>0</v>
      </c>
      <c r="E183" s="18">
        <v>29</v>
      </c>
      <c r="F183" s="176">
        <f t="shared" si="17"/>
        <v>0</v>
      </c>
      <c r="G183" s="11">
        <f t="shared" si="18"/>
        <v>1</v>
      </c>
      <c r="H183" s="11"/>
    </row>
    <row r="184" ht="18.75" spans="1:8">
      <c r="A184" s="149"/>
      <c r="B184" s="7">
        <v>182</v>
      </c>
      <c r="C184" s="11">
        <v>20222931</v>
      </c>
      <c r="D184" s="19">
        <v>8</v>
      </c>
      <c r="E184" s="18">
        <v>43</v>
      </c>
      <c r="F184" s="176">
        <f t="shared" si="17"/>
        <v>0.186046511627907</v>
      </c>
      <c r="G184" s="11">
        <f t="shared" si="18"/>
        <v>40</v>
      </c>
      <c r="H184" s="11"/>
    </row>
    <row r="185" ht="18.75" spans="1:8">
      <c r="A185" s="149"/>
      <c r="B185" s="7">
        <v>183</v>
      </c>
      <c r="C185" s="11">
        <v>20222932</v>
      </c>
      <c r="D185" s="19">
        <v>0</v>
      </c>
      <c r="E185" s="18">
        <v>42</v>
      </c>
      <c r="F185" s="176">
        <f t="shared" si="17"/>
        <v>0</v>
      </c>
      <c r="G185" s="11">
        <f t="shared" si="18"/>
        <v>1</v>
      </c>
      <c r="H185" s="11"/>
    </row>
    <row r="186" ht="18.75" spans="1:8">
      <c r="A186" s="149"/>
      <c r="B186" s="7">
        <v>184</v>
      </c>
      <c r="C186" s="11">
        <v>20222933</v>
      </c>
      <c r="D186" s="19">
        <v>1</v>
      </c>
      <c r="E186" s="18">
        <v>45</v>
      </c>
      <c r="F186" s="176">
        <f t="shared" si="17"/>
        <v>0.0222222222222222</v>
      </c>
      <c r="G186" s="11">
        <f t="shared" si="18"/>
        <v>25</v>
      </c>
      <c r="H186" s="11"/>
    </row>
    <row r="187" ht="18.75" spans="1:8">
      <c r="A187" s="149"/>
      <c r="B187" s="7">
        <v>185</v>
      </c>
      <c r="C187" s="11">
        <v>20222934</v>
      </c>
      <c r="D187" s="19">
        <v>0</v>
      </c>
      <c r="E187" s="18">
        <v>40</v>
      </c>
      <c r="F187" s="176">
        <f t="shared" si="17"/>
        <v>0</v>
      </c>
      <c r="G187" s="11">
        <f t="shared" si="18"/>
        <v>1</v>
      </c>
      <c r="H187" s="11"/>
    </row>
    <row r="188" ht="18.75" spans="1:8">
      <c r="A188" s="149"/>
      <c r="B188" s="7">
        <v>186</v>
      </c>
      <c r="C188" s="11">
        <v>20222941</v>
      </c>
      <c r="D188" s="19">
        <v>1</v>
      </c>
      <c r="E188" s="18">
        <v>45</v>
      </c>
      <c r="F188" s="176">
        <f t="shared" si="17"/>
        <v>0.0222222222222222</v>
      </c>
      <c r="G188" s="11">
        <f t="shared" si="18"/>
        <v>25</v>
      </c>
      <c r="H188" s="11"/>
    </row>
    <row r="189" ht="18.75" spans="1:8">
      <c r="A189" s="149"/>
      <c r="B189" s="7">
        <v>187</v>
      </c>
      <c r="C189" s="11">
        <v>20223031</v>
      </c>
      <c r="D189" s="19">
        <v>2</v>
      </c>
      <c r="E189" s="18">
        <v>45</v>
      </c>
      <c r="F189" s="176">
        <f t="shared" si="17"/>
        <v>0.0444444444444444</v>
      </c>
      <c r="G189" s="11">
        <f t="shared" si="18"/>
        <v>29</v>
      </c>
      <c r="H189" s="11"/>
    </row>
    <row r="190" ht="18.75" spans="1:8">
      <c r="A190" s="149"/>
      <c r="B190" s="7">
        <v>188</v>
      </c>
      <c r="C190" s="11">
        <v>20223032</v>
      </c>
      <c r="D190" s="19">
        <v>3</v>
      </c>
      <c r="E190" s="18">
        <v>35</v>
      </c>
      <c r="F190" s="176">
        <f t="shared" si="17"/>
        <v>0.0857142857142857</v>
      </c>
      <c r="G190" s="11">
        <f t="shared" si="18"/>
        <v>34</v>
      </c>
      <c r="H190" s="11"/>
    </row>
    <row r="191" ht="18.75" spans="1:8">
      <c r="A191" s="151"/>
      <c r="B191" s="7">
        <v>189</v>
      </c>
      <c r="C191" s="11">
        <v>20223033</v>
      </c>
      <c r="D191" s="19">
        <v>0</v>
      </c>
      <c r="E191" s="18">
        <v>35</v>
      </c>
      <c r="F191" s="176">
        <f t="shared" si="17"/>
        <v>0</v>
      </c>
      <c r="G191" s="11">
        <f t="shared" si="18"/>
        <v>1</v>
      </c>
      <c r="H191" s="11"/>
    </row>
    <row r="192" ht="18.75" spans="1:8">
      <c r="A192" s="111" t="s">
        <v>7</v>
      </c>
      <c r="B192" s="7">
        <v>190</v>
      </c>
      <c r="C192" s="11">
        <v>20192631</v>
      </c>
      <c r="D192" s="11">
        <v>1</v>
      </c>
      <c r="E192" s="11">
        <v>39</v>
      </c>
      <c r="F192" s="176">
        <f t="shared" si="17"/>
        <v>0.0256410256410256</v>
      </c>
      <c r="G192" s="11">
        <f>RANK(F192,$F$192:$F$210,1)</f>
        <v>11</v>
      </c>
      <c r="H192" s="11"/>
    </row>
    <row r="193" ht="18.75" spans="1:8">
      <c r="A193" s="112"/>
      <c r="B193" s="7">
        <v>191</v>
      </c>
      <c r="C193" s="11">
        <v>20192632</v>
      </c>
      <c r="D193" s="11">
        <v>0</v>
      </c>
      <c r="E193" s="11">
        <v>39</v>
      </c>
      <c r="F193" s="176">
        <f t="shared" ref="F193:F203" si="19">D193/E193*100%</f>
        <v>0</v>
      </c>
      <c r="G193" s="11">
        <f t="shared" ref="G193:G203" si="20">RANK(F193,$F$192:$F$210,1)</f>
        <v>1</v>
      </c>
      <c r="H193" s="11"/>
    </row>
    <row r="194" ht="18.75" spans="1:8">
      <c r="A194" s="112"/>
      <c r="B194" s="7">
        <v>192</v>
      </c>
      <c r="C194" s="11">
        <v>20192633</v>
      </c>
      <c r="D194" s="11">
        <v>1</v>
      </c>
      <c r="E194" s="11">
        <v>36</v>
      </c>
      <c r="F194" s="176">
        <f t="shared" si="19"/>
        <v>0.0277777777777778</v>
      </c>
      <c r="G194" s="11">
        <f t="shared" si="20"/>
        <v>12</v>
      </c>
      <c r="H194" s="11"/>
    </row>
    <row r="195" ht="18.75" spans="1:8">
      <c r="A195" s="112"/>
      <c r="B195" s="7">
        <v>193</v>
      </c>
      <c r="C195" s="11">
        <v>20192634</v>
      </c>
      <c r="D195" s="11">
        <v>0</v>
      </c>
      <c r="E195" s="11">
        <v>35</v>
      </c>
      <c r="F195" s="176">
        <f t="shared" si="19"/>
        <v>0</v>
      </c>
      <c r="G195" s="11">
        <f t="shared" si="20"/>
        <v>1</v>
      </c>
      <c r="H195" s="11"/>
    </row>
    <row r="196" ht="18.75" spans="1:8">
      <c r="A196" s="112"/>
      <c r="B196" s="7">
        <v>194</v>
      </c>
      <c r="C196" s="11">
        <v>20202631</v>
      </c>
      <c r="D196" s="11">
        <v>0</v>
      </c>
      <c r="E196" s="11">
        <v>47</v>
      </c>
      <c r="F196" s="176">
        <f t="shared" si="19"/>
        <v>0</v>
      </c>
      <c r="G196" s="11">
        <f t="shared" si="20"/>
        <v>1</v>
      </c>
      <c r="H196" s="11"/>
    </row>
    <row r="197" ht="18.75" spans="1:8">
      <c r="A197" s="112"/>
      <c r="B197" s="7">
        <v>195</v>
      </c>
      <c r="C197" s="11">
        <v>20202632</v>
      </c>
      <c r="D197" s="11">
        <v>0</v>
      </c>
      <c r="E197" s="11">
        <v>45</v>
      </c>
      <c r="F197" s="176">
        <f t="shared" si="19"/>
        <v>0</v>
      </c>
      <c r="G197" s="11">
        <f t="shared" si="20"/>
        <v>1</v>
      </c>
      <c r="H197" s="11"/>
    </row>
    <row r="198" ht="18.75" spans="1:8">
      <c r="A198" s="112"/>
      <c r="B198" s="7">
        <v>196</v>
      </c>
      <c r="C198" s="11">
        <v>20202633</v>
      </c>
      <c r="D198" s="11">
        <v>0</v>
      </c>
      <c r="E198" s="11">
        <v>34</v>
      </c>
      <c r="F198" s="176">
        <f t="shared" si="19"/>
        <v>0</v>
      </c>
      <c r="G198" s="11">
        <f t="shared" si="20"/>
        <v>1</v>
      </c>
      <c r="H198" s="11"/>
    </row>
    <row r="199" ht="18.75" spans="1:8">
      <c r="A199" s="112"/>
      <c r="B199" s="7">
        <v>197</v>
      </c>
      <c r="C199" s="11">
        <v>20202634</v>
      </c>
      <c r="D199" s="11">
        <v>2</v>
      </c>
      <c r="E199" s="11">
        <v>32</v>
      </c>
      <c r="F199" s="176">
        <f t="shared" si="19"/>
        <v>0.0625</v>
      </c>
      <c r="G199" s="11">
        <f t="shared" si="20"/>
        <v>16</v>
      </c>
      <c r="H199" s="11"/>
    </row>
    <row r="200" ht="18.75" spans="1:8">
      <c r="A200" s="112"/>
      <c r="B200" s="7">
        <v>198</v>
      </c>
      <c r="C200" s="11">
        <v>20212631</v>
      </c>
      <c r="D200" s="11">
        <v>9</v>
      </c>
      <c r="E200" s="11">
        <v>39</v>
      </c>
      <c r="F200" s="176">
        <f t="shared" si="19"/>
        <v>0.230769230769231</v>
      </c>
      <c r="G200" s="11">
        <f t="shared" si="20"/>
        <v>18</v>
      </c>
      <c r="H200" s="11"/>
    </row>
    <row r="201" ht="18.75" spans="1:8">
      <c r="A201" s="112"/>
      <c r="B201" s="7">
        <v>199</v>
      </c>
      <c r="C201" s="11">
        <v>20212632</v>
      </c>
      <c r="D201" s="11">
        <v>0</v>
      </c>
      <c r="E201" s="11">
        <v>41</v>
      </c>
      <c r="F201" s="176">
        <f t="shared" si="19"/>
        <v>0</v>
      </c>
      <c r="G201" s="11">
        <f t="shared" si="20"/>
        <v>1</v>
      </c>
      <c r="H201" s="11"/>
    </row>
    <row r="202" ht="18.75" spans="1:8">
      <c r="A202" s="112"/>
      <c r="B202" s="7">
        <v>200</v>
      </c>
      <c r="C202" s="11">
        <v>20212633</v>
      </c>
      <c r="D202" s="11">
        <v>6</v>
      </c>
      <c r="E202" s="11">
        <v>42</v>
      </c>
      <c r="F202" s="176">
        <f t="shared" si="19"/>
        <v>0.142857142857143</v>
      </c>
      <c r="G202" s="11">
        <f t="shared" si="20"/>
        <v>17</v>
      </c>
      <c r="H202" s="11"/>
    </row>
    <row r="203" ht="18.75" spans="1:8">
      <c r="A203" s="112"/>
      <c r="B203" s="7">
        <v>201</v>
      </c>
      <c r="C203" s="11">
        <v>20212634</v>
      </c>
      <c r="D203" s="11">
        <v>10</v>
      </c>
      <c r="E203" s="11">
        <v>39</v>
      </c>
      <c r="F203" s="176">
        <f t="shared" si="19"/>
        <v>0.256410256410256</v>
      </c>
      <c r="G203" s="11">
        <f t="shared" si="20"/>
        <v>19</v>
      </c>
      <c r="H203" s="11"/>
    </row>
    <row r="204" ht="18.75" spans="1:8">
      <c r="A204" s="112"/>
      <c r="B204" s="7">
        <v>202</v>
      </c>
      <c r="C204" s="11">
        <v>20222631</v>
      </c>
      <c r="D204" s="11">
        <v>0</v>
      </c>
      <c r="E204" s="11">
        <v>35</v>
      </c>
      <c r="F204" s="176">
        <f t="shared" ref="F204:F211" si="21">D204/E204*100%</f>
        <v>0</v>
      </c>
      <c r="G204" s="11">
        <f t="shared" ref="G204:G211" si="22">RANK(F204,$F$192:$F$210,1)</f>
        <v>1</v>
      </c>
      <c r="H204" s="11"/>
    </row>
    <row r="205" ht="18.75" spans="1:8">
      <c r="A205" s="112"/>
      <c r="B205" s="7">
        <v>203</v>
      </c>
      <c r="C205" s="11">
        <v>20222632</v>
      </c>
      <c r="D205" s="11">
        <v>0</v>
      </c>
      <c r="E205" s="11">
        <v>36</v>
      </c>
      <c r="F205" s="176">
        <f t="shared" si="21"/>
        <v>0</v>
      </c>
      <c r="G205" s="11">
        <f t="shared" si="22"/>
        <v>1</v>
      </c>
      <c r="H205" s="11"/>
    </row>
    <row r="206" ht="18.75" spans="1:8">
      <c r="A206" s="112"/>
      <c r="B206" s="7">
        <v>204</v>
      </c>
      <c r="C206" s="11">
        <v>20222633</v>
      </c>
      <c r="D206" s="11">
        <v>2</v>
      </c>
      <c r="E206" s="11">
        <v>36</v>
      </c>
      <c r="F206" s="176">
        <f t="shared" si="21"/>
        <v>0.0555555555555556</v>
      </c>
      <c r="G206" s="11">
        <f t="shared" si="22"/>
        <v>14</v>
      </c>
      <c r="H206" s="11"/>
    </row>
    <row r="207" ht="18.75" spans="1:8">
      <c r="A207" s="112"/>
      <c r="B207" s="7">
        <v>205</v>
      </c>
      <c r="C207" s="11">
        <v>20222634</v>
      </c>
      <c r="D207" s="11">
        <v>1</v>
      </c>
      <c r="E207" s="11">
        <v>35</v>
      </c>
      <c r="F207" s="176">
        <f t="shared" si="21"/>
        <v>0.0285714285714286</v>
      </c>
      <c r="G207" s="11">
        <f t="shared" si="22"/>
        <v>13</v>
      </c>
      <c r="H207" s="11"/>
    </row>
    <row r="208" ht="18.75" spans="1:8">
      <c r="A208" s="112"/>
      <c r="B208" s="7">
        <v>206</v>
      </c>
      <c r="C208" s="11">
        <v>20222635</v>
      </c>
      <c r="D208" s="11">
        <v>2</v>
      </c>
      <c r="E208" s="11">
        <v>36</v>
      </c>
      <c r="F208" s="176">
        <f t="shared" si="21"/>
        <v>0.0555555555555556</v>
      </c>
      <c r="G208" s="11">
        <f t="shared" si="22"/>
        <v>14</v>
      </c>
      <c r="H208" s="11"/>
    </row>
    <row r="209" ht="18.75" spans="1:8">
      <c r="A209" s="112"/>
      <c r="B209" s="7">
        <v>207</v>
      </c>
      <c r="C209" s="11">
        <v>20222641</v>
      </c>
      <c r="D209" s="11">
        <v>0</v>
      </c>
      <c r="E209" s="11">
        <v>44</v>
      </c>
      <c r="F209" s="176">
        <f t="shared" si="21"/>
        <v>0</v>
      </c>
      <c r="G209" s="11">
        <f t="shared" si="22"/>
        <v>1</v>
      </c>
      <c r="H209" s="11"/>
    </row>
    <row r="210" ht="18.75" spans="1:8">
      <c r="A210" s="113"/>
      <c r="B210" s="7">
        <v>208</v>
      </c>
      <c r="C210" s="11">
        <v>20222642</v>
      </c>
      <c r="D210" s="11">
        <v>0</v>
      </c>
      <c r="E210" s="11">
        <v>36</v>
      </c>
      <c r="F210" s="176">
        <f t="shared" si="21"/>
        <v>0</v>
      </c>
      <c r="G210" s="11">
        <f t="shared" si="22"/>
        <v>1</v>
      </c>
      <c r="H210" s="11"/>
    </row>
    <row r="211" ht="18.75" spans="1:8">
      <c r="A211" s="11" t="s">
        <v>8</v>
      </c>
      <c r="B211" s="7">
        <v>209</v>
      </c>
      <c r="C211" s="11">
        <v>20223531</v>
      </c>
      <c r="D211" s="11">
        <v>0</v>
      </c>
      <c r="E211" s="11">
        <v>46</v>
      </c>
      <c r="F211" s="176">
        <f t="shared" si="21"/>
        <v>0</v>
      </c>
      <c r="G211" s="11">
        <f t="shared" si="22"/>
        <v>1</v>
      </c>
      <c r="H211" s="11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  <ignoredErrors>
    <ignoredError sqref="G1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15"/>
  <sheetViews>
    <sheetView zoomScale="80" zoomScaleNormal="80" workbookViewId="0">
      <selection activeCell="A1" sqref="A1:G1"/>
    </sheetView>
  </sheetViews>
  <sheetFormatPr defaultColWidth="9" defaultRowHeight="13.5" outlineLevelCol="6"/>
  <cols>
    <col min="1" max="1" width="21.1083333333333" customWidth="1"/>
    <col min="2" max="2" width="19.8916666666667" customWidth="1"/>
    <col min="3" max="3" width="20.1083333333333" customWidth="1"/>
    <col min="4" max="4" width="26.8083333333333" customWidth="1"/>
    <col min="5" max="5" width="59" customWidth="1"/>
    <col min="6" max="6" width="28.775" customWidth="1"/>
    <col min="7" max="7" width="18.3333333333333" customWidth="1"/>
  </cols>
  <sheetData>
    <row r="1" s="158" customFormat="1" ht="22.5" spans="1:7">
      <c r="A1" s="133" t="s">
        <v>56</v>
      </c>
      <c r="B1" s="160"/>
      <c r="C1" s="160"/>
      <c r="D1" s="160"/>
      <c r="E1" s="160"/>
      <c r="F1" s="160"/>
      <c r="G1" s="160"/>
    </row>
    <row r="2" s="159" customFormat="1" ht="20.25" spans="1:7">
      <c r="A2" s="29" t="s">
        <v>22</v>
      </c>
      <c r="B2" s="29" t="s">
        <v>24</v>
      </c>
      <c r="C2" s="29" t="s">
        <v>32</v>
      </c>
      <c r="D2" s="29" t="s">
        <v>34</v>
      </c>
      <c r="E2" s="29" t="s">
        <v>33</v>
      </c>
      <c r="F2" s="136" t="s">
        <v>57</v>
      </c>
      <c r="G2" s="29" t="s">
        <v>36</v>
      </c>
    </row>
    <row r="3" s="159" customFormat="1" ht="18.75" spans="1:7">
      <c r="A3" s="81" t="s">
        <v>2</v>
      </c>
      <c r="B3" s="81">
        <v>20192132</v>
      </c>
      <c r="C3" s="81">
        <v>2019213228</v>
      </c>
      <c r="D3" s="81" t="s">
        <v>58</v>
      </c>
      <c r="E3" s="81" t="s">
        <v>59</v>
      </c>
      <c r="F3" s="81" t="s">
        <v>60</v>
      </c>
      <c r="G3" s="81">
        <v>12</v>
      </c>
    </row>
    <row r="4" s="159" customFormat="1" ht="18.75" spans="1:7">
      <c r="A4" s="81"/>
      <c r="B4" s="81"/>
      <c r="C4" s="81"/>
      <c r="D4" s="81"/>
      <c r="E4" s="81" t="s">
        <v>61</v>
      </c>
      <c r="F4" s="81" t="s">
        <v>60</v>
      </c>
      <c r="G4" s="81"/>
    </row>
    <row r="5" s="159" customFormat="1" ht="18.75" spans="1:7">
      <c r="A5" s="81"/>
      <c r="B5" s="81"/>
      <c r="C5" s="81"/>
      <c r="D5" s="81"/>
      <c r="E5" s="81" t="s">
        <v>62</v>
      </c>
      <c r="F5" s="81" t="s">
        <v>63</v>
      </c>
      <c r="G5" s="81"/>
    </row>
    <row r="6" s="159" customFormat="1" ht="18.75" spans="1:7">
      <c r="A6" s="81"/>
      <c r="B6" s="81"/>
      <c r="C6" s="81"/>
      <c r="D6" s="81"/>
      <c r="E6" s="81" t="s">
        <v>61</v>
      </c>
      <c r="F6" s="81" t="s">
        <v>63</v>
      </c>
      <c r="G6" s="81"/>
    </row>
    <row r="7" s="159" customFormat="1" ht="18.75" spans="1:7">
      <c r="A7" s="81"/>
      <c r="B7" s="81"/>
      <c r="C7" s="81"/>
      <c r="D7" s="81"/>
      <c r="E7" s="81" t="s">
        <v>59</v>
      </c>
      <c r="F7" s="81" t="s">
        <v>64</v>
      </c>
      <c r="G7" s="81"/>
    </row>
    <row r="8" s="159" customFormat="1" ht="18.75" spans="1:7">
      <c r="A8" s="81"/>
      <c r="B8" s="81"/>
      <c r="C8" s="81"/>
      <c r="D8" s="81"/>
      <c r="E8" s="81" t="s">
        <v>62</v>
      </c>
      <c r="F8" s="81" t="s">
        <v>64</v>
      </c>
      <c r="G8" s="81"/>
    </row>
    <row r="9" s="159" customFormat="1" ht="18.75" spans="1:7">
      <c r="A9" s="81"/>
      <c r="B9" s="81">
        <v>20192136</v>
      </c>
      <c r="C9" s="81">
        <v>2019213725</v>
      </c>
      <c r="D9" s="81" t="s">
        <v>65</v>
      </c>
      <c r="E9" s="81" t="s">
        <v>66</v>
      </c>
      <c r="F9" s="81" t="s">
        <v>63</v>
      </c>
      <c r="G9" s="81">
        <v>4</v>
      </c>
    </row>
    <row r="10" s="159" customFormat="1" ht="18.75" spans="1:7">
      <c r="A10" s="81"/>
      <c r="B10" s="81"/>
      <c r="C10" s="81"/>
      <c r="D10" s="81"/>
      <c r="E10" s="81" t="s">
        <v>66</v>
      </c>
      <c r="F10" s="81" t="s">
        <v>67</v>
      </c>
      <c r="G10" s="81"/>
    </row>
    <row r="11" s="159" customFormat="1" ht="18.75" spans="1:7">
      <c r="A11" s="81"/>
      <c r="B11" s="7">
        <v>20193132</v>
      </c>
      <c r="C11" s="19">
        <v>2019313243</v>
      </c>
      <c r="D11" s="7" t="s">
        <v>68</v>
      </c>
      <c r="E11" s="7" t="s">
        <v>69</v>
      </c>
      <c r="F11" s="7" t="s">
        <v>67</v>
      </c>
      <c r="G11" s="7">
        <v>4</v>
      </c>
    </row>
    <row r="12" s="159" customFormat="1" ht="18.75" spans="1:7">
      <c r="A12" s="81"/>
      <c r="B12" s="7"/>
      <c r="C12" s="19"/>
      <c r="D12" s="7"/>
      <c r="E12" s="7" t="s">
        <v>69</v>
      </c>
      <c r="F12" s="7" t="s">
        <v>67</v>
      </c>
      <c r="G12" s="7"/>
    </row>
    <row r="13" s="159" customFormat="1" ht="18.75" spans="1:7">
      <c r="A13" s="81"/>
      <c r="B13" s="19">
        <v>20202132</v>
      </c>
      <c r="C13" s="81">
        <v>2020213212</v>
      </c>
      <c r="D13" s="81" t="s">
        <v>70</v>
      </c>
      <c r="E13" s="81" t="s">
        <v>71</v>
      </c>
      <c r="F13" s="81" t="s">
        <v>72</v>
      </c>
      <c r="G13" s="81">
        <v>18</v>
      </c>
    </row>
    <row r="14" s="159" customFormat="1" ht="18.75" spans="1:7">
      <c r="A14" s="81"/>
      <c r="B14" s="19"/>
      <c r="C14" s="81"/>
      <c r="D14" s="81"/>
      <c r="E14" s="81" t="s">
        <v>73</v>
      </c>
      <c r="F14" s="81" t="s">
        <v>60</v>
      </c>
      <c r="G14" s="81"/>
    </row>
    <row r="15" s="159" customFormat="1" ht="18.75" spans="1:7">
      <c r="A15" s="81"/>
      <c r="B15" s="19"/>
      <c r="C15" s="81"/>
      <c r="D15" s="81"/>
      <c r="E15" s="81" t="s">
        <v>74</v>
      </c>
      <c r="F15" s="81" t="s">
        <v>63</v>
      </c>
      <c r="G15" s="81"/>
    </row>
    <row r="16" s="159" customFormat="1" ht="18.75" spans="1:7">
      <c r="A16" s="81"/>
      <c r="B16" s="19"/>
      <c r="C16" s="81"/>
      <c r="D16" s="81"/>
      <c r="E16" s="81" t="s">
        <v>75</v>
      </c>
      <c r="F16" s="81" t="s">
        <v>76</v>
      </c>
      <c r="G16" s="81"/>
    </row>
    <row r="17" s="159" customFormat="1" ht="18.75" spans="1:7">
      <c r="A17" s="81"/>
      <c r="B17" s="19"/>
      <c r="C17" s="81"/>
      <c r="D17" s="81"/>
      <c r="E17" s="81" t="s">
        <v>77</v>
      </c>
      <c r="F17" s="81" t="s">
        <v>64</v>
      </c>
      <c r="G17" s="81"/>
    </row>
    <row r="18" s="159" customFormat="1" ht="18.75" spans="1:7">
      <c r="A18" s="81"/>
      <c r="B18" s="19"/>
      <c r="C18" s="81"/>
      <c r="D18" s="81"/>
      <c r="E18" s="81" t="s">
        <v>78</v>
      </c>
      <c r="F18" s="81" t="s">
        <v>67</v>
      </c>
      <c r="G18" s="81"/>
    </row>
    <row r="19" s="159" customFormat="1" ht="18.75" spans="1:7">
      <c r="A19" s="81"/>
      <c r="B19" s="19"/>
      <c r="C19" s="81"/>
      <c r="D19" s="81"/>
      <c r="E19" s="81" t="s">
        <v>79</v>
      </c>
      <c r="F19" s="81" t="s">
        <v>67</v>
      </c>
      <c r="G19" s="81"/>
    </row>
    <row r="20" s="159" customFormat="1" ht="18.75" spans="1:7">
      <c r="A20" s="81"/>
      <c r="B20" s="19"/>
      <c r="C20" s="81"/>
      <c r="D20" s="81"/>
      <c r="E20" s="81" t="s">
        <v>80</v>
      </c>
      <c r="F20" s="81" t="s">
        <v>45</v>
      </c>
      <c r="G20" s="81"/>
    </row>
    <row r="21" s="159" customFormat="1" ht="18.75" spans="1:7">
      <c r="A21" s="81"/>
      <c r="B21" s="81">
        <v>20202136</v>
      </c>
      <c r="C21" s="81">
        <v>2020213117</v>
      </c>
      <c r="D21" s="81" t="s">
        <v>81</v>
      </c>
      <c r="E21" s="81" t="s">
        <v>82</v>
      </c>
      <c r="F21" s="81" t="s">
        <v>41</v>
      </c>
      <c r="G21" s="81">
        <v>3</v>
      </c>
    </row>
    <row r="22" s="159" customFormat="1" ht="18.75" spans="1:7">
      <c r="A22" s="81"/>
      <c r="B22" s="81"/>
      <c r="C22" s="81">
        <v>2020213133</v>
      </c>
      <c r="D22" s="81" t="s">
        <v>83</v>
      </c>
      <c r="E22" s="81" t="s">
        <v>82</v>
      </c>
      <c r="F22" s="81" t="s">
        <v>41</v>
      </c>
      <c r="G22" s="81">
        <v>3</v>
      </c>
    </row>
    <row r="23" s="159" customFormat="1" ht="18.75" spans="1:7">
      <c r="A23" s="81"/>
      <c r="B23" s="81"/>
      <c r="C23" s="81">
        <v>2020213232</v>
      </c>
      <c r="D23" s="81" t="s">
        <v>84</v>
      </c>
      <c r="E23" s="81" t="s">
        <v>82</v>
      </c>
      <c r="F23" s="81" t="s">
        <v>41</v>
      </c>
      <c r="G23" s="81">
        <v>3</v>
      </c>
    </row>
    <row r="24" s="159" customFormat="1" ht="18.75" spans="1:7">
      <c r="A24" s="81"/>
      <c r="B24" s="81">
        <v>20202137</v>
      </c>
      <c r="C24" s="81">
        <v>2020213728</v>
      </c>
      <c r="D24" s="81" t="s">
        <v>85</v>
      </c>
      <c r="E24" s="81" t="s">
        <v>82</v>
      </c>
      <c r="F24" s="81" t="s">
        <v>41</v>
      </c>
      <c r="G24" s="81">
        <v>3</v>
      </c>
    </row>
    <row r="25" s="159" customFormat="1" ht="18.75" spans="1:7">
      <c r="A25" s="81"/>
      <c r="B25" s="81">
        <v>20212131</v>
      </c>
      <c r="C25" s="81">
        <v>2021213108</v>
      </c>
      <c r="D25" s="81" t="s">
        <v>86</v>
      </c>
      <c r="E25" s="81" t="s">
        <v>87</v>
      </c>
      <c r="F25" s="81" t="s">
        <v>41</v>
      </c>
      <c r="G25" s="81">
        <v>3</v>
      </c>
    </row>
    <row r="26" s="159" customFormat="1" ht="18.75" spans="1:7">
      <c r="A26" s="81"/>
      <c r="B26" s="81">
        <v>20212135</v>
      </c>
      <c r="C26" s="81">
        <v>2021213521</v>
      </c>
      <c r="D26" s="81" t="s">
        <v>88</v>
      </c>
      <c r="E26" s="81" t="s">
        <v>87</v>
      </c>
      <c r="F26" s="81" t="s">
        <v>60</v>
      </c>
      <c r="G26" s="81">
        <v>4</v>
      </c>
    </row>
    <row r="27" s="159" customFormat="1" ht="18.75" spans="1:7">
      <c r="A27" s="81"/>
      <c r="B27" s="81"/>
      <c r="C27" s="81"/>
      <c r="D27" s="81"/>
      <c r="E27" s="81" t="s">
        <v>89</v>
      </c>
      <c r="F27" s="81" t="s">
        <v>64</v>
      </c>
      <c r="G27" s="81"/>
    </row>
    <row r="28" s="159" customFormat="1" ht="18.75" spans="1:7">
      <c r="A28" s="81"/>
      <c r="B28" s="81"/>
      <c r="C28" s="81">
        <v>2021213710</v>
      </c>
      <c r="D28" s="81" t="s">
        <v>90</v>
      </c>
      <c r="E28" s="81" t="s">
        <v>87</v>
      </c>
      <c r="F28" s="81" t="s">
        <v>60</v>
      </c>
      <c r="G28" s="81">
        <v>2</v>
      </c>
    </row>
    <row r="29" s="159" customFormat="1" ht="18.75" spans="1:7">
      <c r="A29" s="81"/>
      <c r="B29" s="81">
        <v>20212137</v>
      </c>
      <c r="C29" s="19" t="s">
        <v>91</v>
      </c>
      <c r="D29" s="81" t="s">
        <v>92</v>
      </c>
      <c r="E29" s="81" t="s">
        <v>93</v>
      </c>
      <c r="F29" s="81" t="s">
        <v>60</v>
      </c>
      <c r="G29" s="81">
        <v>17</v>
      </c>
    </row>
    <row r="30" s="159" customFormat="1" ht="18.75" spans="1:7">
      <c r="A30" s="81"/>
      <c r="B30" s="81"/>
      <c r="C30" s="19"/>
      <c r="D30" s="81"/>
      <c r="E30" s="81" t="s">
        <v>94</v>
      </c>
      <c r="F30" s="81" t="s">
        <v>60</v>
      </c>
      <c r="G30" s="81"/>
    </row>
    <row r="31" s="159" customFormat="1" ht="18.75" spans="1:7">
      <c r="A31" s="81"/>
      <c r="B31" s="81"/>
      <c r="C31" s="19"/>
      <c r="D31" s="81"/>
      <c r="E31" s="81" t="s">
        <v>89</v>
      </c>
      <c r="F31" s="81" t="s">
        <v>63</v>
      </c>
      <c r="G31" s="81"/>
    </row>
    <row r="32" s="159" customFormat="1" ht="18.75" spans="1:7">
      <c r="A32" s="81"/>
      <c r="B32" s="81"/>
      <c r="C32" s="19"/>
      <c r="D32" s="81"/>
      <c r="E32" s="81" t="s">
        <v>95</v>
      </c>
      <c r="F32" s="81" t="s">
        <v>96</v>
      </c>
      <c r="G32" s="81"/>
    </row>
    <row r="33" s="159" customFormat="1" ht="18.75" spans="1:7">
      <c r="A33" s="81"/>
      <c r="B33" s="81"/>
      <c r="C33" s="19"/>
      <c r="D33" s="81"/>
      <c r="E33" s="81" t="s">
        <v>94</v>
      </c>
      <c r="F33" s="81" t="s">
        <v>67</v>
      </c>
      <c r="G33" s="81"/>
    </row>
    <row r="34" s="159" customFormat="1" ht="18.75" spans="1:7">
      <c r="A34" s="81"/>
      <c r="B34" s="81"/>
      <c r="C34" s="19"/>
      <c r="D34" s="81"/>
      <c r="E34" s="81" t="s">
        <v>87</v>
      </c>
      <c r="F34" s="81" t="s">
        <v>50</v>
      </c>
      <c r="G34" s="81"/>
    </row>
    <row r="35" s="159" customFormat="1" ht="18.75" spans="1:7">
      <c r="A35" s="81"/>
      <c r="B35" s="81"/>
      <c r="C35" s="19"/>
      <c r="D35" s="81"/>
      <c r="E35" s="81" t="s">
        <v>97</v>
      </c>
      <c r="F35" s="81" t="s">
        <v>41</v>
      </c>
      <c r="G35" s="81"/>
    </row>
    <row r="36" s="159" customFormat="1" ht="18.75" spans="1:7">
      <c r="A36" s="81"/>
      <c r="B36" s="81"/>
      <c r="C36" s="19" t="s">
        <v>98</v>
      </c>
      <c r="D36" s="81" t="s">
        <v>99</v>
      </c>
      <c r="E36" s="81" t="s">
        <v>93</v>
      </c>
      <c r="F36" s="81" t="s">
        <v>60</v>
      </c>
      <c r="G36" s="81">
        <v>17</v>
      </c>
    </row>
    <row r="37" s="159" customFormat="1" ht="18.75" spans="1:7">
      <c r="A37" s="81"/>
      <c r="B37" s="81"/>
      <c r="C37" s="19"/>
      <c r="D37" s="81"/>
      <c r="E37" s="81" t="s">
        <v>94</v>
      </c>
      <c r="F37" s="81" t="s">
        <v>60</v>
      </c>
      <c r="G37" s="81"/>
    </row>
    <row r="38" s="159" customFormat="1" ht="18.75" spans="1:7">
      <c r="A38" s="81"/>
      <c r="B38" s="81"/>
      <c r="C38" s="19"/>
      <c r="D38" s="81"/>
      <c r="E38" s="81" t="s">
        <v>89</v>
      </c>
      <c r="F38" s="81" t="s">
        <v>63</v>
      </c>
      <c r="G38" s="81"/>
    </row>
    <row r="39" s="159" customFormat="1" ht="18.75" spans="1:7">
      <c r="A39" s="81"/>
      <c r="B39" s="81"/>
      <c r="C39" s="19"/>
      <c r="D39" s="81"/>
      <c r="E39" s="81" t="s">
        <v>95</v>
      </c>
      <c r="F39" s="81" t="s">
        <v>96</v>
      </c>
      <c r="G39" s="81"/>
    </row>
    <row r="40" s="159" customFormat="1" ht="18.75" spans="1:7">
      <c r="A40" s="81"/>
      <c r="B40" s="81"/>
      <c r="C40" s="19"/>
      <c r="D40" s="81"/>
      <c r="E40" s="81" t="s">
        <v>94</v>
      </c>
      <c r="F40" s="81" t="s">
        <v>67</v>
      </c>
      <c r="G40" s="81"/>
    </row>
    <row r="41" s="159" customFormat="1" ht="18.75" spans="1:7">
      <c r="A41" s="81"/>
      <c r="B41" s="81"/>
      <c r="C41" s="19"/>
      <c r="D41" s="81"/>
      <c r="E41" s="81" t="s">
        <v>87</v>
      </c>
      <c r="F41" s="81" t="s">
        <v>50</v>
      </c>
      <c r="G41" s="81"/>
    </row>
    <row r="42" s="159" customFormat="1" ht="18.75" spans="1:7">
      <c r="A42" s="81"/>
      <c r="B42" s="81"/>
      <c r="C42" s="19"/>
      <c r="D42" s="81"/>
      <c r="E42" s="81" t="s">
        <v>97</v>
      </c>
      <c r="F42" s="81" t="s">
        <v>41</v>
      </c>
      <c r="G42" s="81"/>
    </row>
    <row r="43" s="159" customFormat="1" ht="18.75" spans="1:7">
      <c r="A43" s="81"/>
      <c r="B43" s="81">
        <v>20212138</v>
      </c>
      <c r="C43" s="19" t="s">
        <v>100</v>
      </c>
      <c r="D43" s="81" t="s">
        <v>101</v>
      </c>
      <c r="E43" s="81" t="s">
        <v>102</v>
      </c>
      <c r="F43" s="81" t="s">
        <v>60</v>
      </c>
      <c r="G43" s="81">
        <v>21</v>
      </c>
    </row>
    <row r="44" s="159" customFormat="1" ht="18.75" spans="1:7">
      <c r="A44" s="81"/>
      <c r="B44" s="81"/>
      <c r="C44" s="19"/>
      <c r="D44" s="81"/>
      <c r="E44" s="81" t="s">
        <v>43</v>
      </c>
      <c r="F44" s="81" t="s">
        <v>63</v>
      </c>
      <c r="G44" s="81"/>
    </row>
    <row r="45" s="159" customFormat="1" ht="18.75" spans="1:7">
      <c r="A45" s="81"/>
      <c r="B45" s="81"/>
      <c r="C45" s="19"/>
      <c r="D45" s="81"/>
      <c r="E45" s="81" t="s">
        <v>87</v>
      </c>
      <c r="F45" s="81" t="s">
        <v>76</v>
      </c>
      <c r="G45" s="81"/>
    </row>
    <row r="46" s="159" customFormat="1" ht="18.75" spans="1:7">
      <c r="A46" s="81"/>
      <c r="B46" s="81"/>
      <c r="C46" s="19"/>
      <c r="D46" s="81"/>
      <c r="E46" s="81" t="s">
        <v>102</v>
      </c>
      <c r="F46" s="81" t="s">
        <v>63</v>
      </c>
      <c r="G46" s="81"/>
    </row>
    <row r="47" s="159" customFormat="1" ht="18.75" spans="1:7">
      <c r="A47" s="81"/>
      <c r="B47" s="81"/>
      <c r="C47" s="19"/>
      <c r="D47" s="81"/>
      <c r="E47" s="81" t="s">
        <v>93</v>
      </c>
      <c r="F47" s="81" t="s">
        <v>64</v>
      </c>
      <c r="G47" s="81"/>
    </row>
    <row r="48" s="159" customFormat="1" ht="18.75" spans="1:7">
      <c r="A48" s="81"/>
      <c r="B48" s="81"/>
      <c r="C48" s="19"/>
      <c r="D48" s="81"/>
      <c r="E48" s="81" t="s">
        <v>103</v>
      </c>
      <c r="F48" s="81" t="s">
        <v>96</v>
      </c>
      <c r="G48" s="81"/>
    </row>
    <row r="49" s="159" customFormat="1" ht="18.75" spans="1:7">
      <c r="A49" s="81"/>
      <c r="B49" s="81"/>
      <c r="C49" s="19"/>
      <c r="D49" s="81"/>
      <c r="E49" s="81" t="s">
        <v>104</v>
      </c>
      <c r="F49" s="81" t="s">
        <v>50</v>
      </c>
      <c r="G49" s="81"/>
    </row>
    <row r="50" s="159" customFormat="1" ht="18.75" spans="1:7">
      <c r="A50" s="81"/>
      <c r="B50" s="81"/>
      <c r="C50" s="19"/>
      <c r="D50" s="81"/>
      <c r="E50" s="81" t="s">
        <v>105</v>
      </c>
      <c r="F50" s="81" t="s">
        <v>67</v>
      </c>
      <c r="G50" s="81"/>
    </row>
    <row r="51" s="159" customFormat="1" ht="18.75" spans="1:7">
      <c r="A51" s="81"/>
      <c r="B51" s="81"/>
      <c r="C51" s="19"/>
      <c r="D51" s="81"/>
      <c r="E51" s="81" t="s">
        <v>106</v>
      </c>
      <c r="F51" s="81" t="s">
        <v>67</v>
      </c>
      <c r="G51" s="81"/>
    </row>
    <row r="52" s="159" customFormat="1" ht="18.75" spans="1:7">
      <c r="A52" s="81"/>
      <c r="B52" s="81">
        <v>20212141</v>
      </c>
      <c r="C52" s="19">
        <v>2022214125</v>
      </c>
      <c r="D52" s="81" t="s">
        <v>107</v>
      </c>
      <c r="E52" s="81" t="s">
        <v>108</v>
      </c>
      <c r="F52" s="81" t="s">
        <v>67</v>
      </c>
      <c r="G52" s="81">
        <v>6</v>
      </c>
    </row>
    <row r="53" s="159" customFormat="1" ht="18.75" spans="1:7">
      <c r="A53" s="81"/>
      <c r="B53" s="81"/>
      <c r="C53" s="19"/>
      <c r="D53" s="81"/>
      <c r="E53" s="81" t="s">
        <v>109</v>
      </c>
      <c r="F53" s="81" t="s">
        <v>45</v>
      </c>
      <c r="G53" s="81"/>
    </row>
    <row r="54" s="159" customFormat="1" ht="18.75" spans="1:7">
      <c r="A54" s="81"/>
      <c r="B54" s="81"/>
      <c r="C54" s="19"/>
      <c r="D54" s="81"/>
      <c r="E54" s="81" t="s">
        <v>110</v>
      </c>
      <c r="F54" s="81" t="s">
        <v>45</v>
      </c>
      <c r="G54" s="81"/>
    </row>
    <row r="55" s="159" customFormat="1" ht="18.75" spans="1:7">
      <c r="A55" s="81"/>
      <c r="B55" s="81"/>
      <c r="C55" s="19">
        <v>2021214117</v>
      </c>
      <c r="D55" s="81" t="s">
        <v>111</v>
      </c>
      <c r="E55" s="81" t="s">
        <v>112</v>
      </c>
      <c r="F55" s="81" t="s">
        <v>63</v>
      </c>
      <c r="G55" s="81">
        <v>15</v>
      </c>
    </row>
    <row r="56" s="159" customFormat="1" ht="18.75" spans="1:7">
      <c r="A56" s="81"/>
      <c r="B56" s="81"/>
      <c r="C56" s="19"/>
      <c r="D56" s="81"/>
      <c r="E56" s="81" t="s">
        <v>113</v>
      </c>
      <c r="F56" s="81" t="s">
        <v>76</v>
      </c>
      <c r="G56" s="81"/>
    </row>
    <row r="57" s="159" customFormat="1" ht="18.75" spans="1:7">
      <c r="A57" s="81"/>
      <c r="B57" s="81"/>
      <c r="C57" s="19"/>
      <c r="D57" s="81"/>
      <c r="E57" s="81" t="s">
        <v>114</v>
      </c>
      <c r="F57" s="81" t="s">
        <v>63</v>
      </c>
      <c r="G57" s="81"/>
    </row>
    <row r="58" s="159" customFormat="1" ht="18.75" spans="1:7">
      <c r="A58" s="81"/>
      <c r="B58" s="81"/>
      <c r="C58" s="19"/>
      <c r="D58" s="81"/>
      <c r="E58" s="81" t="s">
        <v>115</v>
      </c>
      <c r="F58" s="81" t="s">
        <v>64</v>
      </c>
      <c r="G58" s="81"/>
    </row>
    <row r="59" s="159" customFormat="1" ht="18.75" spans="1:7">
      <c r="A59" s="81"/>
      <c r="B59" s="81"/>
      <c r="C59" s="19"/>
      <c r="D59" s="81"/>
      <c r="E59" s="81" t="s">
        <v>108</v>
      </c>
      <c r="F59" s="81" t="s">
        <v>67</v>
      </c>
      <c r="G59" s="81"/>
    </row>
    <row r="60" s="159" customFormat="1" ht="18.75" spans="1:7">
      <c r="A60" s="81"/>
      <c r="B60" s="81"/>
      <c r="C60" s="19"/>
      <c r="D60" s="81"/>
      <c r="E60" s="81" t="s">
        <v>109</v>
      </c>
      <c r="F60" s="81" t="s">
        <v>45</v>
      </c>
      <c r="G60" s="81"/>
    </row>
    <row r="61" s="159" customFormat="1" ht="18.75" spans="1:7">
      <c r="A61" s="81"/>
      <c r="B61" s="81"/>
      <c r="C61" s="19"/>
      <c r="D61" s="81"/>
      <c r="E61" s="81" t="s">
        <v>110</v>
      </c>
      <c r="F61" s="81" t="s">
        <v>45</v>
      </c>
      <c r="G61" s="81"/>
    </row>
    <row r="62" s="159" customFormat="1" ht="18.75" spans="1:7">
      <c r="A62" s="81"/>
      <c r="B62" s="81"/>
      <c r="C62" s="81">
        <v>2021214138</v>
      </c>
      <c r="D62" s="81" t="s">
        <v>116</v>
      </c>
      <c r="E62" s="81" t="s">
        <v>112</v>
      </c>
      <c r="F62" s="81" t="s">
        <v>63</v>
      </c>
      <c r="G62" s="81">
        <v>15</v>
      </c>
    </row>
    <row r="63" s="159" customFormat="1" ht="18.75" spans="1:7">
      <c r="A63" s="81"/>
      <c r="B63" s="81"/>
      <c r="C63" s="81"/>
      <c r="D63" s="81"/>
      <c r="E63" s="81" t="s">
        <v>113</v>
      </c>
      <c r="F63" s="81" t="s">
        <v>76</v>
      </c>
      <c r="G63" s="81"/>
    </row>
    <row r="64" s="159" customFormat="1" ht="18.75" spans="1:7">
      <c r="A64" s="81"/>
      <c r="B64" s="81"/>
      <c r="C64" s="81"/>
      <c r="D64" s="81"/>
      <c r="E64" s="81" t="s">
        <v>114</v>
      </c>
      <c r="F64" s="81" t="s">
        <v>63</v>
      </c>
      <c r="G64" s="81"/>
    </row>
    <row r="65" s="159" customFormat="1" ht="18.75" spans="1:7">
      <c r="A65" s="81"/>
      <c r="B65" s="81"/>
      <c r="C65" s="81"/>
      <c r="D65" s="81"/>
      <c r="E65" s="81" t="s">
        <v>115</v>
      </c>
      <c r="F65" s="81" t="s">
        <v>64</v>
      </c>
      <c r="G65" s="81"/>
    </row>
    <row r="66" s="159" customFormat="1" ht="18.75" spans="1:7">
      <c r="A66" s="81"/>
      <c r="B66" s="81"/>
      <c r="C66" s="81"/>
      <c r="D66" s="81"/>
      <c r="E66" s="81" t="s">
        <v>108</v>
      </c>
      <c r="F66" s="81" t="s">
        <v>67</v>
      </c>
      <c r="G66" s="81"/>
    </row>
    <row r="67" s="159" customFormat="1" ht="18.75" spans="1:7">
      <c r="A67" s="81"/>
      <c r="B67" s="81"/>
      <c r="C67" s="81"/>
      <c r="D67" s="81"/>
      <c r="E67" s="81" t="s">
        <v>109</v>
      </c>
      <c r="F67" s="81" t="s">
        <v>45</v>
      </c>
      <c r="G67" s="81"/>
    </row>
    <row r="68" s="159" customFormat="1" ht="18.75" spans="1:7">
      <c r="A68" s="81"/>
      <c r="B68" s="81"/>
      <c r="C68" s="81"/>
      <c r="D68" s="81"/>
      <c r="E68" s="81" t="s">
        <v>110</v>
      </c>
      <c r="F68" s="81" t="s">
        <v>45</v>
      </c>
      <c r="G68" s="81"/>
    </row>
    <row r="69" s="159" customFormat="1" ht="18.75" spans="1:7">
      <c r="A69" s="81"/>
      <c r="B69" s="81"/>
      <c r="C69" s="81">
        <v>2021214140</v>
      </c>
      <c r="D69" s="81" t="s">
        <v>117</v>
      </c>
      <c r="E69" s="81" t="s">
        <v>112</v>
      </c>
      <c r="F69" s="81" t="s">
        <v>63</v>
      </c>
      <c r="G69" s="81">
        <v>15</v>
      </c>
    </row>
    <row r="70" s="159" customFormat="1" ht="18.75" spans="1:7">
      <c r="A70" s="81"/>
      <c r="B70" s="81"/>
      <c r="C70" s="81"/>
      <c r="D70" s="81"/>
      <c r="E70" s="81" t="s">
        <v>113</v>
      </c>
      <c r="F70" s="81" t="s">
        <v>76</v>
      </c>
      <c r="G70" s="81"/>
    </row>
    <row r="71" s="159" customFormat="1" ht="18.75" spans="1:7">
      <c r="A71" s="81"/>
      <c r="B71" s="81"/>
      <c r="C71" s="81"/>
      <c r="D71" s="81"/>
      <c r="E71" s="81" t="s">
        <v>114</v>
      </c>
      <c r="F71" s="81" t="s">
        <v>63</v>
      </c>
      <c r="G71" s="81"/>
    </row>
    <row r="72" s="159" customFormat="1" ht="18.75" spans="1:7">
      <c r="A72" s="81"/>
      <c r="B72" s="81"/>
      <c r="C72" s="81"/>
      <c r="D72" s="81"/>
      <c r="E72" s="81" t="s">
        <v>115</v>
      </c>
      <c r="F72" s="81" t="s">
        <v>64</v>
      </c>
      <c r="G72" s="81"/>
    </row>
    <row r="73" s="159" customFormat="1" ht="18.75" spans="1:7">
      <c r="A73" s="81"/>
      <c r="B73" s="81"/>
      <c r="C73" s="81"/>
      <c r="D73" s="81"/>
      <c r="E73" s="81" t="s">
        <v>108</v>
      </c>
      <c r="F73" s="81" t="s">
        <v>67</v>
      </c>
      <c r="G73" s="81"/>
    </row>
    <row r="74" s="159" customFormat="1" ht="18.75" spans="1:7">
      <c r="A74" s="81"/>
      <c r="B74" s="81"/>
      <c r="C74" s="81"/>
      <c r="D74" s="81"/>
      <c r="E74" s="81" t="s">
        <v>109</v>
      </c>
      <c r="F74" s="81" t="s">
        <v>45</v>
      </c>
      <c r="G74" s="81"/>
    </row>
    <row r="75" s="159" customFormat="1" ht="18.75" spans="1:7">
      <c r="A75" s="81"/>
      <c r="B75" s="81"/>
      <c r="C75" s="81"/>
      <c r="D75" s="81"/>
      <c r="E75" s="81" t="s">
        <v>110</v>
      </c>
      <c r="F75" s="81" t="s">
        <v>45</v>
      </c>
      <c r="G75" s="81"/>
    </row>
    <row r="76" s="159" customFormat="1" ht="18.75" spans="1:7">
      <c r="A76" s="81"/>
      <c r="B76" s="81"/>
      <c r="C76" s="161">
        <v>2021214129</v>
      </c>
      <c r="D76" s="19" t="s">
        <v>118</v>
      </c>
      <c r="E76" s="81" t="s">
        <v>112</v>
      </c>
      <c r="F76" s="81" t="s">
        <v>63</v>
      </c>
      <c r="G76" s="81">
        <v>15</v>
      </c>
    </row>
    <row r="77" s="159" customFormat="1" ht="18.75" spans="1:7">
      <c r="A77" s="81"/>
      <c r="B77" s="81"/>
      <c r="C77" s="161"/>
      <c r="D77" s="19"/>
      <c r="E77" s="81" t="s">
        <v>113</v>
      </c>
      <c r="F77" s="81" t="s">
        <v>76</v>
      </c>
      <c r="G77" s="81"/>
    </row>
    <row r="78" s="159" customFormat="1" ht="18.75" spans="1:7">
      <c r="A78" s="81"/>
      <c r="B78" s="81"/>
      <c r="C78" s="161"/>
      <c r="D78" s="19"/>
      <c r="E78" s="81" t="s">
        <v>114</v>
      </c>
      <c r="F78" s="81" t="s">
        <v>63</v>
      </c>
      <c r="G78" s="81"/>
    </row>
    <row r="79" s="159" customFormat="1" ht="18.75" spans="1:7">
      <c r="A79" s="81"/>
      <c r="B79" s="81"/>
      <c r="C79" s="161"/>
      <c r="D79" s="19"/>
      <c r="E79" s="81" t="s">
        <v>115</v>
      </c>
      <c r="F79" s="81" t="s">
        <v>64</v>
      </c>
      <c r="G79" s="81"/>
    </row>
    <row r="80" s="159" customFormat="1" ht="18.75" spans="1:7">
      <c r="A80" s="81"/>
      <c r="B80" s="81"/>
      <c r="C80" s="161"/>
      <c r="D80" s="19"/>
      <c r="E80" s="81" t="s">
        <v>108</v>
      </c>
      <c r="F80" s="81" t="s">
        <v>67</v>
      </c>
      <c r="G80" s="81"/>
    </row>
    <row r="81" s="159" customFormat="1" ht="18.75" spans="1:7">
      <c r="A81" s="81"/>
      <c r="B81" s="81"/>
      <c r="C81" s="161"/>
      <c r="D81" s="19"/>
      <c r="E81" s="81" t="s">
        <v>109</v>
      </c>
      <c r="F81" s="81" t="s">
        <v>45</v>
      </c>
      <c r="G81" s="81"/>
    </row>
    <row r="82" s="159" customFormat="1" ht="18.75" spans="1:7">
      <c r="A82" s="81"/>
      <c r="B82" s="81"/>
      <c r="C82" s="161"/>
      <c r="D82" s="19"/>
      <c r="E82" s="81" t="s">
        <v>110</v>
      </c>
      <c r="F82" s="81" t="s">
        <v>45</v>
      </c>
      <c r="G82" s="81"/>
    </row>
    <row r="83" s="159" customFormat="1" ht="18.75" spans="1:7">
      <c r="A83" s="81"/>
      <c r="B83" s="81"/>
      <c r="C83" s="161">
        <v>2021214103</v>
      </c>
      <c r="D83" s="36" t="s">
        <v>119</v>
      </c>
      <c r="E83" s="81" t="s">
        <v>109</v>
      </c>
      <c r="F83" s="81" t="s">
        <v>45</v>
      </c>
      <c r="G83" s="19">
        <v>4</v>
      </c>
    </row>
    <row r="84" s="159" customFormat="1" ht="18.75" spans="1:7">
      <c r="A84" s="81"/>
      <c r="B84" s="81"/>
      <c r="C84" s="161"/>
      <c r="D84" s="36"/>
      <c r="E84" s="81" t="s">
        <v>110</v>
      </c>
      <c r="F84" s="81" t="s">
        <v>45</v>
      </c>
      <c r="G84" s="19"/>
    </row>
    <row r="85" s="159" customFormat="1" ht="18.75" spans="1:7">
      <c r="A85" s="81"/>
      <c r="B85" s="7">
        <v>20212144</v>
      </c>
      <c r="C85" s="7">
        <v>2021214424</v>
      </c>
      <c r="D85" s="7" t="s">
        <v>120</v>
      </c>
      <c r="E85" s="7" t="s">
        <v>112</v>
      </c>
      <c r="F85" s="7" t="s">
        <v>45</v>
      </c>
      <c r="G85" s="7">
        <v>4</v>
      </c>
    </row>
    <row r="86" s="159" customFormat="1" ht="18.75" spans="1:7">
      <c r="A86" s="81"/>
      <c r="B86" s="7"/>
      <c r="C86" s="7"/>
      <c r="D86" s="7"/>
      <c r="E86" s="7" t="s">
        <v>114</v>
      </c>
      <c r="F86" s="7" t="s">
        <v>45</v>
      </c>
      <c r="G86" s="7"/>
    </row>
    <row r="87" s="159" customFormat="1" ht="18.75" spans="1:7">
      <c r="A87" s="81"/>
      <c r="B87" s="7">
        <v>20212145</v>
      </c>
      <c r="C87" s="7">
        <v>2021214532</v>
      </c>
      <c r="D87" s="7" t="s">
        <v>121</v>
      </c>
      <c r="E87" s="7" t="s">
        <v>122</v>
      </c>
      <c r="F87" s="7" t="s">
        <v>60</v>
      </c>
      <c r="G87" s="7">
        <v>16</v>
      </c>
    </row>
    <row r="88" s="159" customFormat="1" ht="18.75" spans="1:7">
      <c r="A88" s="81"/>
      <c r="B88" s="7"/>
      <c r="C88" s="7"/>
      <c r="D88" s="7"/>
      <c r="E88" s="7" t="s">
        <v>115</v>
      </c>
      <c r="F88" s="7" t="s">
        <v>60</v>
      </c>
      <c r="G88" s="7"/>
    </row>
    <row r="89" s="159" customFormat="1" ht="18.75" spans="1:7">
      <c r="A89" s="81"/>
      <c r="B89" s="7"/>
      <c r="C89" s="7"/>
      <c r="D89" s="7"/>
      <c r="E89" s="7" t="s">
        <v>109</v>
      </c>
      <c r="F89" s="7" t="s">
        <v>63</v>
      </c>
      <c r="G89" s="7"/>
    </row>
    <row r="90" s="159" customFormat="1" ht="18.75" spans="1:7">
      <c r="A90" s="81"/>
      <c r="B90" s="7"/>
      <c r="C90" s="7"/>
      <c r="D90" s="7"/>
      <c r="E90" s="7" t="s">
        <v>113</v>
      </c>
      <c r="F90" s="7" t="s">
        <v>64</v>
      </c>
      <c r="G90" s="7"/>
    </row>
    <row r="91" s="159" customFormat="1" ht="18.75" spans="1:7">
      <c r="A91" s="81"/>
      <c r="B91" s="7"/>
      <c r="C91" s="7"/>
      <c r="D91" s="7"/>
      <c r="E91" s="7" t="s">
        <v>123</v>
      </c>
      <c r="F91" s="7" t="s">
        <v>67</v>
      </c>
      <c r="G91" s="7"/>
    </row>
    <row r="92" s="159" customFormat="1" ht="18.75" spans="1:7">
      <c r="A92" s="81"/>
      <c r="B92" s="7"/>
      <c r="C92" s="7"/>
      <c r="D92" s="7"/>
      <c r="E92" s="7" t="s">
        <v>110</v>
      </c>
      <c r="F92" s="7" t="s">
        <v>67</v>
      </c>
      <c r="G92" s="7"/>
    </row>
    <row r="93" s="159" customFormat="1" ht="18.75" spans="1:7">
      <c r="A93" s="81"/>
      <c r="B93" s="7"/>
      <c r="C93" s="7"/>
      <c r="D93" s="7"/>
      <c r="E93" s="7" t="s">
        <v>112</v>
      </c>
      <c r="F93" s="7" t="s">
        <v>45</v>
      </c>
      <c r="G93" s="7"/>
    </row>
    <row r="94" s="159" customFormat="1" ht="18.75" spans="1:7">
      <c r="A94" s="81"/>
      <c r="B94" s="7"/>
      <c r="C94" s="7"/>
      <c r="D94" s="7"/>
      <c r="E94" s="7" t="s">
        <v>75</v>
      </c>
      <c r="F94" s="7" t="s">
        <v>45</v>
      </c>
      <c r="G94" s="7"/>
    </row>
    <row r="95" s="159" customFormat="1" ht="18.75" spans="1:7">
      <c r="A95" s="81"/>
      <c r="B95" s="7"/>
      <c r="C95" s="7">
        <v>2021214503</v>
      </c>
      <c r="D95" s="7" t="s">
        <v>124</v>
      </c>
      <c r="E95" s="7" t="s">
        <v>112</v>
      </c>
      <c r="F95" s="7" t="s">
        <v>45</v>
      </c>
      <c r="G95" s="7">
        <v>4</v>
      </c>
    </row>
    <row r="96" s="159" customFormat="1" ht="18.75" spans="1:7">
      <c r="A96" s="81"/>
      <c r="B96" s="7"/>
      <c r="C96" s="7"/>
      <c r="D96" s="7"/>
      <c r="E96" s="7" t="s">
        <v>75</v>
      </c>
      <c r="F96" s="7" t="s">
        <v>45</v>
      </c>
      <c r="G96" s="7"/>
    </row>
    <row r="97" s="159" customFormat="1" ht="18.75" spans="1:7">
      <c r="A97" s="81"/>
      <c r="B97" s="81">
        <v>20213131</v>
      </c>
      <c r="C97" s="81">
        <v>2021313101</v>
      </c>
      <c r="D97" s="81" t="s">
        <v>125</v>
      </c>
      <c r="E97" s="81" t="s">
        <v>126</v>
      </c>
      <c r="F97" s="81" t="s">
        <v>64</v>
      </c>
      <c r="G97" s="81">
        <v>6</v>
      </c>
    </row>
    <row r="98" s="159" customFormat="1" ht="18.75" spans="1:7">
      <c r="A98" s="81"/>
      <c r="B98" s="81"/>
      <c r="C98" s="81"/>
      <c r="D98" s="81"/>
      <c r="E98" s="81" t="s">
        <v>105</v>
      </c>
      <c r="F98" s="81" t="s">
        <v>67</v>
      </c>
      <c r="G98" s="81"/>
    </row>
    <row r="99" s="159" customFormat="1" ht="18.75" spans="1:7">
      <c r="A99" s="81"/>
      <c r="B99" s="81"/>
      <c r="C99" s="81"/>
      <c r="D99" s="81"/>
      <c r="E99" s="81" t="s">
        <v>127</v>
      </c>
      <c r="F99" s="81" t="s">
        <v>67</v>
      </c>
      <c r="G99" s="81"/>
    </row>
    <row r="100" s="159" customFormat="1" ht="18.75" spans="1:7">
      <c r="A100" s="81"/>
      <c r="B100" s="81">
        <v>20222135</v>
      </c>
      <c r="C100" s="81">
        <v>2022213526</v>
      </c>
      <c r="D100" s="81" t="s">
        <v>128</v>
      </c>
      <c r="E100" s="81" t="s">
        <v>129</v>
      </c>
      <c r="F100" s="81" t="s">
        <v>60</v>
      </c>
      <c r="G100" s="81">
        <v>25</v>
      </c>
    </row>
    <row r="101" s="159" customFormat="1" ht="18.75" spans="1:7">
      <c r="A101" s="81"/>
      <c r="B101" s="81"/>
      <c r="C101" s="81"/>
      <c r="D101" s="81"/>
      <c r="E101" s="81" t="s">
        <v>130</v>
      </c>
      <c r="F101" s="81" t="s">
        <v>72</v>
      </c>
      <c r="G101" s="81"/>
    </row>
    <row r="102" s="159" customFormat="1" ht="18.75" spans="1:7">
      <c r="A102" s="81"/>
      <c r="B102" s="81"/>
      <c r="C102" s="81"/>
      <c r="D102" s="81"/>
      <c r="E102" s="81" t="s">
        <v>131</v>
      </c>
      <c r="F102" s="81" t="s">
        <v>60</v>
      </c>
      <c r="G102" s="81"/>
    </row>
    <row r="103" s="159" customFormat="1" ht="18.75" spans="1:7">
      <c r="A103" s="81"/>
      <c r="B103" s="81"/>
      <c r="C103" s="81"/>
      <c r="D103" s="81"/>
      <c r="E103" s="81" t="s">
        <v>132</v>
      </c>
      <c r="F103" s="81" t="s">
        <v>63</v>
      </c>
      <c r="G103" s="81"/>
    </row>
    <row r="104" s="159" customFormat="1" ht="18.75" spans="1:7">
      <c r="A104" s="81"/>
      <c r="B104" s="81"/>
      <c r="C104" s="81"/>
      <c r="D104" s="81"/>
      <c r="E104" s="81" t="s">
        <v>133</v>
      </c>
      <c r="F104" s="81" t="s">
        <v>63</v>
      </c>
      <c r="G104" s="81"/>
    </row>
    <row r="105" s="159" customFormat="1" ht="18.75" spans="1:7">
      <c r="A105" s="81"/>
      <c r="B105" s="81"/>
      <c r="C105" s="81"/>
      <c r="D105" s="81"/>
      <c r="E105" s="81" t="s">
        <v>134</v>
      </c>
      <c r="F105" s="81" t="s">
        <v>63</v>
      </c>
      <c r="G105" s="81"/>
    </row>
    <row r="106" s="159" customFormat="1" ht="18.75" spans="1:7">
      <c r="A106" s="81"/>
      <c r="B106" s="81"/>
      <c r="C106" s="81"/>
      <c r="D106" s="81"/>
      <c r="E106" s="81" t="s">
        <v>129</v>
      </c>
      <c r="F106" s="81" t="s">
        <v>64</v>
      </c>
      <c r="G106" s="81"/>
    </row>
    <row r="107" s="159" customFormat="1" ht="18.75" spans="1:7">
      <c r="A107" s="81"/>
      <c r="B107" s="81"/>
      <c r="C107" s="81"/>
      <c r="D107" s="81"/>
      <c r="E107" s="81" t="s">
        <v>127</v>
      </c>
      <c r="F107" s="81" t="s">
        <v>64</v>
      </c>
      <c r="G107" s="81"/>
    </row>
    <row r="108" s="159" customFormat="1" ht="18.75" spans="1:7">
      <c r="A108" s="81"/>
      <c r="B108" s="81"/>
      <c r="C108" s="81"/>
      <c r="D108" s="81"/>
      <c r="E108" s="81" t="s">
        <v>87</v>
      </c>
      <c r="F108" s="81" t="s">
        <v>67</v>
      </c>
      <c r="G108" s="81"/>
    </row>
    <row r="109" s="159" customFormat="1" ht="18.75" spans="1:7">
      <c r="A109" s="81"/>
      <c r="B109" s="81"/>
      <c r="C109" s="81"/>
      <c r="D109" s="81"/>
      <c r="E109" s="81" t="s">
        <v>135</v>
      </c>
      <c r="F109" s="81" t="s">
        <v>67</v>
      </c>
      <c r="G109" s="81"/>
    </row>
    <row r="110" s="159" customFormat="1" ht="18.75" spans="1:7">
      <c r="A110" s="81"/>
      <c r="B110" s="81"/>
      <c r="C110" s="81"/>
      <c r="D110" s="81"/>
      <c r="E110" s="81" t="s">
        <v>127</v>
      </c>
      <c r="F110" s="81" t="s">
        <v>45</v>
      </c>
      <c r="G110" s="81"/>
    </row>
    <row r="111" s="159" customFormat="1" ht="18.75" spans="1:7">
      <c r="A111" s="81"/>
      <c r="B111" s="81"/>
      <c r="C111" s="81"/>
      <c r="D111" s="81"/>
      <c r="E111" s="81" t="s">
        <v>136</v>
      </c>
      <c r="F111" s="81" t="s">
        <v>45</v>
      </c>
      <c r="G111" s="81"/>
    </row>
    <row r="112" s="159" customFormat="1" ht="18.75" spans="1:7">
      <c r="A112" s="81"/>
      <c r="B112" s="81"/>
      <c r="C112" s="81">
        <v>2022213528</v>
      </c>
      <c r="D112" s="81" t="s">
        <v>137</v>
      </c>
      <c r="E112" s="81" t="s">
        <v>136</v>
      </c>
      <c r="F112" s="81" t="s">
        <v>45</v>
      </c>
      <c r="G112" s="81">
        <v>2</v>
      </c>
    </row>
    <row r="113" s="159" customFormat="1" ht="18.75" spans="1:7">
      <c r="A113" s="81"/>
      <c r="B113" s="81"/>
      <c r="C113" s="81">
        <v>2022213524</v>
      </c>
      <c r="D113" s="81" t="s">
        <v>138</v>
      </c>
      <c r="E113" s="81" t="s">
        <v>136</v>
      </c>
      <c r="F113" s="81" t="s">
        <v>45</v>
      </c>
      <c r="G113" s="81">
        <v>2</v>
      </c>
    </row>
    <row r="114" s="159" customFormat="1" ht="18.75" spans="1:7">
      <c r="A114" s="81"/>
      <c r="B114" s="81"/>
      <c r="C114" s="81">
        <v>2021213606</v>
      </c>
      <c r="D114" s="81" t="s">
        <v>139</v>
      </c>
      <c r="E114" s="81" t="s">
        <v>127</v>
      </c>
      <c r="F114" s="81" t="s">
        <v>45</v>
      </c>
      <c r="G114" s="81">
        <v>4</v>
      </c>
    </row>
    <row r="115" s="159" customFormat="1" ht="18.75" spans="1:7">
      <c r="A115" s="81"/>
      <c r="B115" s="81"/>
      <c r="C115" s="81"/>
      <c r="D115" s="81"/>
      <c r="E115" s="81" t="s">
        <v>136</v>
      </c>
      <c r="F115" s="81" t="s">
        <v>45</v>
      </c>
      <c r="G115" s="81"/>
    </row>
    <row r="116" s="159" customFormat="1" ht="18.75" spans="1:7">
      <c r="A116" s="81"/>
      <c r="B116" s="81">
        <v>20222136</v>
      </c>
      <c r="C116" s="81">
        <v>2022213640</v>
      </c>
      <c r="D116" s="81" t="s">
        <v>140</v>
      </c>
      <c r="E116" s="81" t="s">
        <v>130</v>
      </c>
      <c r="F116" s="81" t="s">
        <v>72</v>
      </c>
      <c r="G116" s="81">
        <v>25</v>
      </c>
    </row>
    <row r="117" s="159" customFormat="1" ht="18.75" spans="1:7">
      <c r="A117" s="81"/>
      <c r="B117" s="81"/>
      <c r="C117" s="81"/>
      <c r="D117" s="81"/>
      <c r="E117" s="81" t="s">
        <v>131</v>
      </c>
      <c r="F117" s="81" t="s">
        <v>60</v>
      </c>
      <c r="G117" s="81"/>
    </row>
    <row r="118" s="159" customFormat="1" ht="18.75" spans="1:7">
      <c r="A118" s="81"/>
      <c r="B118" s="81"/>
      <c r="C118" s="81"/>
      <c r="D118" s="81"/>
      <c r="E118" s="81" t="s">
        <v>129</v>
      </c>
      <c r="F118" s="81" t="s">
        <v>63</v>
      </c>
      <c r="G118" s="81"/>
    </row>
    <row r="119" s="159" customFormat="1" ht="18.75" spans="1:7">
      <c r="A119" s="81"/>
      <c r="B119" s="81"/>
      <c r="C119" s="81"/>
      <c r="D119" s="81"/>
      <c r="E119" s="81" t="s">
        <v>87</v>
      </c>
      <c r="F119" s="81" t="s">
        <v>76</v>
      </c>
      <c r="G119" s="81"/>
    </row>
    <row r="120" s="159" customFormat="1" ht="18.75" spans="1:7">
      <c r="A120" s="81"/>
      <c r="B120" s="81"/>
      <c r="C120" s="81"/>
      <c r="D120" s="81"/>
      <c r="E120" s="81" t="s">
        <v>134</v>
      </c>
      <c r="F120" s="81" t="s">
        <v>63</v>
      </c>
      <c r="G120" s="81"/>
    </row>
    <row r="121" s="159" customFormat="1" ht="18.75" spans="1:7">
      <c r="A121" s="81"/>
      <c r="B121" s="81"/>
      <c r="C121" s="81"/>
      <c r="D121" s="81"/>
      <c r="E121" s="81" t="s">
        <v>133</v>
      </c>
      <c r="F121" s="81" t="s">
        <v>64</v>
      </c>
      <c r="G121" s="81"/>
    </row>
    <row r="122" s="159" customFormat="1" ht="18.75" spans="1:7">
      <c r="A122" s="81"/>
      <c r="B122" s="81"/>
      <c r="C122" s="81"/>
      <c r="D122" s="81"/>
      <c r="E122" s="81" t="s">
        <v>127</v>
      </c>
      <c r="F122" s="81" t="s">
        <v>64</v>
      </c>
      <c r="G122" s="81"/>
    </row>
    <row r="123" s="159" customFormat="1" ht="18.75" spans="1:7">
      <c r="A123" s="81"/>
      <c r="B123" s="81"/>
      <c r="C123" s="81"/>
      <c r="D123" s="81"/>
      <c r="E123" s="81" t="s">
        <v>129</v>
      </c>
      <c r="F123" s="81" t="s">
        <v>67</v>
      </c>
      <c r="G123" s="81"/>
    </row>
    <row r="124" s="159" customFormat="1" ht="18.75" spans="1:7">
      <c r="A124" s="81"/>
      <c r="B124" s="81"/>
      <c r="C124" s="81"/>
      <c r="D124" s="81"/>
      <c r="E124" s="81" t="s">
        <v>136</v>
      </c>
      <c r="F124" s="81" t="s">
        <v>67</v>
      </c>
      <c r="G124" s="81"/>
    </row>
    <row r="125" s="159" customFormat="1" ht="18.75" spans="1:7">
      <c r="A125" s="81"/>
      <c r="B125" s="81"/>
      <c r="C125" s="81"/>
      <c r="D125" s="81"/>
      <c r="E125" s="81" t="s">
        <v>127</v>
      </c>
      <c r="F125" s="81" t="s">
        <v>45</v>
      </c>
      <c r="G125" s="81"/>
    </row>
    <row r="126" s="159" customFormat="1" ht="18.75" spans="1:7">
      <c r="A126" s="81"/>
      <c r="B126" s="81"/>
      <c r="C126" s="81"/>
      <c r="D126" s="81"/>
      <c r="E126" s="81" t="s">
        <v>132</v>
      </c>
      <c r="F126" s="81" t="s">
        <v>41</v>
      </c>
      <c r="G126" s="81"/>
    </row>
    <row r="127" s="159" customFormat="1" ht="18.75" spans="1:7">
      <c r="A127" s="81"/>
      <c r="B127" s="81"/>
      <c r="C127" s="81">
        <v>2022213625</v>
      </c>
      <c r="D127" s="81" t="s">
        <v>141</v>
      </c>
      <c r="E127" s="81" t="s">
        <v>129</v>
      </c>
      <c r="F127" s="81" t="s">
        <v>67</v>
      </c>
      <c r="G127" s="81">
        <v>2</v>
      </c>
    </row>
    <row r="128" s="159" customFormat="1" ht="18.75" spans="1:7">
      <c r="A128" s="85" t="s">
        <v>3</v>
      </c>
      <c r="B128" s="6">
        <v>20192436</v>
      </c>
      <c r="C128" s="19">
        <v>2019243407</v>
      </c>
      <c r="D128" s="19" t="s">
        <v>142</v>
      </c>
      <c r="E128" s="19" t="s">
        <v>143</v>
      </c>
      <c r="F128" s="19" t="s">
        <v>41</v>
      </c>
      <c r="G128" s="19">
        <v>3</v>
      </c>
    </row>
    <row r="129" s="159" customFormat="1" ht="18.75" spans="1:7">
      <c r="A129" s="85"/>
      <c r="B129" s="9"/>
      <c r="C129" s="19">
        <v>2019243425</v>
      </c>
      <c r="D129" s="19" t="s">
        <v>144</v>
      </c>
      <c r="E129" s="19" t="s">
        <v>143</v>
      </c>
      <c r="F129" s="19" t="s">
        <v>41</v>
      </c>
      <c r="G129" s="19">
        <v>3</v>
      </c>
    </row>
    <row r="130" s="159" customFormat="1" ht="18.75" spans="1:7">
      <c r="A130" s="85"/>
      <c r="B130" s="13"/>
      <c r="C130" s="19">
        <v>2019243325</v>
      </c>
      <c r="D130" s="19" t="s">
        <v>145</v>
      </c>
      <c r="E130" s="19" t="s">
        <v>143</v>
      </c>
      <c r="F130" s="19" t="s">
        <v>41</v>
      </c>
      <c r="G130" s="19">
        <v>3</v>
      </c>
    </row>
    <row r="131" s="159" customFormat="1" ht="18.75" spans="1:7">
      <c r="A131" s="85"/>
      <c r="B131" s="19">
        <v>20192532</v>
      </c>
      <c r="C131" s="19">
        <v>2019253213</v>
      </c>
      <c r="D131" s="19" t="s">
        <v>146</v>
      </c>
      <c r="E131" s="19" t="s">
        <v>147</v>
      </c>
      <c r="F131" s="19" t="s">
        <v>67</v>
      </c>
      <c r="G131" s="19">
        <v>2</v>
      </c>
    </row>
    <row r="132" s="159" customFormat="1" ht="18.75" spans="1:7">
      <c r="A132" s="85"/>
      <c r="B132" s="6">
        <v>20192533</v>
      </c>
      <c r="C132" s="19">
        <v>2019253325</v>
      </c>
      <c r="D132" s="19" t="s">
        <v>148</v>
      </c>
      <c r="E132" s="19" t="s">
        <v>149</v>
      </c>
      <c r="F132" s="19" t="s">
        <v>63</v>
      </c>
      <c r="G132" s="19">
        <v>2</v>
      </c>
    </row>
    <row r="133" s="159" customFormat="1" ht="18.75" spans="1:7">
      <c r="A133" s="85"/>
      <c r="B133" s="9"/>
      <c r="C133" s="19">
        <v>2019253323</v>
      </c>
      <c r="D133" s="19" t="s">
        <v>150</v>
      </c>
      <c r="E133" s="19" t="s">
        <v>149</v>
      </c>
      <c r="F133" s="19" t="s">
        <v>63</v>
      </c>
      <c r="G133" s="19">
        <v>5</v>
      </c>
    </row>
    <row r="134" s="159" customFormat="1" ht="18.75" spans="1:7">
      <c r="A134" s="85"/>
      <c r="B134" s="9"/>
      <c r="C134" s="19"/>
      <c r="D134" s="19"/>
      <c r="E134" s="19" t="s">
        <v>147</v>
      </c>
      <c r="F134" s="19" t="s">
        <v>76</v>
      </c>
      <c r="G134" s="19"/>
    </row>
    <row r="135" s="159" customFormat="1" ht="18.75" spans="1:7">
      <c r="A135" s="85"/>
      <c r="B135" s="13"/>
      <c r="C135" s="19">
        <v>2019253314</v>
      </c>
      <c r="D135" s="19" t="s">
        <v>151</v>
      </c>
      <c r="E135" s="19" t="s">
        <v>147</v>
      </c>
      <c r="F135" s="19" t="s">
        <v>76</v>
      </c>
      <c r="G135" s="19">
        <v>3</v>
      </c>
    </row>
    <row r="136" s="159" customFormat="1" ht="18.75" spans="1:7">
      <c r="A136" s="85"/>
      <c r="B136" s="19">
        <v>20202430</v>
      </c>
      <c r="C136" s="19">
        <v>2020243031</v>
      </c>
      <c r="D136" s="19" t="s">
        <v>152</v>
      </c>
      <c r="E136" s="19" t="s">
        <v>153</v>
      </c>
      <c r="F136" s="19" t="s">
        <v>41</v>
      </c>
      <c r="G136" s="19">
        <v>3</v>
      </c>
    </row>
    <row r="137" s="159" customFormat="1" ht="18.75" spans="1:7">
      <c r="A137" s="85"/>
      <c r="B137" s="19">
        <v>20202435</v>
      </c>
      <c r="C137" s="19">
        <v>2020243505</v>
      </c>
      <c r="D137" s="19" t="s">
        <v>154</v>
      </c>
      <c r="E137" s="19" t="s">
        <v>155</v>
      </c>
      <c r="F137" s="19" t="s">
        <v>67</v>
      </c>
      <c r="G137" s="19">
        <v>2</v>
      </c>
    </row>
    <row r="138" s="159" customFormat="1" ht="18.75" spans="1:7">
      <c r="A138" s="85"/>
      <c r="B138" s="6">
        <v>20202534</v>
      </c>
      <c r="C138" s="19">
        <v>2020253423</v>
      </c>
      <c r="D138" s="19" t="s">
        <v>156</v>
      </c>
      <c r="E138" s="19" t="s">
        <v>157</v>
      </c>
      <c r="F138" s="19" t="s">
        <v>60</v>
      </c>
      <c r="G138" s="19">
        <v>2</v>
      </c>
    </row>
    <row r="139" s="159" customFormat="1" ht="18.75" spans="1:7">
      <c r="A139" s="85"/>
      <c r="B139" s="9"/>
      <c r="C139" s="19">
        <v>2020253408</v>
      </c>
      <c r="D139" s="19" t="s">
        <v>158</v>
      </c>
      <c r="E139" s="19" t="s">
        <v>159</v>
      </c>
      <c r="F139" s="19" t="s">
        <v>60</v>
      </c>
      <c r="G139" s="19">
        <v>6</v>
      </c>
    </row>
    <row r="140" s="159" customFormat="1" ht="18.75" spans="1:7">
      <c r="A140" s="85"/>
      <c r="B140" s="9"/>
      <c r="C140" s="19"/>
      <c r="D140" s="19"/>
      <c r="E140" s="19" t="s">
        <v>160</v>
      </c>
      <c r="F140" s="19" t="s">
        <v>63</v>
      </c>
      <c r="G140" s="19"/>
    </row>
    <row r="141" s="159" customFormat="1" ht="18.75" spans="1:7">
      <c r="A141" s="85"/>
      <c r="B141" s="9"/>
      <c r="C141" s="19"/>
      <c r="D141" s="19"/>
      <c r="E141" s="19" t="s">
        <v>161</v>
      </c>
      <c r="F141" s="19" t="s">
        <v>63</v>
      </c>
      <c r="G141" s="19"/>
    </row>
    <row r="142" s="159" customFormat="1" ht="18.75" spans="1:7">
      <c r="A142" s="85"/>
      <c r="B142" s="9"/>
      <c r="C142" s="19">
        <v>2020253427</v>
      </c>
      <c r="D142" s="19" t="s">
        <v>162</v>
      </c>
      <c r="E142" s="19" t="s">
        <v>163</v>
      </c>
      <c r="F142" s="19" t="s">
        <v>63</v>
      </c>
      <c r="G142" s="19">
        <v>2</v>
      </c>
    </row>
    <row r="143" s="159" customFormat="1" ht="18.75" spans="1:7">
      <c r="A143" s="85"/>
      <c r="B143" s="9"/>
      <c r="C143" s="19">
        <v>2020253422</v>
      </c>
      <c r="D143" s="19" t="s">
        <v>164</v>
      </c>
      <c r="E143" s="19" t="s">
        <v>165</v>
      </c>
      <c r="F143" s="19" t="s">
        <v>63</v>
      </c>
      <c r="G143" s="19">
        <v>4</v>
      </c>
    </row>
    <row r="144" s="159" customFormat="1" ht="18.75" spans="1:7">
      <c r="A144" s="85"/>
      <c r="B144" s="13"/>
      <c r="C144" s="19"/>
      <c r="D144" s="19"/>
      <c r="E144" s="19" t="s">
        <v>166</v>
      </c>
      <c r="F144" s="19" t="s">
        <v>45</v>
      </c>
      <c r="G144" s="19"/>
    </row>
    <row r="145" s="159" customFormat="1" ht="18.75" spans="1:7">
      <c r="A145" s="85"/>
      <c r="B145" s="19">
        <v>20212431</v>
      </c>
      <c r="C145" s="19">
        <v>2021243125</v>
      </c>
      <c r="D145" s="19" t="s">
        <v>167</v>
      </c>
      <c r="E145" s="19" t="s">
        <v>168</v>
      </c>
      <c r="F145" s="19" t="s">
        <v>45</v>
      </c>
      <c r="G145" s="19">
        <v>2</v>
      </c>
    </row>
    <row r="146" s="159" customFormat="1" ht="18.75" spans="1:7">
      <c r="A146" s="85"/>
      <c r="B146" s="19"/>
      <c r="C146" s="19">
        <v>2021243127</v>
      </c>
      <c r="D146" s="19" t="s">
        <v>169</v>
      </c>
      <c r="E146" s="19" t="s">
        <v>168</v>
      </c>
      <c r="F146" s="19" t="s">
        <v>45</v>
      </c>
      <c r="G146" s="19">
        <v>2</v>
      </c>
    </row>
    <row r="147" s="159" customFormat="1" ht="18.75" spans="1:7">
      <c r="A147" s="85"/>
      <c r="B147" s="19"/>
      <c r="C147" s="19">
        <v>2021243130</v>
      </c>
      <c r="D147" s="19" t="s">
        <v>170</v>
      </c>
      <c r="E147" s="19" t="s">
        <v>168</v>
      </c>
      <c r="F147" s="19" t="s">
        <v>45</v>
      </c>
      <c r="G147" s="19">
        <v>2</v>
      </c>
    </row>
    <row r="148" s="159" customFormat="1" ht="18.75" spans="1:7">
      <c r="A148" s="85"/>
      <c r="B148" s="19">
        <v>20212432</v>
      </c>
      <c r="C148" s="19">
        <v>2021243206</v>
      </c>
      <c r="D148" s="19" t="s">
        <v>171</v>
      </c>
      <c r="E148" s="19" t="s">
        <v>172</v>
      </c>
      <c r="F148" s="19" t="s">
        <v>45</v>
      </c>
      <c r="G148" s="19">
        <v>7</v>
      </c>
    </row>
    <row r="149" s="159" customFormat="1" ht="18.75" spans="1:7">
      <c r="A149" s="85"/>
      <c r="B149" s="19"/>
      <c r="C149" s="19"/>
      <c r="D149" s="19"/>
      <c r="E149" s="19" t="s">
        <v>173</v>
      </c>
      <c r="F149" s="19" t="s">
        <v>41</v>
      </c>
      <c r="G149" s="19"/>
    </row>
    <row r="150" ht="17.55" customHeight="1" spans="1:7">
      <c r="A150" s="85"/>
      <c r="B150" s="19"/>
      <c r="C150" s="19"/>
      <c r="D150" s="19"/>
      <c r="E150" s="19" t="s">
        <v>93</v>
      </c>
      <c r="F150" s="19" t="s">
        <v>45</v>
      </c>
      <c r="G150" s="19"/>
    </row>
    <row r="151" ht="17.55" customHeight="1" spans="1:7">
      <c r="A151" s="85"/>
      <c r="B151" s="19">
        <v>20212434</v>
      </c>
      <c r="C151" s="19">
        <v>2021243418</v>
      </c>
      <c r="D151" s="19" t="s">
        <v>174</v>
      </c>
      <c r="E151" s="19" t="s">
        <v>175</v>
      </c>
      <c r="F151" s="19" t="s">
        <v>45</v>
      </c>
      <c r="G151" s="19">
        <v>2</v>
      </c>
    </row>
    <row r="152" ht="17.55" customHeight="1" spans="1:7">
      <c r="A152" s="85"/>
      <c r="B152" s="19"/>
      <c r="C152" s="19">
        <v>2021243410</v>
      </c>
      <c r="D152" s="19" t="s">
        <v>176</v>
      </c>
      <c r="E152" s="19" t="s">
        <v>177</v>
      </c>
      <c r="F152" s="19" t="s">
        <v>45</v>
      </c>
      <c r="G152" s="19">
        <v>2</v>
      </c>
    </row>
    <row r="153" ht="17.55" customHeight="1" spans="1:7">
      <c r="A153" s="85"/>
      <c r="B153" s="19">
        <v>20212531</v>
      </c>
      <c r="C153" s="19">
        <v>2021253111</v>
      </c>
      <c r="D153" s="19" t="s">
        <v>178</v>
      </c>
      <c r="E153" s="19" t="s">
        <v>179</v>
      </c>
      <c r="F153" s="19" t="s">
        <v>45</v>
      </c>
      <c r="G153" s="19">
        <v>2</v>
      </c>
    </row>
    <row r="154" ht="17.55" customHeight="1" spans="1:7">
      <c r="A154" s="85"/>
      <c r="B154" s="19">
        <v>20212535</v>
      </c>
      <c r="C154" s="19">
        <v>2021253526</v>
      </c>
      <c r="D154" s="19" t="s">
        <v>180</v>
      </c>
      <c r="E154" s="19" t="s">
        <v>181</v>
      </c>
      <c r="F154" s="19" t="s">
        <v>63</v>
      </c>
      <c r="G154" s="19">
        <v>2</v>
      </c>
    </row>
    <row r="155" ht="17.55" customHeight="1" spans="1:7">
      <c r="A155" s="85"/>
      <c r="B155" s="19"/>
      <c r="C155" s="19">
        <v>2021253512</v>
      </c>
      <c r="D155" s="19" t="s">
        <v>182</v>
      </c>
      <c r="E155" s="19" t="s">
        <v>183</v>
      </c>
      <c r="F155" s="19" t="s">
        <v>63</v>
      </c>
      <c r="G155" s="19">
        <v>2</v>
      </c>
    </row>
    <row r="156" ht="17.55" customHeight="1" spans="1:7">
      <c r="A156" s="85"/>
      <c r="B156" s="19"/>
      <c r="C156" s="19">
        <v>2021253518</v>
      </c>
      <c r="D156" s="19" t="s">
        <v>184</v>
      </c>
      <c r="E156" s="19" t="s">
        <v>185</v>
      </c>
      <c r="F156" s="19" t="s">
        <v>96</v>
      </c>
      <c r="G156" s="19">
        <v>12</v>
      </c>
    </row>
    <row r="157" ht="17.55" customHeight="1" spans="1:7">
      <c r="A157" s="85"/>
      <c r="B157" s="19"/>
      <c r="C157" s="19"/>
      <c r="D157" s="19"/>
      <c r="E157" s="19" t="s">
        <v>185</v>
      </c>
      <c r="F157" s="19" t="s">
        <v>67</v>
      </c>
      <c r="G157" s="19"/>
    </row>
    <row r="158" ht="17.55" customHeight="1" spans="1:7">
      <c r="A158" s="85"/>
      <c r="B158" s="19"/>
      <c r="C158" s="19"/>
      <c r="D158" s="19"/>
      <c r="E158" s="19" t="s">
        <v>186</v>
      </c>
      <c r="F158" s="19" t="s">
        <v>67</v>
      </c>
      <c r="G158" s="19"/>
    </row>
    <row r="159" ht="17.55" customHeight="1" spans="1:7">
      <c r="A159" s="85"/>
      <c r="B159" s="19"/>
      <c r="C159" s="19"/>
      <c r="D159" s="19"/>
      <c r="E159" s="19" t="s">
        <v>187</v>
      </c>
      <c r="F159" s="19" t="s">
        <v>45</v>
      </c>
      <c r="G159" s="19"/>
    </row>
    <row r="160" ht="17.55" customHeight="1" spans="1:7">
      <c r="A160" s="85"/>
      <c r="B160" s="19"/>
      <c r="C160" s="19"/>
      <c r="D160" s="19"/>
      <c r="E160" s="19" t="s">
        <v>185</v>
      </c>
      <c r="F160" s="19" t="s">
        <v>41</v>
      </c>
      <c r="G160" s="19"/>
    </row>
    <row r="161" ht="17.55" customHeight="1" spans="1:7">
      <c r="A161" s="85"/>
      <c r="B161" s="19">
        <v>20222431</v>
      </c>
      <c r="C161" s="19">
        <v>2022243131</v>
      </c>
      <c r="D161" s="19" t="s">
        <v>188</v>
      </c>
      <c r="E161" s="19" t="s">
        <v>136</v>
      </c>
      <c r="F161" s="19" t="s">
        <v>60</v>
      </c>
      <c r="G161" s="19">
        <v>2</v>
      </c>
    </row>
    <row r="162" ht="17.55" customHeight="1" spans="1:7">
      <c r="A162" s="85"/>
      <c r="B162" s="19">
        <v>20222432</v>
      </c>
      <c r="C162" s="19">
        <v>2022243234</v>
      </c>
      <c r="D162" s="19" t="s">
        <v>189</v>
      </c>
      <c r="E162" s="19" t="s">
        <v>133</v>
      </c>
      <c r="F162" s="19" t="s">
        <v>60</v>
      </c>
      <c r="G162" s="19">
        <v>19</v>
      </c>
    </row>
    <row r="163" ht="17.55" customHeight="1" spans="1:7">
      <c r="A163" s="85"/>
      <c r="B163" s="19"/>
      <c r="C163" s="19"/>
      <c r="D163" s="19"/>
      <c r="E163" s="19" t="s">
        <v>87</v>
      </c>
      <c r="F163" s="19" t="s">
        <v>60</v>
      </c>
      <c r="G163" s="19"/>
    </row>
    <row r="164" ht="17.55" customHeight="1" spans="1:7">
      <c r="A164" s="85"/>
      <c r="B164" s="19"/>
      <c r="C164" s="19"/>
      <c r="D164" s="19"/>
      <c r="E164" s="19" t="s">
        <v>136</v>
      </c>
      <c r="F164" s="19" t="s">
        <v>60</v>
      </c>
      <c r="G164" s="19"/>
    </row>
    <row r="165" ht="17.55" customHeight="1" spans="1:7">
      <c r="A165" s="85"/>
      <c r="B165" s="19"/>
      <c r="C165" s="19"/>
      <c r="D165" s="19"/>
      <c r="E165" s="19" t="s">
        <v>190</v>
      </c>
      <c r="F165" s="19" t="s">
        <v>60</v>
      </c>
      <c r="G165" s="19"/>
    </row>
    <row r="166" ht="17.55" customHeight="1" spans="1:7">
      <c r="A166" s="85"/>
      <c r="B166" s="19"/>
      <c r="C166" s="19"/>
      <c r="D166" s="19"/>
      <c r="E166" s="19" t="s">
        <v>191</v>
      </c>
      <c r="F166" s="19" t="s">
        <v>64</v>
      </c>
      <c r="G166" s="19"/>
    </row>
    <row r="167" ht="17.55" customHeight="1" spans="1:7">
      <c r="A167" s="85"/>
      <c r="B167" s="19"/>
      <c r="C167" s="19"/>
      <c r="D167" s="19"/>
      <c r="E167" s="19" t="s">
        <v>87</v>
      </c>
      <c r="F167" s="19" t="s">
        <v>64</v>
      </c>
      <c r="G167" s="19"/>
    </row>
    <row r="168" ht="17.55" customHeight="1" spans="1:7">
      <c r="A168" s="85"/>
      <c r="B168" s="19"/>
      <c r="C168" s="19"/>
      <c r="D168" s="19"/>
      <c r="E168" s="19" t="s">
        <v>130</v>
      </c>
      <c r="F168" s="19" t="s">
        <v>96</v>
      </c>
      <c r="G168" s="19"/>
    </row>
    <row r="169" ht="17.55" customHeight="1" spans="1:7">
      <c r="A169" s="85"/>
      <c r="B169" s="19"/>
      <c r="C169" s="19"/>
      <c r="D169" s="19"/>
      <c r="E169" s="19" t="s">
        <v>192</v>
      </c>
      <c r="F169" s="19" t="s">
        <v>64</v>
      </c>
      <c r="G169" s="19"/>
    </row>
    <row r="170" ht="17.55" customHeight="1" spans="1:7">
      <c r="A170" s="85"/>
      <c r="B170" s="19"/>
      <c r="C170" s="19"/>
      <c r="D170" s="19"/>
      <c r="E170" s="19" t="s">
        <v>193</v>
      </c>
      <c r="F170" s="19" t="s">
        <v>45</v>
      </c>
      <c r="G170" s="19"/>
    </row>
    <row r="171" ht="17.55" customHeight="1" spans="1:7">
      <c r="A171" s="85"/>
      <c r="B171" s="19">
        <v>20222433</v>
      </c>
      <c r="C171" s="19">
        <v>2022243334</v>
      </c>
      <c r="D171" s="19" t="s">
        <v>194</v>
      </c>
      <c r="E171" s="19" t="s">
        <v>193</v>
      </c>
      <c r="F171" s="19" t="s">
        <v>60</v>
      </c>
      <c r="G171" s="19">
        <v>22</v>
      </c>
    </row>
    <row r="172" ht="17.55" customHeight="1" spans="1:7">
      <c r="A172" s="85"/>
      <c r="B172" s="19"/>
      <c r="C172" s="19"/>
      <c r="D172" s="19"/>
      <c r="E172" s="19" t="s">
        <v>195</v>
      </c>
      <c r="F172" s="19" t="s">
        <v>60</v>
      </c>
      <c r="G172" s="19"/>
    </row>
    <row r="173" ht="17.55" customHeight="1" spans="1:7">
      <c r="A173" s="85"/>
      <c r="B173" s="19"/>
      <c r="C173" s="19"/>
      <c r="D173" s="19"/>
      <c r="E173" s="19" t="s">
        <v>192</v>
      </c>
      <c r="F173" s="19" t="s">
        <v>60</v>
      </c>
      <c r="G173" s="19"/>
    </row>
    <row r="174" ht="17.55" customHeight="1" spans="1:7">
      <c r="A174" s="85"/>
      <c r="B174" s="19"/>
      <c r="C174" s="19"/>
      <c r="D174" s="19"/>
      <c r="E174" s="19" t="s">
        <v>131</v>
      </c>
      <c r="F174" s="19" t="s">
        <v>60</v>
      </c>
      <c r="G174" s="19"/>
    </row>
    <row r="175" ht="17.55" customHeight="1" spans="1:7">
      <c r="A175" s="85"/>
      <c r="B175" s="19"/>
      <c r="C175" s="19"/>
      <c r="D175" s="19"/>
      <c r="E175" s="19" t="s">
        <v>196</v>
      </c>
      <c r="F175" s="19" t="s">
        <v>63</v>
      </c>
      <c r="G175" s="19"/>
    </row>
    <row r="176" ht="17.55" customHeight="1" spans="1:7">
      <c r="A176" s="85"/>
      <c r="B176" s="19"/>
      <c r="C176" s="19"/>
      <c r="D176" s="19"/>
      <c r="E176" s="19" t="s">
        <v>197</v>
      </c>
      <c r="F176" s="19" t="s">
        <v>63</v>
      </c>
      <c r="G176" s="19"/>
    </row>
    <row r="177" ht="17.55" customHeight="1" spans="1:7">
      <c r="A177" s="85"/>
      <c r="B177" s="19"/>
      <c r="C177" s="19"/>
      <c r="D177" s="19"/>
      <c r="E177" s="19" t="s">
        <v>198</v>
      </c>
      <c r="F177" s="19" t="s">
        <v>96</v>
      </c>
      <c r="G177" s="19"/>
    </row>
    <row r="178" ht="17.55" customHeight="1" spans="1:7">
      <c r="A178" s="85"/>
      <c r="B178" s="19"/>
      <c r="C178" s="19"/>
      <c r="D178" s="19"/>
      <c r="E178" s="19" t="s">
        <v>199</v>
      </c>
      <c r="F178" s="19" t="s">
        <v>67</v>
      </c>
      <c r="G178" s="19"/>
    </row>
    <row r="179" ht="17.55" customHeight="1" spans="1:7">
      <c r="A179" s="85"/>
      <c r="B179" s="19"/>
      <c r="C179" s="19"/>
      <c r="D179" s="19"/>
      <c r="E179" s="19" t="s">
        <v>200</v>
      </c>
      <c r="F179" s="19" t="s">
        <v>67</v>
      </c>
      <c r="G179" s="19"/>
    </row>
    <row r="180" ht="17.55" customHeight="1" spans="1:7">
      <c r="A180" s="85"/>
      <c r="B180" s="19"/>
      <c r="C180" s="19"/>
      <c r="D180" s="19"/>
      <c r="E180" s="19" t="s">
        <v>87</v>
      </c>
      <c r="F180" s="19" t="s">
        <v>41</v>
      </c>
      <c r="G180" s="19"/>
    </row>
    <row r="181" ht="17.55" customHeight="1" spans="1:7">
      <c r="A181" s="85"/>
      <c r="B181" s="19">
        <v>20222436</v>
      </c>
      <c r="C181" s="19">
        <v>2022243617</v>
      </c>
      <c r="D181" s="19" t="s">
        <v>201</v>
      </c>
      <c r="E181" s="19" t="s">
        <v>202</v>
      </c>
      <c r="F181" s="19" t="s">
        <v>60</v>
      </c>
      <c r="G181" s="19">
        <v>4</v>
      </c>
    </row>
    <row r="182" ht="17.55" customHeight="1" spans="1:7">
      <c r="A182" s="85"/>
      <c r="B182" s="19"/>
      <c r="C182" s="19"/>
      <c r="D182" s="19"/>
      <c r="E182" s="19" t="s">
        <v>202</v>
      </c>
      <c r="F182" s="19" t="s">
        <v>67</v>
      </c>
      <c r="G182" s="19"/>
    </row>
    <row r="183" ht="17.55" customHeight="1" spans="1:7">
      <c r="A183" s="85"/>
      <c r="B183" s="19"/>
      <c r="C183" s="19">
        <v>2022243631</v>
      </c>
      <c r="D183" s="19" t="s">
        <v>203</v>
      </c>
      <c r="E183" s="19" t="s">
        <v>202</v>
      </c>
      <c r="F183" s="19" t="s">
        <v>60</v>
      </c>
      <c r="G183" s="19">
        <v>4</v>
      </c>
    </row>
    <row r="184" ht="17.55" customHeight="1" spans="1:7">
      <c r="A184" s="85"/>
      <c r="B184" s="19"/>
      <c r="C184" s="19"/>
      <c r="D184" s="19"/>
      <c r="E184" s="19" t="s">
        <v>202</v>
      </c>
      <c r="F184" s="19" t="s">
        <v>67</v>
      </c>
      <c r="G184" s="19"/>
    </row>
    <row r="185" ht="17.55" customHeight="1" spans="1:7">
      <c r="A185" s="85"/>
      <c r="B185" s="19"/>
      <c r="C185" s="19">
        <v>2022243605</v>
      </c>
      <c r="D185" s="19" t="s">
        <v>204</v>
      </c>
      <c r="E185" s="19" t="s">
        <v>136</v>
      </c>
      <c r="F185" s="19" t="s">
        <v>64</v>
      </c>
      <c r="G185" s="19">
        <v>2</v>
      </c>
    </row>
    <row r="186" ht="17.55" customHeight="1" spans="1:7">
      <c r="A186" s="85"/>
      <c r="B186" s="19"/>
      <c r="C186" s="19">
        <v>2022243616</v>
      </c>
      <c r="D186" s="19" t="s">
        <v>205</v>
      </c>
      <c r="E186" s="19" t="s">
        <v>131</v>
      </c>
      <c r="F186" s="19" t="s">
        <v>67</v>
      </c>
      <c r="G186" s="19">
        <v>2</v>
      </c>
    </row>
    <row r="187" ht="17.55" customHeight="1" spans="1:7">
      <c r="A187" s="85"/>
      <c r="B187" s="19">
        <v>20222441</v>
      </c>
      <c r="C187" s="19">
        <v>2022244104</v>
      </c>
      <c r="D187" s="19" t="s">
        <v>206</v>
      </c>
      <c r="E187" s="19" t="s">
        <v>207</v>
      </c>
      <c r="F187" s="19" t="s">
        <v>45</v>
      </c>
      <c r="G187" s="19">
        <v>4</v>
      </c>
    </row>
    <row r="188" ht="17.55" customHeight="1" spans="1:7">
      <c r="A188" s="85"/>
      <c r="B188" s="19"/>
      <c r="C188" s="19"/>
      <c r="D188" s="19"/>
      <c r="E188" s="19" t="s">
        <v>208</v>
      </c>
      <c r="F188" s="19" t="s">
        <v>45</v>
      </c>
      <c r="G188" s="19"/>
    </row>
    <row r="189" ht="17.55" customHeight="1" spans="1:7">
      <c r="A189" s="85"/>
      <c r="B189" s="19"/>
      <c r="C189" s="19">
        <v>2022244123</v>
      </c>
      <c r="D189" s="19" t="s">
        <v>209</v>
      </c>
      <c r="E189" s="19" t="s">
        <v>207</v>
      </c>
      <c r="F189" s="19" t="s">
        <v>45</v>
      </c>
      <c r="G189" s="19">
        <v>4</v>
      </c>
    </row>
    <row r="190" ht="17.55" customHeight="1" spans="1:7">
      <c r="A190" s="85"/>
      <c r="B190" s="19"/>
      <c r="C190" s="19"/>
      <c r="D190" s="19"/>
      <c r="E190" s="19" t="s">
        <v>208</v>
      </c>
      <c r="F190" s="19" t="s">
        <v>45</v>
      </c>
      <c r="G190" s="19"/>
    </row>
    <row r="191" ht="17.55" customHeight="1" spans="1:7">
      <c r="A191" s="85"/>
      <c r="B191" s="19"/>
      <c r="C191" s="19">
        <v>2022244105</v>
      </c>
      <c r="D191" s="19" t="s">
        <v>210</v>
      </c>
      <c r="E191" s="19" t="s">
        <v>208</v>
      </c>
      <c r="F191" s="19" t="s">
        <v>45</v>
      </c>
      <c r="G191" s="19">
        <v>2</v>
      </c>
    </row>
    <row r="192" ht="17.55" customHeight="1" spans="1:7">
      <c r="A192" s="85" t="s">
        <v>4</v>
      </c>
      <c r="B192" s="19">
        <v>20192833</v>
      </c>
      <c r="C192" s="19">
        <v>2019283316</v>
      </c>
      <c r="D192" s="19" t="s">
        <v>211</v>
      </c>
      <c r="E192" s="19" t="s">
        <v>212</v>
      </c>
      <c r="F192" s="19" t="s">
        <v>72</v>
      </c>
      <c r="G192" s="19">
        <v>23</v>
      </c>
    </row>
    <row r="193" ht="17.55" customHeight="1" spans="1:7">
      <c r="A193" s="85"/>
      <c r="B193" s="19"/>
      <c r="C193" s="19"/>
      <c r="D193" s="19"/>
      <c r="E193" s="19" t="s">
        <v>212</v>
      </c>
      <c r="F193" s="19" t="s">
        <v>63</v>
      </c>
      <c r="G193" s="19"/>
    </row>
    <row r="194" ht="17.55" customHeight="1" spans="1:7">
      <c r="A194" s="85"/>
      <c r="B194" s="19"/>
      <c r="C194" s="19"/>
      <c r="D194" s="19"/>
      <c r="E194" s="19" t="s">
        <v>212</v>
      </c>
      <c r="F194" s="19" t="s">
        <v>96</v>
      </c>
      <c r="G194" s="19"/>
    </row>
    <row r="195" ht="17.55" customHeight="1" spans="1:7">
      <c r="A195" s="85"/>
      <c r="B195" s="19"/>
      <c r="C195" s="19"/>
      <c r="D195" s="19"/>
      <c r="E195" s="19" t="s">
        <v>213</v>
      </c>
      <c r="F195" s="19" t="s">
        <v>76</v>
      </c>
      <c r="G195" s="19"/>
    </row>
    <row r="196" ht="17.55" customHeight="1" spans="1:7">
      <c r="A196" s="85"/>
      <c r="B196" s="19"/>
      <c r="C196" s="19"/>
      <c r="D196" s="19"/>
      <c r="E196" s="19" t="s">
        <v>213</v>
      </c>
      <c r="F196" s="19" t="s">
        <v>96</v>
      </c>
      <c r="G196" s="19"/>
    </row>
    <row r="197" ht="17.55" customHeight="1" spans="1:7">
      <c r="A197" s="85"/>
      <c r="B197" s="19"/>
      <c r="C197" s="19"/>
      <c r="D197" s="19"/>
      <c r="E197" s="19" t="s">
        <v>213</v>
      </c>
      <c r="F197" s="19" t="s">
        <v>214</v>
      </c>
      <c r="G197" s="19"/>
    </row>
    <row r="198" ht="17.55" customHeight="1" spans="1:7">
      <c r="A198" s="85"/>
      <c r="B198" s="162">
        <v>20212731</v>
      </c>
      <c r="C198" s="163">
        <v>2021273137</v>
      </c>
      <c r="D198" s="19" t="s">
        <v>215</v>
      </c>
      <c r="E198" s="163" t="s">
        <v>93</v>
      </c>
      <c r="F198" s="163" t="s">
        <v>60</v>
      </c>
      <c r="G198" s="19">
        <v>25</v>
      </c>
    </row>
    <row r="199" ht="17.55" customHeight="1" spans="1:7">
      <c r="A199" s="85"/>
      <c r="B199" s="164"/>
      <c r="C199" s="163"/>
      <c r="D199" s="19"/>
      <c r="E199" s="163" t="s">
        <v>87</v>
      </c>
      <c r="F199" s="163" t="s">
        <v>60</v>
      </c>
      <c r="G199" s="19"/>
    </row>
    <row r="200" ht="17.55" customHeight="1" spans="1:7">
      <c r="A200" s="85"/>
      <c r="B200" s="164"/>
      <c r="C200" s="163"/>
      <c r="D200" s="19"/>
      <c r="E200" s="19" t="s">
        <v>216</v>
      </c>
      <c r="F200" s="163" t="s">
        <v>60</v>
      </c>
      <c r="G200" s="19"/>
    </row>
    <row r="201" ht="17.55" customHeight="1" spans="1:7">
      <c r="A201" s="85"/>
      <c r="B201" s="164"/>
      <c r="C201" s="163"/>
      <c r="D201" s="19"/>
      <c r="E201" s="19" t="s">
        <v>216</v>
      </c>
      <c r="F201" s="19" t="s">
        <v>63</v>
      </c>
      <c r="G201" s="19"/>
    </row>
    <row r="202" ht="17.55" customHeight="1" spans="1:7">
      <c r="A202" s="85"/>
      <c r="B202" s="164"/>
      <c r="C202" s="163"/>
      <c r="D202" s="19"/>
      <c r="E202" s="19" t="s">
        <v>217</v>
      </c>
      <c r="F202" s="19" t="s">
        <v>76</v>
      </c>
      <c r="G202" s="19"/>
    </row>
    <row r="203" ht="17.55" customHeight="1" spans="1:7">
      <c r="A203" s="85"/>
      <c r="B203" s="164"/>
      <c r="C203" s="163"/>
      <c r="D203" s="19"/>
      <c r="E203" s="163" t="s">
        <v>218</v>
      </c>
      <c r="F203" s="19" t="s">
        <v>64</v>
      </c>
      <c r="G203" s="19"/>
    </row>
    <row r="204" ht="17.55" customHeight="1" spans="1:7">
      <c r="A204" s="85"/>
      <c r="B204" s="164"/>
      <c r="C204" s="163"/>
      <c r="D204" s="19"/>
      <c r="E204" s="19" t="s">
        <v>219</v>
      </c>
      <c r="F204" s="19" t="s">
        <v>96</v>
      </c>
      <c r="G204" s="19"/>
    </row>
    <row r="205" ht="17.55" customHeight="1" spans="1:7">
      <c r="A205" s="85"/>
      <c r="B205" s="164"/>
      <c r="C205" s="163"/>
      <c r="D205" s="19"/>
      <c r="E205" s="19" t="s">
        <v>220</v>
      </c>
      <c r="F205" s="19" t="s">
        <v>50</v>
      </c>
      <c r="G205" s="19"/>
    </row>
    <row r="206" ht="17.55" customHeight="1" spans="1:7">
      <c r="A206" s="85"/>
      <c r="B206" s="164"/>
      <c r="C206" s="163"/>
      <c r="D206" s="19"/>
      <c r="E206" s="19" t="s">
        <v>221</v>
      </c>
      <c r="F206" s="19" t="s">
        <v>67</v>
      </c>
      <c r="G206" s="19"/>
    </row>
    <row r="207" ht="17.55" customHeight="1" spans="1:7">
      <c r="A207" s="85"/>
      <c r="B207" s="164"/>
      <c r="C207" s="163"/>
      <c r="D207" s="19"/>
      <c r="E207" s="163" t="s">
        <v>218</v>
      </c>
      <c r="F207" s="19" t="s">
        <v>67</v>
      </c>
      <c r="G207" s="19"/>
    </row>
    <row r="208" ht="17.55" customHeight="1" spans="1:7">
      <c r="A208" s="85"/>
      <c r="B208" s="164"/>
      <c r="C208" s="163"/>
      <c r="D208" s="19"/>
      <c r="E208" s="163" t="s">
        <v>87</v>
      </c>
      <c r="F208" s="19" t="s">
        <v>45</v>
      </c>
      <c r="G208" s="19"/>
    </row>
    <row r="209" ht="17.55" customHeight="1" spans="1:7">
      <c r="A209" s="85"/>
      <c r="B209" s="164"/>
      <c r="C209" s="19">
        <v>2021273138</v>
      </c>
      <c r="D209" s="19" t="s">
        <v>222</v>
      </c>
      <c r="E209" s="19" t="s">
        <v>87</v>
      </c>
      <c r="F209" s="19" t="s">
        <v>45</v>
      </c>
      <c r="G209" s="19">
        <v>6</v>
      </c>
    </row>
    <row r="210" ht="17.55" customHeight="1" spans="1:7">
      <c r="A210" s="85"/>
      <c r="B210" s="164"/>
      <c r="C210" s="19"/>
      <c r="D210" s="19"/>
      <c r="E210" s="19" t="s">
        <v>221</v>
      </c>
      <c r="F210" s="19" t="s">
        <v>67</v>
      </c>
      <c r="G210" s="19"/>
    </row>
    <row r="211" ht="17.55" customHeight="1" spans="1:7">
      <c r="A211" s="85"/>
      <c r="B211" s="164"/>
      <c r="C211" s="19"/>
      <c r="D211" s="19"/>
      <c r="E211" s="19" t="s">
        <v>218</v>
      </c>
      <c r="F211" s="19" t="s">
        <v>67</v>
      </c>
      <c r="G211" s="19"/>
    </row>
    <row r="212" ht="17.55" customHeight="1" spans="1:7">
      <c r="A212" s="85"/>
      <c r="B212" s="165"/>
      <c r="C212" s="19">
        <v>2021273139</v>
      </c>
      <c r="D212" s="19" t="s">
        <v>223</v>
      </c>
      <c r="E212" s="19" t="s">
        <v>87</v>
      </c>
      <c r="F212" s="19" t="s">
        <v>45</v>
      </c>
      <c r="G212" s="19">
        <v>2</v>
      </c>
    </row>
    <row r="213" ht="17.55" customHeight="1" spans="1:7">
      <c r="A213" s="85"/>
      <c r="B213" s="19">
        <v>20212831</v>
      </c>
      <c r="C213" s="19">
        <v>2021283102</v>
      </c>
      <c r="D213" s="19" t="s">
        <v>224</v>
      </c>
      <c r="E213" s="19" t="s">
        <v>225</v>
      </c>
      <c r="F213" s="19" t="s">
        <v>41</v>
      </c>
      <c r="G213" s="19">
        <v>3</v>
      </c>
    </row>
    <row r="214" ht="17.55" customHeight="1" spans="1:7">
      <c r="A214" s="85"/>
      <c r="B214" s="19"/>
      <c r="C214" s="19">
        <v>2021283108</v>
      </c>
      <c r="D214" s="19" t="s">
        <v>226</v>
      </c>
      <c r="E214" s="19" t="s">
        <v>225</v>
      </c>
      <c r="F214" s="19" t="s">
        <v>41</v>
      </c>
      <c r="G214" s="19">
        <v>3</v>
      </c>
    </row>
    <row r="215" ht="17.55" customHeight="1" spans="1:7">
      <c r="A215" s="85"/>
      <c r="B215" s="19"/>
      <c r="C215" s="19">
        <v>2021283112</v>
      </c>
      <c r="D215" s="19" t="s">
        <v>227</v>
      </c>
      <c r="E215" s="19" t="s">
        <v>225</v>
      </c>
      <c r="F215" s="19" t="s">
        <v>41</v>
      </c>
      <c r="G215" s="19">
        <v>3</v>
      </c>
    </row>
    <row r="216" ht="17.55" customHeight="1" spans="1:7">
      <c r="A216" s="85"/>
      <c r="B216" s="19">
        <v>20212841</v>
      </c>
      <c r="C216" s="19">
        <v>2021284107</v>
      </c>
      <c r="D216" s="19" t="s">
        <v>228</v>
      </c>
      <c r="E216" s="19" t="s">
        <v>229</v>
      </c>
      <c r="F216" s="19" t="s">
        <v>230</v>
      </c>
      <c r="G216" s="19">
        <v>8</v>
      </c>
    </row>
    <row r="217" ht="17.55" customHeight="1" spans="1:7">
      <c r="A217" s="85"/>
      <c r="B217" s="19"/>
      <c r="C217" s="19"/>
      <c r="D217" s="19"/>
      <c r="E217" s="19" t="s">
        <v>231</v>
      </c>
      <c r="F217" s="19" t="s">
        <v>67</v>
      </c>
      <c r="G217" s="19"/>
    </row>
    <row r="218" ht="17.55" customHeight="1" spans="1:7">
      <c r="A218" s="85"/>
      <c r="B218" s="19"/>
      <c r="C218" s="19"/>
      <c r="D218" s="19"/>
      <c r="E218" s="19" t="s">
        <v>231</v>
      </c>
      <c r="F218" s="19" t="s">
        <v>45</v>
      </c>
      <c r="G218" s="19"/>
    </row>
    <row r="219" ht="17.55" customHeight="1" spans="1:7">
      <c r="A219" s="85"/>
      <c r="B219" s="19"/>
      <c r="C219" s="19"/>
      <c r="D219" s="19"/>
      <c r="E219" s="19" t="s">
        <v>232</v>
      </c>
      <c r="F219" s="19" t="s">
        <v>41</v>
      </c>
      <c r="G219" s="19"/>
    </row>
    <row r="220" ht="17.55" customHeight="1" spans="1:7">
      <c r="A220" s="85"/>
      <c r="B220" s="19">
        <v>20222731</v>
      </c>
      <c r="C220" s="19">
        <v>2022273119</v>
      </c>
      <c r="D220" s="19" t="s">
        <v>233</v>
      </c>
      <c r="E220" s="19" t="s">
        <v>127</v>
      </c>
      <c r="F220" s="19" t="s">
        <v>60</v>
      </c>
      <c r="G220" s="19">
        <v>6</v>
      </c>
    </row>
    <row r="221" ht="17.55" customHeight="1" spans="1:7">
      <c r="A221" s="85"/>
      <c r="B221" s="19"/>
      <c r="C221" s="19"/>
      <c r="D221" s="19"/>
      <c r="E221" s="19" t="s">
        <v>136</v>
      </c>
      <c r="F221" s="19" t="s">
        <v>60</v>
      </c>
      <c r="G221" s="19"/>
    </row>
    <row r="222" ht="17.55" customHeight="1" spans="1:7">
      <c r="A222" s="85"/>
      <c r="B222" s="19"/>
      <c r="C222" s="19"/>
      <c r="D222" s="19"/>
      <c r="E222" s="19" t="s">
        <v>234</v>
      </c>
      <c r="F222" s="19" t="s">
        <v>63</v>
      </c>
      <c r="G222" s="19"/>
    </row>
    <row r="223" ht="17.55" customHeight="1" spans="1:7">
      <c r="A223" s="85"/>
      <c r="B223" s="6">
        <v>20222831</v>
      </c>
      <c r="C223" s="19">
        <v>2022283101</v>
      </c>
      <c r="D223" s="19" t="s">
        <v>235</v>
      </c>
      <c r="E223" s="19" t="s">
        <v>136</v>
      </c>
      <c r="F223" s="19" t="s">
        <v>63</v>
      </c>
      <c r="G223" s="19">
        <v>2</v>
      </c>
    </row>
    <row r="224" ht="17.55" customHeight="1" spans="1:7">
      <c r="A224" s="85"/>
      <c r="B224" s="9"/>
      <c r="C224" s="19">
        <v>2022283118</v>
      </c>
      <c r="D224" s="19" t="s">
        <v>236</v>
      </c>
      <c r="E224" s="19" t="s">
        <v>131</v>
      </c>
      <c r="F224" s="19" t="s">
        <v>64</v>
      </c>
      <c r="G224" s="19">
        <v>2</v>
      </c>
    </row>
    <row r="225" ht="17.55" customHeight="1" spans="1:7">
      <c r="A225" s="85"/>
      <c r="B225" s="9"/>
      <c r="C225" s="19">
        <v>2022283139</v>
      </c>
      <c r="D225" s="19" t="s">
        <v>237</v>
      </c>
      <c r="E225" s="19" t="s">
        <v>131</v>
      </c>
      <c r="F225" s="19" t="s">
        <v>64</v>
      </c>
      <c r="G225" s="19">
        <v>2</v>
      </c>
    </row>
    <row r="226" ht="17.55" customHeight="1" spans="1:7">
      <c r="A226" s="85"/>
      <c r="B226" s="9"/>
      <c r="C226" s="19">
        <v>2022283116</v>
      </c>
      <c r="D226" s="19" t="s">
        <v>238</v>
      </c>
      <c r="E226" s="19" t="s">
        <v>131</v>
      </c>
      <c r="F226" s="19" t="s">
        <v>64</v>
      </c>
      <c r="G226" s="19">
        <v>2</v>
      </c>
    </row>
    <row r="227" ht="17.55" customHeight="1" spans="1:7">
      <c r="A227" s="85"/>
      <c r="B227" s="9"/>
      <c r="C227" s="19">
        <v>2022283107</v>
      </c>
      <c r="D227" s="19" t="s">
        <v>239</v>
      </c>
      <c r="E227" s="19" t="s">
        <v>240</v>
      </c>
      <c r="F227" s="19" t="s">
        <v>63</v>
      </c>
      <c r="G227" s="19">
        <v>4</v>
      </c>
    </row>
    <row r="228" ht="17.55" customHeight="1" spans="1:7">
      <c r="A228" s="85"/>
      <c r="B228" s="13"/>
      <c r="C228" s="19"/>
      <c r="D228" s="19"/>
      <c r="E228" s="19" t="s">
        <v>136</v>
      </c>
      <c r="F228" s="19" t="s">
        <v>63</v>
      </c>
      <c r="G228" s="19"/>
    </row>
    <row r="229" ht="17.55" customHeight="1" spans="1:7">
      <c r="A229" s="85"/>
      <c r="B229" s="6">
        <v>20222834</v>
      </c>
      <c r="C229" s="6">
        <v>2022283438</v>
      </c>
      <c r="D229" s="6" t="s">
        <v>241</v>
      </c>
      <c r="E229" s="19" t="s">
        <v>242</v>
      </c>
      <c r="F229" s="19" t="s">
        <v>50</v>
      </c>
      <c r="G229" s="6">
        <v>7</v>
      </c>
    </row>
    <row r="230" ht="17.55" customHeight="1" spans="1:7">
      <c r="A230" s="85"/>
      <c r="B230" s="9"/>
      <c r="C230" s="9"/>
      <c r="D230" s="9"/>
      <c r="E230" s="19" t="s">
        <v>240</v>
      </c>
      <c r="F230" s="19" t="s">
        <v>67</v>
      </c>
      <c r="G230" s="9"/>
    </row>
    <row r="231" ht="17.55" customHeight="1" spans="1:7">
      <c r="A231" s="85"/>
      <c r="B231" s="9"/>
      <c r="C231" s="13"/>
      <c r="D231" s="13"/>
      <c r="E231" s="19" t="s">
        <v>243</v>
      </c>
      <c r="F231" s="19" t="s">
        <v>67</v>
      </c>
      <c r="G231" s="13"/>
    </row>
    <row r="232" ht="17.55" customHeight="1" spans="1:7">
      <c r="A232" s="85"/>
      <c r="B232" s="9"/>
      <c r="C232" s="6">
        <v>2022283439</v>
      </c>
      <c r="D232" s="6" t="s">
        <v>244</v>
      </c>
      <c r="E232" s="19" t="s">
        <v>242</v>
      </c>
      <c r="F232" s="19" t="s">
        <v>50</v>
      </c>
      <c r="G232" s="6">
        <v>7</v>
      </c>
    </row>
    <row r="233" ht="17.55" customHeight="1" spans="1:7">
      <c r="A233" s="85"/>
      <c r="B233" s="9"/>
      <c r="C233" s="9"/>
      <c r="D233" s="9"/>
      <c r="E233" s="19" t="s">
        <v>240</v>
      </c>
      <c r="F233" s="19" t="s">
        <v>67</v>
      </c>
      <c r="G233" s="9"/>
    </row>
    <row r="234" ht="17.55" customHeight="1" spans="1:7">
      <c r="A234" s="85"/>
      <c r="B234" s="13"/>
      <c r="C234" s="13"/>
      <c r="D234" s="13"/>
      <c r="E234" s="19" t="s">
        <v>243</v>
      </c>
      <c r="F234" s="19" t="s">
        <v>67</v>
      </c>
      <c r="G234" s="13"/>
    </row>
    <row r="235" ht="17.55" customHeight="1" spans="1:7">
      <c r="A235" s="85"/>
      <c r="B235" s="19">
        <v>20222841</v>
      </c>
      <c r="C235" s="19">
        <v>2022284109</v>
      </c>
      <c r="D235" s="19" t="s">
        <v>245</v>
      </c>
      <c r="E235" s="19" t="s">
        <v>246</v>
      </c>
      <c r="F235" s="19" t="s">
        <v>45</v>
      </c>
      <c r="G235" s="19">
        <v>2</v>
      </c>
    </row>
    <row r="236" ht="17.55" customHeight="1" spans="1:7">
      <c r="A236" s="85" t="s">
        <v>5</v>
      </c>
      <c r="B236" s="19">
        <v>20223631</v>
      </c>
      <c r="C236" s="19">
        <v>2022363139</v>
      </c>
      <c r="D236" s="19" t="s">
        <v>247</v>
      </c>
      <c r="E236" s="19" t="s">
        <v>133</v>
      </c>
      <c r="F236" s="19" t="s">
        <v>60</v>
      </c>
      <c r="G236" s="19">
        <v>31</v>
      </c>
    </row>
    <row r="237" ht="17.55" customHeight="1" spans="1:7">
      <c r="A237" s="85"/>
      <c r="B237" s="19"/>
      <c r="C237" s="19"/>
      <c r="D237" s="19"/>
      <c r="E237" s="19" t="s">
        <v>248</v>
      </c>
      <c r="F237" s="19" t="s">
        <v>60</v>
      </c>
      <c r="G237" s="19"/>
    </row>
    <row r="238" ht="17.55" customHeight="1" spans="1:7">
      <c r="A238" s="85"/>
      <c r="B238" s="19"/>
      <c r="C238" s="19"/>
      <c r="D238" s="19"/>
      <c r="E238" s="19" t="s">
        <v>243</v>
      </c>
      <c r="F238" s="19" t="s">
        <v>60</v>
      </c>
      <c r="G238" s="19"/>
    </row>
    <row r="239" ht="17.55" customHeight="1" spans="1:7">
      <c r="A239" s="85"/>
      <c r="B239" s="19"/>
      <c r="C239" s="19"/>
      <c r="D239" s="19"/>
      <c r="E239" s="19" t="s">
        <v>240</v>
      </c>
      <c r="F239" s="19" t="s">
        <v>63</v>
      </c>
      <c r="G239" s="19"/>
    </row>
    <row r="240" ht="17.55" customHeight="1" spans="1:7">
      <c r="A240" s="85"/>
      <c r="B240" s="19"/>
      <c r="C240" s="19"/>
      <c r="D240" s="19"/>
      <c r="E240" s="19" t="s">
        <v>87</v>
      </c>
      <c r="F240" s="19" t="s">
        <v>63</v>
      </c>
      <c r="G240" s="19"/>
    </row>
    <row r="241" ht="17.55" customHeight="1" spans="1:7">
      <c r="A241" s="85"/>
      <c r="B241" s="19"/>
      <c r="C241" s="19"/>
      <c r="D241" s="19"/>
      <c r="E241" s="19" t="s">
        <v>243</v>
      </c>
      <c r="F241" s="19" t="s">
        <v>63</v>
      </c>
      <c r="G241" s="19"/>
    </row>
    <row r="242" ht="17.55" customHeight="1" spans="1:7">
      <c r="A242" s="85"/>
      <c r="B242" s="19"/>
      <c r="C242" s="19"/>
      <c r="D242" s="19"/>
      <c r="E242" s="19" t="s">
        <v>249</v>
      </c>
      <c r="F242" s="19" t="s">
        <v>64</v>
      </c>
      <c r="G242" s="19"/>
    </row>
    <row r="243" ht="17.55" customHeight="1" spans="1:7">
      <c r="A243" s="85"/>
      <c r="B243" s="19"/>
      <c r="C243" s="19"/>
      <c r="D243" s="19"/>
      <c r="E243" s="19" t="s">
        <v>250</v>
      </c>
      <c r="F243" s="19" t="s">
        <v>64</v>
      </c>
      <c r="G243" s="19"/>
    </row>
    <row r="244" ht="17.55" customHeight="1" spans="1:7">
      <c r="A244" s="85"/>
      <c r="B244" s="19"/>
      <c r="C244" s="19"/>
      <c r="D244" s="19"/>
      <c r="E244" s="19" t="s">
        <v>243</v>
      </c>
      <c r="F244" s="19" t="s">
        <v>67</v>
      </c>
      <c r="G244" s="19"/>
    </row>
    <row r="245" ht="17.55" customHeight="1" spans="1:7">
      <c r="A245" s="85"/>
      <c r="B245" s="19"/>
      <c r="C245" s="19"/>
      <c r="D245" s="19"/>
      <c r="E245" s="19" t="s">
        <v>242</v>
      </c>
      <c r="F245" s="19" t="s">
        <v>50</v>
      </c>
      <c r="G245" s="19"/>
    </row>
    <row r="246" ht="17.55" customHeight="1" spans="1:7">
      <c r="A246" s="85"/>
      <c r="B246" s="19"/>
      <c r="C246" s="19"/>
      <c r="D246" s="19"/>
      <c r="E246" s="19" t="s">
        <v>87</v>
      </c>
      <c r="F246" s="19" t="s">
        <v>67</v>
      </c>
      <c r="G246" s="19"/>
    </row>
    <row r="247" ht="17.55" customHeight="1" spans="1:7">
      <c r="A247" s="85"/>
      <c r="B247" s="19"/>
      <c r="C247" s="19"/>
      <c r="D247" s="19"/>
      <c r="E247" s="19" t="s">
        <v>131</v>
      </c>
      <c r="F247" s="19" t="s">
        <v>67</v>
      </c>
      <c r="G247" s="19"/>
    </row>
    <row r="248" ht="17.55" customHeight="1" spans="1:7">
      <c r="A248" s="85"/>
      <c r="B248" s="19"/>
      <c r="C248" s="19"/>
      <c r="D248" s="19"/>
      <c r="E248" s="19" t="s">
        <v>200</v>
      </c>
      <c r="F248" s="19" t="s">
        <v>45</v>
      </c>
      <c r="G248" s="19"/>
    </row>
    <row r="249" ht="17.55" customHeight="1" spans="1:7">
      <c r="A249" s="85"/>
      <c r="B249" s="19"/>
      <c r="C249" s="19"/>
      <c r="D249" s="19"/>
      <c r="E249" s="19" t="s">
        <v>251</v>
      </c>
      <c r="F249" s="19" t="s">
        <v>45</v>
      </c>
      <c r="G249" s="19"/>
    </row>
    <row r="250" ht="17.55" customHeight="1" spans="1:7">
      <c r="A250" s="85"/>
      <c r="B250" s="19"/>
      <c r="C250" s="19"/>
      <c r="D250" s="19"/>
      <c r="E250" s="19" t="s">
        <v>136</v>
      </c>
      <c r="F250" s="19" t="s">
        <v>45</v>
      </c>
      <c r="G250" s="19"/>
    </row>
    <row r="251" ht="17.55" customHeight="1" spans="1:7">
      <c r="A251" s="85"/>
      <c r="B251" s="19"/>
      <c r="C251" s="19">
        <v>2022363140</v>
      </c>
      <c r="D251" s="19" t="s">
        <v>252</v>
      </c>
      <c r="E251" s="19" t="s">
        <v>133</v>
      </c>
      <c r="F251" s="19" t="s">
        <v>60</v>
      </c>
      <c r="G251" s="19">
        <v>31</v>
      </c>
    </row>
    <row r="252" ht="17.55" customHeight="1" spans="1:7">
      <c r="A252" s="85"/>
      <c r="B252" s="19"/>
      <c r="C252" s="19"/>
      <c r="D252" s="19"/>
      <c r="E252" s="19" t="s">
        <v>248</v>
      </c>
      <c r="F252" s="19" t="s">
        <v>60</v>
      </c>
      <c r="G252" s="19"/>
    </row>
    <row r="253" ht="17.55" customHeight="1" spans="1:7">
      <c r="A253" s="85"/>
      <c r="B253" s="19"/>
      <c r="C253" s="19"/>
      <c r="D253" s="19"/>
      <c r="E253" s="19" t="s">
        <v>243</v>
      </c>
      <c r="F253" s="19" t="s">
        <v>60</v>
      </c>
      <c r="G253" s="19"/>
    </row>
    <row r="254" ht="17.55" customHeight="1" spans="1:7">
      <c r="A254" s="85"/>
      <c r="B254" s="19"/>
      <c r="C254" s="19"/>
      <c r="D254" s="19"/>
      <c r="E254" s="19" t="s">
        <v>240</v>
      </c>
      <c r="F254" s="19" t="s">
        <v>63</v>
      </c>
      <c r="G254" s="19"/>
    </row>
    <row r="255" ht="17.55" customHeight="1" spans="1:7">
      <c r="A255" s="85"/>
      <c r="B255" s="19"/>
      <c r="C255" s="19"/>
      <c r="D255" s="19"/>
      <c r="E255" s="19" t="s">
        <v>87</v>
      </c>
      <c r="F255" s="19" t="s">
        <v>63</v>
      </c>
      <c r="G255" s="19"/>
    </row>
    <row r="256" ht="17.55" customHeight="1" spans="1:7">
      <c r="A256" s="85"/>
      <c r="B256" s="19"/>
      <c r="C256" s="19"/>
      <c r="D256" s="19"/>
      <c r="E256" s="19" t="s">
        <v>243</v>
      </c>
      <c r="F256" s="19" t="s">
        <v>63</v>
      </c>
      <c r="G256" s="19"/>
    </row>
    <row r="257" ht="17.55" customHeight="1" spans="1:7">
      <c r="A257" s="85"/>
      <c r="B257" s="19"/>
      <c r="C257" s="19"/>
      <c r="D257" s="19"/>
      <c r="E257" s="19" t="s">
        <v>249</v>
      </c>
      <c r="F257" s="19" t="s">
        <v>64</v>
      </c>
      <c r="G257" s="19"/>
    </row>
    <row r="258" ht="17.55" customHeight="1" spans="1:7">
      <c r="A258" s="85"/>
      <c r="B258" s="19"/>
      <c r="C258" s="19"/>
      <c r="D258" s="19"/>
      <c r="E258" s="19" t="s">
        <v>250</v>
      </c>
      <c r="F258" s="19" t="s">
        <v>64</v>
      </c>
      <c r="G258" s="19"/>
    </row>
    <row r="259" ht="17.55" customHeight="1" spans="1:7">
      <c r="A259" s="85"/>
      <c r="B259" s="19"/>
      <c r="C259" s="19"/>
      <c r="D259" s="19"/>
      <c r="E259" s="19" t="s">
        <v>243</v>
      </c>
      <c r="F259" s="19" t="s">
        <v>67</v>
      </c>
      <c r="G259" s="19"/>
    </row>
    <row r="260" ht="17.55" customHeight="1" spans="1:7">
      <c r="A260" s="85"/>
      <c r="B260" s="19"/>
      <c r="C260" s="19"/>
      <c r="D260" s="19"/>
      <c r="E260" s="19" t="s">
        <v>242</v>
      </c>
      <c r="F260" s="19" t="s">
        <v>50</v>
      </c>
      <c r="G260" s="19"/>
    </row>
    <row r="261" ht="17.55" customHeight="1" spans="1:7">
      <c r="A261" s="85"/>
      <c r="B261" s="19"/>
      <c r="C261" s="19"/>
      <c r="D261" s="19"/>
      <c r="E261" s="19" t="s">
        <v>87</v>
      </c>
      <c r="F261" s="19" t="s">
        <v>67</v>
      </c>
      <c r="G261" s="19"/>
    </row>
    <row r="262" ht="17.55" customHeight="1" spans="1:7">
      <c r="A262" s="85"/>
      <c r="B262" s="19"/>
      <c r="C262" s="19"/>
      <c r="D262" s="19"/>
      <c r="E262" s="19" t="s">
        <v>131</v>
      </c>
      <c r="F262" s="19" t="s">
        <v>67</v>
      </c>
      <c r="G262" s="19"/>
    </row>
    <row r="263" ht="17.55" customHeight="1" spans="1:7">
      <c r="A263" s="85"/>
      <c r="B263" s="19"/>
      <c r="C263" s="19"/>
      <c r="D263" s="19"/>
      <c r="E263" s="19" t="s">
        <v>200</v>
      </c>
      <c r="F263" s="19" t="s">
        <v>45</v>
      </c>
      <c r="G263" s="19"/>
    </row>
    <row r="264" ht="17.55" customHeight="1" spans="1:7">
      <c r="A264" s="85"/>
      <c r="B264" s="19"/>
      <c r="C264" s="19"/>
      <c r="D264" s="19"/>
      <c r="E264" s="19" t="s">
        <v>251</v>
      </c>
      <c r="F264" s="19" t="s">
        <v>45</v>
      </c>
      <c r="G264" s="19"/>
    </row>
    <row r="265" ht="17.55" customHeight="1" spans="1:7">
      <c r="A265" s="85"/>
      <c r="B265" s="19"/>
      <c r="C265" s="19"/>
      <c r="D265" s="19"/>
      <c r="E265" s="19" t="s">
        <v>136</v>
      </c>
      <c r="F265" s="19" t="s">
        <v>45</v>
      </c>
      <c r="G265" s="19"/>
    </row>
    <row r="266" ht="17.55" customHeight="1" spans="1:7">
      <c r="A266" s="85"/>
      <c r="B266" s="19"/>
      <c r="C266" s="19">
        <v>20223631</v>
      </c>
      <c r="D266" s="19" t="s">
        <v>253</v>
      </c>
      <c r="E266" s="19" t="s">
        <v>243</v>
      </c>
      <c r="F266" s="19" t="s">
        <v>67</v>
      </c>
      <c r="G266" s="19">
        <v>7</v>
      </c>
    </row>
    <row r="267" ht="17.55" customHeight="1" spans="1:7">
      <c r="A267" s="85"/>
      <c r="B267" s="19"/>
      <c r="C267" s="19"/>
      <c r="D267" s="19"/>
      <c r="E267" s="19" t="s">
        <v>242</v>
      </c>
      <c r="F267" s="19" t="s">
        <v>50</v>
      </c>
      <c r="G267" s="19"/>
    </row>
    <row r="268" ht="17.55" customHeight="1" spans="1:7">
      <c r="A268" s="85"/>
      <c r="B268" s="19"/>
      <c r="C268" s="19"/>
      <c r="D268" s="19"/>
      <c r="E268" s="19" t="s">
        <v>87</v>
      </c>
      <c r="F268" s="19" t="s">
        <v>67</v>
      </c>
      <c r="G268" s="19"/>
    </row>
    <row r="269" ht="17.55" customHeight="1" spans="1:7">
      <c r="A269" s="85"/>
      <c r="B269" s="19">
        <v>20223632</v>
      </c>
      <c r="C269" s="19">
        <v>2022363139</v>
      </c>
      <c r="D269" s="19" t="s">
        <v>254</v>
      </c>
      <c r="E269" s="19" t="s">
        <v>248</v>
      </c>
      <c r="F269" s="19" t="s">
        <v>60</v>
      </c>
      <c r="G269" s="19">
        <v>31</v>
      </c>
    </row>
    <row r="270" ht="17.55" customHeight="1" spans="1:7">
      <c r="A270" s="85"/>
      <c r="B270" s="19"/>
      <c r="C270" s="19"/>
      <c r="D270" s="19"/>
      <c r="E270" s="19" t="s">
        <v>133</v>
      </c>
      <c r="F270" s="19" t="s">
        <v>60</v>
      </c>
      <c r="G270" s="19"/>
    </row>
    <row r="271" ht="17.55" customHeight="1" spans="1:7">
      <c r="A271" s="85"/>
      <c r="B271" s="19"/>
      <c r="C271" s="19"/>
      <c r="D271" s="19"/>
      <c r="E271" s="19" t="s">
        <v>243</v>
      </c>
      <c r="F271" s="19" t="s">
        <v>60</v>
      </c>
      <c r="G271" s="19"/>
    </row>
    <row r="272" ht="17.55" customHeight="1" spans="1:7">
      <c r="A272" s="85"/>
      <c r="B272" s="19"/>
      <c r="C272" s="19"/>
      <c r="D272" s="19"/>
      <c r="E272" s="19" t="s">
        <v>248</v>
      </c>
      <c r="F272" s="19" t="s">
        <v>63</v>
      </c>
      <c r="G272" s="19"/>
    </row>
    <row r="273" ht="17.55" customHeight="1" spans="1:7">
      <c r="A273" s="85"/>
      <c r="B273" s="19"/>
      <c r="C273" s="19"/>
      <c r="D273" s="19"/>
      <c r="E273" s="19" t="s">
        <v>136</v>
      </c>
      <c r="F273" s="19" t="s">
        <v>63</v>
      </c>
      <c r="G273" s="19"/>
    </row>
    <row r="274" ht="17.55" customHeight="1" spans="1:7">
      <c r="A274" s="85"/>
      <c r="B274" s="19"/>
      <c r="C274" s="19"/>
      <c r="D274" s="19"/>
      <c r="E274" s="19" t="s">
        <v>243</v>
      </c>
      <c r="F274" s="19" t="s">
        <v>63</v>
      </c>
      <c r="G274" s="19"/>
    </row>
    <row r="275" ht="17.55" customHeight="1" spans="1:7">
      <c r="A275" s="85"/>
      <c r="B275" s="19"/>
      <c r="C275" s="19"/>
      <c r="D275" s="19"/>
      <c r="E275" s="19" t="s">
        <v>87</v>
      </c>
      <c r="F275" s="19" t="s">
        <v>63</v>
      </c>
      <c r="G275" s="19"/>
    </row>
    <row r="276" ht="17.55" customHeight="1" spans="1:7">
      <c r="A276" s="85"/>
      <c r="B276" s="19"/>
      <c r="C276" s="19"/>
      <c r="D276" s="19"/>
      <c r="E276" s="19" t="s">
        <v>243</v>
      </c>
      <c r="F276" s="19" t="s">
        <v>64</v>
      </c>
      <c r="G276" s="19"/>
    </row>
    <row r="277" ht="17.55" customHeight="1" spans="1:7">
      <c r="A277" s="85"/>
      <c r="B277" s="19"/>
      <c r="C277" s="19"/>
      <c r="D277" s="19"/>
      <c r="E277" s="19" t="s">
        <v>250</v>
      </c>
      <c r="F277" s="19" t="s">
        <v>64</v>
      </c>
      <c r="G277" s="19"/>
    </row>
    <row r="278" ht="17.55" customHeight="1" spans="1:7">
      <c r="A278" s="85"/>
      <c r="B278" s="19"/>
      <c r="C278" s="19"/>
      <c r="D278" s="19"/>
      <c r="E278" s="19" t="s">
        <v>243</v>
      </c>
      <c r="F278" s="19" t="s">
        <v>67</v>
      </c>
      <c r="G278" s="19"/>
    </row>
    <row r="279" ht="17.55" customHeight="1" spans="1:7">
      <c r="A279" s="85"/>
      <c r="B279" s="19"/>
      <c r="C279" s="19"/>
      <c r="D279" s="19"/>
      <c r="E279" s="19" t="s">
        <v>242</v>
      </c>
      <c r="F279" s="19" t="s">
        <v>50</v>
      </c>
      <c r="G279" s="19"/>
    </row>
    <row r="280" ht="17.55" customHeight="1" spans="1:7">
      <c r="A280" s="85"/>
      <c r="B280" s="19"/>
      <c r="C280" s="19"/>
      <c r="D280" s="19"/>
      <c r="E280" s="19" t="s">
        <v>240</v>
      </c>
      <c r="F280" s="19" t="s">
        <v>67</v>
      </c>
      <c r="G280" s="19"/>
    </row>
    <row r="281" ht="17.55" customHeight="1" spans="1:7">
      <c r="A281" s="85"/>
      <c r="B281" s="19"/>
      <c r="C281" s="19"/>
      <c r="D281" s="19"/>
      <c r="E281" s="19" t="s">
        <v>131</v>
      </c>
      <c r="F281" s="19" t="s">
        <v>67</v>
      </c>
      <c r="G281" s="19"/>
    </row>
    <row r="282" ht="17.55" customHeight="1" spans="1:7">
      <c r="A282" s="85"/>
      <c r="B282" s="19"/>
      <c r="C282" s="19"/>
      <c r="D282" s="19"/>
      <c r="E282" s="19" t="s">
        <v>200</v>
      </c>
      <c r="F282" s="19" t="s">
        <v>45</v>
      </c>
      <c r="G282" s="19"/>
    </row>
    <row r="283" ht="17.55" customHeight="1" spans="1:7">
      <c r="A283" s="85"/>
      <c r="B283" s="19"/>
      <c r="C283" s="19"/>
      <c r="D283" s="19"/>
      <c r="E283" s="19" t="s">
        <v>251</v>
      </c>
      <c r="F283" s="19" t="s">
        <v>45</v>
      </c>
      <c r="G283" s="19"/>
    </row>
    <row r="284" ht="17.55" customHeight="1" spans="1:7">
      <c r="A284" s="85"/>
      <c r="B284" s="19"/>
      <c r="C284" s="19">
        <v>2022363140</v>
      </c>
      <c r="D284" s="81" t="s">
        <v>255</v>
      </c>
      <c r="E284" s="19" t="s">
        <v>133</v>
      </c>
      <c r="F284" s="19" t="s">
        <v>60</v>
      </c>
      <c r="G284" s="19">
        <v>31</v>
      </c>
    </row>
    <row r="285" ht="17.55" customHeight="1" spans="1:7">
      <c r="A285" s="85"/>
      <c r="B285" s="19"/>
      <c r="C285" s="19"/>
      <c r="D285" s="81"/>
      <c r="E285" s="19" t="s">
        <v>248</v>
      </c>
      <c r="F285" s="19" t="s">
        <v>60</v>
      </c>
      <c r="G285" s="19"/>
    </row>
    <row r="286" ht="17.55" customHeight="1" spans="1:7">
      <c r="A286" s="85"/>
      <c r="B286" s="19"/>
      <c r="C286" s="19"/>
      <c r="D286" s="81"/>
      <c r="E286" s="19" t="s">
        <v>243</v>
      </c>
      <c r="F286" s="19" t="s">
        <v>60</v>
      </c>
      <c r="G286" s="19"/>
    </row>
    <row r="287" ht="17.55" customHeight="1" spans="1:7">
      <c r="A287" s="85"/>
      <c r="B287" s="19"/>
      <c r="C287" s="19"/>
      <c r="D287" s="81"/>
      <c r="E287" s="19" t="s">
        <v>240</v>
      </c>
      <c r="F287" s="19" t="s">
        <v>63</v>
      </c>
      <c r="G287" s="19"/>
    </row>
    <row r="288" ht="17.55" customHeight="1" spans="1:7">
      <c r="A288" s="85"/>
      <c r="B288" s="19"/>
      <c r="C288" s="19"/>
      <c r="D288" s="81"/>
      <c r="E288" s="19" t="s">
        <v>87</v>
      </c>
      <c r="F288" s="19" t="s">
        <v>63</v>
      </c>
      <c r="G288" s="19"/>
    </row>
    <row r="289" ht="17.55" customHeight="1" spans="1:7">
      <c r="A289" s="85"/>
      <c r="B289" s="19"/>
      <c r="C289" s="19"/>
      <c r="D289" s="81"/>
      <c r="E289" s="19" t="s">
        <v>243</v>
      </c>
      <c r="F289" s="19" t="s">
        <v>63</v>
      </c>
      <c r="G289" s="19"/>
    </row>
    <row r="290" ht="17.55" customHeight="1" spans="1:7">
      <c r="A290" s="85"/>
      <c r="B290" s="19"/>
      <c r="C290" s="19"/>
      <c r="D290" s="81"/>
      <c r="E290" s="19" t="s">
        <v>249</v>
      </c>
      <c r="F290" s="19" t="s">
        <v>63</v>
      </c>
      <c r="G290" s="19"/>
    </row>
    <row r="291" ht="17.55" customHeight="1" spans="1:7">
      <c r="A291" s="85"/>
      <c r="B291" s="19"/>
      <c r="C291" s="19"/>
      <c r="D291" s="81"/>
      <c r="E291" s="19" t="s">
        <v>250</v>
      </c>
      <c r="F291" s="19" t="s">
        <v>64</v>
      </c>
      <c r="G291" s="19"/>
    </row>
    <row r="292" ht="17.55" customHeight="1" spans="1:7">
      <c r="A292" s="85"/>
      <c r="B292" s="19"/>
      <c r="C292" s="19"/>
      <c r="D292" s="81"/>
      <c r="E292" s="19" t="s">
        <v>243</v>
      </c>
      <c r="F292" s="19" t="s">
        <v>64</v>
      </c>
      <c r="G292" s="19"/>
    </row>
    <row r="293" ht="17.55" customHeight="1" spans="1:7">
      <c r="A293" s="85"/>
      <c r="B293" s="19"/>
      <c r="C293" s="19"/>
      <c r="D293" s="81"/>
      <c r="E293" s="19" t="s">
        <v>242</v>
      </c>
      <c r="F293" s="19" t="s">
        <v>67</v>
      </c>
      <c r="G293" s="19"/>
    </row>
    <row r="294" ht="17.55" customHeight="1" spans="1:7">
      <c r="A294" s="85"/>
      <c r="B294" s="19"/>
      <c r="C294" s="19"/>
      <c r="D294" s="81"/>
      <c r="E294" s="19" t="s">
        <v>87</v>
      </c>
      <c r="F294" s="19" t="s">
        <v>50</v>
      </c>
      <c r="G294" s="19"/>
    </row>
    <row r="295" ht="17.55" customHeight="1" spans="1:7">
      <c r="A295" s="85"/>
      <c r="B295" s="19"/>
      <c r="C295" s="19"/>
      <c r="D295" s="81"/>
      <c r="E295" s="19" t="s">
        <v>131</v>
      </c>
      <c r="F295" s="19" t="s">
        <v>67</v>
      </c>
      <c r="G295" s="19"/>
    </row>
    <row r="296" ht="17.55" customHeight="1" spans="1:7">
      <c r="A296" s="85"/>
      <c r="B296" s="19"/>
      <c r="C296" s="19"/>
      <c r="D296" s="81"/>
      <c r="E296" s="19" t="s">
        <v>200</v>
      </c>
      <c r="F296" s="19" t="s">
        <v>67</v>
      </c>
      <c r="G296" s="19"/>
    </row>
    <row r="297" ht="17.55" customHeight="1" spans="1:7">
      <c r="A297" s="85"/>
      <c r="B297" s="19"/>
      <c r="C297" s="19"/>
      <c r="D297" s="81"/>
      <c r="E297" s="19" t="s">
        <v>251</v>
      </c>
      <c r="F297" s="19" t="s">
        <v>45</v>
      </c>
      <c r="G297" s="19"/>
    </row>
    <row r="298" ht="17.55" customHeight="1" spans="1:7">
      <c r="A298" s="85"/>
      <c r="B298" s="19"/>
      <c r="C298" s="19"/>
      <c r="D298" s="81"/>
      <c r="E298" s="19" t="s">
        <v>136</v>
      </c>
      <c r="F298" s="19" t="s">
        <v>45</v>
      </c>
      <c r="G298" s="19"/>
    </row>
    <row r="299" ht="17.55" customHeight="1" spans="1:7">
      <c r="A299" s="85"/>
      <c r="B299" s="19">
        <v>20223633</v>
      </c>
      <c r="C299" s="19">
        <v>2022363342</v>
      </c>
      <c r="D299" s="19" t="s">
        <v>256</v>
      </c>
      <c r="E299" s="19" t="s">
        <v>243</v>
      </c>
      <c r="F299" s="19" t="s">
        <v>60</v>
      </c>
      <c r="G299" s="19">
        <v>30</v>
      </c>
    </row>
    <row r="300" ht="17.55" customHeight="1" spans="1:7">
      <c r="A300" s="85"/>
      <c r="B300" s="19"/>
      <c r="C300" s="19"/>
      <c r="D300" s="19"/>
      <c r="E300" s="19" t="s">
        <v>257</v>
      </c>
      <c r="F300" s="19" t="s">
        <v>60</v>
      </c>
      <c r="G300" s="19"/>
    </row>
    <row r="301" ht="17.55" customHeight="1" spans="1:7">
      <c r="A301" s="85"/>
      <c r="B301" s="19"/>
      <c r="C301" s="19"/>
      <c r="D301" s="19"/>
      <c r="E301" s="19" t="s">
        <v>258</v>
      </c>
      <c r="F301" s="6" t="s">
        <v>76</v>
      </c>
      <c r="G301" s="19"/>
    </row>
    <row r="302" ht="17.55" customHeight="1" spans="1:7">
      <c r="A302" s="85"/>
      <c r="B302" s="19"/>
      <c r="C302" s="19"/>
      <c r="D302" s="19"/>
      <c r="E302" s="19" t="s">
        <v>243</v>
      </c>
      <c r="F302" s="19" t="s">
        <v>63</v>
      </c>
      <c r="G302" s="19"/>
    </row>
    <row r="303" ht="17.55" customHeight="1" spans="1:7">
      <c r="A303" s="85"/>
      <c r="B303" s="19"/>
      <c r="C303" s="19"/>
      <c r="D303" s="19"/>
      <c r="E303" s="19" t="s">
        <v>259</v>
      </c>
      <c r="F303" s="19" t="s">
        <v>63</v>
      </c>
      <c r="G303" s="19"/>
    </row>
    <row r="304" ht="17.55" customHeight="1" spans="1:7">
      <c r="A304" s="85"/>
      <c r="B304" s="19"/>
      <c r="C304" s="19"/>
      <c r="D304" s="19"/>
      <c r="E304" s="19" t="s">
        <v>87</v>
      </c>
      <c r="F304" s="19" t="s">
        <v>64</v>
      </c>
      <c r="G304" s="19"/>
    </row>
    <row r="305" ht="17.55" customHeight="1" spans="1:7">
      <c r="A305" s="85"/>
      <c r="B305" s="19"/>
      <c r="C305" s="19"/>
      <c r="D305" s="19"/>
      <c r="E305" s="19" t="s">
        <v>250</v>
      </c>
      <c r="F305" s="19" t="s">
        <v>64</v>
      </c>
      <c r="G305" s="19"/>
    </row>
    <row r="306" ht="17.55" customHeight="1" spans="1:7">
      <c r="A306" s="85"/>
      <c r="B306" s="19"/>
      <c r="C306" s="19"/>
      <c r="D306" s="19"/>
      <c r="E306" s="19" t="s">
        <v>87</v>
      </c>
      <c r="F306" s="19" t="s">
        <v>67</v>
      </c>
      <c r="G306" s="19"/>
    </row>
    <row r="307" ht="18.75" spans="1:7">
      <c r="A307" s="85"/>
      <c r="B307" s="19"/>
      <c r="C307" s="19"/>
      <c r="D307" s="19"/>
      <c r="E307" s="19" t="s">
        <v>136</v>
      </c>
      <c r="F307" s="19" t="s">
        <v>67</v>
      </c>
      <c r="G307" s="19"/>
    </row>
    <row r="308" ht="18.75" spans="1:7">
      <c r="A308" s="85"/>
      <c r="B308" s="19"/>
      <c r="C308" s="19"/>
      <c r="D308" s="19"/>
      <c r="E308" s="19" t="s">
        <v>240</v>
      </c>
      <c r="F308" s="19" t="s">
        <v>67</v>
      </c>
      <c r="G308" s="19"/>
    </row>
    <row r="309" ht="18.75" spans="1:7">
      <c r="A309" s="85"/>
      <c r="B309" s="19"/>
      <c r="C309" s="19"/>
      <c r="D309" s="19"/>
      <c r="E309" s="19" t="s">
        <v>131</v>
      </c>
      <c r="F309" s="19" t="s">
        <v>67</v>
      </c>
      <c r="G309" s="19"/>
    </row>
    <row r="310" ht="18.75" spans="1:7">
      <c r="A310" s="85"/>
      <c r="B310" s="19"/>
      <c r="C310" s="19"/>
      <c r="D310" s="19"/>
      <c r="E310" s="19" t="s">
        <v>133</v>
      </c>
      <c r="F310" s="19" t="s">
        <v>45</v>
      </c>
      <c r="G310" s="19"/>
    </row>
    <row r="311" ht="18.75" spans="1:7">
      <c r="A311" s="85"/>
      <c r="B311" s="19"/>
      <c r="C311" s="19"/>
      <c r="D311" s="19"/>
      <c r="E311" s="19" t="s">
        <v>242</v>
      </c>
      <c r="F311" s="19" t="s">
        <v>45</v>
      </c>
      <c r="G311" s="19"/>
    </row>
    <row r="312" ht="18.75" spans="1:7">
      <c r="A312" s="85"/>
      <c r="B312" s="19"/>
      <c r="C312" s="19"/>
      <c r="D312" s="19"/>
      <c r="E312" s="19" t="s">
        <v>243</v>
      </c>
      <c r="F312" s="19" t="s">
        <v>45</v>
      </c>
      <c r="G312" s="19"/>
    </row>
    <row r="313" ht="18.75" spans="1:7">
      <c r="A313" s="85"/>
      <c r="B313" s="19">
        <v>20223634</v>
      </c>
      <c r="C313" s="19">
        <v>2022363416</v>
      </c>
      <c r="D313" s="19" t="s">
        <v>260</v>
      </c>
      <c r="E313" s="19" t="s">
        <v>243</v>
      </c>
      <c r="F313" s="19" t="s">
        <v>63</v>
      </c>
      <c r="G313" s="19">
        <v>8</v>
      </c>
    </row>
    <row r="314" ht="18.75" spans="1:7">
      <c r="A314" s="85"/>
      <c r="B314" s="19"/>
      <c r="C314" s="19"/>
      <c r="D314" s="19"/>
      <c r="E314" s="19" t="s">
        <v>200</v>
      </c>
      <c r="F314" s="19" t="s">
        <v>63</v>
      </c>
      <c r="G314" s="19"/>
    </row>
    <row r="315" ht="18.75" spans="1:7">
      <c r="A315" s="85"/>
      <c r="B315" s="19"/>
      <c r="C315" s="19"/>
      <c r="D315" s="19"/>
      <c r="E315" s="19" t="s">
        <v>242</v>
      </c>
      <c r="F315" s="19" t="s">
        <v>45</v>
      </c>
      <c r="G315" s="19"/>
    </row>
    <row r="316" ht="18.75" spans="1:7">
      <c r="A316" s="85"/>
      <c r="B316" s="19"/>
      <c r="C316" s="19"/>
      <c r="D316" s="19"/>
      <c r="E316" s="19" t="s">
        <v>243</v>
      </c>
      <c r="F316" s="19" t="s">
        <v>45</v>
      </c>
      <c r="G316" s="19"/>
    </row>
    <row r="317" ht="18.75" spans="1:7">
      <c r="A317" s="85"/>
      <c r="B317" s="19"/>
      <c r="C317" s="19">
        <v>2022363425</v>
      </c>
      <c r="D317" s="19" t="s">
        <v>261</v>
      </c>
      <c r="E317" s="19" t="s">
        <v>242</v>
      </c>
      <c r="F317" s="19" t="s">
        <v>41</v>
      </c>
      <c r="G317" s="19">
        <v>5</v>
      </c>
    </row>
    <row r="318" ht="18.75" spans="1:7">
      <c r="A318" s="85"/>
      <c r="B318" s="19"/>
      <c r="C318" s="19"/>
      <c r="D318" s="19"/>
      <c r="E318" s="19" t="s">
        <v>243</v>
      </c>
      <c r="F318" s="19" t="s">
        <v>45</v>
      </c>
      <c r="G318" s="19"/>
    </row>
    <row r="319" ht="18.75" spans="1:7">
      <c r="A319" s="85"/>
      <c r="B319" s="19"/>
      <c r="C319" s="19">
        <v>2022363427</v>
      </c>
      <c r="D319" s="19" t="s">
        <v>262</v>
      </c>
      <c r="E319" s="19" t="s">
        <v>243</v>
      </c>
      <c r="F319" s="19" t="s">
        <v>45</v>
      </c>
      <c r="G319" s="19">
        <v>2</v>
      </c>
    </row>
    <row r="320" ht="18.75" spans="1:7">
      <c r="A320" s="85"/>
      <c r="B320" s="19">
        <v>20223635</v>
      </c>
      <c r="C320" s="19">
        <v>2022363506</v>
      </c>
      <c r="D320" s="19" t="s">
        <v>263</v>
      </c>
      <c r="E320" s="19" t="s">
        <v>136</v>
      </c>
      <c r="F320" s="19" t="s">
        <v>67</v>
      </c>
      <c r="G320" s="19">
        <v>2</v>
      </c>
    </row>
    <row r="321" ht="18.75" spans="1:7">
      <c r="A321" s="85"/>
      <c r="B321" s="19"/>
      <c r="C321" s="19">
        <v>2022363507</v>
      </c>
      <c r="D321" s="19" t="s">
        <v>264</v>
      </c>
      <c r="E321" s="19" t="s">
        <v>136</v>
      </c>
      <c r="F321" s="19" t="s">
        <v>67</v>
      </c>
      <c r="G321" s="19">
        <v>2</v>
      </c>
    </row>
    <row r="322" ht="18.75" spans="1:7">
      <c r="A322" s="85"/>
      <c r="B322" s="19"/>
      <c r="C322" s="19">
        <v>2022363508</v>
      </c>
      <c r="D322" s="81" t="s">
        <v>265</v>
      </c>
      <c r="E322" s="19" t="s">
        <v>136</v>
      </c>
      <c r="F322" s="19" t="s">
        <v>67</v>
      </c>
      <c r="G322" s="19">
        <v>2</v>
      </c>
    </row>
    <row r="323" ht="18.75" spans="1:7">
      <c r="A323" s="85"/>
      <c r="B323" s="19">
        <v>20223636</v>
      </c>
      <c r="C323" s="19">
        <v>2022363641</v>
      </c>
      <c r="D323" s="19" t="s">
        <v>266</v>
      </c>
      <c r="E323" s="19" t="s">
        <v>267</v>
      </c>
      <c r="F323" s="19" t="s">
        <v>268</v>
      </c>
      <c r="G323" s="19">
        <v>2</v>
      </c>
    </row>
    <row r="324" ht="18.75" spans="1:7">
      <c r="A324" s="85"/>
      <c r="B324" s="19"/>
      <c r="C324" s="19">
        <v>2022363619</v>
      </c>
      <c r="D324" s="19" t="s">
        <v>269</v>
      </c>
      <c r="E324" s="19" t="s">
        <v>136</v>
      </c>
      <c r="F324" s="19" t="s">
        <v>270</v>
      </c>
      <c r="G324" s="19">
        <v>2</v>
      </c>
    </row>
    <row r="325" ht="18.75" spans="1:7">
      <c r="A325" s="85"/>
      <c r="B325" s="19">
        <v>20223641</v>
      </c>
      <c r="C325" s="19">
        <v>2022364117</v>
      </c>
      <c r="D325" s="19" t="s">
        <v>271</v>
      </c>
      <c r="E325" s="19" t="s">
        <v>272</v>
      </c>
      <c r="F325" s="19" t="s">
        <v>45</v>
      </c>
      <c r="G325" s="19">
        <v>4</v>
      </c>
    </row>
    <row r="326" ht="18.75" spans="1:7">
      <c r="A326" s="85"/>
      <c r="B326" s="19"/>
      <c r="C326" s="19"/>
      <c r="D326" s="19"/>
      <c r="E326" s="19" t="s">
        <v>87</v>
      </c>
      <c r="F326" s="19" t="s">
        <v>45</v>
      </c>
      <c r="G326" s="19"/>
    </row>
    <row r="327" ht="18.75" spans="1:7">
      <c r="A327" s="85"/>
      <c r="B327" s="19">
        <v>20223642</v>
      </c>
      <c r="C327" s="19">
        <v>2022364206</v>
      </c>
      <c r="D327" s="19" t="s">
        <v>273</v>
      </c>
      <c r="E327" s="19" t="s">
        <v>249</v>
      </c>
      <c r="F327" s="19" t="s">
        <v>64</v>
      </c>
      <c r="G327" s="19">
        <v>2</v>
      </c>
    </row>
    <row r="328" ht="18.75" spans="1:7">
      <c r="A328" s="85"/>
      <c r="B328" s="19">
        <v>20223643</v>
      </c>
      <c r="C328" s="19">
        <v>2022364343</v>
      </c>
      <c r="D328" s="19" t="s">
        <v>274</v>
      </c>
      <c r="E328" s="19" t="s">
        <v>87</v>
      </c>
      <c r="F328" s="19" t="s">
        <v>268</v>
      </c>
      <c r="G328" s="19">
        <v>16</v>
      </c>
    </row>
    <row r="329" ht="18.75" spans="1:7">
      <c r="A329" s="85"/>
      <c r="B329" s="19"/>
      <c r="C329" s="19"/>
      <c r="D329" s="19"/>
      <c r="E329" s="19" t="s">
        <v>275</v>
      </c>
      <c r="F329" s="19" t="s">
        <v>76</v>
      </c>
      <c r="G329" s="19"/>
    </row>
    <row r="330" ht="18.75" spans="1:7">
      <c r="A330" s="85"/>
      <c r="B330" s="19"/>
      <c r="C330" s="19"/>
      <c r="D330" s="19"/>
      <c r="E330" s="19" t="s">
        <v>276</v>
      </c>
      <c r="F330" s="19" t="s">
        <v>64</v>
      </c>
      <c r="G330" s="19"/>
    </row>
    <row r="331" ht="18.75" spans="1:7">
      <c r="A331" s="85"/>
      <c r="B331" s="19"/>
      <c r="C331" s="19"/>
      <c r="D331" s="19"/>
      <c r="E331" s="19" t="s">
        <v>277</v>
      </c>
      <c r="F331" s="19" t="s">
        <v>45</v>
      </c>
      <c r="G331" s="19"/>
    </row>
    <row r="332" ht="18.75" spans="1:7">
      <c r="A332" s="85"/>
      <c r="B332" s="19"/>
      <c r="C332" s="19"/>
      <c r="D332" s="19"/>
      <c r="E332" s="19" t="s">
        <v>278</v>
      </c>
      <c r="F332" s="19" t="s">
        <v>45</v>
      </c>
      <c r="G332" s="19"/>
    </row>
    <row r="333" ht="18.75" spans="1:7">
      <c r="A333" s="85"/>
      <c r="B333" s="19"/>
      <c r="C333" s="19"/>
      <c r="D333" s="19"/>
      <c r="E333" s="19" t="s">
        <v>87</v>
      </c>
      <c r="F333" s="19" t="s">
        <v>45</v>
      </c>
      <c r="G333" s="19"/>
    </row>
    <row r="334" ht="18.75" spans="1:7">
      <c r="A334" s="85"/>
      <c r="B334" s="19"/>
      <c r="C334" s="19">
        <v>2022364307</v>
      </c>
      <c r="D334" s="81" t="s">
        <v>279</v>
      </c>
      <c r="E334" s="19" t="s">
        <v>87</v>
      </c>
      <c r="F334" s="19" t="s">
        <v>45</v>
      </c>
      <c r="G334" s="19">
        <v>2</v>
      </c>
    </row>
    <row r="335" ht="18.75" spans="1:7">
      <c r="A335" s="85"/>
      <c r="B335" s="19"/>
      <c r="C335" s="19">
        <v>2022364308</v>
      </c>
      <c r="D335" s="81" t="s">
        <v>280</v>
      </c>
      <c r="E335" s="19" t="s">
        <v>87</v>
      </c>
      <c r="F335" s="19" t="s">
        <v>45</v>
      </c>
      <c r="G335" s="19">
        <v>2</v>
      </c>
    </row>
    <row r="336" ht="18.75" spans="1:7">
      <c r="A336" s="85"/>
      <c r="B336" s="19">
        <v>20213631</v>
      </c>
      <c r="C336" s="19">
        <v>2021363126</v>
      </c>
      <c r="D336" s="81" t="s">
        <v>281</v>
      </c>
      <c r="E336" s="19" t="s">
        <v>282</v>
      </c>
      <c r="F336" s="19" t="s">
        <v>268</v>
      </c>
      <c r="G336" s="19">
        <v>18</v>
      </c>
    </row>
    <row r="337" ht="18.75" spans="1:7">
      <c r="A337" s="85"/>
      <c r="B337" s="19"/>
      <c r="C337" s="19"/>
      <c r="D337" s="81"/>
      <c r="E337" s="19" t="s">
        <v>218</v>
      </c>
      <c r="F337" s="19" t="s">
        <v>268</v>
      </c>
      <c r="G337" s="19"/>
    </row>
    <row r="338" ht="18.75" spans="1:7">
      <c r="A338" s="85"/>
      <c r="B338" s="19"/>
      <c r="C338" s="19"/>
      <c r="D338" s="81"/>
      <c r="E338" s="19" t="s">
        <v>283</v>
      </c>
      <c r="F338" s="19" t="s">
        <v>270</v>
      </c>
      <c r="G338" s="19"/>
    </row>
    <row r="339" ht="18.75" spans="1:7">
      <c r="A339" s="85"/>
      <c r="B339" s="19"/>
      <c r="C339" s="19"/>
      <c r="D339" s="81"/>
      <c r="E339" s="19" t="s">
        <v>87</v>
      </c>
      <c r="F339" s="19" t="s">
        <v>64</v>
      </c>
      <c r="G339" s="19"/>
    </row>
    <row r="340" ht="18.75" spans="1:7">
      <c r="A340" s="85"/>
      <c r="B340" s="19"/>
      <c r="C340" s="19"/>
      <c r="D340" s="81"/>
      <c r="E340" s="19" t="s">
        <v>284</v>
      </c>
      <c r="F340" s="19" t="s">
        <v>50</v>
      </c>
      <c r="G340" s="19"/>
    </row>
    <row r="341" ht="18.75" spans="1:7">
      <c r="A341" s="85"/>
      <c r="B341" s="19"/>
      <c r="C341" s="19"/>
      <c r="D341" s="81"/>
      <c r="E341" s="19" t="s">
        <v>285</v>
      </c>
      <c r="F341" s="19" t="s">
        <v>67</v>
      </c>
      <c r="G341" s="19"/>
    </row>
    <row r="342" ht="18.75" spans="1:7">
      <c r="A342" s="85"/>
      <c r="B342" s="19"/>
      <c r="C342" s="19"/>
      <c r="D342" s="81"/>
      <c r="E342" s="19" t="s">
        <v>93</v>
      </c>
      <c r="F342" s="19" t="s">
        <v>45</v>
      </c>
      <c r="G342" s="19"/>
    </row>
    <row r="343" ht="18.75" spans="1:7">
      <c r="A343" s="85"/>
      <c r="B343" s="19"/>
      <c r="C343" s="19"/>
      <c r="D343" s="81"/>
      <c r="E343" s="19" t="s">
        <v>218</v>
      </c>
      <c r="F343" s="19" t="s">
        <v>45</v>
      </c>
      <c r="G343" s="19"/>
    </row>
    <row r="344" ht="18.75" spans="1:7">
      <c r="A344" s="85"/>
      <c r="B344" s="19">
        <v>20213635</v>
      </c>
      <c r="C344" s="19">
        <v>2021363503</v>
      </c>
      <c r="D344" s="81" t="s">
        <v>286</v>
      </c>
      <c r="E344" s="19" t="s">
        <v>218</v>
      </c>
      <c r="F344" s="19" t="s">
        <v>64</v>
      </c>
      <c r="G344" s="19">
        <v>2</v>
      </c>
    </row>
    <row r="345" ht="18.75" spans="1:7">
      <c r="A345" s="85"/>
      <c r="B345" s="19"/>
      <c r="C345" s="19">
        <v>2021363502</v>
      </c>
      <c r="D345" s="81" t="s">
        <v>287</v>
      </c>
      <c r="E345" s="19" t="s">
        <v>87</v>
      </c>
      <c r="F345" s="19" t="s">
        <v>45</v>
      </c>
      <c r="G345" s="19">
        <v>2</v>
      </c>
    </row>
    <row r="346" ht="18.75" spans="1:7">
      <c r="A346" s="85"/>
      <c r="B346" s="19"/>
      <c r="C346" s="19">
        <v>2021363532</v>
      </c>
      <c r="D346" s="81" t="s">
        <v>288</v>
      </c>
      <c r="E346" s="19" t="s">
        <v>87</v>
      </c>
      <c r="F346" s="19" t="s">
        <v>289</v>
      </c>
      <c r="G346" s="19">
        <v>2</v>
      </c>
    </row>
    <row r="347" ht="18.75" spans="1:7">
      <c r="A347" s="85"/>
      <c r="B347" s="19">
        <v>20203631</v>
      </c>
      <c r="C347" s="19">
        <v>2020363129</v>
      </c>
      <c r="D347" s="19" t="s">
        <v>290</v>
      </c>
      <c r="E347" s="19" t="s">
        <v>272</v>
      </c>
      <c r="F347" s="19" t="s">
        <v>289</v>
      </c>
      <c r="G347" s="19">
        <v>2</v>
      </c>
    </row>
    <row r="348" ht="18.75" spans="1:7">
      <c r="A348" s="85"/>
      <c r="B348" s="19">
        <v>20203632</v>
      </c>
      <c r="C348" s="19">
        <v>2020363232</v>
      </c>
      <c r="D348" s="232" t="s">
        <v>291</v>
      </c>
      <c r="E348" s="19" t="s">
        <v>292</v>
      </c>
      <c r="F348" s="19" t="s">
        <v>45</v>
      </c>
      <c r="G348" s="19">
        <v>4</v>
      </c>
    </row>
    <row r="349" ht="18.75" spans="1:7">
      <c r="A349" s="85"/>
      <c r="B349" s="19"/>
      <c r="C349" s="19"/>
      <c r="D349" s="81"/>
      <c r="E349" s="19" t="s">
        <v>272</v>
      </c>
      <c r="F349" s="19" t="s">
        <v>45</v>
      </c>
      <c r="G349" s="19"/>
    </row>
    <row r="350" ht="18.75" spans="1:7">
      <c r="A350" s="85"/>
      <c r="B350" s="19"/>
      <c r="C350" s="19">
        <v>2020363230</v>
      </c>
      <c r="D350" s="232" t="s">
        <v>293</v>
      </c>
      <c r="E350" s="19" t="s">
        <v>292</v>
      </c>
      <c r="F350" s="19" t="s">
        <v>45</v>
      </c>
      <c r="G350" s="19">
        <v>4</v>
      </c>
    </row>
    <row r="351" ht="18.75" spans="1:7">
      <c r="A351" s="85"/>
      <c r="B351" s="19"/>
      <c r="C351" s="19"/>
      <c r="D351" s="81"/>
      <c r="E351" s="19" t="s">
        <v>272</v>
      </c>
      <c r="F351" s="19" t="s">
        <v>45</v>
      </c>
      <c r="G351" s="19"/>
    </row>
    <row r="352" ht="18.75" spans="1:7">
      <c r="A352" s="85"/>
      <c r="B352" s="19"/>
      <c r="C352" s="19">
        <v>2020363216</v>
      </c>
      <c r="D352" s="232" t="s">
        <v>294</v>
      </c>
      <c r="E352" s="19" t="s">
        <v>292</v>
      </c>
      <c r="F352" s="19" t="s">
        <v>45</v>
      </c>
      <c r="G352" s="19">
        <v>4</v>
      </c>
    </row>
    <row r="353" ht="18.75" spans="1:7">
      <c r="A353" s="85"/>
      <c r="B353" s="19"/>
      <c r="C353" s="19"/>
      <c r="D353" s="81"/>
      <c r="E353" s="19" t="s">
        <v>272</v>
      </c>
      <c r="F353" s="19" t="s">
        <v>45</v>
      </c>
      <c r="G353" s="19"/>
    </row>
    <row r="354" ht="18.75" spans="1:7">
      <c r="A354" s="85"/>
      <c r="B354" s="19"/>
      <c r="C354" s="81">
        <v>2020363201</v>
      </c>
      <c r="D354" s="232" t="s">
        <v>295</v>
      </c>
      <c r="E354" s="19" t="s">
        <v>272</v>
      </c>
      <c r="F354" s="19" t="s">
        <v>45</v>
      </c>
      <c r="G354" s="19">
        <v>2</v>
      </c>
    </row>
    <row r="355" ht="18.75" spans="1:7">
      <c r="A355" s="85"/>
      <c r="B355" s="19">
        <v>20193631</v>
      </c>
      <c r="C355" s="81">
        <v>2019363134</v>
      </c>
      <c r="D355" s="232" t="s">
        <v>296</v>
      </c>
      <c r="E355" s="19" t="s">
        <v>297</v>
      </c>
      <c r="F355" s="19" t="s">
        <v>268</v>
      </c>
      <c r="G355" s="19">
        <v>2</v>
      </c>
    </row>
    <row r="356" ht="18.75" spans="1:7">
      <c r="A356" s="85"/>
      <c r="B356" s="19">
        <v>20193634</v>
      </c>
      <c r="C356" s="81">
        <v>2019363435</v>
      </c>
      <c r="D356" s="232" t="s">
        <v>298</v>
      </c>
      <c r="E356" s="19" t="s">
        <v>299</v>
      </c>
      <c r="F356" s="19" t="s">
        <v>300</v>
      </c>
      <c r="G356" s="19">
        <v>13</v>
      </c>
    </row>
    <row r="357" ht="18.75" spans="1:7">
      <c r="A357" s="85"/>
      <c r="B357" s="19"/>
      <c r="C357" s="81"/>
      <c r="D357" s="81"/>
      <c r="E357" s="19" t="s">
        <v>301</v>
      </c>
      <c r="F357" s="19" t="s">
        <v>76</v>
      </c>
      <c r="G357" s="19"/>
    </row>
    <row r="358" ht="18.75" spans="1:7">
      <c r="A358" s="85"/>
      <c r="B358" s="19"/>
      <c r="C358" s="81"/>
      <c r="D358" s="81"/>
      <c r="E358" s="19" t="s">
        <v>302</v>
      </c>
      <c r="F358" s="19" t="s">
        <v>76</v>
      </c>
      <c r="G358" s="19"/>
    </row>
    <row r="359" ht="18.75" spans="1:7">
      <c r="A359" s="85"/>
      <c r="B359" s="19"/>
      <c r="C359" s="81"/>
      <c r="D359" s="81"/>
      <c r="E359" s="19" t="s">
        <v>302</v>
      </c>
      <c r="F359" s="19" t="s">
        <v>41</v>
      </c>
      <c r="G359" s="19"/>
    </row>
    <row r="360" ht="18.75" spans="1:7">
      <c r="A360" s="85"/>
      <c r="B360" s="19"/>
      <c r="C360" s="81">
        <v>2019363434</v>
      </c>
      <c r="D360" s="232" t="s">
        <v>303</v>
      </c>
      <c r="E360" s="19" t="s">
        <v>299</v>
      </c>
      <c r="F360" s="19" t="s">
        <v>300</v>
      </c>
      <c r="G360" s="19">
        <v>13</v>
      </c>
    </row>
    <row r="361" ht="18.75" spans="1:7">
      <c r="A361" s="85"/>
      <c r="B361" s="19"/>
      <c r="C361" s="81"/>
      <c r="D361" s="81"/>
      <c r="E361" s="19" t="s">
        <v>301</v>
      </c>
      <c r="F361" s="19" t="s">
        <v>76</v>
      </c>
      <c r="G361" s="19"/>
    </row>
    <row r="362" ht="18.75" spans="1:7">
      <c r="A362" s="85"/>
      <c r="B362" s="19"/>
      <c r="C362" s="81"/>
      <c r="D362" s="81"/>
      <c r="E362" s="19" t="s">
        <v>302</v>
      </c>
      <c r="F362" s="19" t="s">
        <v>76</v>
      </c>
      <c r="G362" s="19"/>
    </row>
    <row r="363" ht="18.75" spans="1:7">
      <c r="A363" s="85"/>
      <c r="B363" s="19"/>
      <c r="C363" s="81"/>
      <c r="D363" s="81"/>
      <c r="E363" s="19" t="s">
        <v>302</v>
      </c>
      <c r="F363" s="19" t="s">
        <v>41</v>
      </c>
      <c r="G363" s="19"/>
    </row>
    <row r="364" ht="18.75" spans="1:7">
      <c r="A364" s="85"/>
      <c r="B364" s="19"/>
      <c r="C364" s="81">
        <v>2019363407</v>
      </c>
      <c r="D364" s="19" t="s">
        <v>304</v>
      </c>
      <c r="E364" s="19" t="s">
        <v>302</v>
      </c>
      <c r="F364" s="19" t="s">
        <v>41</v>
      </c>
      <c r="G364" s="19">
        <v>3</v>
      </c>
    </row>
    <row r="365" ht="18.75" spans="1:7">
      <c r="A365" s="85"/>
      <c r="B365" s="19"/>
      <c r="C365" s="81">
        <v>2019363404</v>
      </c>
      <c r="D365" s="232" t="s">
        <v>305</v>
      </c>
      <c r="E365" s="19" t="s">
        <v>302</v>
      </c>
      <c r="F365" s="19" t="s">
        <v>41</v>
      </c>
      <c r="G365" s="19">
        <v>3</v>
      </c>
    </row>
    <row r="366" ht="17.4" customHeight="1" spans="1:7">
      <c r="A366" s="85" t="s">
        <v>6</v>
      </c>
      <c r="B366" s="19">
        <v>20222931</v>
      </c>
      <c r="C366" s="19">
        <v>2022293141</v>
      </c>
      <c r="D366" s="19" t="s">
        <v>306</v>
      </c>
      <c r="E366" s="19" t="s">
        <v>131</v>
      </c>
      <c r="F366" s="19" t="s">
        <v>60</v>
      </c>
      <c r="G366" s="19">
        <v>18</v>
      </c>
    </row>
    <row r="367" ht="17.4" customHeight="1" spans="1:7">
      <c r="A367" s="85"/>
      <c r="B367" s="19"/>
      <c r="C367" s="19"/>
      <c r="D367" s="19"/>
      <c r="E367" s="19" t="s">
        <v>127</v>
      </c>
      <c r="F367" s="19" t="s">
        <v>76</v>
      </c>
      <c r="G367" s="19"/>
    </row>
    <row r="368" ht="17.4" customHeight="1" spans="1:7">
      <c r="A368" s="85"/>
      <c r="B368" s="19"/>
      <c r="C368" s="19"/>
      <c r="D368" s="19"/>
      <c r="E368" s="19" t="s">
        <v>234</v>
      </c>
      <c r="F368" s="19" t="s">
        <v>63</v>
      </c>
      <c r="G368" s="19"/>
    </row>
    <row r="369" ht="17.4" customHeight="1" spans="1:7">
      <c r="A369" s="85"/>
      <c r="B369" s="19"/>
      <c r="C369" s="19"/>
      <c r="D369" s="19"/>
      <c r="E369" s="19" t="s">
        <v>307</v>
      </c>
      <c r="F369" s="19" t="s">
        <v>96</v>
      </c>
      <c r="G369" s="19"/>
    </row>
    <row r="370" ht="17.4" customHeight="1" spans="1:7">
      <c r="A370" s="85"/>
      <c r="B370" s="19"/>
      <c r="C370" s="19"/>
      <c r="D370" s="19"/>
      <c r="E370" s="19" t="s">
        <v>308</v>
      </c>
      <c r="F370" s="19" t="s">
        <v>67</v>
      </c>
      <c r="G370" s="19"/>
    </row>
    <row r="371" ht="17.4" customHeight="1" spans="1:7">
      <c r="A371" s="85"/>
      <c r="B371" s="19"/>
      <c r="C371" s="19"/>
      <c r="D371" s="19"/>
      <c r="E371" s="19" t="s">
        <v>242</v>
      </c>
      <c r="F371" s="19" t="s">
        <v>50</v>
      </c>
      <c r="G371" s="19"/>
    </row>
    <row r="372" ht="17.4" customHeight="1" spans="1:7">
      <c r="A372" s="85"/>
      <c r="B372" s="19"/>
      <c r="C372" s="19"/>
      <c r="D372" s="19"/>
      <c r="E372" s="19" t="s">
        <v>307</v>
      </c>
      <c r="F372" s="19" t="s">
        <v>41</v>
      </c>
      <c r="G372" s="19"/>
    </row>
    <row r="373" ht="17.4" customHeight="1" spans="1:7">
      <c r="A373" s="85"/>
      <c r="B373" s="19"/>
      <c r="C373" s="19">
        <v>2022293118</v>
      </c>
      <c r="D373" s="19" t="s">
        <v>309</v>
      </c>
      <c r="E373" s="19" t="s">
        <v>131</v>
      </c>
      <c r="F373" s="19" t="s">
        <v>60</v>
      </c>
      <c r="G373" s="19">
        <v>2</v>
      </c>
    </row>
    <row r="374" ht="17.4" customHeight="1" spans="1:7">
      <c r="A374" s="85"/>
      <c r="B374" s="19">
        <v>20223032</v>
      </c>
      <c r="C374" s="19">
        <v>2022303208</v>
      </c>
      <c r="D374" s="19" t="s">
        <v>310</v>
      </c>
      <c r="E374" s="19" t="s">
        <v>311</v>
      </c>
      <c r="F374" s="19" t="s">
        <v>63</v>
      </c>
      <c r="G374" s="19">
        <v>6</v>
      </c>
    </row>
    <row r="375" ht="17.4" customHeight="1" spans="1:7">
      <c r="A375" s="85"/>
      <c r="B375" s="19"/>
      <c r="C375" s="19"/>
      <c r="D375" s="19"/>
      <c r="E375" s="19" t="s">
        <v>87</v>
      </c>
      <c r="F375" s="19" t="s">
        <v>64</v>
      </c>
      <c r="G375" s="19"/>
    </row>
    <row r="376" ht="17.4" customHeight="1" spans="1:7">
      <c r="A376" s="85"/>
      <c r="B376" s="19"/>
      <c r="C376" s="19"/>
      <c r="D376" s="19"/>
      <c r="E376" s="19" t="s">
        <v>200</v>
      </c>
      <c r="F376" s="19" t="s">
        <v>64</v>
      </c>
      <c r="G376" s="19"/>
    </row>
    <row r="377" ht="17.4" customHeight="1" spans="1:7">
      <c r="A377" s="85"/>
      <c r="B377" s="19">
        <v>20223031</v>
      </c>
      <c r="C377" s="19">
        <v>2022303119</v>
      </c>
      <c r="D377" s="19" t="s">
        <v>312</v>
      </c>
      <c r="E377" s="19" t="s">
        <v>313</v>
      </c>
      <c r="F377" s="19" t="s">
        <v>45</v>
      </c>
      <c r="G377" s="19">
        <v>4</v>
      </c>
    </row>
    <row r="378" ht="17.4" customHeight="1" spans="1:7">
      <c r="A378" s="85"/>
      <c r="B378" s="19"/>
      <c r="C378" s="19"/>
      <c r="D378" s="19"/>
      <c r="E378" s="19" t="s">
        <v>87</v>
      </c>
      <c r="F378" s="19" t="s">
        <v>45</v>
      </c>
      <c r="G378" s="19"/>
    </row>
    <row r="379" ht="17.4" customHeight="1" spans="1:7">
      <c r="A379" s="85"/>
      <c r="B379" s="19">
        <v>20222933</v>
      </c>
      <c r="C379" s="19">
        <v>2022293318</v>
      </c>
      <c r="D379" s="19" t="s">
        <v>314</v>
      </c>
      <c r="E379" s="19" t="s">
        <v>242</v>
      </c>
      <c r="F379" s="19" t="s">
        <v>41</v>
      </c>
      <c r="G379" s="19">
        <v>3</v>
      </c>
    </row>
    <row r="380" ht="17.4" customHeight="1" spans="1:7">
      <c r="A380" s="85"/>
      <c r="B380" s="19">
        <v>20222332</v>
      </c>
      <c r="C380" s="19">
        <v>2022233213</v>
      </c>
      <c r="D380" s="19" t="s">
        <v>315</v>
      </c>
      <c r="E380" s="19" t="s">
        <v>200</v>
      </c>
      <c r="F380" s="19" t="s">
        <v>63</v>
      </c>
      <c r="G380" s="19">
        <v>11</v>
      </c>
    </row>
    <row r="381" ht="17.4" customHeight="1" spans="1:7">
      <c r="A381" s="85"/>
      <c r="B381" s="19"/>
      <c r="C381" s="19"/>
      <c r="D381" s="19"/>
      <c r="E381" s="19" t="s">
        <v>316</v>
      </c>
      <c r="F381" s="19" t="s">
        <v>63</v>
      </c>
      <c r="G381" s="19"/>
    </row>
    <row r="382" ht="17.4" customHeight="1" spans="1:7">
      <c r="A382" s="85"/>
      <c r="B382" s="19"/>
      <c r="C382" s="19"/>
      <c r="D382" s="19"/>
      <c r="E382" s="19" t="s">
        <v>317</v>
      </c>
      <c r="F382" s="19" t="s">
        <v>63</v>
      </c>
      <c r="G382" s="19"/>
    </row>
    <row r="383" ht="17.4" customHeight="1" spans="1:7">
      <c r="A383" s="85"/>
      <c r="B383" s="19"/>
      <c r="C383" s="19"/>
      <c r="D383" s="19"/>
      <c r="E383" s="19" t="s">
        <v>318</v>
      </c>
      <c r="F383" s="19" t="s">
        <v>64</v>
      </c>
      <c r="G383" s="19"/>
    </row>
    <row r="384" ht="17.4" customHeight="1" spans="1:7">
      <c r="A384" s="85"/>
      <c r="B384" s="19"/>
      <c r="C384" s="19"/>
      <c r="D384" s="19"/>
      <c r="E384" s="19" t="s">
        <v>319</v>
      </c>
      <c r="F384" s="19" t="s">
        <v>96</v>
      </c>
      <c r="G384" s="19"/>
    </row>
    <row r="385" ht="17.4" customHeight="1" spans="1:7">
      <c r="A385" s="85"/>
      <c r="B385" s="19"/>
      <c r="C385" s="19">
        <v>2022233221</v>
      </c>
      <c r="D385" s="19" t="s">
        <v>320</v>
      </c>
      <c r="E385" s="19" t="s">
        <v>131</v>
      </c>
      <c r="F385" s="19" t="s">
        <v>67</v>
      </c>
      <c r="G385" s="19">
        <v>2</v>
      </c>
    </row>
    <row r="386" ht="17.4" customHeight="1" spans="1:7">
      <c r="A386" s="85"/>
      <c r="B386" s="19"/>
      <c r="C386" s="19">
        <v>2022233229</v>
      </c>
      <c r="D386" s="19" t="s">
        <v>321</v>
      </c>
      <c r="E386" s="19" t="s">
        <v>131</v>
      </c>
      <c r="F386" s="19" t="s">
        <v>67</v>
      </c>
      <c r="G386" s="19">
        <v>2</v>
      </c>
    </row>
    <row r="387" ht="17.4" customHeight="1" spans="1:7">
      <c r="A387" s="85"/>
      <c r="B387" s="19"/>
      <c r="C387" s="19">
        <v>2022233227</v>
      </c>
      <c r="D387" s="19" t="s">
        <v>322</v>
      </c>
      <c r="E387" s="19" t="s">
        <v>323</v>
      </c>
      <c r="F387" s="19" t="s">
        <v>45</v>
      </c>
      <c r="G387" s="19">
        <v>2</v>
      </c>
    </row>
    <row r="388" ht="17.4" customHeight="1" spans="1:7">
      <c r="A388" s="85"/>
      <c r="B388" s="19"/>
      <c r="C388" s="19">
        <v>2022233230</v>
      </c>
      <c r="D388" s="19" t="s">
        <v>324</v>
      </c>
      <c r="E388" s="19" t="s">
        <v>323</v>
      </c>
      <c r="F388" s="19" t="s">
        <v>45</v>
      </c>
      <c r="G388" s="19">
        <v>2</v>
      </c>
    </row>
    <row r="389" ht="17.4" customHeight="1" spans="1:7">
      <c r="A389" s="85"/>
      <c r="B389" s="19">
        <v>20222941</v>
      </c>
      <c r="C389" s="19">
        <v>2022294126</v>
      </c>
      <c r="D389" s="19" t="s">
        <v>325</v>
      </c>
      <c r="E389" s="19" t="s">
        <v>136</v>
      </c>
      <c r="F389" s="19" t="s">
        <v>60</v>
      </c>
      <c r="G389" s="19">
        <v>2</v>
      </c>
    </row>
    <row r="390" ht="17.4" customHeight="1" spans="1:7">
      <c r="A390" s="85"/>
      <c r="B390" s="19">
        <v>20222331</v>
      </c>
      <c r="C390" s="19">
        <v>2022233107</v>
      </c>
      <c r="D390" s="19" t="s">
        <v>326</v>
      </c>
      <c r="E390" s="19" t="s">
        <v>131</v>
      </c>
      <c r="F390" s="19" t="s">
        <v>67</v>
      </c>
      <c r="G390" s="19">
        <v>2</v>
      </c>
    </row>
    <row r="391" ht="17.4" customHeight="1" spans="1:7">
      <c r="A391" s="85"/>
      <c r="B391" s="19"/>
      <c r="C391" s="19">
        <v>2022233126</v>
      </c>
      <c r="D391" s="19" t="s">
        <v>327</v>
      </c>
      <c r="E391" s="19" t="s">
        <v>131</v>
      </c>
      <c r="F391" s="19" t="s">
        <v>67</v>
      </c>
      <c r="G391" s="19">
        <v>2</v>
      </c>
    </row>
    <row r="392" ht="17.4" customHeight="1" spans="1:7">
      <c r="A392" s="85"/>
      <c r="B392" s="19">
        <v>20203034</v>
      </c>
      <c r="C392" s="19">
        <v>20200303414</v>
      </c>
      <c r="D392" s="19" t="s">
        <v>328</v>
      </c>
      <c r="E392" s="19" t="s">
        <v>329</v>
      </c>
      <c r="F392" s="19" t="s">
        <v>67</v>
      </c>
      <c r="G392" s="19">
        <v>16</v>
      </c>
    </row>
    <row r="393" ht="17.4" customHeight="1" spans="1:7">
      <c r="A393" s="85"/>
      <c r="B393" s="19"/>
      <c r="C393" s="19"/>
      <c r="D393" s="19"/>
      <c r="E393" s="19" t="s">
        <v>330</v>
      </c>
      <c r="F393" s="19" t="s">
        <v>67</v>
      </c>
      <c r="G393" s="19"/>
    </row>
    <row r="394" ht="17.4" customHeight="1" spans="1:7">
      <c r="A394" s="85"/>
      <c r="B394" s="19"/>
      <c r="C394" s="19"/>
      <c r="D394" s="19"/>
      <c r="E394" s="19" t="s">
        <v>331</v>
      </c>
      <c r="F394" s="19" t="s">
        <v>67</v>
      </c>
      <c r="G394" s="19"/>
    </row>
    <row r="395" ht="17.4" customHeight="1" spans="1:7">
      <c r="A395" s="85"/>
      <c r="B395" s="19"/>
      <c r="C395" s="19"/>
      <c r="D395" s="19"/>
      <c r="E395" s="19" t="s">
        <v>332</v>
      </c>
      <c r="F395" s="19" t="s">
        <v>67</v>
      </c>
      <c r="G395" s="19"/>
    </row>
    <row r="396" ht="17.4" customHeight="1" spans="1:7">
      <c r="A396" s="85"/>
      <c r="B396" s="19"/>
      <c r="C396" s="19"/>
      <c r="D396" s="19"/>
      <c r="E396" s="19" t="s">
        <v>329</v>
      </c>
      <c r="F396" s="19" t="s">
        <v>45</v>
      </c>
      <c r="G396" s="19"/>
    </row>
    <row r="397" ht="17.4" customHeight="1" spans="1:7">
      <c r="A397" s="85"/>
      <c r="B397" s="19"/>
      <c r="C397" s="19"/>
      <c r="D397" s="19"/>
      <c r="E397" s="19" t="s">
        <v>333</v>
      </c>
      <c r="F397" s="19" t="s">
        <v>45</v>
      </c>
      <c r="G397" s="19"/>
    </row>
    <row r="398" ht="17.4" customHeight="1" spans="1:7">
      <c r="A398" s="85"/>
      <c r="B398" s="19"/>
      <c r="C398" s="19"/>
      <c r="D398" s="19"/>
      <c r="E398" s="19" t="s">
        <v>334</v>
      </c>
      <c r="F398" s="19" t="s">
        <v>45</v>
      </c>
      <c r="G398" s="19"/>
    </row>
    <row r="399" ht="17.4" customHeight="1" spans="1:7">
      <c r="A399" s="85"/>
      <c r="B399" s="19"/>
      <c r="C399" s="19"/>
      <c r="D399" s="19"/>
      <c r="E399" s="19" t="s">
        <v>335</v>
      </c>
      <c r="F399" s="19" t="s">
        <v>45</v>
      </c>
      <c r="G399" s="19"/>
    </row>
    <row r="400" ht="17.4" customHeight="1" spans="1:7">
      <c r="A400" s="85"/>
      <c r="B400" s="19">
        <v>20212331</v>
      </c>
      <c r="C400" s="19">
        <v>2021233123</v>
      </c>
      <c r="D400" s="19" t="s">
        <v>336</v>
      </c>
      <c r="E400" s="19" t="s">
        <v>337</v>
      </c>
      <c r="F400" s="19" t="s">
        <v>60</v>
      </c>
      <c r="G400" s="19">
        <v>2</v>
      </c>
    </row>
    <row r="401" ht="17.4" customHeight="1" spans="1:7">
      <c r="A401" s="85"/>
      <c r="B401" s="19"/>
      <c r="C401" s="19">
        <v>2021233126</v>
      </c>
      <c r="D401" s="19" t="s">
        <v>338</v>
      </c>
      <c r="E401" s="19" t="s">
        <v>337</v>
      </c>
      <c r="F401" s="19" t="s">
        <v>60</v>
      </c>
      <c r="G401" s="19">
        <v>12</v>
      </c>
    </row>
    <row r="402" ht="17.4" customHeight="1" spans="1:7">
      <c r="A402" s="85"/>
      <c r="B402" s="19"/>
      <c r="C402" s="19"/>
      <c r="D402" s="19"/>
      <c r="E402" s="19" t="s">
        <v>339</v>
      </c>
      <c r="F402" s="19" t="s">
        <v>60</v>
      </c>
      <c r="G402" s="19"/>
    </row>
    <row r="403" ht="17.4" customHeight="1" spans="1:7">
      <c r="A403" s="85"/>
      <c r="B403" s="19"/>
      <c r="C403" s="19"/>
      <c r="D403" s="19"/>
      <c r="E403" s="19" t="s">
        <v>87</v>
      </c>
      <c r="F403" s="19" t="s">
        <v>60</v>
      </c>
      <c r="G403" s="19"/>
    </row>
    <row r="404" ht="17.4" customHeight="1" spans="1:7">
      <c r="A404" s="85"/>
      <c r="B404" s="19"/>
      <c r="C404" s="19"/>
      <c r="D404" s="19"/>
      <c r="E404" s="19" t="s">
        <v>177</v>
      </c>
      <c r="F404" s="19" t="s">
        <v>63</v>
      </c>
      <c r="G404" s="19"/>
    </row>
    <row r="405" ht="17.4" customHeight="1" spans="1:7">
      <c r="A405" s="85"/>
      <c r="B405" s="19"/>
      <c r="C405" s="19"/>
      <c r="D405" s="19"/>
      <c r="E405" s="19" t="s">
        <v>340</v>
      </c>
      <c r="F405" s="19" t="s">
        <v>63</v>
      </c>
      <c r="G405" s="19"/>
    </row>
    <row r="406" ht="17.4" customHeight="1" spans="1:7">
      <c r="A406" s="85"/>
      <c r="B406" s="19"/>
      <c r="C406" s="19"/>
      <c r="D406" s="19"/>
      <c r="E406" s="19" t="s">
        <v>341</v>
      </c>
      <c r="F406" s="19" t="s">
        <v>63</v>
      </c>
      <c r="G406" s="19"/>
    </row>
    <row r="407" ht="17.4" customHeight="1" spans="1:7">
      <c r="A407" s="85"/>
      <c r="B407" s="19"/>
      <c r="C407" s="19">
        <v>2021233111</v>
      </c>
      <c r="D407" s="19" t="s">
        <v>342</v>
      </c>
      <c r="E407" s="19" t="s">
        <v>343</v>
      </c>
      <c r="F407" s="19" t="s">
        <v>45</v>
      </c>
      <c r="G407" s="19">
        <v>11</v>
      </c>
    </row>
    <row r="408" ht="17.4" customHeight="1" spans="1:7">
      <c r="A408" s="85"/>
      <c r="B408" s="19"/>
      <c r="C408" s="19"/>
      <c r="D408" s="19"/>
      <c r="E408" s="19" t="s">
        <v>177</v>
      </c>
      <c r="F408" s="19" t="s">
        <v>63</v>
      </c>
      <c r="G408" s="19"/>
    </row>
    <row r="409" ht="17.4" customHeight="1" spans="1:7">
      <c r="A409" s="85"/>
      <c r="B409" s="19"/>
      <c r="C409" s="19"/>
      <c r="D409" s="19"/>
      <c r="E409" s="19" t="s">
        <v>340</v>
      </c>
      <c r="F409" s="19" t="s">
        <v>63</v>
      </c>
      <c r="G409" s="19"/>
    </row>
    <row r="410" ht="17.4" customHeight="1" spans="1:7">
      <c r="A410" s="85"/>
      <c r="B410" s="19"/>
      <c r="C410" s="19"/>
      <c r="D410" s="19"/>
      <c r="E410" s="19" t="s">
        <v>341</v>
      </c>
      <c r="F410" s="19" t="s">
        <v>63</v>
      </c>
      <c r="G410" s="19"/>
    </row>
    <row r="411" ht="17.4" customHeight="1" spans="1:7">
      <c r="A411" s="85"/>
      <c r="B411" s="19"/>
      <c r="C411" s="19"/>
      <c r="D411" s="19"/>
      <c r="E411" s="19" t="s">
        <v>344</v>
      </c>
      <c r="F411" s="19" t="s">
        <v>41</v>
      </c>
      <c r="G411" s="19"/>
    </row>
    <row r="412" ht="17.4" customHeight="1" spans="1:7">
      <c r="A412" s="85"/>
      <c r="B412" s="19"/>
      <c r="C412" s="19">
        <v>2021233114</v>
      </c>
      <c r="D412" s="19" t="s">
        <v>345</v>
      </c>
      <c r="E412" s="19" t="s">
        <v>341</v>
      </c>
      <c r="F412" s="19" t="s">
        <v>63</v>
      </c>
      <c r="G412" s="19">
        <v>2</v>
      </c>
    </row>
    <row r="413" ht="17.4" customHeight="1" spans="1:7">
      <c r="A413" s="85"/>
      <c r="B413" s="19"/>
      <c r="C413" s="19">
        <v>2021233104</v>
      </c>
      <c r="D413" s="19" t="s">
        <v>346</v>
      </c>
      <c r="E413" s="19" t="s">
        <v>347</v>
      </c>
      <c r="F413" s="19" t="s">
        <v>67</v>
      </c>
      <c r="G413" s="19">
        <v>2</v>
      </c>
    </row>
    <row r="414" ht="17.4" customHeight="1" spans="1:7">
      <c r="A414" s="85"/>
      <c r="B414" s="19"/>
      <c r="C414" s="19">
        <v>2021233106</v>
      </c>
      <c r="D414" s="19" t="s">
        <v>348</v>
      </c>
      <c r="E414" s="19" t="s">
        <v>347</v>
      </c>
      <c r="F414" s="19" t="s">
        <v>67</v>
      </c>
      <c r="G414" s="19">
        <v>2</v>
      </c>
    </row>
    <row r="415" ht="17.4" customHeight="1" spans="1:7">
      <c r="A415" s="85"/>
      <c r="B415" s="19"/>
      <c r="C415" s="19">
        <v>2019233101</v>
      </c>
      <c r="D415" s="19" t="s">
        <v>349</v>
      </c>
      <c r="E415" s="19" t="s">
        <v>339</v>
      </c>
      <c r="F415" s="19" t="s">
        <v>45</v>
      </c>
      <c r="G415" s="19">
        <v>2</v>
      </c>
    </row>
    <row r="416" ht="17.4" customHeight="1" spans="1:7">
      <c r="A416" s="85"/>
      <c r="B416" s="85">
        <v>20202331</v>
      </c>
      <c r="C416" s="85">
        <v>2020233125</v>
      </c>
      <c r="D416" s="85" t="s">
        <v>350</v>
      </c>
      <c r="E416" s="85" t="s">
        <v>351</v>
      </c>
      <c r="F416" s="85" t="s">
        <v>72</v>
      </c>
      <c r="G416" s="85">
        <v>3</v>
      </c>
    </row>
    <row r="417" ht="17.4" customHeight="1" spans="1:7">
      <c r="A417" s="85"/>
      <c r="B417" s="85"/>
      <c r="C417" s="85">
        <v>2020233131</v>
      </c>
      <c r="D417" s="85" t="s">
        <v>352</v>
      </c>
      <c r="E417" s="85" t="s">
        <v>351</v>
      </c>
      <c r="F417" s="85" t="s">
        <v>72</v>
      </c>
      <c r="G417" s="85">
        <v>7</v>
      </c>
    </row>
    <row r="418" ht="17.4" customHeight="1" spans="1:7">
      <c r="A418" s="85"/>
      <c r="B418" s="85"/>
      <c r="C418" s="85"/>
      <c r="D418" s="85"/>
      <c r="E418" s="85" t="s">
        <v>353</v>
      </c>
      <c r="F418" s="85" t="s">
        <v>63</v>
      </c>
      <c r="G418" s="85"/>
    </row>
    <row r="419" ht="17.4" customHeight="1" spans="1:7">
      <c r="A419" s="85"/>
      <c r="B419" s="85"/>
      <c r="C419" s="85"/>
      <c r="D419" s="85"/>
      <c r="E419" s="85" t="s">
        <v>354</v>
      </c>
      <c r="F419" s="19" t="s">
        <v>63</v>
      </c>
      <c r="G419" s="85"/>
    </row>
    <row r="420" ht="17.4" customHeight="1" spans="1:7">
      <c r="A420" s="85"/>
      <c r="B420" s="85"/>
      <c r="C420" s="85">
        <v>2020233132</v>
      </c>
      <c r="D420" s="85" t="s">
        <v>355</v>
      </c>
      <c r="E420" s="85" t="s">
        <v>356</v>
      </c>
      <c r="F420" s="19" t="s">
        <v>72</v>
      </c>
      <c r="G420" s="85">
        <v>8</v>
      </c>
    </row>
    <row r="421" ht="17.4" customHeight="1" spans="1:7">
      <c r="A421" s="85"/>
      <c r="B421" s="85"/>
      <c r="C421" s="85"/>
      <c r="D421" s="85"/>
      <c r="E421" s="85" t="s">
        <v>353</v>
      </c>
      <c r="F421" s="19" t="s">
        <v>63</v>
      </c>
      <c r="G421" s="85"/>
    </row>
    <row r="422" ht="17.4" customHeight="1" spans="1:7">
      <c r="A422" s="85"/>
      <c r="B422" s="85"/>
      <c r="C422" s="85"/>
      <c r="D422" s="85"/>
      <c r="E422" s="85" t="s">
        <v>354</v>
      </c>
      <c r="F422" s="85" t="s">
        <v>76</v>
      </c>
      <c r="G422" s="85"/>
    </row>
    <row r="423" ht="17.4" customHeight="1" spans="1:7">
      <c r="A423" s="85"/>
      <c r="B423" s="85"/>
      <c r="C423" s="19">
        <v>2020233105</v>
      </c>
      <c r="D423" s="19" t="s">
        <v>357</v>
      </c>
      <c r="E423" s="85" t="s">
        <v>351</v>
      </c>
      <c r="F423" s="85" t="s">
        <v>72</v>
      </c>
      <c r="G423" s="19">
        <v>5</v>
      </c>
    </row>
    <row r="424" ht="17.4" customHeight="1" spans="1:7">
      <c r="A424" s="85"/>
      <c r="B424" s="85"/>
      <c r="C424" s="19"/>
      <c r="D424" s="19"/>
      <c r="E424" s="19" t="s">
        <v>353</v>
      </c>
      <c r="F424" s="19" t="s">
        <v>63</v>
      </c>
      <c r="G424" s="19"/>
    </row>
    <row r="425" ht="17.4" customHeight="1" spans="1:7">
      <c r="A425" s="85"/>
      <c r="B425" s="85"/>
      <c r="C425" s="19">
        <v>2020233136</v>
      </c>
      <c r="D425" s="19" t="s">
        <v>358</v>
      </c>
      <c r="E425" s="19" t="s">
        <v>353</v>
      </c>
      <c r="F425" s="19" t="s">
        <v>63</v>
      </c>
      <c r="G425" s="19">
        <v>2</v>
      </c>
    </row>
    <row r="426" ht="17.4" customHeight="1" spans="1:7">
      <c r="A426" s="85"/>
      <c r="B426" s="85"/>
      <c r="C426" s="19">
        <v>2020233129</v>
      </c>
      <c r="D426" s="19" t="s">
        <v>359</v>
      </c>
      <c r="E426" s="19" t="s">
        <v>353</v>
      </c>
      <c r="F426" s="19" t="s">
        <v>63</v>
      </c>
      <c r="G426" s="19">
        <v>2</v>
      </c>
    </row>
    <row r="427" ht="17.4" customHeight="1" spans="1:7">
      <c r="A427" s="85"/>
      <c r="B427" s="85"/>
      <c r="C427" s="19">
        <v>2020233109</v>
      </c>
      <c r="D427" s="19" t="s">
        <v>360</v>
      </c>
      <c r="E427" s="19" t="s">
        <v>354</v>
      </c>
      <c r="F427" s="19" t="s">
        <v>67</v>
      </c>
      <c r="G427" s="19">
        <v>2</v>
      </c>
    </row>
    <row r="428" ht="17.4" customHeight="1" spans="1:7">
      <c r="A428" s="85"/>
      <c r="B428" s="85"/>
      <c r="C428" s="19">
        <v>2020233122</v>
      </c>
      <c r="D428" s="19" t="s">
        <v>361</v>
      </c>
      <c r="E428" s="19" t="s">
        <v>353</v>
      </c>
      <c r="F428" s="19" t="s">
        <v>45</v>
      </c>
      <c r="G428" s="19">
        <v>2</v>
      </c>
    </row>
    <row r="429" ht="17.4" customHeight="1" spans="1:7">
      <c r="A429" s="85"/>
      <c r="B429" s="85"/>
      <c r="C429" s="19">
        <v>2019233104</v>
      </c>
      <c r="D429" s="19" t="s">
        <v>362</v>
      </c>
      <c r="E429" s="19" t="s">
        <v>353</v>
      </c>
      <c r="F429" s="19" t="s">
        <v>45</v>
      </c>
      <c r="G429" s="19">
        <v>2</v>
      </c>
    </row>
    <row r="430" ht="17.4" customHeight="1" spans="1:7">
      <c r="A430" s="85"/>
      <c r="B430" s="19">
        <v>20203033</v>
      </c>
      <c r="C430" s="19">
        <v>2020303344</v>
      </c>
      <c r="D430" s="19" t="s">
        <v>363</v>
      </c>
      <c r="E430" s="19" t="s">
        <v>364</v>
      </c>
      <c r="F430" s="19" t="s">
        <v>64</v>
      </c>
      <c r="G430" s="19">
        <v>4</v>
      </c>
    </row>
    <row r="431" ht="17.4" customHeight="1" spans="1:7">
      <c r="A431" s="85"/>
      <c r="B431" s="19"/>
      <c r="C431" s="19"/>
      <c r="D431" s="19"/>
      <c r="E431" s="19" t="s">
        <v>365</v>
      </c>
      <c r="F431" s="19" t="s">
        <v>64</v>
      </c>
      <c r="G431" s="19"/>
    </row>
    <row r="432" ht="17.4" customHeight="1" spans="1:7">
      <c r="A432" s="85"/>
      <c r="B432" s="19">
        <v>20203031</v>
      </c>
      <c r="C432" s="19">
        <v>2020303151</v>
      </c>
      <c r="D432" s="19" t="s">
        <v>366</v>
      </c>
      <c r="E432" s="19" t="s">
        <v>330</v>
      </c>
      <c r="F432" s="19" t="s">
        <v>45</v>
      </c>
      <c r="G432" s="19">
        <v>8</v>
      </c>
    </row>
    <row r="433" ht="17.4" customHeight="1" spans="1:7">
      <c r="A433" s="85"/>
      <c r="B433" s="19"/>
      <c r="C433" s="19"/>
      <c r="D433" s="19"/>
      <c r="E433" s="19" t="s">
        <v>331</v>
      </c>
      <c r="F433" s="19" t="s">
        <v>45</v>
      </c>
      <c r="G433" s="19"/>
    </row>
    <row r="434" ht="17.4" customHeight="1" spans="1:7">
      <c r="A434" s="85"/>
      <c r="B434" s="19"/>
      <c r="C434" s="19"/>
      <c r="D434" s="19"/>
      <c r="E434" s="19" t="s">
        <v>329</v>
      </c>
      <c r="F434" s="19" t="s">
        <v>45</v>
      </c>
      <c r="G434" s="19"/>
    </row>
    <row r="435" ht="17.4" customHeight="1" spans="1:7">
      <c r="A435" s="85"/>
      <c r="B435" s="19"/>
      <c r="C435" s="19"/>
      <c r="D435" s="19"/>
      <c r="E435" s="19" t="s">
        <v>332</v>
      </c>
      <c r="F435" s="19" t="s">
        <v>45</v>
      </c>
      <c r="G435" s="19"/>
    </row>
    <row r="436" ht="17.4" customHeight="1" spans="1:7">
      <c r="A436" s="85"/>
      <c r="B436" s="19"/>
      <c r="C436" s="19">
        <v>2020303119</v>
      </c>
      <c r="D436" s="19" t="s">
        <v>367</v>
      </c>
      <c r="E436" s="19" t="s">
        <v>331</v>
      </c>
      <c r="F436" s="19" t="s">
        <v>45</v>
      </c>
      <c r="G436" s="19">
        <v>6</v>
      </c>
    </row>
    <row r="437" ht="17.4" customHeight="1" spans="1:7">
      <c r="A437" s="85"/>
      <c r="B437" s="19"/>
      <c r="C437" s="19"/>
      <c r="D437" s="19"/>
      <c r="E437" s="19" t="s">
        <v>329</v>
      </c>
      <c r="F437" s="19" t="s">
        <v>45</v>
      </c>
      <c r="G437" s="19"/>
    </row>
    <row r="438" ht="17.4" customHeight="1" spans="1:7">
      <c r="A438" s="85"/>
      <c r="B438" s="19"/>
      <c r="C438" s="19"/>
      <c r="D438" s="19"/>
      <c r="E438" s="19" t="s">
        <v>332</v>
      </c>
      <c r="F438" s="19" t="s">
        <v>45</v>
      </c>
      <c r="G438" s="19"/>
    </row>
    <row r="439" ht="17.4" customHeight="1" spans="1:7">
      <c r="A439" s="85"/>
      <c r="B439" s="19">
        <v>20212941</v>
      </c>
      <c r="C439" s="19">
        <v>2021294133</v>
      </c>
      <c r="D439" s="19" t="s">
        <v>368</v>
      </c>
      <c r="E439" s="85" t="s">
        <v>369</v>
      </c>
      <c r="F439" s="85" t="s">
        <v>64</v>
      </c>
      <c r="G439" s="85">
        <v>8</v>
      </c>
    </row>
    <row r="440" ht="17.4" customHeight="1" spans="1:7">
      <c r="A440" s="85"/>
      <c r="B440" s="19"/>
      <c r="C440" s="19"/>
      <c r="D440" s="19"/>
      <c r="E440" s="85" t="s">
        <v>370</v>
      </c>
      <c r="F440" s="85" t="s">
        <v>67</v>
      </c>
      <c r="G440" s="85"/>
    </row>
    <row r="441" ht="17.4" customHeight="1" spans="1:7">
      <c r="A441" s="85"/>
      <c r="B441" s="19"/>
      <c r="C441" s="19"/>
      <c r="D441" s="19"/>
      <c r="E441" s="85" t="s">
        <v>371</v>
      </c>
      <c r="F441" s="85" t="s">
        <v>67</v>
      </c>
      <c r="G441" s="85"/>
    </row>
    <row r="442" ht="17.4" customHeight="1" spans="1:7">
      <c r="A442" s="85"/>
      <c r="B442" s="19"/>
      <c r="C442" s="19"/>
      <c r="D442" s="19"/>
      <c r="E442" s="19" t="s">
        <v>372</v>
      </c>
      <c r="F442" s="19" t="s">
        <v>45</v>
      </c>
      <c r="G442" s="85"/>
    </row>
    <row r="443" ht="17.4" customHeight="1" spans="1:7">
      <c r="A443" s="85"/>
      <c r="B443" s="19">
        <v>20212931</v>
      </c>
      <c r="C443" s="19">
        <v>2021293110</v>
      </c>
      <c r="D443" s="19" t="s">
        <v>373</v>
      </c>
      <c r="E443" s="19" t="s">
        <v>374</v>
      </c>
      <c r="F443" s="19" t="s">
        <v>76</v>
      </c>
      <c r="G443" s="19">
        <v>3</v>
      </c>
    </row>
    <row r="444" ht="17.4" customHeight="1" spans="1:7">
      <c r="A444" s="85"/>
      <c r="B444" s="19">
        <v>20212332</v>
      </c>
      <c r="C444" s="19">
        <v>2021233218</v>
      </c>
      <c r="D444" s="19" t="s">
        <v>375</v>
      </c>
      <c r="E444" s="19" t="s">
        <v>376</v>
      </c>
      <c r="F444" s="19" t="s">
        <v>63</v>
      </c>
      <c r="G444" s="19">
        <v>23</v>
      </c>
    </row>
    <row r="445" ht="17.4" customHeight="1" spans="1:7">
      <c r="A445" s="85"/>
      <c r="B445" s="19"/>
      <c r="C445" s="19"/>
      <c r="D445" s="19"/>
      <c r="E445" s="19" t="s">
        <v>377</v>
      </c>
      <c r="F445" s="19" t="s">
        <v>63</v>
      </c>
      <c r="G445" s="19"/>
    </row>
    <row r="446" ht="17.4" customHeight="1" spans="1:7">
      <c r="A446" s="85"/>
      <c r="B446" s="19"/>
      <c r="C446" s="19"/>
      <c r="D446" s="19"/>
      <c r="E446" s="19" t="s">
        <v>354</v>
      </c>
      <c r="F446" s="19" t="s">
        <v>63</v>
      </c>
      <c r="G446" s="19"/>
    </row>
    <row r="447" ht="17.4" customHeight="1" spans="1:7">
      <c r="A447" s="85"/>
      <c r="B447" s="19"/>
      <c r="C447" s="19"/>
      <c r="D447" s="19"/>
      <c r="E447" s="19" t="s">
        <v>87</v>
      </c>
      <c r="F447" s="19" t="s">
        <v>64</v>
      </c>
      <c r="G447" s="19"/>
    </row>
    <row r="448" ht="17.4" customHeight="1" spans="1:7">
      <c r="A448" s="85"/>
      <c r="B448" s="19"/>
      <c r="C448" s="19"/>
      <c r="D448" s="19"/>
      <c r="E448" s="19" t="s">
        <v>378</v>
      </c>
      <c r="F448" s="19" t="s">
        <v>96</v>
      </c>
      <c r="G448" s="19"/>
    </row>
    <row r="449" ht="17.4" customHeight="1" spans="1:7">
      <c r="A449" s="85"/>
      <c r="B449" s="19"/>
      <c r="C449" s="19"/>
      <c r="D449" s="19"/>
      <c r="E449" s="19" t="s">
        <v>379</v>
      </c>
      <c r="F449" s="19" t="s">
        <v>67</v>
      </c>
      <c r="G449" s="19"/>
    </row>
    <row r="450" ht="17.4" customHeight="1" spans="1:7">
      <c r="A450" s="85"/>
      <c r="B450" s="19"/>
      <c r="C450" s="19"/>
      <c r="D450" s="19"/>
      <c r="E450" s="19" t="s">
        <v>340</v>
      </c>
      <c r="F450" s="19" t="s">
        <v>67</v>
      </c>
      <c r="G450" s="19"/>
    </row>
    <row r="451" ht="17.4" customHeight="1" spans="1:7">
      <c r="A451" s="85"/>
      <c r="B451" s="19"/>
      <c r="C451" s="19"/>
      <c r="D451" s="19"/>
      <c r="E451" s="19" t="s">
        <v>341</v>
      </c>
      <c r="F451" s="19" t="s">
        <v>67</v>
      </c>
      <c r="G451" s="19"/>
    </row>
    <row r="452" ht="17.4" customHeight="1" spans="1:7">
      <c r="A452" s="85"/>
      <c r="B452" s="19"/>
      <c r="C452" s="19"/>
      <c r="D452" s="19"/>
      <c r="E452" s="19" t="s">
        <v>377</v>
      </c>
      <c r="F452" s="19" t="s">
        <v>67</v>
      </c>
      <c r="G452" s="19"/>
    </row>
    <row r="453" ht="17.4" customHeight="1" spans="1:7">
      <c r="A453" s="85"/>
      <c r="B453" s="19"/>
      <c r="C453" s="19"/>
      <c r="D453" s="19"/>
      <c r="E453" s="19" t="s">
        <v>380</v>
      </c>
      <c r="F453" s="19" t="s">
        <v>45</v>
      </c>
      <c r="G453" s="19"/>
    </row>
    <row r="454" ht="17.4" customHeight="1" spans="1:7">
      <c r="A454" s="85"/>
      <c r="B454" s="19"/>
      <c r="C454" s="19"/>
      <c r="D454" s="19"/>
      <c r="E454" s="19" t="s">
        <v>344</v>
      </c>
      <c r="F454" s="19" t="s">
        <v>45</v>
      </c>
      <c r="G454" s="19"/>
    </row>
    <row r="455" ht="17.4" customHeight="1" spans="1:7">
      <c r="A455" s="85"/>
      <c r="B455" s="19"/>
      <c r="C455" s="19">
        <v>2021233223</v>
      </c>
      <c r="D455" s="19" t="s">
        <v>381</v>
      </c>
      <c r="E455" s="19" t="s">
        <v>87</v>
      </c>
      <c r="F455" s="19" t="s">
        <v>64</v>
      </c>
      <c r="G455" s="19">
        <v>9</v>
      </c>
    </row>
    <row r="456" ht="17.4" customHeight="1" spans="1:7">
      <c r="A456" s="85"/>
      <c r="B456" s="19"/>
      <c r="C456" s="19"/>
      <c r="D456" s="19"/>
      <c r="E456" s="19" t="s">
        <v>378</v>
      </c>
      <c r="F456" s="19" t="s">
        <v>96</v>
      </c>
      <c r="G456" s="19"/>
    </row>
    <row r="457" ht="17.4" customHeight="1" spans="1:7">
      <c r="A457" s="85"/>
      <c r="B457" s="19"/>
      <c r="C457" s="19"/>
      <c r="D457" s="19"/>
      <c r="E457" s="19" t="s">
        <v>379</v>
      </c>
      <c r="F457" s="19" t="s">
        <v>67</v>
      </c>
      <c r="G457" s="19"/>
    </row>
    <row r="458" ht="17.4" customHeight="1" spans="1:7">
      <c r="A458" s="85"/>
      <c r="B458" s="19"/>
      <c r="C458" s="19"/>
      <c r="D458" s="19"/>
      <c r="E458" s="19" t="s">
        <v>340</v>
      </c>
      <c r="F458" s="19" t="s">
        <v>67</v>
      </c>
      <c r="G458" s="19"/>
    </row>
    <row r="459" ht="17.4" customHeight="1" spans="1:7">
      <c r="A459" s="85"/>
      <c r="B459" s="19">
        <v>20213033</v>
      </c>
      <c r="C459" s="19">
        <v>2021303301</v>
      </c>
      <c r="D459" s="19" t="s">
        <v>382</v>
      </c>
      <c r="E459" s="19" t="s">
        <v>383</v>
      </c>
      <c r="F459" s="19" t="s">
        <v>45</v>
      </c>
      <c r="G459" s="19">
        <v>4</v>
      </c>
    </row>
    <row r="460" ht="17.4" customHeight="1" spans="1:7">
      <c r="A460" s="85"/>
      <c r="B460" s="19"/>
      <c r="C460" s="19"/>
      <c r="D460" s="19"/>
      <c r="E460" s="19" t="s">
        <v>380</v>
      </c>
      <c r="F460" s="19" t="s">
        <v>45</v>
      </c>
      <c r="G460" s="19"/>
    </row>
    <row r="461" ht="17.4" customHeight="1" spans="1:7">
      <c r="A461" s="85"/>
      <c r="B461" s="19">
        <v>20213031</v>
      </c>
      <c r="C461" s="19">
        <v>2021303102</v>
      </c>
      <c r="D461" s="19" t="s">
        <v>384</v>
      </c>
      <c r="E461" s="19" t="s">
        <v>385</v>
      </c>
      <c r="F461" s="19" t="s">
        <v>67</v>
      </c>
      <c r="G461" s="19">
        <v>13</v>
      </c>
    </row>
    <row r="462" ht="17.4" customHeight="1" spans="1:7">
      <c r="A462" s="85"/>
      <c r="B462" s="19"/>
      <c r="C462" s="19"/>
      <c r="D462" s="19"/>
      <c r="E462" s="19" t="s">
        <v>386</v>
      </c>
      <c r="F462" s="19" t="s">
        <v>50</v>
      </c>
      <c r="G462" s="19"/>
    </row>
    <row r="463" ht="17.4" customHeight="1" spans="1:7">
      <c r="A463" s="85"/>
      <c r="B463" s="19"/>
      <c r="C463" s="19"/>
      <c r="D463" s="19"/>
      <c r="E463" s="19" t="s">
        <v>387</v>
      </c>
      <c r="F463" s="19" t="s">
        <v>67</v>
      </c>
      <c r="G463" s="19"/>
    </row>
    <row r="464" ht="17.4" customHeight="1" spans="1:7">
      <c r="A464" s="85"/>
      <c r="B464" s="19"/>
      <c r="C464" s="19"/>
      <c r="D464" s="19"/>
      <c r="E464" s="19" t="s">
        <v>388</v>
      </c>
      <c r="F464" s="19" t="s">
        <v>45</v>
      </c>
      <c r="G464" s="19"/>
    </row>
    <row r="465" ht="17.4" customHeight="1" spans="1:7">
      <c r="A465" s="85"/>
      <c r="B465" s="19"/>
      <c r="C465" s="19"/>
      <c r="D465" s="19"/>
      <c r="E465" s="19" t="s">
        <v>389</v>
      </c>
      <c r="F465" s="19" t="s">
        <v>45</v>
      </c>
      <c r="G465" s="19"/>
    </row>
    <row r="466" ht="17.4" customHeight="1" spans="1:7">
      <c r="A466" s="85"/>
      <c r="B466" s="19"/>
      <c r="C466" s="19"/>
      <c r="D466" s="19"/>
      <c r="E466" s="19" t="s">
        <v>383</v>
      </c>
      <c r="F466" s="19" t="s">
        <v>45</v>
      </c>
      <c r="G466" s="19"/>
    </row>
    <row r="467" ht="17.4" customHeight="1" spans="1:7">
      <c r="A467" s="85"/>
      <c r="B467" s="19"/>
      <c r="C467" s="19">
        <v>2019303304</v>
      </c>
      <c r="D467" s="19" t="s">
        <v>390</v>
      </c>
      <c r="E467" s="19" t="s">
        <v>383</v>
      </c>
      <c r="F467" s="19" t="s">
        <v>45</v>
      </c>
      <c r="G467" s="19">
        <v>4</v>
      </c>
    </row>
    <row r="468" ht="17.4" customHeight="1" spans="1:7">
      <c r="A468" s="85"/>
      <c r="B468" s="19"/>
      <c r="C468" s="19"/>
      <c r="D468" s="19"/>
      <c r="E468" s="19" t="s">
        <v>385</v>
      </c>
      <c r="F468" s="19" t="s">
        <v>63</v>
      </c>
      <c r="G468" s="19"/>
    </row>
    <row r="469" ht="17.4" customHeight="1" spans="1:7">
      <c r="A469" s="85"/>
      <c r="B469" s="19">
        <v>20203035</v>
      </c>
      <c r="C469" s="19">
        <v>2020303508</v>
      </c>
      <c r="D469" s="19" t="s">
        <v>391</v>
      </c>
      <c r="E469" s="19" t="s">
        <v>392</v>
      </c>
      <c r="F469" s="19" t="s">
        <v>393</v>
      </c>
      <c r="G469" s="19">
        <v>4</v>
      </c>
    </row>
    <row r="470" ht="17.4" customHeight="1" spans="1:7">
      <c r="A470" s="85"/>
      <c r="B470" s="19"/>
      <c r="C470" s="19">
        <v>2020303544</v>
      </c>
      <c r="D470" s="19" t="s">
        <v>394</v>
      </c>
      <c r="E470" s="19" t="s">
        <v>395</v>
      </c>
      <c r="F470" s="19" t="s">
        <v>67</v>
      </c>
      <c r="G470" s="19">
        <v>2</v>
      </c>
    </row>
    <row r="471" ht="17.4" customHeight="1" spans="1:7">
      <c r="A471" s="85"/>
      <c r="B471" s="19"/>
      <c r="C471" s="19">
        <v>2020303530</v>
      </c>
      <c r="D471" s="19" t="s">
        <v>396</v>
      </c>
      <c r="E471" s="19" t="s">
        <v>395</v>
      </c>
      <c r="F471" s="19" t="s">
        <v>67</v>
      </c>
      <c r="G471" s="19">
        <v>2</v>
      </c>
    </row>
    <row r="472" ht="17.4" customHeight="1" spans="1:7">
      <c r="A472" s="85"/>
      <c r="B472" s="19">
        <v>20212333</v>
      </c>
      <c r="C472" s="19">
        <v>2021233304</v>
      </c>
      <c r="D472" s="19" t="s">
        <v>397</v>
      </c>
      <c r="E472" s="19" t="s">
        <v>377</v>
      </c>
      <c r="F472" s="19" t="s">
        <v>60</v>
      </c>
      <c r="G472" s="19">
        <v>4</v>
      </c>
    </row>
    <row r="473" ht="17.4" customHeight="1" spans="1:7">
      <c r="A473" s="85"/>
      <c r="B473" s="19"/>
      <c r="C473" s="19"/>
      <c r="D473" s="19"/>
      <c r="E473" s="19" t="s">
        <v>354</v>
      </c>
      <c r="F473" s="19" t="s">
        <v>60</v>
      </c>
      <c r="G473" s="19"/>
    </row>
    <row r="474" ht="17.4" customHeight="1" spans="1:7">
      <c r="A474" s="85"/>
      <c r="B474" s="19"/>
      <c r="C474" s="19">
        <v>2021233325</v>
      </c>
      <c r="D474" s="19" t="s">
        <v>398</v>
      </c>
      <c r="E474" s="19" t="s">
        <v>399</v>
      </c>
      <c r="F474" s="19" t="s">
        <v>67</v>
      </c>
      <c r="G474" s="19">
        <v>4</v>
      </c>
    </row>
    <row r="475" ht="17.4" customHeight="1" spans="1:7">
      <c r="A475" s="85"/>
      <c r="B475" s="19"/>
      <c r="C475" s="19"/>
      <c r="D475" s="19"/>
      <c r="E475" s="19" t="s">
        <v>377</v>
      </c>
      <c r="F475" s="19" t="s">
        <v>67</v>
      </c>
      <c r="G475" s="19"/>
    </row>
    <row r="476" ht="17.4" customHeight="1" spans="1:7">
      <c r="A476" s="85"/>
      <c r="B476" s="19"/>
      <c r="C476" s="19">
        <v>2021233329</v>
      </c>
      <c r="D476" s="19" t="s">
        <v>400</v>
      </c>
      <c r="E476" s="19" t="s">
        <v>341</v>
      </c>
      <c r="F476" s="19" t="s">
        <v>67</v>
      </c>
      <c r="G476" s="19">
        <v>2</v>
      </c>
    </row>
    <row r="477" ht="17.4" customHeight="1" spans="1:7">
      <c r="A477" s="85"/>
      <c r="B477" s="85">
        <v>20202932</v>
      </c>
      <c r="C477" s="85">
        <v>2020293235</v>
      </c>
      <c r="D477" s="85" t="s">
        <v>401</v>
      </c>
      <c r="E477" s="85" t="s">
        <v>402</v>
      </c>
      <c r="F477" s="85" t="s">
        <v>403</v>
      </c>
      <c r="G477" s="19">
        <v>4</v>
      </c>
    </row>
    <row r="478" ht="17.4" customHeight="1" spans="1:7">
      <c r="A478" s="85"/>
      <c r="B478" s="85"/>
      <c r="C478" s="85"/>
      <c r="D478" s="85"/>
      <c r="E478" s="85" t="s">
        <v>404</v>
      </c>
      <c r="F478" s="85" t="s">
        <v>403</v>
      </c>
      <c r="G478" s="19"/>
    </row>
    <row r="479" ht="17.4" customHeight="1" spans="1:7">
      <c r="A479" s="85"/>
      <c r="B479" s="19">
        <v>20203032</v>
      </c>
      <c r="C479" s="19">
        <v>2020303206</v>
      </c>
      <c r="D479" s="19" t="s">
        <v>405</v>
      </c>
      <c r="E479" s="19" t="s">
        <v>331</v>
      </c>
      <c r="F479" s="19" t="s">
        <v>60</v>
      </c>
      <c r="G479" s="19">
        <v>4</v>
      </c>
    </row>
    <row r="480" ht="17.4" customHeight="1" spans="1:7">
      <c r="A480" s="85"/>
      <c r="B480" s="19"/>
      <c r="C480" s="19"/>
      <c r="D480" s="19"/>
      <c r="E480" s="19" t="s">
        <v>406</v>
      </c>
      <c r="F480" s="19" t="s">
        <v>60</v>
      </c>
      <c r="G480" s="19"/>
    </row>
    <row r="481" ht="18.75" spans="1:7">
      <c r="A481" s="77" t="s">
        <v>7</v>
      </c>
      <c r="B481" s="19">
        <v>20192631</v>
      </c>
      <c r="C481" s="126" t="s">
        <v>407</v>
      </c>
      <c r="D481" s="19" t="s">
        <v>408</v>
      </c>
      <c r="E481" s="19" t="s">
        <v>409</v>
      </c>
      <c r="F481" s="166" t="s">
        <v>410</v>
      </c>
      <c r="G481" s="19">
        <v>5</v>
      </c>
    </row>
    <row r="482" ht="18.75" spans="1:7">
      <c r="A482" s="78"/>
      <c r="B482" s="19">
        <v>20192633</v>
      </c>
      <c r="C482" s="19">
        <v>2019263101</v>
      </c>
      <c r="D482" s="19" t="s">
        <v>411</v>
      </c>
      <c r="E482" s="19" t="s">
        <v>409</v>
      </c>
      <c r="F482" s="19" t="s">
        <v>412</v>
      </c>
      <c r="G482" s="19">
        <v>8</v>
      </c>
    </row>
    <row r="483" ht="18.75" spans="1:7">
      <c r="A483" s="78"/>
      <c r="B483" s="19">
        <v>20222635</v>
      </c>
      <c r="C483" s="19">
        <v>2022263522</v>
      </c>
      <c r="D483" s="19" t="s">
        <v>413</v>
      </c>
      <c r="E483" s="19" t="s">
        <v>414</v>
      </c>
      <c r="F483" s="166" t="s">
        <v>415</v>
      </c>
      <c r="G483" s="19">
        <v>9</v>
      </c>
    </row>
    <row r="484" ht="18.75" spans="1:7">
      <c r="A484" s="78"/>
      <c r="B484" s="19"/>
      <c r="C484" s="19"/>
      <c r="D484" s="19"/>
      <c r="E484" s="19" t="s">
        <v>416</v>
      </c>
      <c r="F484" s="19" t="s">
        <v>417</v>
      </c>
      <c r="G484" s="19"/>
    </row>
    <row r="485" ht="18.75" spans="1:7">
      <c r="A485" s="78"/>
      <c r="B485" s="19">
        <v>20222633</v>
      </c>
      <c r="C485" s="19">
        <v>2022263514</v>
      </c>
      <c r="D485" s="19" t="s">
        <v>418</v>
      </c>
      <c r="E485" s="19" t="s">
        <v>414</v>
      </c>
      <c r="F485" s="166" t="s">
        <v>419</v>
      </c>
      <c r="G485" s="19">
        <v>9</v>
      </c>
    </row>
    <row r="486" ht="18.75" spans="1:7">
      <c r="A486" s="78"/>
      <c r="B486" s="19"/>
      <c r="C486" s="19"/>
      <c r="D486" s="19"/>
      <c r="E486" s="19" t="s">
        <v>87</v>
      </c>
      <c r="F486" s="19" t="s">
        <v>60</v>
      </c>
      <c r="G486" s="19"/>
    </row>
    <row r="487" ht="18.75" spans="1:7">
      <c r="A487" s="78"/>
      <c r="B487" s="19">
        <v>20222634</v>
      </c>
      <c r="C487" s="19">
        <v>2022263436</v>
      </c>
      <c r="D487" s="19" t="s">
        <v>420</v>
      </c>
      <c r="E487" s="19" t="s">
        <v>131</v>
      </c>
      <c r="F487" s="19" t="s">
        <v>64</v>
      </c>
      <c r="G487" s="19">
        <v>2</v>
      </c>
    </row>
    <row r="488" ht="18.75" spans="1:7">
      <c r="A488" s="78"/>
      <c r="B488" s="19">
        <v>20202634</v>
      </c>
      <c r="C488" s="19">
        <v>20202635</v>
      </c>
      <c r="D488" s="19" t="s">
        <v>421</v>
      </c>
      <c r="E488" s="19" t="s">
        <v>422</v>
      </c>
      <c r="F488" s="19" t="s">
        <v>423</v>
      </c>
      <c r="G488" s="19">
        <v>8</v>
      </c>
    </row>
    <row r="489" ht="18.75" spans="1:7">
      <c r="A489" s="78"/>
      <c r="B489" s="19"/>
      <c r="C489" s="19"/>
      <c r="D489" s="19"/>
      <c r="E489" s="19" t="s">
        <v>422</v>
      </c>
      <c r="F489" s="19" t="s">
        <v>424</v>
      </c>
      <c r="G489" s="19"/>
    </row>
    <row r="490" ht="18.75" spans="1:7">
      <c r="A490" s="78"/>
      <c r="B490" s="19">
        <v>20212631</v>
      </c>
      <c r="C490" s="19">
        <v>2021263114</v>
      </c>
      <c r="D490" s="19" t="s">
        <v>425</v>
      </c>
      <c r="E490" s="19" t="s">
        <v>87</v>
      </c>
      <c r="F490" s="167" t="s">
        <v>63</v>
      </c>
      <c r="G490" s="19">
        <v>19</v>
      </c>
    </row>
    <row r="491" ht="18.75" spans="1:7">
      <c r="A491" s="78"/>
      <c r="B491" s="19"/>
      <c r="C491" s="19"/>
      <c r="D491" s="19"/>
      <c r="E491" s="19" t="s">
        <v>93</v>
      </c>
      <c r="F491" s="167" t="s">
        <v>64</v>
      </c>
      <c r="G491" s="19"/>
    </row>
    <row r="492" ht="18.75" spans="1:7">
      <c r="A492" s="78"/>
      <c r="B492" s="19"/>
      <c r="C492" s="19"/>
      <c r="D492" s="19"/>
      <c r="E492" s="19" t="s">
        <v>177</v>
      </c>
      <c r="F492" s="167" t="s">
        <v>64</v>
      </c>
      <c r="G492" s="19"/>
    </row>
    <row r="493" ht="18.75" spans="1:7">
      <c r="A493" s="78"/>
      <c r="B493" s="19"/>
      <c r="C493" s="19"/>
      <c r="D493" s="19"/>
      <c r="E493" s="19" t="s">
        <v>426</v>
      </c>
      <c r="F493" s="167" t="s">
        <v>50</v>
      </c>
      <c r="G493" s="19"/>
    </row>
    <row r="494" ht="18.75" spans="1:7">
      <c r="A494" s="78"/>
      <c r="B494" s="19"/>
      <c r="C494" s="19"/>
      <c r="D494" s="19"/>
      <c r="E494" s="19" t="s">
        <v>87</v>
      </c>
      <c r="F494" s="167" t="s">
        <v>45</v>
      </c>
      <c r="G494" s="19"/>
    </row>
    <row r="495" ht="18.75" spans="1:7">
      <c r="A495" s="78"/>
      <c r="B495" s="19"/>
      <c r="C495" s="19">
        <v>2021263106</v>
      </c>
      <c r="D495" s="19" t="s">
        <v>427</v>
      </c>
      <c r="E495" s="19" t="s">
        <v>87</v>
      </c>
      <c r="F495" s="167" t="s">
        <v>63</v>
      </c>
      <c r="G495" s="19"/>
    </row>
    <row r="496" ht="18.75" spans="1:7">
      <c r="A496" s="78"/>
      <c r="B496" s="19"/>
      <c r="C496" s="19">
        <v>2021263119</v>
      </c>
      <c r="D496" s="19" t="s">
        <v>428</v>
      </c>
      <c r="E496" s="19" t="s">
        <v>87</v>
      </c>
      <c r="F496" s="167" t="s">
        <v>45</v>
      </c>
      <c r="G496" s="19"/>
    </row>
    <row r="497" ht="18.75" spans="1:7">
      <c r="A497" s="78"/>
      <c r="B497" s="19"/>
      <c r="C497" s="19">
        <v>2021263120</v>
      </c>
      <c r="D497" s="19" t="s">
        <v>429</v>
      </c>
      <c r="E497" s="19" t="s">
        <v>87</v>
      </c>
      <c r="F497" s="167" t="s">
        <v>45</v>
      </c>
      <c r="G497" s="19"/>
    </row>
    <row r="498" ht="18.75" spans="1:7">
      <c r="A498" s="78"/>
      <c r="B498" s="19"/>
      <c r="C498" s="19">
        <v>2021263121</v>
      </c>
      <c r="D498" s="19" t="s">
        <v>430</v>
      </c>
      <c r="E498" s="19" t="s">
        <v>87</v>
      </c>
      <c r="F498" s="167" t="s">
        <v>45</v>
      </c>
      <c r="G498" s="19"/>
    </row>
    <row r="499" ht="18.75" spans="1:7">
      <c r="A499" s="78"/>
      <c r="B499" s="19">
        <v>20212633</v>
      </c>
      <c r="C499" s="19">
        <v>2021263301</v>
      </c>
      <c r="D499" s="19" t="s">
        <v>431</v>
      </c>
      <c r="E499" s="19" t="s">
        <v>432</v>
      </c>
      <c r="F499" s="166" t="s">
        <v>433</v>
      </c>
      <c r="G499" s="19">
        <v>24</v>
      </c>
    </row>
    <row r="500" ht="18.75" spans="1:7">
      <c r="A500" s="78"/>
      <c r="B500" s="19"/>
      <c r="C500" s="19">
        <v>2021263314</v>
      </c>
      <c r="D500" s="19" t="s">
        <v>434</v>
      </c>
      <c r="E500" s="19" t="s">
        <v>87</v>
      </c>
      <c r="F500" s="167" t="s">
        <v>63</v>
      </c>
      <c r="G500" s="19"/>
    </row>
    <row r="501" ht="18.75" spans="1:7">
      <c r="A501" s="78"/>
      <c r="B501" s="19"/>
      <c r="C501" s="19"/>
      <c r="D501" s="19"/>
      <c r="E501" s="19" t="s">
        <v>432</v>
      </c>
      <c r="F501" s="167" t="s">
        <v>435</v>
      </c>
      <c r="G501" s="19"/>
    </row>
    <row r="502" ht="18.75" spans="1:7">
      <c r="A502" s="78"/>
      <c r="B502" s="19"/>
      <c r="C502" s="19">
        <v>2021263329</v>
      </c>
      <c r="D502" s="19" t="s">
        <v>436</v>
      </c>
      <c r="E502" s="19" t="s">
        <v>87</v>
      </c>
      <c r="F502" s="167" t="s">
        <v>63</v>
      </c>
      <c r="G502" s="19"/>
    </row>
    <row r="503" ht="18.75" spans="1:7">
      <c r="A503" s="78"/>
      <c r="B503" s="19"/>
      <c r="C503" s="19">
        <v>2021263134</v>
      </c>
      <c r="D503" s="19" t="s">
        <v>437</v>
      </c>
      <c r="E503" s="19" t="s">
        <v>177</v>
      </c>
      <c r="F503" s="167" t="s">
        <v>64</v>
      </c>
      <c r="G503" s="19"/>
    </row>
    <row r="504" ht="18.75" spans="1:7">
      <c r="A504" s="78"/>
      <c r="B504" s="19"/>
      <c r="C504" s="19"/>
      <c r="D504" s="19"/>
      <c r="E504" s="19" t="s">
        <v>343</v>
      </c>
      <c r="F504" s="167" t="s">
        <v>64</v>
      </c>
      <c r="G504" s="19"/>
    </row>
    <row r="505" ht="18.75" spans="1:7">
      <c r="A505" s="78"/>
      <c r="B505" s="19">
        <v>20212634</v>
      </c>
      <c r="C505" s="19">
        <v>2021263127</v>
      </c>
      <c r="D505" s="19" t="s">
        <v>438</v>
      </c>
      <c r="E505" s="19" t="s">
        <v>439</v>
      </c>
      <c r="F505" s="167" t="s">
        <v>300</v>
      </c>
      <c r="G505" s="19">
        <v>34</v>
      </c>
    </row>
    <row r="506" ht="18.75" spans="1:7">
      <c r="A506" s="78"/>
      <c r="B506" s="19"/>
      <c r="C506" s="19"/>
      <c r="D506" s="19"/>
      <c r="E506" s="19" t="s">
        <v>432</v>
      </c>
      <c r="F506" s="167" t="s">
        <v>440</v>
      </c>
      <c r="G506" s="19"/>
    </row>
    <row r="507" ht="18.75" spans="1:7">
      <c r="A507" s="78"/>
      <c r="B507" s="19"/>
      <c r="C507" s="19"/>
      <c r="D507" s="19"/>
      <c r="E507" s="19" t="s">
        <v>441</v>
      </c>
      <c r="F507" s="167" t="s">
        <v>64</v>
      </c>
      <c r="G507" s="19"/>
    </row>
    <row r="508" ht="18.75" spans="1:7">
      <c r="A508" s="78"/>
      <c r="B508" s="19"/>
      <c r="C508" s="19"/>
      <c r="D508" s="19"/>
      <c r="E508" s="19" t="s">
        <v>442</v>
      </c>
      <c r="F508" s="167" t="s">
        <v>64</v>
      </c>
      <c r="G508" s="19"/>
    </row>
    <row r="509" ht="18.75" spans="1:7">
      <c r="A509" s="78"/>
      <c r="B509" s="19"/>
      <c r="C509" s="19"/>
      <c r="D509" s="19"/>
      <c r="E509" s="19" t="s">
        <v>439</v>
      </c>
      <c r="F509" s="167" t="s">
        <v>423</v>
      </c>
      <c r="G509" s="19"/>
    </row>
    <row r="510" ht="18.75" spans="1:7">
      <c r="A510" s="78"/>
      <c r="B510" s="19"/>
      <c r="C510" s="19"/>
      <c r="D510" s="19"/>
      <c r="E510" s="19" t="s">
        <v>87</v>
      </c>
      <c r="F510" s="167" t="s">
        <v>67</v>
      </c>
      <c r="G510" s="19"/>
    </row>
    <row r="511" ht="18.75" spans="1:7">
      <c r="A511" s="78"/>
      <c r="B511" s="19"/>
      <c r="C511" s="19"/>
      <c r="D511" s="19"/>
      <c r="E511" s="19" t="s">
        <v>432</v>
      </c>
      <c r="F511" s="167" t="s">
        <v>424</v>
      </c>
      <c r="G511" s="19"/>
    </row>
    <row r="512" ht="18.75" spans="1:7">
      <c r="A512" s="78"/>
      <c r="B512" s="19"/>
      <c r="C512" s="19">
        <v>2021263137</v>
      </c>
      <c r="D512" s="19" t="s">
        <v>443</v>
      </c>
      <c r="E512" s="19" t="s">
        <v>441</v>
      </c>
      <c r="F512" s="167" t="s">
        <v>64</v>
      </c>
      <c r="G512" s="19"/>
    </row>
    <row r="513" ht="18.75" spans="1:7">
      <c r="A513" s="78"/>
      <c r="B513" s="19"/>
      <c r="C513" s="19"/>
      <c r="D513" s="19"/>
      <c r="E513" s="19" t="s">
        <v>442</v>
      </c>
      <c r="F513" s="167" t="s">
        <v>64</v>
      </c>
      <c r="G513" s="19"/>
    </row>
    <row r="514" ht="18.75" spans="1:7">
      <c r="A514" s="80"/>
      <c r="B514" s="19"/>
      <c r="C514" s="19">
        <v>2021263223</v>
      </c>
      <c r="D514" s="19" t="s">
        <v>444</v>
      </c>
      <c r="E514" s="19" t="s">
        <v>432</v>
      </c>
      <c r="F514" s="167" t="s">
        <v>424</v>
      </c>
      <c r="G514" s="19"/>
    </row>
    <row r="515" ht="18.75" spans="1:7">
      <c r="A515" s="11" t="s">
        <v>8</v>
      </c>
      <c r="B515" s="11" t="s">
        <v>445</v>
      </c>
      <c r="C515" s="11"/>
      <c r="D515" s="11"/>
      <c r="E515" s="11"/>
      <c r="F515" s="11"/>
      <c r="G515" s="11"/>
    </row>
  </sheetData>
  <autoFilter ref="A2:I629">
    <filterColumn colId="0">
      <customFilters>
        <customFilter operator="equal" val="经济管理学院"/>
      </customFilters>
    </filterColumn>
    <extLst/>
  </autoFilter>
  <sortState ref="A307:G368">
    <sortCondition ref="A307"/>
  </sortState>
  <mergeCells count="335">
    <mergeCell ref="A1:G1"/>
    <mergeCell ref="B515:G515"/>
    <mergeCell ref="A3:A127"/>
    <mergeCell ref="A128:A191"/>
    <mergeCell ref="A192:A235"/>
    <mergeCell ref="A236:A365"/>
    <mergeCell ref="A366:A480"/>
    <mergeCell ref="A481:A514"/>
    <mergeCell ref="B3:B8"/>
    <mergeCell ref="B9:B10"/>
    <mergeCell ref="B11:B12"/>
    <mergeCell ref="B13:B20"/>
    <mergeCell ref="B21:B23"/>
    <mergeCell ref="B26:B28"/>
    <mergeCell ref="B29:B42"/>
    <mergeCell ref="B43:B51"/>
    <mergeCell ref="B52:B84"/>
    <mergeCell ref="B85:B86"/>
    <mergeCell ref="B87:B96"/>
    <mergeCell ref="B97:B99"/>
    <mergeCell ref="B100:B115"/>
    <mergeCell ref="B116:B127"/>
    <mergeCell ref="B128:B130"/>
    <mergeCell ref="B132:B135"/>
    <mergeCell ref="B138:B144"/>
    <mergeCell ref="B145:B147"/>
    <mergeCell ref="B148:B150"/>
    <mergeCell ref="B151:B152"/>
    <mergeCell ref="B154:B160"/>
    <mergeCell ref="B162:B170"/>
    <mergeCell ref="B171:B180"/>
    <mergeCell ref="B181:B186"/>
    <mergeCell ref="B187:B191"/>
    <mergeCell ref="B192:B197"/>
    <mergeCell ref="B198:B212"/>
    <mergeCell ref="B213:B215"/>
    <mergeCell ref="B216:B219"/>
    <mergeCell ref="B220:B222"/>
    <mergeCell ref="B223:B228"/>
    <mergeCell ref="B229:B234"/>
    <mergeCell ref="B236:B268"/>
    <mergeCell ref="B269:B298"/>
    <mergeCell ref="B299:B312"/>
    <mergeCell ref="B313:B319"/>
    <mergeCell ref="B320:B322"/>
    <mergeCell ref="B323:B324"/>
    <mergeCell ref="B325:B326"/>
    <mergeCell ref="B328:B335"/>
    <mergeCell ref="B336:B343"/>
    <mergeCell ref="B344:B346"/>
    <mergeCell ref="B348:B354"/>
    <mergeCell ref="B356:B365"/>
    <mergeCell ref="B366:B373"/>
    <mergeCell ref="B374:B376"/>
    <mergeCell ref="B377:B378"/>
    <mergeCell ref="B380:B388"/>
    <mergeCell ref="B390:B391"/>
    <mergeCell ref="B392:B399"/>
    <mergeCell ref="B400:B415"/>
    <mergeCell ref="B416:B429"/>
    <mergeCell ref="B430:B431"/>
    <mergeCell ref="B432:B438"/>
    <mergeCell ref="B439:B442"/>
    <mergeCell ref="B444:B458"/>
    <mergeCell ref="B459:B460"/>
    <mergeCell ref="B461:B468"/>
    <mergeCell ref="B469:B471"/>
    <mergeCell ref="B472:B476"/>
    <mergeCell ref="B477:B478"/>
    <mergeCell ref="B479:B480"/>
    <mergeCell ref="B483:B484"/>
    <mergeCell ref="B485:B486"/>
    <mergeCell ref="B488:B489"/>
    <mergeCell ref="B490:B498"/>
    <mergeCell ref="B499:B504"/>
    <mergeCell ref="B505:B514"/>
    <mergeCell ref="C3:C8"/>
    <mergeCell ref="C9:C10"/>
    <mergeCell ref="C11:C12"/>
    <mergeCell ref="C13:C20"/>
    <mergeCell ref="C26:C27"/>
    <mergeCell ref="C29:C35"/>
    <mergeCell ref="C36:C42"/>
    <mergeCell ref="C43:C51"/>
    <mergeCell ref="C52:C54"/>
    <mergeCell ref="C55:C61"/>
    <mergeCell ref="C62:C68"/>
    <mergeCell ref="C69:C75"/>
    <mergeCell ref="C76:C82"/>
    <mergeCell ref="C83:C84"/>
    <mergeCell ref="C85:C86"/>
    <mergeCell ref="C87:C94"/>
    <mergeCell ref="C95:C96"/>
    <mergeCell ref="C97:C99"/>
    <mergeCell ref="C100:C111"/>
    <mergeCell ref="C114:C115"/>
    <mergeCell ref="C116:C126"/>
    <mergeCell ref="C133:C134"/>
    <mergeCell ref="C139:C141"/>
    <mergeCell ref="C143:C144"/>
    <mergeCell ref="C148:C150"/>
    <mergeCell ref="C156:C160"/>
    <mergeCell ref="C162:C170"/>
    <mergeCell ref="C171:C180"/>
    <mergeCell ref="C181:C182"/>
    <mergeCell ref="C183:C184"/>
    <mergeCell ref="C187:C188"/>
    <mergeCell ref="C189:C190"/>
    <mergeCell ref="C192:C197"/>
    <mergeCell ref="C198:C208"/>
    <mergeCell ref="C209:C211"/>
    <mergeCell ref="C216:C219"/>
    <mergeCell ref="C220:C222"/>
    <mergeCell ref="C227:C228"/>
    <mergeCell ref="C229:C231"/>
    <mergeCell ref="C232:C234"/>
    <mergeCell ref="C236:C250"/>
    <mergeCell ref="C251:C265"/>
    <mergeCell ref="C266:C268"/>
    <mergeCell ref="C269:C283"/>
    <mergeCell ref="C284:C298"/>
    <mergeCell ref="C299:C312"/>
    <mergeCell ref="C313:C316"/>
    <mergeCell ref="C317:C318"/>
    <mergeCell ref="C325:C326"/>
    <mergeCell ref="C328:C333"/>
    <mergeCell ref="C336:C343"/>
    <mergeCell ref="C348:C349"/>
    <mergeCell ref="C350:C351"/>
    <mergeCell ref="C352:C353"/>
    <mergeCell ref="C356:C359"/>
    <mergeCell ref="C360:C363"/>
    <mergeCell ref="C366:C372"/>
    <mergeCell ref="C374:C376"/>
    <mergeCell ref="C377:C378"/>
    <mergeCell ref="C380:C384"/>
    <mergeCell ref="C392:C399"/>
    <mergeCell ref="C401:C406"/>
    <mergeCell ref="C407:C411"/>
    <mergeCell ref="C417:C419"/>
    <mergeCell ref="C420:C422"/>
    <mergeCell ref="C423:C424"/>
    <mergeCell ref="C430:C431"/>
    <mergeCell ref="C432:C435"/>
    <mergeCell ref="C436:C438"/>
    <mergeCell ref="C439:C442"/>
    <mergeCell ref="C444:C454"/>
    <mergeCell ref="C455:C458"/>
    <mergeCell ref="C459:C460"/>
    <mergeCell ref="C461:C466"/>
    <mergeCell ref="C467:C468"/>
    <mergeCell ref="C472:C473"/>
    <mergeCell ref="C474:C475"/>
    <mergeCell ref="C477:C478"/>
    <mergeCell ref="C479:C480"/>
    <mergeCell ref="C483:C484"/>
    <mergeCell ref="C485:C486"/>
    <mergeCell ref="C488:C489"/>
    <mergeCell ref="C490:C494"/>
    <mergeCell ref="C500:C501"/>
    <mergeCell ref="C503:C504"/>
    <mergeCell ref="C505:C511"/>
    <mergeCell ref="C512:C513"/>
    <mergeCell ref="D3:D8"/>
    <mergeCell ref="D9:D10"/>
    <mergeCell ref="D11:D12"/>
    <mergeCell ref="D13:D20"/>
    <mergeCell ref="D26:D27"/>
    <mergeCell ref="D29:D35"/>
    <mergeCell ref="D36:D42"/>
    <mergeCell ref="D43:D51"/>
    <mergeCell ref="D52:D54"/>
    <mergeCell ref="D55:D61"/>
    <mergeCell ref="D62:D68"/>
    <mergeCell ref="D69:D75"/>
    <mergeCell ref="D76:D82"/>
    <mergeCell ref="D83:D84"/>
    <mergeCell ref="D85:D86"/>
    <mergeCell ref="D87:D94"/>
    <mergeCell ref="D95:D96"/>
    <mergeCell ref="D97:D99"/>
    <mergeCell ref="D100:D111"/>
    <mergeCell ref="D114:D115"/>
    <mergeCell ref="D116:D126"/>
    <mergeCell ref="D133:D134"/>
    <mergeCell ref="D139:D141"/>
    <mergeCell ref="D143:D144"/>
    <mergeCell ref="D148:D150"/>
    <mergeCell ref="D156:D160"/>
    <mergeCell ref="D162:D170"/>
    <mergeCell ref="D171:D180"/>
    <mergeCell ref="D181:D182"/>
    <mergeCell ref="D183:D184"/>
    <mergeCell ref="D187:D188"/>
    <mergeCell ref="D189:D190"/>
    <mergeCell ref="D192:D197"/>
    <mergeCell ref="D198:D208"/>
    <mergeCell ref="D209:D211"/>
    <mergeCell ref="D216:D219"/>
    <mergeCell ref="D220:D222"/>
    <mergeCell ref="D227:D228"/>
    <mergeCell ref="D229:D231"/>
    <mergeCell ref="D232:D234"/>
    <mergeCell ref="D236:D250"/>
    <mergeCell ref="D251:D265"/>
    <mergeCell ref="D266:D268"/>
    <mergeCell ref="D269:D283"/>
    <mergeCell ref="D284:D298"/>
    <mergeCell ref="D299:D312"/>
    <mergeCell ref="D313:D316"/>
    <mergeCell ref="D317:D318"/>
    <mergeCell ref="D325:D326"/>
    <mergeCell ref="D328:D333"/>
    <mergeCell ref="D336:D343"/>
    <mergeCell ref="D348:D349"/>
    <mergeCell ref="D350:D351"/>
    <mergeCell ref="D352:D353"/>
    <mergeCell ref="D356:D359"/>
    <mergeCell ref="D360:D363"/>
    <mergeCell ref="D366:D372"/>
    <mergeCell ref="D374:D376"/>
    <mergeCell ref="D377:D378"/>
    <mergeCell ref="D380:D384"/>
    <mergeCell ref="D392:D399"/>
    <mergeCell ref="D401:D406"/>
    <mergeCell ref="D407:D411"/>
    <mergeCell ref="D417:D419"/>
    <mergeCell ref="D420:D422"/>
    <mergeCell ref="D423:D424"/>
    <mergeCell ref="D430:D431"/>
    <mergeCell ref="D432:D435"/>
    <mergeCell ref="D436:D438"/>
    <mergeCell ref="D439:D442"/>
    <mergeCell ref="D444:D454"/>
    <mergeCell ref="D455:D458"/>
    <mergeCell ref="D459:D460"/>
    <mergeCell ref="D461:D466"/>
    <mergeCell ref="D467:D468"/>
    <mergeCell ref="D472:D473"/>
    <mergeCell ref="D474:D475"/>
    <mergeCell ref="D477:D478"/>
    <mergeCell ref="D479:D480"/>
    <mergeCell ref="D483:D484"/>
    <mergeCell ref="D485:D486"/>
    <mergeCell ref="D488:D489"/>
    <mergeCell ref="D490:D494"/>
    <mergeCell ref="D500:D501"/>
    <mergeCell ref="D503:D504"/>
    <mergeCell ref="D505:D511"/>
    <mergeCell ref="D512:D513"/>
    <mergeCell ref="G3:G8"/>
    <mergeCell ref="G9:G10"/>
    <mergeCell ref="G11:G12"/>
    <mergeCell ref="G13:G20"/>
    <mergeCell ref="G26:G27"/>
    <mergeCell ref="G29:G35"/>
    <mergeCell ref="G36:G42"/>
    <mergeCell ref="G43:G51"/>
    <mergeCell ref="G52:G54"/>
    <mergeCell ref="G55:G61"/>
    <mergeCell ref="G62:G68"/>
    <mergeCell ref="G69:G75"/>
    <mergeCell ref="G76:G82"/>
    <mergeCell ref="G83:G84"/>
    <mergeCell ref="G85:G86"/>
    <mergeCell ref="G87:G94"/>
    <mergeCell ref="G95:G96"/>
    <mergeCell ref="G97:G99"/>
    <mergeCell ref="G100:G111"/>
    <mergeCell ref="G114:G115"/>
    <mergeCell ref="G116:G126"/>
    <mergeCell ref="G133:G134"/>
    <mergeCell ref="G139:G141"/>
    <mergeCell ref="G143:G144"/>
    <mergeCell ref="G148:G150"/>
    <mergeCell ref="G156:G160"/>
    <mergeCell ref="G162:G170"/>
    <mergeCell ref="G171:G180"/>
    <mergeCell ref="G181:G182"/>
    <mergeCell ref="G183:G184"/>
    <mergeCell ref="G187:G188"/>
    <mergeCell ref="G189:G190"/>
    <mergeCell ref="G192:G197"/>
    <mergeCell ref="G198:G208"/>
    <mergeCell ref="G209:G211"/>
    <mergeCell ref="G216:G219"/>
    <mergeCell ref="G220:G222"/>
    <mergeCell ref="G227:G228"/>
    <mergeCell ref="G229:G231"/>
    <mergeCell ref="G232:G234"/>
    <mergeCell ref="G236:G250"/>
    <mergeCell ref="G251:G265"/>
    <mergeCell ref="G266:G268"/>
    <mergeCell ref="G269:G283"/>
    <mergeCell ref="G284:G298"/>
    <mergeCell ref="G299:G312"/>
    <mergeCell ref="G313:G316"/>
    <mergeCell ref="G317:G318"/>
    <mergeCell ref="G325:G326"/>
    <mergeCell ref="G328:G333"/>
    <mergeCell ref="G336:G343"/>
    <mergeCell ref="G348:G349"/>
    <mergeCell ref="G350:G351"/>
    <mergeCell ref="G352:G353"/>
    <mergeCell ref="G356:G359"/>
    <mergeCell ref="G360:G363"/>
    <mergeCell ref="G366:G372"/>
    <mergeCell ref="G374:G376"/>
    <mergeCell ref="G377:G378"/>
    <mergeCell ref="G380:G384"/>
    <mergeCell ref="G392:G399"/>
    <mergeCell ref="G401:G406"/>
    <mergeCell ref="G407:G411"/>
    <mergeCell ref="G417:G419"/>
    <mergeCell ref="G420:G422"/>
    <mergeCell ref="G423:G424"/>
    <mergeCell ref="G430:G431"/>
    <mergeCell ref="G432:G435"/>
    <mergeCell ref="G436:G438"/>
    <mergeCell ref="G439:G442"/>
    <mergeCell ref="G444:G454"/>
    <mergeCell ref="G455:G458"/>
    <mergeCell ref="G459:G460"/>
    <mergeCell ref="G461:G466"/>
    <mergeCell ref="G467:G468"/>
    <mergeCell ref="G472:G473"/>
    <mergeCell ref="G474:G475"/>
    <mergeCell ref="G477:G478"/>
    <mergeCell ref="G479:G480"/>
    <mergeCell ref="G483:G484"/>
    <mergeCell ref="G485:G486"/>
    <mergeCell ref="G488:G489"/>
    <mergeCell ref="G490:G498"/>
    <mergeCell ref="G499:G504"/>
    <mergeCell ref="G505:G514"/>
  </mergeCells>
  <pageMargins left="0.75" right="0.75" top="1" bottom="1" header="0.5" footer="0.5"/>
  <pageSetup paperSize="9" orientation="portrait"/>
  <headerFooter/>
  <ignoredErrors>
    <ignoredError sqref="C481 C29:C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A1:H1"/>
    </sheetView>
  </sheetViews>
  <sheetFormatPr defaultColWidth="9" defaultRowHeight="13.5" outlineLevelCol="7"/>
  <cols>
    <col min="1" max="1" width="24" style="98" customWidth="1"/>
    <col min="2" max="2" width="15.225" style="98" customWidth="1"/>
    <col min="3" max="3" width="18.6666666666667" style="98" customWidth="1"/>
    <col min="4" max="4" width="14.4416666666667" style="98" customWidth="1"/>
    <col min="5" max="5" width="35.225" style="98" customWidth="1"/>
    <col min="6" max="6" width="21" style="98" customWidth="1"/>
    <col min="7" max="7" width="14.5583333333333" style="98" customWidth="1"/>
    <col min="8" max="8" width="32.4416666666667" style="98" customWidth="1"/>
    <col min="9" max="16384" width="9" style="98"/>
  </cols>
  <sheetData>
    <row r="1" s="131" customFormat="1" ht="22.5" spans="1:8">
      <c r="A1" s="133" t="s">
        <v>446</v>
      </c>
      <c r="B1" s="134"/>
      <c r="C1" s="134"/>
      <c r="D1" s="134"/>
      <c r="E1" s="134"/>
      <c r="F1" s="134"/>
      <c r="G1" s="134"/>
      <c r="H1" s="134"/>
    </row>
    <row r="2" s="132" customFormat="1" ht="20.25" spans="1:8">
      <c r="A2" s="135" t="s">
        <v>22</v>
      </c>
      <c r="B2" s="29" t="s">
        <v>24</v>
      </c>
      <c r="C2" s="29" t="s">
        <v>32</v>
      </c>
      <c r="D2" s="29" t="s">
        <v>34</v>
      </c>
      <c r="E2" s="29" t="s">
        <v>33</v>
      </c>
      <c r="F2" s="29" t="s">
        <v>447</v>
      </c>
      <c r="G2" s="136" t="s">
        <v>448</v>
      </c>
      <c r="H2" s="29" t="s">
        <v>29</v>
      </c>
    </row>
    <row r="3" s="131" customFormat="1" ht="18.75" spans="1:8">
      <c r="A3" s="18" t="s">
        <v>2</v>
      </c>
      <c r="B3" s="137" t="s">
        <v>449</v>
      </c>
      <c r="C3" s="138"/>
      <c r="D3" s="138"/>
      <c r="E3" s="138"/>
      <c r="F3" s="138"/>
      <c r="G3" s="138"/>
      <c r="H3" s="139"/>
    </row>
    <row r="4" s="131" customFormat="1" ht="18.75" spans="1:8">
      <c r="A4" s="18" t="s">
        <v>3</v>
      </c>
      <c r="B4" s="140"/>
      <c r="C4" s="141"/>
      <c r="D4" s="141"/>
      <c r="E4" s="141"/>
      <c r="F4" s="141"/>
      <c r="G4" s="141"/>
      <c r="H4" s="142"/>
    </row>
    <row r="5" s="2" customFormat="1" ht="17.4" customHeight="1" spans="1:8">
      <c r="A5" s="18" t="s">
        <v>4</v>
      </c>
      <c r="B5" s="143"/>
      <c r="C5" s="144"/>
      <c r="D5" s="144"/>
      <c r="E5" s="144"/>
      <c r="F5" s="144"/>
      <c r="G5" s="144"/>
      <c r="H5" s="145"/>
    </row>
    <row r="6" ht="17.4" customHeight="1" spans="1:8">
      <c r="A6" s="21" t="s">
        <v>5</v>
      </c>
      <c r="B6" s="146">
        <v>20223635</v>
      </c>
      <c r="C6" s="7">
        <v>2022363519</v>
      </c>
      <c r="D6" s="81" t="s">
        <v>450</v>
      </c>
      <c r="E6" s="19" t="s">
        <v>131</v>
      </c>
      <c r="F6" s="147" t="s">
        <v>451</v>
      </c>
      <c r="G6" s="148">
        <v>9.29</v>
      </c>
      <c r="H6" s="7" t="s">
        <v>452</v>
      </c>
    </row>
    <row r="7" s="98" customFormat="1" ht="17.4" customHeight="1" spans="1:8">
      <c r="A7" s="22"/>
      <c r="B7" s="149"/>
      <c r="C7" s="7">
        <v>2022363528</v>
      </c>
      <c r="D7" s="7" t="s">
        <v>453</v>
      </c>
      <c r="E7" s="19" t="s">
        <v>131</v>
      </c>
      <c r="F7" s="147" t="s">
        <v>451</v>
      </c>
      <c r="G7" s="7">
        <v>9.29</v>
      </c>
      <c r="H7" s="7" t="s">
        <v>452</v>
      </c>
    </row>
    <row r="8" s="98" customFormat="1" ht="17.4" customHeight="1" spans="1:8">
      <c r="A8" s="22"/>
      <c r="B8" s="149"/>
      <c r="C8" s="7">
        <v>2022363529</v>
      </c>
      <c r="D8" s="81" t="s">
        <v>454</v>
      </c>
      <c r="E8" s="19" t="s">
        <v>131</v>
      </c>
      <c r="F8" s="147" t="s">
        <v>451</v>
      </c>
      <c r="G8" s="7">
        <v>9.29</v>
      </c>
      <c r="H8" s="7" t="s">
        <v>452</v>
      </c>
    </row>
    <row r="9" s="98" customFormat="1" ht="17.4" customHeight="1" spans="1:8">
      <c r="A9" s="22"/>
      <c r="B9" s="149"/>
      <c r="C9" s="7">
        <v>2022363508</v>
      </c>
      <c r="D9" s="81" t="s">
        <v>265</v>
      </c>
      <c r="E9" s="19" t="s">
        <v>243</v>
      </c>
      <c r="F9" s="147" t="s">
        <v>451</v>
      </c>
      <c r="G9" s="150">
        <v>9.3</v>
      </c>
      <c r="H9" s="7" t="s">
        <v>452</v>
      </c>
    </row>
    <row r="10" s="98" customFormat="1" ht="17.4" customHeight="1" spans="1:8">
      <c r="A10" s="22"/>
      <c r="B10" s="149"/>
      <c r="C10" s="7">
        <v>2022363506</v>
      </c>
      <c r="D10" s="81" t="s">
        <v>263</v>
      </c>
      <c r="E10" s="19" t="s">
        <v>243</v>
      </c>
      <c r="F10" s="147" t="s">
        <v>451</v>
      </c>
      <c r="G10" s="150">
        <v>9.3</v>
      </c>
      <c r="H10" s="7" t="s">
        <v>452</v>
      </c>
    </row>
    <row r="11" s="98" customFormat="1" ht="17.4" customHeight="1" spans="1:8">
      <c r="A11" s="22"/>
      <c r="B11" s="151"/>
      <c r="C11" s="7">
        <v>2022363507</v>
      </c>
      <c r="D11" s="81" t="s">
        <v>264</v>
      </c>
      <c r="E11" s="19" t="s">
        <v>243</v>
      </c>
      <c r="F11" s="147" t="s">
        <v>451</v>
      </c>
      <c r="G11" s="150">
        <v>9.3</v>
      </c>
      <c r="H11" s="7" t="s">
        <v>452</v>
      </c>
    </row>
    <row r="12" s="98" customFormat="1" ht="17.4" customHeight="1" spans="1:8">
      <c r="A12" s="22"/>
      <c r="B12" s="146">
        <v>202223636</v>
      </c>
      <c r="C12" s="81">
        <v>2022363623</v>
      </c>
      <c r="D12" s="83" t="s">
        <v>455</v>
      </c>
      <c r="E12" s="19" t="s">
        <v>131</v>
      </c>
      <c r="F12" s="147" t="s">
        <v>451</v>
      </c>
      <c r="G12" s="7">
        <v>9.29</v>
      </c>
      <c r="H12" s="81" t="s">
        <v>452</v>
      </c>
    </row>
    <row r="13" s="98" customFormat="1" ht="17.4" customHeight="1" spans="1:8">
      <c r="A13" s="22"/>
      <c r="B13" s="151"/>
      <c r="C13" s="81">
        <v>2022363622</v>
      </c>
      <c r="D13" s="83" t="s">
        <v>456</v>
      </c>
      <c r="E13" s="19" t="s">
        <v>131</v>
      </c>
      <c r="F13" s="147" t="s">
        <v>451</v>
      </c>
      <c r="G13" s="7">
        <v>9.29</v>
      </c>
      <c r="H13" s="81" t="s">
        <v>452</v>
      </c>
    </row>
    <row r="14" s="98" customFormat="1" ht="17.4" customHeight="1" spans="1:8">
      <c r="A14" s="22"/>
      <c r="B14" s="146">
        <v>20223637</v>
      </c>
      <c r="C14" s="81">
        <v>2022363701</v>
      </c>
      <c r="D14" s="81" t="s">
        <v>457</v>
      </c>
      <c r="E14" s="19" t="s">
        <v>131</v>
      </c>
      <c r="F14" s="147" t="s">
        <v>451</v>
      </c>
      <c r="G14" s="7">
        <v>9.29</v>
      </c>
      <c r="H14" s="81" t="s">
        <v>452</v>
      </c>
    </row>
    <row r="15" s="98" customFormat="1" ht="17.4" customHeight="1" spans="1:8">
      <c r="A15" s="22"/>
      <c r="B15" s="149"/>
      <c r="C15" s="81">
        <v>2022363703</v>
      </c>
      <c r="D15" s="81" t="s">
        <v>458</v>
      </c>
      <c r="E15" s="19" t="s">
        <v>131</v>
      </c>
      <c r="F15" s="147" t="s">
        <v>451</v>
      </c>
      <c r="G15" s="7">
        <v>9.29</v>
      </c>
      <c r="H15" s="81" t="s">
        <v>459</v>
      </c>
    </row>
    <row r="16" s="98" customFormat="1" ht="17.4" customHeight="1" spans="1:8">
      <c r="A16" s="22"/>
      <c r="B16" s="149"/>
      <c r="C16" s="81">
        <v>2022363702</v>
      </c>
      <c r="D16" s="81" t="s">
        <v>460</v>
      </c>
      <c r="E16" s="19" t="s">
        <v>131</v>
      </c>
      <c r="F16" s="147" t="s">
        <v>451</v>
      </c>
      <c r="G16" s="7">
        <v>9.29</v>
      </c>
      <c r="H16" s="81" t="s">
        <v>461</v>
      </c>
    </row>
    <row r="17" s="98" customFormat="1" ht="17.4" customHeight="1" spans="1:8">
      <c r="A17" s="22"/>
      <c r="B17" s="149"/>
      <c r="C17" s="81">
        <v>2033363726</v>
      </c>
      <c r="D17" s="81" t="s">
        <v>462</v>
      </c>
      <c r="E17" s="19" t="s">
        <v>131</v>
      </c>
      <c r="F17" s="147" t="s">
        <v>451</v>
      </c>
      <c r="G17" s="7">
        <v>9.29</v>
      </c>
      <c r="H17" s="81" t="s">
        <v>463</v>
      </c>
    </row>
    <row r="18" s="98" customFormat="1" ht="17.4" customHeight="1" spans="1:8">
      <c r="A18" s="22"/>
      <c r="B18" s="151"/>
      <c r="C18" s="81">
        <v>2022363739</v>
      </c>
      <c r="D18" s="81" t="s">
        <v>464</v>
      </c>
      <c r="E18" s="19" t="s">
        <v>465</v>
      </c>
      <c r="F18" s="147" t="s">
        <v>451</v>
      </c>
      <c r="G18" s="150">
        <v>9.3</v>
      </c>
      <c r="H18" s="81" t="s">
        <v>452</v>
      </c>
    </row>
    <row r="19" s="98" customFormat="1" ht="17.4" customHeight="1" spans="1:8">
      <c r="A19" s="21" t="s">
        <v>6</v>
      </c>
      <c r="B19" s="7">
        <v>20222932</v>
      </c>
      <c r="C19" s="68">
        <v>2022293217</v>
      </c>
      <c r="D19" s="68" t="s">
        <v>466</v>
      </c>
      <c r="E19" s="7" t="s">
        <v>202</v>
      </c>
      <c r="F19" s="147" t="s">
        <v>451</v>
      </c>
      <c r="G19" s="7">
        <v>9.28</v>
      </c>
      <c r="H19" s="7" t="s">
        <v>461</v>
      </c>
    </row>
    <row r="20" s="131" customFormat="1" ht="18.75" spans="1:8">
      <c r="A20" s="22"/>
      <c r="B20" s="7"/>
      <c r="C20" s="71"/>
      <c r="D20" s="71"/>
      <c r="E20" s="81" t="s">
        <v>308</v>
      </c>
      <c r="F20" s="147" t="s">
        <v>451</v>
      </c>
      <c r="G20" s="81">
        <v>9.29</v>
      </c>
      <c r="H20" s="81"/>
    </row>
    <row r="21" s="131" customFormat="1" ht="18.75" spans="1:8">
      <c r="A21" s="22"/>
      <c r="B21" s="7"/>
      <c r="C21" s="76"/>
      <c r="D21" s="76"/>
      <c r="E21" s="81" t="s">
        <v>242</v>
      </c>
      <c r="F21" s="81" t="s">
        <v>451</v>
      </c>
      <c r="G21" s="81">
        <v>9.29</v>
      </c>
      <c r="H21" s="81"/>
    </row>
    <row r="22" s="131" customFormat="1" ht="18.75" spans="1:8">
      <c r="A22" s="22"/>
      <c r="B22" s="7"/>
      <c r="C22" s="81">
        <v>2022293236</v>
      </c>
      <c r="D22" s="81" t="s">
        <v>467</v>
      </c>
      <c r="E22" s="81" t="s">
        <v>242</v>
      </c>
      <c r="F22" s="81" t="s">
        <v>451</v>
      </c>
      <c r="G22" s="81">
        <v>9.29</v>
      </c>
      <c r="H22" s="81"/>
    </row>
    <row r="23" s="131" customFormat="1" ht="18.75" spans="1:8">
      <c r="A23" s="22"/>
      <c r="B23" s="81">
        <v>20222933</v>
      </c>
      <c r="C23" s="81">
        <v>2022293335</v>
      </c>
      <c r="D23" s="81" t="s">
        <v>468</v>
      </c>
      <c r="E23" s="81" t="s">
        <v>202</v>
      </c>
      <c r="F23" s="81" t="s">
        <v>451</v>
      </c>
      <c r="G23" s="81">
        <v>9.26</v>
      </c>
      <c r="H23" s="81"/>
    </row>
    <row r="24" s="131" customFormat="1" ht="18.75" spans="1:8">
      <c r="A24" s="22"/>
      <c r="B24" s="81"/>
      <c r="C24" s="81">
        <v>2022293337</v>
      </c>
      <c r="D24" s="81" t="s">
        <v>469</v>
      </c>
      <c r="E24" s="81" t="s">
        <v>202</v>
      </c>
      <c r="F24" s="81" t="s">
        <v>451</v>
      </c>
      <c r="G24" s="81">
        <v>9.26</v>
      </c>
      <c r="H24" s="81"/>
    </row>
    <row r="25" s="131" customFormat="1" ht="18.75" spans="1:8">
      <c r="A25" s="22"/>
      <c r="B25" s="81"/>
      <c r="C25" s="81">
        <v>2022293334</v>
      </c>
      <c r="D25" s="81" t="s">
        <v>470</v>
      </c>
      <c r="E25" s="81" t="s">
        <v>202</v>
      </c>
      <c r="F25" s="81" t="s">
        <v>451</v>
      </c>
      <c r="G25" s="81">
        <v>9.26</v>
      </c>
      <c r="H25" s="81"/>
    </row>
    <row r="26" s="131" customFormat="1" ht="18.75" spans="1:8">
      <c r="A26" s="22"/>
      <c r="B26" s="19">
        <v>20223032</v>
      </c>
      <c r="C26" s="19">
        <v>2022303206</v>
      </c>
      <c r="D26" s="19" t="s">
        <v>471</v>
      </c>
      <c r="E26" s="19" t="s">
        <v>472</v>
      </c>
      <c r="F26" s="81" t="s">
        <v>451</v>
      </c>
      <c r="G26" s="81">
        <v>9.26</v>
      </c>
      <c r="H26" s="81" t="s">
        <v>459</v>
      </c>
    </row>
    <row r="27" s="131" customFormat="1" ht="18.75" spans="1:8">
      <c r="A27" s="22"/>
      <c r="B27" s="19"/>
      <c r="C27" s="19">
        <v>2022303210</v>
      </c>
      <c r="D27" s="19" t="s">
        <v>473</v>
      </c>
      <c r="E27" s="19" t="s">
        <v>472</v>
      </c>
      <c r="F27" s="81" t="s">
        <v>451</v>
      </c>
      <c r="G27" s="81">
        <v>9.26</v>
      </c>
      <c r="H27" s="81" t="s">
        <v>459</v>
      </c>
    </row>
    <row r="28" s="131" customFormat="1" ht="18.75" spans="1:8">
      <c r="A28" s="22"/>
      <c r="B28" s="7">
        <v>20202332</v>
      </c>
      <c r="C28" s="7">
        <v>2020233206</v>
      </c>
      <c r="D28" s="7" t="s">
        <v>474</v>
      </c>
      <c r="E28" s="7" t="s">
        <v>475</v>
      </c>
      <c r="F28" s="147" t="s">
        <v>451</v>
      </c>
      <c r="G28" s="7">
        <v>9.29</v>
      </c>
      <c r="H28" s="7" t="s">
        <v>459</v>
      </c>
    </row>
    <row r="29" s="131" customFormat="1" ht="18.75" spans="1:8">
      <c r="A29" s="11" t="s">
        <v>7</v>
      </c>
      <c r="B29" s="152" t="s">
        <v>449</v>
      </c>
      <c r="C29" s="153"/>
      <c r="D29" s="153"/>
      <c r="E29" s="153"/>
      <c r="F29" s="153"/>
      <c r="G29" s="153"/>
      <c r="H29" s="154"/>
    </row>
    <row r="30" ht="18.75" spans="1:8">
      <c r="A30" s="11" t="s">
        <v>8</v>
      </c>
      <c r="B30" s="155"/>
      <c r="C30" s="156"/>
      <c r="D30" s="156"/>
      <c r="E30" s="156"/>
      <c r="F30" s="156"/>
      <c r="G30" s="156"/>
      <c r="H30" s="157"/>
    </row>
  </sheetData>
  <mergeCells count="13">
    <mergeCell ref="A1:H1"/>
    <mergeCell ref="A6:A18"/>
    <mergeCell ref="A19:A28"/>
    <mergeCell ref="B6:B11"/>
    <mergeCell ref="B12:B13"/>
    <mergeCell ref="B14:B18"/>
    <mergeCell ref="B19:B22"/>
    <mergeCell ref="B23:B25"/>
    <mergeCell ref="B26:B27"/>
    <mergeCell ref="C19:C21"/>
    <mergeCell ref="D19:D21"/>
    <mergeCell ref="B3:H5"/>
    <mergeCell ref="B29:H3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zoomScale="73" zoomScaleNormal="73" workbookViewId="0">
      <selection activeCell="A1" sqref="A1:R1"/>
    </sheetView>
  </sheetViews>
  <sheetFormatPr defaultColWidth="9" defaultRowHeight="13.5"/>
  <cols>
    <col min="1" max="1" width="20.3333333333333" style="98" customWidth="1"/>
    <col min="2" max="2" width="7.33333333333333" style="99" customWidth="1"/>
    <col min="3" max="3" width="13.6666666666667" style="98" customWidth="1"/>
    <col min="4" max="4" width="10" style="98" customWidth="1"/>
    <col min="5" max="13" width="9" style="98"/>
    <col min="14" max="14" width="9.55833333333333" style="98" customWidth="1"/>
    <col min="15" max="15" width="9.10833333333333" style="98" customWidth="1"/>
    <col min="16" max="16" width="17.1083333333333" style="98" customWidth="1"/>
    <col min="17" max="17" width="36.525" style="98" customWidth="1"/>
    <col min="18" max="18" width="62.4083333333333" style="98" customWidth="1"/>
    <col min="19" max="16384" width="9" style="98"/>
  </cols>
  <sheetData>
    <row r="1" s="26" customFormat="1" ht="22.5" spans="1:20">
      <c r="A1" s="100" t="s">
        <v>476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22"/>
      <c r="T1" s="122"/>
    </row>
    <row r="2" s="97" customFormat="1" ht="60.75" spans="1:19">
      <c r="A2" s="29" t="s">
        <v>22</v>
      </c>
      <c r="B2" s="29" t="s">
        <v>23</v>
      </c>
      <c r="C2" s="29" t="s">
        <v>24</v>
      </c>
      <c r="D2" s="103" t="s">
        <v>477</v>
      </c>
      <c r="E2" s="103" t="s">
        <v>478</v>
      </c>
      <c r="F2" s="103" t="s">
        <v>479</v>
      </c>
      <c r="G2" s="103" t="s">
        <v>480</v>
      </c>
      <c r="H2" s="103" t="s">
        <v>481</v>
      </c>
      <c r="I2" s="103" t="s">
        <v>482</v>
      </c>
      <c r="J2" s="103" t="s">
        <v>483</v>
      </c>
      <c r="K2" s="103" t="s">
        <v>484</v>
      </c>
      <c r="L2" s="103" t="s">
        <v>485</v>
      </c>
      <c r="M2" s="103" t="s">
        <v>486</v>
      </c>
      <c r="N2" s="103" t="s">
        <v>487</v>
      </c>
      <c r="O2" s="116" t="s">
        <v>488</v>
      </c>
      <c r="P2" s="103" t="s">
        <v>489</v>
      </c>
      <c r="Q2" s="29" t="s">
        <v>29</v>
      </c>
      <c r="R2" s="29" t="s">
        <v>490</v>
      </c>
      <c r="S2" s="123"/>
    </row>
    <row r="3" s="26" customFormat="1" ht="15.6" customHeight="1" spans="1:19">
      <c r="A3" s="104" t="s">
        <v>2</v>
      </c>
      <c r="B3" s="104">
        <v>1</v>
      </c>
      <c r="C3" s="16">
        <v>20222131</v>
      </c>
      <c r="D3" s="69" t="s">
        <v>491</v>
      </c>
      <c r="E3" s="69" t="s">
        <v>491</v>
      </c>
      <c r="F3" s="69" t="s">
        <v>491</v>
      </c>
      <c r="G3" s="69" t="s">
        <v>491</v>
      </c>
      <c r="H3" s="105">
        <v>5</v>
      </c>
      <c r="I3" s="105">
        <v>5</v>
      </c>
      <c r="J3" s="105" t="s">
        <v>491</v>
      </c>
      <c r="K3" s="105" t="s">
        <v>491</v>
      </c>
      <c r="L3" s="105">
        <v>5</v>
      </c>
      <c r="M3" s="105">
        <v>5</v>
      </c>
      <c r="N3" s="117">
        <f>SUM(D3:M3)</f>
        <v>20</v>
      </c>
      <c r="O3" s="118">
        <f>AVERAGE(D3:M3)</f>
        <v>5</v>
      </c>
      <c r="P3" s="117">
        <f>RANK(O3,$O$3:$O$8,0)</f>
        <v>1</v>
      </c>
      <c r="Q3" s="36" t="s">
        <v>492</v>
      </c>
      <c r="R3" s="124"/>
      <c r="S3" s="45"/>
    </row>
    <row r="4" s="26" customFormat="1" ht="18.75" spans="1:19">
      <c r="A4" s="106"/>
      <c r="B4" s="104">
        <v>2</v>
      </c>
      <c r="C4" s="16">
        <v>20222132</v>
      </c>
      <c r="D4" s="69" t="s">
        <v>491</v>
      </c>
      <c r="E4" s="69" t="s">
        <v>491</v>
      </c>
      <c r="F4" s="69" t="s">
        <v>491</v>
      </c>
      <c r="G4" s="69" t="s">
        <v>491</v>
      </c>
      <c r="H4" s="105">
        <v>5</v>
      </c>
      <c r="I4" s="105">
        <v>5</v>
      </c>
      <c r="J4" s="105" t="s">
        <v>491</v>
      </c>
      <c r="K4" s="105" t="s">
        <v>491</v>
      </c>
      <c r="L4" s="105">
        <v>5</v>
      </c>
      <c r="M4" s="105">
        <v>4.8</v>
      </c>
      <c r="N4" s="117">
        <f t="shared" ref="N4:N17" si="0">SUM(D4:M4)</f>
        <v>19.8</v>
      </c>
      <c r="O4" s="118">
        <f t="shared" ref="O4:O17" si="1">AVERAGE(D4:M4)</f>
        <v>4.95</v>
      </c>
      <c r="P4" s="117">
        <f>RANK(O4,$O$3:$O$8,0)</f>
        <v>2</v>
      </c>
      <c r="Q4" s="36" t="s">
        <v>492</v>
      </c>
      <c r="R4" s="124"/>
      <c r="S4" s="45"/>
    </row>
    <row r="5" s="26" customFormat="1" ht="18.75" spans="1:19">
      <c r="A5" s="106"/>
      <c r="B5" s="104">
        <v>3</v>
      </c>
      <c r="C5" s="16">
        <v>20222133</v>
      </c>
      <c r="D5" s="69" t="s">
        <v>491</v>
      </c>
      <c r="E5" s="69" t="s">
        <v>491</v>
      </c>
      <c r="F5" s="69" t="s">
        <v>491</v>
      </c>
      <c r="G5" s="69" t="s">
        <v>491</v>
      </c>
      <c r="H5" s="105">
        <v>4.8</v>
      </c>
      <c r="I5" s="105">
        <v>5</v>
      </c>
      <c r="J5" s="105" t="s">
        <v>491</v>
      </c>
      <c r="K5" s="105" t="s">
        <v>491</v>
      </c>
      <c r="L5" s="105">
        <v>5</v>
      </c>
      <c r="M5" s="105">
        <v>5</v>
      </c>
      <c r="N5" s="117">
        <f t="shared" si="0"/>
        <v>19.8</v>
      </c>
      <c r="O5" s="118">
        <f t="shared" si="1"/>
        <v>4.95</v>
      </c>
      <c r="P5" s="117">
        <f>RANK(O5,$O$3:$O$8,0)</f>
        <v>2</v>
      </c>
      <c r="Q5" s="36" t="s">
        <v>492</v>
      </c>
      <c r="R5" s="124"/>
      <c r="S5" s="45"/>
    </row>
    <row r="6" s="26" customFormat="1" ht="18.75" spans="1:19">
      <c r="A6" s="106"/>
      <c r="B6" s="104">
        <v>4</v>
      </c>
      <c r="C6" s="16">
        <v>20222134</v>
      </c>
      <c r="D6" s="69" t="s">
        <v>491</v>
      </c>
      <c r="E6" s="69" t="s">
        <v>491</v>
      </c>
      <c r="F6" s="69" t="s">
        <v>491</v>
      </c>
      <c r="G6" s="69" t="s">
        <v>491</v>
      </c>
      <c r="H6" s="105">
        <v>5</v>
      </c>
      <c r="I6" s="105">
        <v>5</v>
      </c>
      <c r="J6" s="105" t="s">
        <v>491</v>
      </c>
      <c r="K6" s="105" t="s">
        <v>491</v>
      </c>
      <c r="L6" s="105">
        <v>4.8</v>
      </c>
      <c r="M6" s="105">
        <v>5</v>
      </c>
      <c r="N6" s="117">
        <f t="shared" si="0"/>
        <v>19.8</v>
      </c>
      <c r="O6" s="118">
        <f t="shared" si="1"/>
        <v>4.95</v>
      </c>
      <c r="P6" s="117">
        <f>RANK(O6,$O$3:$O$8,0)</f>
        <v>2</v>
      </c>
      <c r="Q6" s="36" t="s">
        <v>492</v>
      </c>
      <c r="R6" s="124"/>
      <c r="S6" s="45"/>
    </row>
    <row r="7" s="26" customFormat="1" ht="18.75" spans="1:19">
      <c r="A7" s="106"/>
      <c r="B7" s="104">
        <v>5</v>
      </c>
      <c r="C7" s="16">
        <v>20222135</v>
      </c>
      <c r="D7" s="69" t="s">
        <v>491</v>
      </c>
      <c r="E7" s="69" t="s">
        <v>491</v>
      </c>
      <c r="F7" s="69" t="s">
        <v>491</v>
      </c>
      <c r="G7" s="69" t="s">
        <v>491</v>
      </c>
      <c r="H7" s="105" t="s">
        <v>491</v>
      </c>
      <c r="I7" s="105" t="s">
        <v>491</v>
      </c>
      <c r="J7" s="105" t="s">
        <v>491</v>
      </c>
      <c r="K7" s="105" t="s">
        <v>491</v>
      </c>
      <c r="L7" s="105">
        <v>4.8</v>
      </c>
      <c r="M7" s="105">
        <v>5</v>
      </c>
      <c r="N7" s="117">
        <f t="shared" si="0"/>
        <v>9.8</v>
      </c>
      <c r="O7" s="118">
        <f t="shared" si="1"/>
        <v>4.9</v>
      </c>
      <c r="P7" s="117">
        <f>RANK(O7,$O$3:$O$8,0)</f>
        <v>6</v>
      </c>
      <c r="Q7" s="36" t="s">
        <v>493</v>
      </c>
      <c r="R7" s="124"/>
      <c r="S7" s="45"/>
    </row>
    <row r="8" s="26" customFormat="1" ht="18.75" spans="1:18">
      <c r="A8" s="106"/>
      <c r="B8" s="104">
        <v>6</v>
      </c>
      <c r="C8" s="16">
        <v>20222136</v>
      </c>
      <c r="D8" s="69" t="s">
        <v>491</v>
      </c>
      <c r="E8" s="69" t="s">
        <v>491</v>
      </c>
      <c r="F8" s="69" t="s">
        <v>491</v>
      </c>
      <c r="G8" s="69" t="s">
        <v>491</v>
      </c>
      <c r="H8" s="105">
        <v>5</v>
      </c>
      <c r="I8" s="105">
        <v>5</v>
      </c>
      <c r="J8" s="105" t="s">
        <v>491</v>
      </c>
      <c r="K8" s="105" t="s">
        <v>491</v>
      </c>
      <c r="L8" s="105">
        <v>4.8</v>
      </c>
      <c r="M8" s="105">
        <v>5</v>
      </c>
      <c r="N8" s="117">
        <f t="shared" si="0"/>
        <v>19.8</v>
      </c>
      <c r="O8" s="118">
        <f t="shared" si="1"/>
        <v>4.95</v>
      </c>
      <c r="P8" s="117">
        <f>RANK(O8,$O$3:$O$8,0)</f>
        <v>2</v>
      </c>
      <c r="Q8" s="36" t="s">
        <v>492</v>
      </c>
      <c r="R8" s="124"/>
    </row>
    <row r="9" s="26" customFormat="1" ht="18.75" spans="1:18">
      <c r="A9" s="107" t="s">
        <v>3</v>
      </c>
      <c r="B9" s="104">
        <v>7</v>
      </c>
      <c r="C9" s="108">
        <v>20222431</v>
      </c>
      <c r="D9" s="36">
        <v>5</v>
      </c>
      <c r="E9" s="36">
        <v>5</v>
      </c>
      <c r="F9" s="36" t="s">
        <v>491</v>
      </c>
      <c r="G9" s="36" t="s">
        <v>491</v>
      </c>
      <c r="H9" s="7">
        <v>5</v>
      </c>
      <c r="I9" s="7">
        <v>5</v>
      </c>
      <c r="J9" s="36">
        <v>5</v>
      </c>
      <c r="K9" s="36">
        <v>5</v>
      </c>
      <c r="L9" s="7">
        <v>5</v>
      </c>
      <c r="M9" s="7">
        <v>4.5</v>
      </c>
      <c r="N9" s="36">
        <f t="shared" si="0"/>
        <v>39.5</v>
      </c>
      <c r="O9" s="119">
        <f t="shared" si="1"/>
        <v>4.9375</v>
      </c>
      <c r="P9" s="36">
        <f>RANK(O9,$O$9:$O$17,0)</f>
        <v>4</v>
      </c>
      <c r="Q9" s="125" t="s">
        <v>494</v>
      </c>
      <c r="R9" s="125" t="s">
        <v>495</v>
      </c>
    </row>
    <row r="10" s="26" customFormat="1" ht="18.75" spans="1:18">
      <c r="A10" s="107"/>
      <c r="B10" s="104">
        <v>8</v>
      </c>
      <c r="C10" s="108">
        <v>20222432</v>
      </c>
      <c r="D10" s="36">
        <v>5</v>
      </c>
      <c r="E10" s="36">
        <v>5</v>
      </c>
      <c r="F10" s="36" t="s">
        <v>491</v>
      </c>
      <c r="G10" s="36" t="s">
        <v>491</v>
      </c>
      <c r="H10" s="7">
        <v>5</v>
      </c>
      <c r="I10" s="7">
        <v>5</v>
      </c>
      <c r="J10" s="36">
        <v>5</v>
      </c>
      <c r="K10" s="36">
        <v>5</v>
      </c>
      <c r="L10" s="7">
        <v>5</v>
      </c>
      <c r="M10" s="7">
        <v>5</v>
      </c>
      <c r="N10" s="36">
        <f t="shared" si="0"/>
        <v>40</v>
      </c>
      <c r="O10" s="119">
        <f t="shared" si="1"/>
        <v>5</v>
      </c>
      <c r="P10" s="36">
        <f t="shared" ref="P10:P17" si="2">RANK(O10,$O$9:$O$17,0)</f>
        <v>1</v>
      </c>
      <c r="Q10" s="125" t="s">
        <v>494</v>
      </c>
      <c r="R10" s="125"/>
    </row>
    <row r="11" s="26" customFormat="1" ht="18.75" spans="1:18">
      <c r="A11" s="107"/>
      <c r="B11" s="104">
        <v>9</v>
      </c>
      <c r="C11" s="108">
        <v>20222433</v>
      </c>
      <c r="D11" s="36">
        <v>5</v>
      </c>
      <c r="E11" s="36">
        <v>5</v>
      </c>
      <c r="F11" s="36" t="s">
        <v>491</v>
      </c>
      <c r="G11" s="36" t="s">
        <v>491</v>
      </c>
      <c r="H11" s="7">
        <v>5</v>
      </c>
      <c r="I11" s="7">
        <v>5</v>
      </c>
      <c r="J11" s="36">
        <v>5</v>
      </c>
      <c r="K11" s="36">
        <v>5</v>
      </c>
      <c r="L11" s="7">
        <v>4.5</v>
      </c>
      <c r="M11" s="7">
        <v>5</v>
      </c>
      <c r="N11" s="36">
        <f t="shared" si="0"/>
        <v>39.5</v>
      </c>
      <c r="O11" s="119">
        <f t="shared" si="1"/>
        <v>4.9375</v>
      </c>
      <c r="P11" s="36">
        <f t="shared" si="2"/>
        <v>4</v>
      </c>
      <c r="Q11" s="125" t="s">
        <v>494</v>
      </c>
      <c r="R11" s="125" t="s">
        <v>496</v>
      </c>
    </row>
    <row r="12" s="26" customFormat="1" ht="18.75" spans="1:18">
      <c r="A12" s="107"/>
      <c r="B12" s="104">
        <v>10</v>
      </c>
      <c r="C12" s="108">
        <v>20222434</v>
      </c>
      <c r="D12" s="36">
        <v>5</v>
      </c>
      <c r="E12" s="36">
        <v>5</v>
      </c>
      <c r="F12" s="36" t="s">
        <v>491</v>
      </c>
      <c r="G12" s="36" t="s">
        <v>491</v>
      </c>
      <c r="H12" s="7">
        <v>5</v>
      </c>
      <c r="I12" s="7">
        <v>5</v>
      </c>
      <c r="J12" s="36">
        <v>5</v>
      </c>
      <c r="K12" s="36">
        <v>4.5</v>
      </c>
      <c r="L12" s="7">
        <v>5</v>
      </c>
      <c r="M12" s="7">
        <v>5</v>
      </c>
      <c r="N12" s="36">
        <f t="shared" si="0"/>
        <v>39.5</v>
      </c>
      <c r="O12" s="119">
        <f t="shared" si="1"/>
        <v>4.9375</v>
      </c>
      <c r="P12" s="36">
        <f t="shared" si="2"/>
        <v>4</v>
      </c>
      <c r="Q12" s="125" t="s">
        <v>494</v>
      </c>
      <c r="R12" s="125" t="s">
        <v>497</v>
      </c>
    </row>
    <row r="13" s="27" customFormat="1" ht="18.75" spans="1:23">
      <c r="A13" s="107"/>
      <c r="B13" s="104">
        <v>11</v>
      </c>
      <c r="C13" s="108">
        <v>20222435</v>
      </c>
      <c r="D13" s="36">
        <v>5</v>
      </c>
      <c r="E13" s="36">
        <v>1</v>
      </c>
      <c r="F13" s="36">
        <v>5</v>
      </c>
      <c r="G13" s="36">
        <v>5</v>
      </c>
      <c r="H13" s="7">
        <v>5</v>
      </c>
      <c r="I13" s="7">
        <v>4</v>
      </c>
      <c r="J13" s="36">
        <v>5</v>
      </c>
      <c r="K13" s="36">
        <v>5</v>
      </c>
      <c r="L13" s="7" t="s">
        <v>491</v>
      </c>
      <c r="M13" s="7" t="s">
        <v>491</v>
      </c>
      <c r="N13" s="36">
        <f t="shared" si="0"/>
        <v>35</v>
      </c>
      <c r="O13" s="119">
        <f t="shared" si="1"/>
        <v>4.375</v>
      </c>
      <c r="P13" s="36">
        <f t="shared" si="2"/>
        <v>8</v>
      </c>
      <c r="Q13" s="125" t="s">
        <v>498</v>
      </c>
      <c r="R13" s="125" t="s">
        <v>499</v>
      </c>
      <c r="S13" s="126"/>
      <c r="T13" s="126"/>
      <c r="U13" s="126"/>
      <c r="V13" s="126"/>
      <c r="W13" s="126"/>
    </row>
    <row r="14" s="27" customFormat="1" ht="18.75" spans="1:23">
      <c r="A14" s="107"/>
      <c r="B14" s="104">
        <v>12</v>
      </c>
      <c r="C14" s="108">
        <v>20222436</v>
      </c>
      <c r="D14" s="36">
        <v>5</v>
      </c>
      <c r="E14" s="36">
        <v>5</v>
      </c>
      <c r="F14" s="36">
        <v>5</v>
      </c>
      <c r="G14" s="36">
        <v>0</v>
      </c>
      <c r="H14" s="7">
        <v>5</v>
      </c>
      <c r="I14" s="7">
        <v>5</v>
      </c>
      <c r="J14" s="36">
        <v>5</v>
      </c>
      <c r="K14" s="36">
        <v>5</v>
      </c>
      <c r="L14" s="7" t="s">
        <v>491</v>
      </c>
      <c r="M14" s="7" t="s">
        <v>491</v>
      </c>
      <c r="N14" s="36">
        <f t="shared" si="0"/>
        <v>35</v>
      </c>
      <c r="O14" s="119">
        <f t="shared" si="1"/>
        <v>4.375</v>
      </c>
      <c r="P14" s="36">
        <f t="shared" si="2"/>
        <v>8</v>
      </c>
      <c r="Q14" s="125" t="s">
        <v>498</v>
      </c>
      <c r="R14" s="125" t="s">
        <v>500</v>
      </c>
      <c r="S14" s="126"/>
      <c r="T14" s="126"/>
      <c r="U14" s="126"/>
      <c r="V14" s="126"/>
      <c r="W14" s="126"/>
    </row>
    <row r="15" s="27" customFormat="1" ht="18.75" spans="1:23">
      <c r="A15" s="107"/>
      <c r="B15" s="104">
        <v>13</v>
      </c>
      <c r="C15" s="108">
        <v>20222531</v>
      </c>
      <c r="D15" s="36">
        <v>5</v>
      </c>
      <c r="E15" s="36">
        <v>5</v>
      </c>
      <c r="F15" s="36">
        <v>5</v>
      </c>
      <c r="G15" s="36">
        <v>5</v>
      </c>
      <c r="H15" s="7">
        <v>5</v>
      </c>
      <c r="I15" s="7">
        <v>5</v>
      </c>
      <c r="J15" s="36" t="s">
        <v>491</v>
      </c>
      <c r="K15" s="36" t="s">
        <v>491</v>
      </c>
      <c r="L15" s="7">
        <v>5</v>
      </c>
      <c r="M15" s="7">
        <v>5</v>
      </c>
      <c r="N15" s="36">
        <f t="shared" si="0"/>
        <v>40</v>
      </c>
      <c r="O15" s="119">
        <f t="shared" si="1"/>
        <v>5</v>
      </c>
      <c r="P15" s="36">
        <f t="shared" si="2"/>
        <v>1</v>
      </c>
      <c r="Q15" s="125" t="s">
        <v>501</v>
      </c>
      <c r="R15" s="125"/>
      <c r="S15" s="126"/>
      <c r="T15" s="126"/>
      <c r="U15" s="126"/>
      <c r="V15" s="126"/>
      <c r="W15" s="126"/>
    </row>
    <row r="16" s="27" customFormat="1" ht="18.75" spans="1:23">
      <c r="A16" s="107"/>
      <c r="B16" s="104">
        <v>14</v>
      </c>
      <c r="C16" s="108">
        <v>20222532</v>
      </c>
      <c r="D16" s="36">
        <v>5</v>
      </c>
      <c r="E16" s="36">
        <v>5</v>
      </c>
      <c r="F16" s="36">
        <v>5</v>
      </c>
      <c r="G16" s="36">
        <v>5</v>
      </c>
      <c r="H16" s="7">
        <v>5</v>
      </c>
      <c r="I16" s="7">
        <v>5</v>
      </c>
      <c r="J16" s="36" t="s">
        <v>491</v>
      </c>
      <c r="K16" s="36" t="s">
        <v>491</v>
      </c>
      <c r="L16" s="7">
        <v>5</v>
      </c>
      <c r="M16" s="7">
        <v>5</v>
      </c>
      <c r="N16" s="36">
        <f t="shared" si="0"/>
        <v>40</v>
      </c>
      <c r="O16" s="119">
        <f t="shared" si="1"/>
        <v>5</v>
      </c>
      <c r="P16" s="36">
        <f t="shared" si="2"/>
        <v>1</v>
      </c>
      <c r="Q16" s="125" t="s">
        <v>501</v>
      </c>
      <c r="R16" s="125"/>
      <c r="S16" s="126"/>
      <c r="T16" s="126"/>
      <c r="U16" s="126"/>
      <c r="V16" s="126"/>
      <c r="W16" s="126"/>
    </row>
    <row r="17" s="27" customFormat="1" ht="18.75" spans="1:23">
      <c r="A17" s="107"/>
      <c r="B17" s="104">
        <v>15</v>
      </c>
      <c r="C17" s="108">
        <v>20222533</v>
      </c>
      <c r="D17" s="36">
        <v>5</v>
      </c>
      <c r="E17" s="36">
        <v>5</v>
      </c>
      <c r="F17" s="36">
        <v>4.5</v>
      </c>
      <c r="G17" s="36">
        <v>5</v>
      </c>
      <c r="H17" s="7">
        <v>5</v>
      </c>
      <c r="I17" s="7">
        <v>5</v>
      </c>
      <c r="J17" s="36" t="s">
        <v>491</v>
      </c>
      <c r="K17" s="36" t="s">
        <v>491</v>
      </c>
      <c r="L17" s="7">
        <v>5</v>
      </c>
      <c r="M17" s="7">
        <v>4.5</v>
      </c>
      <c r="N17" s="36">
        <f t="shared" si="0"/>
        <v>39</v>
      </c>
      <c r="O17" s="119">
        <f t="shared" si="1"/>
        <v>4.875</v>
      </c>
      <c r="P17" s="36">
        <f t="shared" si="2"/>
        <v>7</v>
      </c>
      <c r="Q17" s="125" t="s">
        <v>501</v>
      </c>
      <c r="R17" s="127" t="s">
        <v>502</v>
      </c>
      <c r="S17" s="126"/>
      <c r="T17" s="126"/>
      <c r="U17" s="126"/>
      <c r="V17" s="126"/>
      <c r="W17" s="126"/>
    </row>
    <row r="18" s="27" customFormat="1" ht="18.75" spans="1:23">
      <c r="A18" s="104" t="s">
        <v>4</v>
      </c>
      <c r="B18" s="104">
        <v>16</v>
      </c>
      <c r="C18" s="109">
        <v>20222731</v>
      </c>
      <c r="D18" s="58">
        <v>4.8</v>
      </c>
      <c r="E18" s="58">
        <v>5</v>
      </c>
      <c r="F18" s="58">
        <v>4.8</v>
      </c>
      <c r="G18" s="58">
        <v>5</v>
      </c>
      <c r="H18" s="58">
        <v>4.8</v>
      </c>
      <c r="I18" s="58">
        <v>5</v>
      </c>
      <c r="J18" s="58">
        <v>4.8</v>
      </c>
      <c r="K18" s="58">
        <v>5</v>
      </c>
      <c r="L18" s="58" t="s">
        <v>503</v>
      </c>
      <c r="M18" s="58" t="s">
        <v>503</v>
      </c>
      <c r="N18" s="36">
        <f t="shared" ref="N18:N26" si="3">SUM(D18:M18)</f>
        <v>39.2</v>
      </c>
      <c r="O18" s="119">
        <f t="shared" ref="O18:O26" si="4">AVERAGE(D18:M18)</f>
        <v>4.9</v>
      </c>
      <c r="P18" s="36">
        <f>RANK(O18,$O$18:$O$26,0)</f>
        <v>5</v>
      </c>
      <c r="Q18" s="128"/>
      <c r="R18" s="19"/>
      <c r="S18" s="126"/>
      <c r="T18" s="126"/>
      <c r="U18" s="126"/>
      <c r="V18" s="126"/>
      <c r="W18" s="126"/>
    </row>
    <row r="19" s="27" customFormat="1" ht="18.75" spans="1:23">
      <c r="A19" s="106"/>
      <c r="B19" s="104">
        <v>17</v>
      </c>
      <c r="C19" s="109">
        <v>20222732</v>
      </c>
      <c r="D19" s="58">
        <v>5</v>
      </c>
      <c r="E19" s="58">
        <v>5</v>
      </c>
      <c r="F19" s="58">
        <v>5</v>
      </c>
      <c r="G19" s="58">
        <v>5</v>
      </c>
      <c r="H19" s="58">
        <v>5</v>
      </c>
      <c r="I19" s="58">
        <v>4.2</v>
      </c>
      <c r="J19" s="58">
        <v>4.6</v>
      </c>
      <c r="K19" s="58">
        <v>5</v>
      </c>
      <c r="L19" s="58" t="s">
        <v>503</v>
      </c>
      <c r="M19" s="58" t="s">
        <v>503</v>
      </c>
      <c r="N19" s="36">
        <f t="shared" si="3"/>
        <v>38.8</v>
      </c>
      <c r="O19" s="119">
        <f t="shared" si="4"/>
        <v>4.85</v>
      </c>
      <c r="P19" s="36">
        <f t="shared" ref="P19:P26" si="5">RANK(O19,$O$18:$O$26,0)</f>
        <v>8</v>
      </c>
      <c r="Q19" s="128"/>
      <c r="R19" s="85" t="s">
        <v>504</v>
      </c>
      <c r="S19" s="126"/>
      <c r="T19" s="126"/>
      <c r="U19" s="126"/>
      <c r="V19" s="126"/>
      <c r="W19" s="126"/>
    </row>
    <row r="20" s="27" customFormat="1" ht="18.75" spans="1:23">
      <c r="A20" s="106"/>
      <c r="B20" s="104">
        <v>18</v>
      </c>
      <c r="C20" s="109">
        <v>20222831</v>
      </c>
      <c r="D20" s="58">
        <v>4.6</v>
      </c>
      <c r="E20" s="58">
        <v>5</v>
      </c>
      <c r="F20" s="58">
        <v>4.8</v>
      </c>
      <c r="G20" s="58">
        <v>5</v>
      </c>
      <c r="H20" s="58" t="s">
        <v>503</v>
      </c>
      <c r="I20" s="58" t="s">
        <v>503</v>
      </c>
      <c r="J20" s="58" t="s">
        <v>503</v>
      </c>
      <c r="K20" s="58" t="s">
        <v>503</v>
      </c>
      <c r="L20" s="58">
        <v>5</v>
      </c>
      <c r="M20" s="58">
        <v>5</v>
      </c>
      <c r="N20" s="36">
        <f t="shared" si="3"/>
        <v>29.4</v>
      </c>
      <c r="O20" s="119">
        <f t="shared" si="4"/>
        <v>4.9</v>
      </c>
      <c r="P20" s="36">
        <f t="shared" si="5"/>
        <v>5</v>
      </c>
      <c r="Q20" s="128"/>
      <c r="R20" s="19"/>
      <c r="S20" s="126"/>
      <c r="T20" s="126"/>
      <c r="U20" s="126"/>
      <c r="V20" s="126"/>
      <c r="W20" s="126"/>
    </row>
    <row r="21" s="27" customFormat="1" ht="18.75" spans="1:23">
      <c r="A21" s="106"/>
      <c r="B21" s="104">
        <v>19</v>
      </c>
      <c r="C21" s="109">
        <v>20222832</v>
      </c>
      <c r="D21" s="58">
        <v>5</v>
      </c>
      <c r="E21" s="58">
        <v>5</v>
      </c>
      <c r="F21" s="58">
        <v>5</v>
      </c>
      <c r="G21" s="58">
        <v>5</v>
      </c>
      <c r="H21" s="58" t="s">
        <v>503</v>
      </c>
      <c r="I21" s="58" t="s">
        <v>503</v>
      </c>
      <c r="J21" s="58" t="s">
        <v>503</v>
      </c>
      <c r="K21" s="58" t="s">
        <v>503</v>
      </c>
      <c r="L21" s="58" t="s">
        <v>503</v>
      </c>
      <c r="M21" s="58" t="s">
        <v>503</v>
      </c>
      <c r="N21" s="36">
        <f t="shared" si="3"/>
        <v>20</v>
      </c>
      <c r="O21" s="119">
        <f t="shared" si="4"/>
        <v>5</v>
      </c>
      <c r="P21" s="36">
        <f t="shared" si="5"/>
        <v>1</v>
      </c>
      <c r="Q21" s="128"/>
      <c r="R21" s="19"/>
      <c r="S21" s="126"/>
      <c r="T21" s="126"/>
      <c r="U21" s="126"/>
      <c r="V21" s="126"/>
      <c r="W21" s="126"/>
    </row>
    <row r="22" s="27" customFormat="1" ht="18.75" spans="1:23">
      <c r="A22" s="106"/>
      <c r="B22" s="104">
        <v>20</v>
      </c>
      <c r="C22" s="109">
        <v>20222833</v>
      </c>
      <c r="D22" s="58">
        <v>5</v>
      </c>
      <c r="E22" s="58">
        <v>5</v>
      </c>
      <c r="F22" s="58">
        <v>4.8</v>
      </c>
      <c r="G22" s="58">
        <v>5</v>
      </c>
      <c r="H22" s="58">
        <v>5</v>
      </c>
      <c r="I22" s="58">
        <v>5</v>
      </c>
      <c r="J22" s="58" t="s">
        <v>503</v>
      </c>
      <c r="K22" s="58" t="s">
        <v>503</v>
      </c>
      <c r="L22" s="58">
        <v>5</v>
      </c>
      <c r="M22" s="58">
        <v>4.8</v>
      </c>
      <c r="N22" s="36">
        <f t="shared" si="3"/>
        <v>39.6</v>
      </c>
      <c r="O22" s="119">
        <f t="shared" si="4"/>
        <v>4.95</v>
      </c>
      <c r="P22" s="36">
        <f t="shared" si="5"/>
        <v>3</v>
      </c>
      <c r="Q22" s="128"/>
      <c r="R22" s="19" t="s">
        <v>505</v>
      </c>
      <c r="S22" s="126"/>
      <c r="T22" s="126"/>
      <c r="U22" s="126"/>
      <c r="V22" s="126"/>
      <c r="W22" s="126"/>
    </row>
    <row r="23" s="27" customFormat="1" ht="18.75" spans="1:23">
      <c r="A23" s="106"/>
      <c r="B23" s="104">
        <v>21</v>
      </c>
      <c r="C23" s="109">
        <v>20222834</v>
      </c>
      <c r="D23" s="58">
        <v>4.6</v>
      </c>
      <c r="E23" s="58">
        <v>5</v>
      </c>
      <c r="F23" s="58">
        <v>4.8</v>
      </c>
      <c r="G23" s="58">
        <v>5</v>
      </c>
      <c r="H23" s="58">
        <v>5</v>
      </c>
      <c r="I23" s="58">
        <v>5</v>
      </c>
      <c r="J23" s="58" t="s">
        <v>503</v>
      </c>
      <c r="K23" s="58" t="s">
        <v>503</v>
      </c>
      <c r="L23" s="58" t="s">
        <v>503</v>
      </c>
      <c r="M23" s="58" t="s">
        <v>503</v>
      </c>
      <c r="N23" s="36">
        <f t="shared" si="3"/>
        <v>29.4</v>
      </c>
      <c r="O23" s="119">
        <f t="shared" si="4"/>
        <v>4.9</v>
      </c>
      <c r="P23" s="36">
        <f t="shared" si="5"/>
        <v>5</v>
      </c>
      <c r="Q23" s="128"/>
      <c r="R23" s="19"/>
      <c r="S23" s="126"/>
      <c r="T23" s="126"/>
      <c r="U23" s="126"/>
      <c r="V23" s="126"/>
      <c r="W23" s="126"/>
    </row>
    <row r="24" s="27" customFormat="1" ht="15.6" customHeight="1" spans="1:23">
      <c r="A24" s="106"/>
      <c r="B24" s="104">
        <v>22</v>
      </c>
      <c r="C24" s="109">
        <v>20222835</v>
      </c>
      <c r="D24" s="58">
        <v>4.8</v>
      </c>
      <c r="E24" s="58">
        <v>5</v>
      </c>
      <c r="F24" s="58">
        <v>4.2</v>
      </c>
      <c r="G24" s="58">
        <v>5</v>
      </c>
      <c r="H24" s="58">
        <v>4.6</v>
      </c>
      <c r="I24" s="58">
        <v>5</v>
      </c>
      <c r="J24" s="58" t="s">
        <v>503</v>
      </c>
      <c r="K24" s="58" t="s">
        <v>503</v>
      </c>
      <c r="L24" s="58">
        <v>4.8</v>
      </c>
      <c r="M24" s="58">
        <v>4.8</v>
      </c>
      <c r="N24" s="36">
        <f t="shared" si="3"/>
        <v>38.2</v>
      </c>
      <c r="O24" s="119">
        <f t="shared" si="4"/>
        <v>4.775</v>
      </c>
      <c r="P24" s="36">
        <f t="shared" si="5"/>
        <v>9</v>
      </c>
      <c r="Q24" s="128"/>
      <c r="R24" s="85" t="s">
        <v>506</v>
      </c>
      <c r="S24" s="126"/>
      <c r="T24" s="126"/>
      <c r="U24" s="126"/>
      <c r="V24" s="126"/>
      <c r="W24" s="126"/>
    </row>
    <row r="25" s="27" customFormat="1" ht="18.75" spans="1:19">
      <c r="A25" s="106"/>
      <c r="B25" s="104">
        <v>23</v>
      </c>
      <c r="C25" s="109">
        <v>20222836</v>
      </c>
      <c r="D25" s="58">
        <v>5</v>
      </c>
      <c r="E25" s="58">
        <v>5</v>
      </c>
      <c r="F25" s="58">
        <v>5</v>
      </c>
      <c r="G25" s="58">
        <v>5</v>
      </c>
      <c r="H25" s="58">
        <v>5</v>
      </c>
      <c r="I25" s="58">
        <v>4.4</v>
      </c>
      <c r="J25" s="58">
        <v>5</v>
      </c>
      <c r="K25" s="58">
        <v>5</v>
      </c>
      <c r="L25" s="58" t="s">
        <v>503</v>
      </c>
      <c r="M25" s="58" t="s">
        <v>503</v>
      </c>
      <c r="N25" s="36">
        <f t="shared" si="3"/>
        <v>39.4</v>
      </c>
      <c r="O25" s="119">
        <f t="shared" si="4"/>
        <v>4.925</v>
      </c>
      <c r="P25" s="36">
        <f t="shared" si="5"/>
        <v>4</v>
      </c>
      <c r="Q25" s="128"/>
      <c r="R25" s="85" t="s">
        <v>507</v>
      </c>
      <c r="S25" s="126"/>
    </row>
    <row r="26" s="27" customFormat="1" ht="18.75" spans="1:19">
      <c r="A26" s="106"/>
      <c r="B26" s="104">
        <v>24</v>
      </c>
      <c r="C26" s="109">
        <v>20222837</v>
      </c>
      <c r="D26" s="58">
        <v>5</v>
      </c>
      <c r="E26" s="58">
        <v>5</v>
      </c>
      <c r="F26" s="58">
        <v>5</v>
      </c>
      <c r="G26" s="58">
        <v>5</v>
      </c>
      <c r="H26" s="58">
        <v>5</v>
      </c>
      <c r="I26" s="58">
        <v>4.8</v>
      </c>
      <c r="J26" s="58">
        <v>5</v>
      </c>
      <c r="K26" s="58">
        <v>5</v>
      </c>
      <c r="L26" s="58" t="s">
        <v>503</v>
      </c>
      <c r="M26" s="58" t="s">
        <v>503</v>
      </c>
      <c r="N26" s="36">
        <f t="shared" si="3"/>
        <v>39.8</v>
      </c>
      <c r="O26" s="119">
        <f t="shared" si="4"/>
        <v>4.975</v>
      </c>
      <c r="P26" s="36">
        <f t="shared" si="5"/>
        <v>2</v>
      </c>
      <c r="Q26" s="128"/>
      <c r="R26" s="19" t="s">
        <v>508</v>
      </c>
      <c r="S26" s="126"/>
    </row>
    <row r="27" s="27" customFormat="1" ht="18.75" spans="1:19">
      <c r="A27" s="104" t="s">
        <v>5</v>
      </c>
      <c r="B27" s="104">
        <v>25</v>
      </c>
      <c r="C27" s="84">
        <v>20223631</v>
      </c>
      <c r="D27" s="36">
        <v>4.6</v>
      </c>
      <c r="E27" s="36">
        <v>5</v>
      </c>
      <c r="F27" s="36">
        <v>4.6</v>
      </c>
      <c r="G27" s="36">
        <v>5</v>
      </c>
      <c r="H27" s="36">
        <v>4.6</v>
      </c>
      <c r="I27" s="36">
        <v>4.8</v>
      </c>
      <c r="J27" s="36">
        <v>4.6</v>
      </c>
      <c r="K27" s="36">
        <v>4.8</v>
      </c>
      <c r="L27" s="36" t="s">
        <v>491</v>
      </c>
      <c r="M27" s="36" t="s">
        <v>491</v>
      </c>
      <c r="N27" s="36">
        <f t="shared" ref="N27:N33" si="6">SUM(D27:M27)</f>
        <v>38</v>
      </c>
      <c r="O27" s="119">
        <f t="shared" ref="O27:O33" si="7">AVERAGE(D27:M27)</f>
        <v>4.75</v>
      </c>
      <c r="P27" s="36">
        <f>RANK(O27,$O$27:$O$33,0)</f>
        <v>5</v>
      </c>
      <c r="Q27" s="36" t="s">
        <v>509</v>
      </c>
      <c r="R27" s="81" t="s">
        <v>510</v>
      </c>
      <c r="S27" s="126"/>
    </row>
    <row r="28" s="27" customFormat="1" ht="18.75" spans="1:19">
      <c r="A28" s="106"/>
      <c r="B28" s="104">
        <v>26</v>
      </c>
      <c r="C28" s="84">
        <v>20223632</v>
      </c>
      <c r="D28" s="36">
        <v>4.6</v>
      </c>
      <c r="E28" s="36">
        <v>5</v>
      </c>
      <c r="F28" s="36">
        <v>4.6</v>
      </c>
      <c r="G28" s="36">
        <v>4.6</v>
      </c>
      <c r="H28" s="36">
        <v>4.6</v>
      </c>
      <c r="I28" s="36">
        <v>5</v>
      </c>
      <c r="J28" s="36">
        <v>4.6</v>
      </c>
      <c r="K28" s="36">
        <v>5</v>
      </c>
      <c r="L28" s="36" t="s">
        <v>491</v>
      </c>
      <c r="M28" s="36" t="s">
        <v>491</v>
      </c>
      <c r="N28" s="36">
        <f t="shared" si="6"/>
        <v>38</v>
      </c>
      <c r="O28" s="119">
        <f t="shared" si="7"/>
        <v>4.75</v>
      </c>
      <c r="P28" s="36">
        <f t="shared" ref="P28:P33" si="8">RANK(O28,$O$27:$O$33,0)</f>
        <v>5</v>
      </c>
      <c r="Q28" s="36" t="s">
        <v>509</v>
      </c>
      <c r="R28" s="36" t="s">
        <v>511</v>
      </c>
      <c r="S28" s="126"/>
    </row>
    <row r="29" s="27" customFormat="1" ht="18.75" spans="1:19">
      <c r="A29" s="106"/>
      <c r="B29" s="104">
        <v>27</v>
      </c>
      <c r="C29" s="84">
        <v>20223633</v>
      </c>
      <c r="D29" s="36">
        <v>4.8</v>
      </c>
      <c r="E29" s="36">
        <v>5</v>
      </c>
      <c r="F29" s="36">
        <v>4.6</v>
      </c>
      <c r="G29" s="36">
        <v>5</v>
      </c>
      <c r="H29" s="36">
        <v>4.8</v>
      </c>
      <c r="I29" s="36">
        <v>5</v>
      </c>
      <c r="J29" s="36">
        <v>4.8</v>
      </c>
      <c r="K29" s="36">
        <v>5</v>
      </c>
      <c r="L29" s="36" t="s">
        <v>491</v>
      </c>
      <c r="M29" s="36" t="s">
        <v>491</v>
      </c>
      <c r="N29" s="36">
        <f t="shared" si="6"/>
        <v>39</v>
      </c>
      <c r="O29" s="119">
        <f t="shared" si="7"/>
        <v>4.875</v>
      </c>
      <c r="P29" s="36">
        <f t="shared" si="8"/>
        <v>2</v>
      </c>
      <c r="Q29" s="36" t="s">
        <v>509</v>
      </c>
      <c r="R29" s="36"/>
      <c r="S29" s="126"/>
    </row>
    <row r="30" s="27" customFormat="1" ht="18.75" spans="1:19">
      <c r="A30" s="106"/>
      <c r="B30" s="104">
        <v>28</v>
      </c>
      <c r="C30" s="84">
        <v>20223634</v>
      </c>
      <c r="D30" s="36">
        <v>4.8</v>
      </c>
      <c r="E30" s="36">
        <v>5</v>
      </c>
      <c r="F30" s="36">
        <v>5</v>
      </c>
      <c r="G30" s="36">
        <v>5</v>
      </c>
      <c r="H30" s="36">
        <v>4.8</v>
      </c>
      <c r="I30" s="36">
        <v>5</v>
      </c>
      <c r="J30" s="36">
        <v>4.8</v>
      </c>
      <c r="K30" s="36">
        <v>4.6</v>
      </c>
      <c r="L30" s="36" t="s">
        <v>491</v>
      </c>
      <c r="M30" s="36" t="s">
        <v>491</v>
      </c>
      <c r="N30" s="36">
        <f t="shared" si="6"/>
        <v>39</v>
      </c>
      <c r="O30" s="119">
        <f t="shared" si="7"/>
        <v>4.875</v>
      </c>
      <c r="P30" s="36">
        <f t="shared" si="8"/>
        <v>2</v>
      </c>
      <c r="Q30" s="36" t="s">
        <v>509</v>
      </c>
      <c r="R30" s="81" t="s">
        <v>512</v>
      </c>
      <c r="S30" s="126"/>
    </row>
    <row r="31" s="27" customFormat="1" ht="18.75" spans="1:19">
      <c r="A31" s="106"/>
      <c r="B31" s="104">
        <v>29</v>
      </c>
      <c r="C31" s="84">
        <v>20223635</v>
      </c>
      <c r="D31" s="36">
        <v>4.8</v>
      </c>
      <c r="E31" s="36">
        <v>5</v>
      </c>
      <c r="F31" s="36">
        <v>5</v>
      </c>
      <c r="G31" s="36">
        <v>5</v>
      </c>
      <c r="H31" s="36">
        <v>5</v>
      </c>
      <c r="I31" s="36">
        <v>5</v>
      </c>
      <c r="J31" s="36">
        <v>4.8</v>
      </c>
      <c r="K31" s="36">
        <v>4.8</v>
      </c>
      <c r="L31" s="36" t="s">
        <v>491</v>
      </c>
      <c r="M31" s="36" t="s">
        <v>491</v>
      </c>
      <c r="N31" s="36">
        <f t="shared" si="6"/>
        <v>39.4</v>
      </c>
      <c r="O31" s="119">
        <f t="shared" si="7"/>
        <v>4.925</v>
      </c>
      <c r="P31" s="36">
        <f t="shared" si="8"/>
        <v>1</v>
      </c>
      <c r="Q31" s="36" t="s">
        <v>509</v>
      </c>
      <c r="R31" s="36" t="s">
        <v>513</v>
      </c>
      <c r="S31" s="126"/>
    </row>
    <row r="32" s="27" customFormat="1" ht="18.75" spans="1:19">
      <c r="A32" s="106"/>
      <c r="B32" s="104">
        <v>30</v>
      </c>
      <c r="C32" s="84">
        <v>20223636</v>
      </c>
      <c r="D32" s="36">
        <v>4.6</v>
      </c>
      <c r="E32" s="36">
        <v>5</v>
      </c>
      <c r="F32" s="36">
        <v>5</v>
      </c>
      <c r="G32" s="36">
        <v>4.6</v>
      </c>
      <c r="H32" s="36" t="s">
        <v>491</v>
      </c>
      <c r="I32" s="36" t="s">
        <v>491</v>
      </c>
      <c r="J32" s="36">
        <v>5</v>
      </c>
      <c r="K32" s="36">
        <v>4.6</v>
      </c>
      <c r="L32" s="36" t="s">
        <v>491</v>
      </c>
      <c r="M32" s="36" t="s">
        <v>491</v>
      </c>
      <c r="N32" s="36">
        <f t="shared" si="6"/>
        <v>28.8</v>
      </c>
      <c r="O32" s="119">
        <f t="shared" si="7"/>
        <v>4.8</v>
      </c>
      <c r="P32" s="36">
        <f t="shared" si="8"/>
        <v>4</v>
      </c>
      <c r="Q32" s="36" t="s">
        <v>514</v>
      </c>
      <c r="R32" s="83" t="s">
        <v>515</v>
      </c>
      <c r="S32" s="126"/>
    </row>
    <row r="33" s="27" customFormat="1" ht="18.75" spans="1:19">
      <c r="A33" s="110"/>
      <c r="B33" s="104">
        <v>31</v>
      </c>
      <c r="C33" s="84">
        <v>20223637</v>
      </c>
      <c r="D33" s="36" t="s">
        <v>491</v>
      </c>
      <c r="E33" s="36" t="s">
        <v>491</v>
      </c>
      <c r="F33" s="36">
        <v>5</v>
      </c>
      <c r="G33" s="36">
        <v>0</v>
      </c>
      <c r="H33" s="36">
        <v>5</v>
      </c>
      <c r="I33" s="36">
        <v>4</v>
      </c>
      <c r="J33" s="36">
        <v>5</v>
      </c>
      <c r="K33" s="36">
        <v>4.8</v>
      </c>
      <c r="L33" s="36" t="s">
        <v>491</v>
      </c>
      <c r="M33" s="36" t="s">
        <v>491</v>
      </c>
      <c r="N33" s="36">
        <f t="shared" si="6"/>
        <v>23.8</v>
      </c>
      <c r="O33" s="119">
        <f t="shared" si="7"/>
        <v>3.96666666666667</v>
      </c>
      <c r="P33" s="36">
        <f t="shared" si="8"/>
        <v>7</v>
      </c>
      <c r="Q33" s="36" t="s">
        <v>516</v>
      </c>
      <c r="R33" s="83" t="s">
        <v>517</v>
      </c>
      <c r="S33" s="126"/>
    </row>
    <row r="34" s="27" customFormat="1" ht="18.75" spans="1:19">
      <c r="A34" s="111" t="s">
        <v>6</v>
      </c>
      <c r="B34" s="104">
        <v>32</v>
      </c>
      <c r="C34" s="11">
        <v>20222331</v>
      </c>
      <c r="D34" s="19">
        <v>5</v>
      </c>
      <c r="E34" s="19">
        <v>5</v>
      </c>
      <c r="F34" s="19">
        <v>5</v>
      </c>
      <c r="G34" s="19">
        <v>5</v>
      </c>
      <c r="H34" s="19">
        <v>5</v>
      </c>
      <c r="I34" s="19">
        <v>5</v>
      </c>
      <c r="J34" s="19">
        <v>0</v>
      </c>
      <c r="K34" s="19">
        <v>4</v>
      </c>
      <c r="L34" s="19" t="s">
        <v>491</v>
      </c>
      <c r="M34" s="19" t="s">
        <v>491</v>
      </c>
      <c r="N34" s="36">
        <f t="shared" ref="N34:N49" si="9">SUM(D34:M34)</f>
        <v>34</v>
      </c>
      <c r="O34" s="119">
        <f t="shared" ref="O34:O49" si="10">AVERAGE(D34:M34)</f>
        <v>4.25</v>
      </c>
      <c r="P34" s="36">
        <f>RANK(O34,$O$34:$O$43,0)</f>
        <v>10</v>
      </c>
      <c r="Q34" s="19" t="s">
        <v>518</v>
      </c>
      <c r="R34" s="19"/>
      <c r="S34" s="126"/>
    </row>
    <row r="35" s="27" customFormat="1" ht="18.75" spans="1:19">
      <c r="A35" s="112"/>
      <c r="B35" s="104">
        <v>33</v>
      </c>
      <c r="C35" s="11">
        <v>20222332</v>
      </c>
      <c r="D35" s="19">
        <v>4.8</v>
      </c>
      <c r="E35" s="19">
        <v>5</v>
      </c>
      <c r="F35" s="19">
        <v>4.6</v>
      </c>
      <c r="G35" s="19">
        <v>5</v>
      </c>
      <c r="H35" s="19">
        <v>4.8</v>
      </c>
      <c r="I35" s="19">
        <v>4.8</v>
      </c>
      <c r="J35" s="19">
        <v>4</v>
      </c>
      <c r="K35" s="19">
        <v>4</v>
      </c>
      <c r="L35" s="19" t="s">
        <v>491</v>
      </c>
      <c r="M35" s="19" t="s">
        <v>491</v>
      </c>
      <c r="N35" s="36">
        <f t="shared" si="9"/>
        <v>37</v>
      </c>
      <c r="O35" s="119">
        <f t="shared" si="10"/>
        <v>4.625</v>
      </c>
      <c r="P35" s="36">
        <f t="shared" ref="P35:P43" si="11">RANK(O35,$O$34:$O$43,0)</f>
        <v>8</v>
      </c>
      <c r="Q35" s="19" t="s">
        <v>518</v>
      </c>
      <c r="R35" s="19" t="s">
        <v>519</v>
      </c>
      <c r="S35" s="126"/>
    </row>
    <row r="36" s="27" customFormat="1" ht="18.75" spans="1:19">
      <c r="A36" s="112"/>
      <c r="B36" s="104">
        <v>34</v>
      </c>
      <c r="C36" s="11">
        <v>20222333</v>
      </c>
      <c r="D36" s="19">
        <v>4.2</v>
      </c>
      <c r="E36" s="19">
        <v>4</v>
      </c>
      <c r="F36" s="19">
        <v>4.8</v>
      </c>
      <c r="G36" s="19">
        <v>5</v>
      </c>
      <c r="H36" s="19">
        <v>4.8</v>
      </c>
      <c r="I36" s="19">
        <v>4.8</v>
      </c>
      <c r="J36" s="19">
        <v>4</v>
      </c>
      <c r="K36" s="19">
        <v>4</v>
      </c>
      <c r="L36" s="19" t="s">
        <v>491</v>
      </c>
      <c r="M36" s="19" t="s">
        <v>491</v>
      </c>
      <c r="N36" s="36">
        <f t="shared" si="9"/>
        <v>35.6</v>
      </c>
      <c r="O36" s="119">
        <f t="shared" si="10"/>
        <v>4.45</v>
      </c>
      <c r="P36" s="36">
        <f t="shared" si="11"/>
        <v>9</v>
      </c>
      <c r="Q36" s="19" t="s">
        <v>518</v>
      </c>
      <c r="R36" s="19" t="s">
        <v>519</v>
      </c>
      <c r="S36" s="126"/>
    </row>
    <row r="37" s="27" customFormat="1" ht="14.25" customHeight="1" spans="1:19">
      <c r="A37" s="112"/>
      <c r="B37" s="104">
        <v>35</v>
      </c>
      <c r="C37" s="11">
        <v>20222931</v>
      </c>
      <c r="D37" s="19">
        <v>5</v>
      </c>
      <c r="E37" s="19">
        <v>4</v>
      </c>
      <c r="F37" s="19" t="s">
        <v>491</v>
      </c>
      <c r="G37" s="19" t="s">
        <v>491</v>
      </c>
      <c r="H37" s="19">
        <v>5</v>
      </c>
      <c r="I37" s="19">
        <v>5</v>
      </c>
      <c r="J37" s="19">
        <v>4.6</v>
      </c>
      <c r="K37" s="19">
        <v>5</v>
      </c>
      <c r="L37" s="19">
        <v>4.6</v>
      </c>
      <c r="M37" s="19">
        <v>5</v>
      </c>
      <c r="N37" s="36">
        <f t="shared" si="9"/>
        <v>38.2</v>
      </c>
      <c r="O37" s="119">
        <f t="shared" si="10"/>
        <v>4.775</v>
      </c>
      <c r="P37" s="36">
        <f t="shared" si="11"/>
        <v>6</v>
      </c>
      <c r="Q37" s="19" t="s">
        <v>520</v>
      </c>
      <c r="R37" s="19" t="s">
        <v>519</v>
      </c>
      <c r="S37" s="126"/>
    </row>
    <row r="38" s="27" customFormat="1" ht="18.75" spans="1:19">
      <c r="A38" s="112"/>
      <c r="B38" s="104">
        <v>36</v>
      </c>
      <c r="C38" s="11">
        <v>20222932</v>
      </c>
      <c r="D38" s="19">
        <v>5</v>
      </c>
      <c r="E38" s="19">
        <v>4</v>
      </c>
      <c r="F38" s="19" t="s">
        <v>491</v>
      </c>
      <c r="G38" s="19" t="s">
        <v>491</v>
      </c>
      <c r="H38" s="19">
        <v>5</v>
      </c>
      <c r="I38" s="19">
        <v>5</v>
      </c>
      <c r="J38" s="19">
        <v>4</v>
      </c>
      <c r="K38" s="19">
        <v>5</v>
      </c>
      <c r="L38" s="19">
        <v>5</v>
      </c>
      <c r="M38" s="19">
        <v>5</v>
      </c>
      <c r="N38" s="36">
        <f t="shared" si="9"/>
        <v>38</v>
      </c>
      <c r="O38" s="119">
        <f t="shared" si="10"/>
        <v>4.75</v>
      </c>
      <c r="P38" s="36">
        <f t="shared" si="11"/>
        <v>7</v>
      </c>
      <c r="Q38" s="19" t="s">
        <v>520</v>
      </c>
      <c r="R38" s="19"/>
      <c r="S38" s="126"/>
    </row>
    <row r="39" s="27" customFormat="1" ht="18.75" spans="1:19">
      <c r="A39" s="112"/>
      <c r="B39" s="104">
        <v>37</v>
      </c>
      <c r="C39" s="11">
        <v>20222933</v>
      </c>
      <c r="D39" s="19" t="s">
        <v>491</v>
      </c>
      <c r="E39" s="19" t="s">
        <v>491</v>
      </c>
      <c r="F39" s="19" t="s">
        <v>491</v>
      </c>
      <c r="G39" s="19" t="s">
        <v>491</v>
      </c>
      <c r="H39" s="19">
        <v>5</v>
      </c>
      <c r="I39" s="19">
        <v>5</v>
      </c>
      <c r="J39" s="19">
        <v>4.2</v>
      </c>
      <c r="K39" s="19">
        <v>5</v>
      </c>
      <c r="L39" s="19">
        <v>5</v>
      </c>
      <c r="M39" s="19">
        <v>5</v>
      </c>
      <c r="N39" s="36">
        <f t="shared" si="9"/>
        <v>29.2</v>
      </c>
      <c r="O39" s="119">
        <f t="shared" si="10"/>
        <v>4.86666666666667</v>
      </c>
      <c r="P39" s="36">
        <f t="shared" si="11"/>
        <v>2</v>
      </c>
      <c r="Q39" s="19" t="s">
        <v>521</v>
      </c>
      <c r="R39" s="19"/>
      <c r="S39" s="126"/>
    </row>
    <row r="40" s="27" customFormat="1" ht="18.75" spans="1:19">
      <c r="A40" s="112"/>
      <c r="B40" s="104">
        <v>38</v>
      </c>
      <c r="C40" s="11">
        <v>20222934</v>
      </c>
      <c r="D40" s="19" t="s">
        <v>491</v>
      </c>
      <c r="E40" s="19" t="s">
        <v>491</v>
      </c>
      <c r="F40" s="19" t="s">
        <v>491</v>
      </c>
      <c r="G40" s="19" t="s">
        <v>491</v>
      </c>
      <c r="H40" s="19">
        <v>5</v>
      </c>
      <c r="I40" s="19">
        <v>5</v>
      </c>
      <c r="J40" s="19">
        <v>5</v>
      </c>
      <c r="K40" s="19">
        <v>5</v>
      </c>
      <c r="L40" s="19">
        <v>5</v>
      </c>
      <c r="M40" s="19">
        <v>5</v>
      </c>
      <c r="N40" s="36">
        <f t="shared" si="9"/>
        <v>30</v>
      </c>
      <c r="O40" s="119">
        <f t="shared" si="10"/>
        <v>5</v>
      </c>
      <c r="P40" s="36">
        <f t="shared" si="11"/>
        <v>1</v>
      </c>
      <c r="Q40" s="19" t="s">
        <v>521</v>
      </c>
      <c r="R40" s="85"/>
      <c r="S40" s="126"/>
    </row>
    <row r="41" ht="18.75" spans="1:18">
      <c r="A41" s="112"/>
      <c r="B41" s="104">
        <v>39</v>
      </c>
      <c r="C41" s="11">
        <v>20223031</v>
      </c>
      <c r="D41" s="19">
        <v>5</v>
      </c>
      <c r="E41" s="19">
        <v>5</v>
      </c>
      <c r="F41" s="19">
        <v>5</v>
      </c>
      <c r="G41" s="19">
        <v>4.8</v>
      </c>
      <c r="H41" s="19" t="s">
        <v>491</v>
      </c>
      <c r="I41" s="19" t="s">
        <v>491</v>
      </c>
      <c r="J41" s="19">
        <v>4</v>
      </c>
      <c r="K41" s="19">
        <v>5</v>
      </c>
      <c r="L41" s="19" t="s">
        <v>491</v>
      </c>
      <c r="M41" s="19" t="s">
        <v>491</v>
      </c>
      <c r="N41" s="36">
        <f t="shared" si="9"/>
        <v>28.8</v>
      </c>
      <c r="O41" s="119">
        <f t="shared" si="10"/>
        <v>4.8</v>
      </c>
      <c r="P41" s="36">
        <f t="shared" si="11"/>
        <v>4</v>
      </c>
      <c r="Q41" s="19" t="s">
        <v>522</v>
      </c>
      <c r="R41" s="19"/>
    </row>
    <row r="42" ht="18.75" spans="1:18">
      <c r="A42" s="112"/>
      <c r="B42" s="104">
        <v>40</v>
      </c>
      <c r="C42" s="11">
        <v>20223032</v>
      </c>
      <c r="D42" s="19">
        <v>5</v>
      </c>
      <c r="E42" s="19">
        <v>4.4</v>
      </c>
      <c r="F42" s="19">
        <v>5</v>
      </c>
      <c r="G42" s="19">
        <v>4.8</v>
      </c>
      <c r="H42" s="19" t="s">
        <v>491</v>
      </c>
      <c r="I42" s="19" t="s">
        <v>491</v>
      </c>
      <c r="J42" s="19">
        <v>5</v>
      </c>
      <c r="K42" s="19">
        <v>5</v>
      </c>
      <c r="L42" s="19" t="s">
        <v>491</v>
      </c>
      <c r="M42" s="19" t="s">
        <v>491</v>
      </c>
      <c r="N42" s="36">
        <f t="shared" si="9"/>
        <v>29.2</v>
      </c>
      <c r="O42" s="119">
        <f t="shared" si="10"/>
        <v>4.86666666666667</v>
      </c>
      <c r="P42" s="36">
        <f t="shared" si="11"/>
        <v>2</v>
      </c>
      <c r="Q42" s="19" t="s">
        <v>522</v>
      </c>
      <c r="R42" s="19"/>
    </row>
    <row r="43" ht="18.75" spans="1:18">
      <c r="A43" s="113"/>
      <c r="B43" s="104">
        <v>41</v>
      </c>
      <c r="C43" s="11">
        <v>20223033</v>
      </c>
      <c r="D43" s="19">
        <v>5</v>
      </c>
      <c r="E43" s="19">
        <v>4</v>
      </c>
      <c r="F43" s="19" t="s">
        <v>491</v>
      </c>
      <c r="G43" s="19" t="s">
        <v>491</v>
      </c>
      <c r="H43" s="19">
        <v>5</v>
      </c>
      <c r="I43" s="19">
        <v>5</v>
      </c>
      <c r="J43" s="19">
        <v>4.8</v>
      </c>
      <c r="K43" s="19">
        <v>5</v>
      </c>
      <c r="L43" s="19" t="s">
        <v>491</v>
      </c>
      <c r="M43" s="19" t="s">
        <v>491</v>
      </c>
      <c r="N43" s="36">
        <f t="shared" si="9"/>
        <v>28.8</v>
      </c>
      <c r="O43" s="119">
        <f t="shared" si="10"/>
        <v>4.8</v>
      </c>
      <c r="P43" s="36">
        <f t="shared" si="11"/>
        <v>4</v>
      </c>
      <c r="Q43" s="7" t="s">
        <v>523</v>
      </c>
      <c r="R43" s="19"/>
    </row>
    <row r="44" ht="18.75" spans="1:18">
      <c r="A44" s="111" t="s">
        <v>7</v>
      </c>
      <c r="B44" s="104">
        <v>42</v>
      </c>
      <c r="C44" s="11">
        <v>20222631</v>
      </c>
      <c r="D44" s="36">
        <v>5</v>
      </c>
      <c r="E44" s="36">
        <v>5</v>
      </c>
      <c r="F44" s="36" t="s">
        <v>491</v>
      </c>
      <c r="G44" s="36" t="s">
        <v>491</v>
      </c>
      <c r="H44" s="7">
        <v>5</v>
      </c>
      <c r="I44" s="120">
        <v>5</v>
      </c>
      <c r="J44" s="36">
        <v>5</v>
      </c>
      <c r="K44" s="36">
        <v>5</v>
      </c>
      <c r="L44" s="7">
        <v>5</v>
      </c>
      <c r="M44" s="7">
        <v>5</v>
      </c>
      <c r="N44" s="36">
        <f t="shared" si="9"/>
        <v>40</v>
      </c>
      <c r="O44" s="119">
        <f t="shared" si="10"/>
        <v>5</v>
      </c>
      <c r="P44" s="36">
        <f>RANK(O44,$O$44:$O$48,0)</f>
        <v>1</v>
      </c>
      <c r="Q44" s="36" t="s">
        <v>524</v>
      </c>
      <c r="R44" s="129"/>
    </row>
    <row r="45" ht="18.75" spans="1:18">
      <c r="A45" s="112"/>
      <c r="B45" s="104">
        <v>43</v>
      </c>
      <c r="C45" s="11">
        <v>20222632</v>
      </c>
      <c r="D45" s="36">
        <v>5</v>
      </c>
      <c r="E45" s="36">
        <v>5</v>
      </c>
      <c r="F45" s="36" t="s">
        <v>491</v>
      </c>
      <c r="G45" s="36" t="s">
        <v>491</v>
      </c>
      <c r="H45" s="76">
        <v>5</v>
      </c>
      <c r="I45" s="121">
        <v>5</v>
      </c>
      <c r="J45" s="36">
        <v>5</v>
      </c>
      <c r="K45" s="36">
        <v>5</v>
      </c>
      <c r="L45" s="76">
        <v>5</v>
      </c>
      <c r="M45" s="7">
        <v>5</v>
      </c>
      <c r="N45" s="36">
        <f t="shared" si="9"/>
        <v>40</v>
      </c>
      <c r="O45" s="119">
        <f t="shared" si="10"/>
        <v>5</v>
      </c>
      <c r="P45" s="36">
        <f>RANK(O45,$O$44:$O$48,0)</f>
        <v>1</v>
      </c>
      <c r="Q45" s="36" t="s">
        <v>524</v>
      </c>
      <c r="R45" s="129"/>
    </row>
    <row r="46" ht="18.75" spans="1:18">
      <c r="A46" s="112"/>
      <c r="B46" s="104">
        <v>44</v>
      </c>
      <c r="C46" s="11">
        <v>20222633</v>
      </c>
      <c r="D46" s="36">
        <v>5</v>
      </c>
      <c r="E46" s="36">
        <v>5</v>
      </c>
      <c r="F46" s="36" t="s">
        <v>491</v>
      </c>
      <c r="G46" s="36" t="s">
        <v>491</v>
      </c>
      <c r="H46" s="76" t="s">
        <v>491</v>
      </c>
      <c r="I46" s="121" t="s">
        <v>491</v>
      </c>
      <c r="J46" s="36">
        <v>5</v>
      </c>
      <c r="K46" s="36">
        <v>5</v>
      </c>
      <c r="L46" s="76">
        <v>5</v>
      </c>
      <c r="M46" s="7">
        <v>5</v>
      </c>
      <c r="N46" s="36">
        <f t="shared" si="9"/>
        <v>30</v>
      </c>
      <c r="O46" s="119">
        <f t="shared" si="10"/>
        <v>5</v>
      </c>
      <c r="P46" s="36">
        <f>RANK(O46,$O$44:$O$48,0)</f>
        <v>1</v>
      </c>
      <c r="Q46" s="36" t="s">
        <v>525</v>
      </c>
      <c r="R46" s="129"/>
    </row>
    <row r="47" ht="18.75" spans="1:18">
      <c r="A47" s="112"/>
      <c r="B47" s="104">
        <v>45</v>
      </c>
      <c r="C47" s="11">
        <v>20222634</v>
      </c>
      <c r="D47" s="36">
        <v>5</v>
      </c>
      <c r="E47" s="36">
        <v>5</v>
      </c>
      <c r="F47" s="36">
        <v>5</v>
      </c>
      <c r="G47" s="36">
        <v>5</v>
      </c>
      <c r="H47" s="76">
        <v>5</v>
      </c>
      <c r="I47" s="121">
        <v>5</v>
      </c>
      <c r="J47" s="36" t="s">
        <v>491</v>
      </c>
      <c r="K47" s="36" t="s">
        <v>491</v>
      </c>
      <c r="L47" s="76">
        <v>5</v>
      </c>
      <c r="M47" s="7">
        <v>5</v>
      </c>
      <c r="N47" s="36">
        <f t="shared" si="9"/>
        <v>40</v>
      </c>
      <c r="O47" s="119">
        <f t="shared" si="10"/>
        <v>5</v>
      </c>
      <c r="P47" s="36">
        <f>RANK(O47,$O$44:$O$48,0)</f>
        <v>1</v>
      </c>
      <c r="Q47" s="36" t="s">
        <v>526</v>
      </c>
      <c r="R47" s="129"/>
    </row>
    <row r="48" ht="18.75" spans="1:18">
      <c r="A48" s="112"/>
      <c r="B48" s="104">
        <v>46</v>
      </c>
      <c r="C48" s="11">
        <v>20222635</v>
      </c>
      <c r="D48" s="36">
        <v>5</v>
      </c>
      <c r="E48" s="36">
        <v>5</v>
      </c>
      <c r="F48" s="36">
        <v>5</v>
      </c>
      <c r="G48" s="36">
        <v>5</v>
      </c>
      <c r="H48" s="114">
        <v>5</v>
      </c>
      <c r="I48" s="121">
        <v>5</v>
      </c>
      <c r="J48" s="36" t="s">
        <v>491</v>
      </c>
      <c r="K48" s="36" t="s">
        <v>491</v>
      </c>
      <c r="L48" s="76">
        <v>5</v>
      </c>
      <c r="M48" s="7">
        <v>5</v>
      </c>
      <c r="N48" s="36">
        <f t="shared" si="9"/>
        <v>40</v>
      </c>
      <c r="O48" s="119">
        <f t="shared" si="10"/>
        <v>5</v>
      </c>
      <c r="P48" s="36">
        <f>RANK(O48,$O$44:$O$48,0)</f>
        <v>1</v>
      </c>
      <c r="Q48" s="36" t="s">
        <v>526</v>
      </c>
      <c r="R48" s="129"/>
    </row>
    <row r="49" ht="18.75" spans="1:18">
      <c r="A49" s="11" t="s">
        <v>8</v>
      </c>
      <c r="B49" s="115">
        <v>47</v>
      </c>
      <c r="C49" s="11">
        <v>20223531</v>
      </c>
      <c r="D49" s="81">
        <v>5</v>
      </c>
      <c r="E49" s="81">
        <v>5</v>
      </c>
      <c r="F49" s="81">
        <v>5</v>
      </c>
      <c r="G49" s="81">
        <v>4</v>
      </c>
      <c r="H49" s="81">
        <v>5</v>
      </c>
      <c r="I49" s="81">
        <v>5</v>
      </c>
      <c r="J49" s="81">
        <v>4</v>
      </c>
      <c r="K49" s="81">
        <v>4</v>
      </c>
      <c r="L49" s="81">
        <v>5</v>
      </c>
      <c r="M49" s="81">
        <v>5</v>
      </c>
      <c r="N49" s="36">
        <f t="shared" si="9"/>
        <v>47</v>
      </c>
      <c r="O49" s="119">
        <f t="shared" si="10"/>
        <v>4.7</v>
      </c>
      <c r="P49" s="36">
        <f>RANK(O49,$O$49:$O$49,0)</f>
        <v>1</v>
      </c>
      <c r="Q49" s="130"/>
      <c r="R49" s="130"/>
    </row>
  </sheetData>
  <mergeCells count="7">
    <mergeCell ref="A1:R1"/>
    <mergeCell ref="A3:A8"/>
    <mergeCell ref="A9:A17"/>
    <mergeCell ref="A18:A26"/>
    <mergeCell ref="A27:A33"/>
    <mergeCell ref="A34:A43"/>
    <mergeCell ref="A44:A48"/>
  </mergeCells>
  <pageMargins left="0.75" right="0.75" top="1" bottom="1" header="0.5" footer="0.5"/>
  <headerFooter/>
  <ignoredErrors>
    <ignoredError sqref="N41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2"/>
  <sheetViews>
    <sheetView zoomScale="86" zoomScaleNormal="86" workbookViewId="0">
      <selection activeCell="A1" sqref="A1:E1"/>
    </sheetView>
  </sheetViews>
  <sheetFormatPr defaultColWidth="9" defaultRowHeight="13.5" outlineLevelCol="6"/>
  <cols>
    <col min="1" max="1" width="21.6666666666667" customWidth="1"/>
    <col min="2" max="2" width="24.6666666666667" customWidth="1"/>
    <col min="3" max="3" width="28.225" customWidth="1"/>
    <col min="4" max="4" width="24.6666666666667" customWidth="1"/>
    <col min="5" max="5" width="20.4416666666667" customWidth="1"/>
  </cols>
  <sheetData>
    <row r="1" ht="22.5" spans="1:5">
      <c r="A1" s="28" t="s">
        <v>527</v>
      </c>
      <c r="B1" s="28"/>
      <c r="C1" s="28"/>
      <c r="D1" s="28"/>
      <c r="E1" s="28"/>
    </row>
    <row r="2" ht="20.25" spans="1:5">
      <c r="A2" s="65" t="s">
        <v>22</v>
      </c>
      <c r="B2" s="66" t="s">
        <v>528</v>
      </c>
      <c r="C2" s="66" t="s">
        <v>34</v>
      </c>
      <c r="D2" s="67" t="s">
        <v>529</v>
      </c>
      <c r="E2" s="66" t="s">
        <v>36</v>
      </c>
    </row>
    <row r="3" ht="18.75" spans="1:5">
      <c r="A3" s="68" t="s">
        <v>2</v>
      </c>
      <c r="B3" s="36">
        <v>20222131</v>
      </c>
      <c r="C3" s="69" t="s">
        <v>530</v>
      </c>
      <c r="D3" s="70">
        <v>9.29</v>
      </c>
      <c r="E3" s="36">
        <v>2</v>
      </c>
    </row>
    <row r="4" ht="18.75" spans="1:5">
      <c r="A4" s="71"/>
      <c r="B4" s="36"/>
      <c r="C4" s="69" t="s">
        <v>531</v>
      </c>
      <c r="D4" s="70">
        <v>9.29</v>
      </c>
      <c r="E4" s="36">
        <v>2</v>
      </c>
    </row>
    <row r="5" ht="18.75" spans="1:5">
      <c r="A5" s="71"/>
      <c r="B5" s="36"/>
      <c r="C5" s="69" t="s">
        <v>532</v>
      </c>
      <c r="D5" s="70">
        <v>9.29</v>
      </c>
      <c r="E5" s="36">
        <v>2</v>
      </c>
    </row>
    <row r="6" ht="18.75" spans="1:5">
      <c r="A6" s="71"/>
      <c r="B6" s="36"/>
      <c r="C6" s="69" t="s">
        <v>533</v>
      </c>
      <c r="D6" s="70">
        <v>9.29</v>
      </c>
      <c r="E6" s="36">
        <v>2</v>
      </c>
    </row>
    <row r="7" ht="18.75" spans="1:5">
      <c r="A7" s="71"/>
      <c r="B7" s="69">
        <v>20222132</v>
      </c>
      <c r="C7" s="69" t="s">
        <v>534</v>
      </c>
      <c r="D7" s="70">
        <v>9.29</v>
      </c>
      <c r="E7" s="36">
        <v>2</v>
      </c>
    </row>
    <row r="8" ht="18.75" spans="1:5">
      <c r="A8" s="71"/>
      <c r="B8" s="69"/>
      <c r="C8" s="69" t="s">
        <v>535</v>
      </c>
      <c r="D8" s="70">
        <v>9.29</v>
      </c>
      <c r="E8" s="36">
        <v>2</v>
      </c>
    </row>
    <row r="9" ht="18.75" spans="1:5">
      <c r="A9" s="71"/>
      <c r="B9" s="36">
        <v>20222133</v>
      </c>
      <c r="C9" s="69" t="s">
        <v>536</v>
      </c>
      <c r="D9" s="70">
        <v>9.29</v>
      </c>
      <c r="E9" s="36">
        <v>2</v>
      </c>
    </row>
    <row r="10" ht="18.75" spans="1:5">
      <c r="A10" s="71"/>
      <c r="B10" s="36"/>
      <c r="C10" s="69" t="s">
        <v>537</v>
      </c>
      <c r="D10" s="70">
        <v>9.29</v>
      </c>
      <c r="E10" s="36">
        <v>2</v>
      </c>
    </row>
    <row r="11" ht="18.75" spans="1:5">
      <c r="A11" s="71"/>
      <c r="B11" s="36"/>
      <c r="C11" s="69" t="s">
        <v>538</v>
      </c>
      <c r="D11" s="70">
        <v>9.29</v>
      </c>
      <c r="E11" s="36">
        <v>2</v>
      </c>
    </row>
    <row r="12" ht="18.75" spans="1:5">
      <c r="A12" s="71"/>
      <c r="B12" s="36"/>
      <c r="C12" s="69" t="s">
        <v>539</v>
      </c>
      <c r="D12" s="70">
        <v>9.29</v>
      </c>
      <c r="E12" s="36">
        <v>2</v>
      </c>
    </row>
    <row r="13" ht="18.75" spans="1:5">
      <c r="A13" s="71"/>
      <c r="B13" s="69">
        <v>20222134</v>
      </c>
      <c r="C13" s="69" t="s">
        <v>540</v>
      </c>
      <c r="D13" s="70">
        <v>9.29</v>
      </c>
      <c r="E13" s="36">
        <v>2</v>
      </c>
    </row>
    <row r="14" ht="18.75" spans="1:5">
      <c r="A14" s="71"/>
      <c r="B14" s="69"/>
      <c r="C14" s="69" t="s">
        <v>541</v>
      </c>
      <c r="D14" s="70">
        <v>9.29</v>
      </c>
      <c r="E14" s="36">
        <v>2</v>
      </c>
    </row>
    <row r="15" ht="18.75" spans="1:5">
      <c r="A15" s="71"/>
      <c r="B15" s="69"/>
      <c r="C15" s="69" t="s">
        <v>542</v>
      </c>
      <c r="D15" s="70">
        <v>9.29</v>
      </c>
      <c r="E15" s="36">
        <v>2</v>
      </c>
    </row>
    <row r="16" ht="18.75" spans="1:5">
      <c r="A16" s="71"/>
      <c r="B16" s="69"/>
      <c r="C16" s="69" t="s">
        <v>543</v>
      </c>
      <c r="D16" s="70">
        <v>9.29</v>
      </c>
      <c r="E16" s="36">
        <v>2</v>
      </c>
    </row>
    <row r="17" ht="18.75" spans="1:5">
      <c r="A17" s="71"/>
      <c r="B17" s="69"/>
      <c r="C17" s="69" t="s">
        <v>544</v>
      </c>
      <c r="D17" s="70">
        <v>9.29</v>
      </c>
      <c r="E17" s="36">
        <v>2</v>
      </c>
    </row>
    <row r="18" ht="18.75" spans="1:5">
      <c r="A18" s="71"/>
      <c r="B18" s="69"/>
      <c r="C18" s="69" t="s">
        <v>545</v>
      </c>
      <c r="D18" s="70">
        <v>9.29</v>
      </c>
      <c r="E18" s="36">
        <v>2</v>
      </c>
    </row>
    <row r="19" ht="18.75" spans="1:5">
      <c r="A19" s="71"/>
      <c r="B19" s="69"/>
      <c r="C19" s="69" t="s">
        <v>546</v>
      </c>
      <c r="D19" s="70">
        <v>9.29</v>
      </c>
      <c r="E19" s="36">
        <v>2</v>
      </c>
    </row>
    <row r="20" ht="18.75" spans="1:5">
      <c r="A20" s="71"/>
      <c r="B20" s="69"/>
      <c r="C20" s="69" t="s">
        <v>547</v>
      </c>
      <c r="D20" s="70">
        <v>9.29</v>
      </c>
      <c r="E20" s="36">
        <v>2</v>
      </c>
    </row>
    <row r="21" ht="18.75" spans="1:5">
      <c r="A21" s="71"/>
      <c r="B21" s="69"/>
      <c r="C21" s="69" t="s">
        <v>548</v>
      </c>
      <c r="D21" s="70">
        <v>9.29</v>
      </c>
      <c r="E21" s="36">
        <v>2</v>
      </c>
    </row>
    <row r="22" ht="18.75" spans="1:5">
      <c r="A22" s="71"/>
      <c r="B22" s="69"/>
      <c r="C22" s="69" t="s">
        <v>549</v>
      </c>
      <c r="D22" s="70">
        <v>9.29</v>
      </c>
      <c r="E22" s="36">
        <v>2</v>
      </c>
    </row>
    <row r="23" ht="18.75" spans="1:5">
      <c r="A23" s="71"/>
      <c r="B23" s="69">
        <v>20222135</v>
      </c>
      <c r="C23" s="69" t="s">
        <v>550</v>
      </c>
      <c r="D23" s="70">
        <v>9.29</v>
      </c>
      <c r="E23" s="36">
        <v>2</v>
      </c>
    </row>
    <row r="24" ht="18.75" spans="1:5">
      <c r="A24" s="71"/>
      <c r="B24" s="69"/>
      <c r="C24" s="69" t="s">
        <v>551</v>
      </c>
      <c r="D24" s="70">
        <v>9.29</v>
      </c>
      <c r="E24" s="36">
        <v>2</v>
      </c>
    </row>
    <row r="25" ht="18.75" spans="1:5">
      <c r="A25" s="71"/>
      <c r="B25" s="69"/>
      <c r="C25" s="69" t="s">
        <v>552</v>
      </c>
      <c r="D25" s="70">
        <v>9.29</v>
      </c>
      <c r="E25" s="36">
        <v>2</v>
      </c>
    </row>
    <row r="26" ht="18.75" spans="1:5">
      <c r="A26" s="71"/>
      <c r="B26" s="69"/>
      <c r="C26" s="69" t="s">
        <v>546</v>
      </c>
      <c r="D26" s="70">
        <v>9.29</v>
      </c>
      <c r="E26" s="36">
        <v>2</v>
      </c>
    </row>
    <row r="27" ht="18.75" spans="1:5">
      <c r="A27" s="71"/>
      <c r="B27" s="69"/>
      <c r="C27" s="69" t="s">
        <v>553</v>
      </c>
      <c r="D27" s="70">
        <v>9.29</v>
      </c>
      <c r="E27" s="36">
        <v>2</v>
      </c>
    </row>
    <row r="28" ht="18.75" spans="1:5">
      <c r="A28" s="71"/>
      <c r="B28" s="69"/>
      <c r="C28" s="69" t="s">
        <v>554</v>
      </c>
      <c r="D28" s="70">
        <v>9.29</v>
      </c>
      <c r="E28" s="36">
        <v>2</v>
      </c>
    </row>
    <row r="29" ht="18.75" spans="1:5">
      <c r="A29" s="71"/>
      <c r="B29" s="69"/>
      <c r="C29" s="69" t="s">
        <v>555</v>
      </c>
      <c r="D29" s="70">
        <v>9.29</v>
      </c>
      <c r="E29" s="36">
        <v>2</v>
      </c>
    </row>
    <row r="30" ht="18.75" spans="1:5">
      <c r="A30" s="71"/>
      <c r="B30" s="69"/>
      <c r="C30" s="69" t="s">
        <v>556</v>
      </c>
      <c r="D30" s="70">
        <v>9.29</v>
      </c>
      <c r="E30" s="36">
        <v>2</v>
      </c>
    </row>
    <row r="31" ht="18.75" spans="1:5">
      <c r="A31" s="71"/>
      <c r="B31" s="69"/>
      <c r="C31" s="69" t="s">
        <v>557</v>
      </c>
      <c r="D31" s="70">
        <v>9.29</v>
      </c>
      <c r="E31" s="36">
        <v>2</v>
      </c>
    </row>
    <row r="32" ht="18.75" spans="1:5">
      <c r="A32" s="71"/>
      <c r="B32" s="69"/>
      <c r="C32" s="69" t="s">
        <v>558</v>
      </c>
      <c r="D32" s="70">
        <v>9.29</v>
      </c>
      <c r="E32" s="36">
        <v>2</v>
      </c>
    </row>
    <row r="33" ht="18.75" spans="1:5">
      <c r="A33" s="71"/>
      <c r="B33" s="69"/>
      <c r="C33" s="69" t="s">
        <v>128</v>
      </c>
      <c r="D33" s="70">
        <v>9.29</v>
      </c>
      <c r="E33" s="36">
        <v>2</v>
      </c>
    </row>
    <row r="34" ht="18.75" spans="1:5">
      <c r="A34" s="71"/>
      <c r="B34" s="69">
        <v>20222136</v>
      </c>
      <c r="C34" s="72" t="s">
        <v>140</v>
      </c>
      <c r="D34" s="70">
        <v>9.27</v>
      </c>
      <c r="E34" s="73">
        <v>4</v>
      </c>
    </row>
    <row r="35" ht="18.75" spans="1:5">
      <c r="A35" s="71"/>
      <c r="B35" s="69"/>
      <c r="C35" s="74"/>
      <c r="D35" s="70">
        <v>9.29</v>
      </c>
      <c r="E35" s="75"/>
    </row>
    <row r="36" ht="18.75" spans="1:5">
      <c r="A36" s="71"/>
      <c r="B36" s="69"/>
      <c r="C36" s="69" t="s">
        <v>141</v>
      </c>
      <c r="D36" s="70">
        <v>9.29</v>
      </c>
      <c r="E36" s="69">
        <v>2</v>
      </c>
    </row>
    <row r="37" ht="18.75" spans="1:5">
      <c r="A37" s="76"/>
      <c r="B37" s="69"/>
      <c r="C37" s="69" t="s">
        <v>559</v>
      </c>
      <c r="D37" s="70">
        <v>9.29</v>
      </c>
      <c r="E37" s="69">
        <v>2</v>
      </c>
    </row>
    <row r="38" ht="18.75" spans="1:5">
      <c r="A38" s="77" t="s">
        <v>3</v>
      </c>
      <c r="B38" s="73">
        <v>20222431</v>
      </c>
      <c r="C38" s="36" t="s">
        <v>560</v>
      </c>
      <c r="D38" s="36">
        <v>9.27</v>
      </c>
      <c r="E38" s="36">
        <v>2</v>
      </c>
    </row>
    <row r="39" ht="18.75" spans="1:5">
      <c r="A39" s="78"/>
      <c r="B39" s="75"/>
      <c r="C39" s="36" t="s">
        <v>188</v>
      </c>
      <c r="D39" s="36">
        <v>9.27</v>
      </c>
      <c r="E39" s="36">
        <v>2</v>
      </c>
    </row>
    <row r="40" ht="18.75" spans="1:5">
      <c r="A40" s="78"/>
      <c r="B40" s="73">
        <v>20222432</v>
      </c>
      <c r="C40" s="36" t="s">
        <v>561</v>
      </c>
      <c r="D40" s="36">
        <v>9.25</v>
      </c>
      <c r="E40" s="36">
        <v>2</v>
      </c>
    </row>
    <row r="41" ht="18.75" spans="1:5">
      <c r="A41" s="78"/>
      <c r="B41" s="79"/>
      <c r="C41" s="36" t="s">
        <v>562</v>
      </c>
      <c r="D41" s="36">
        <v>9.27</v>
      </c>
      <c r="E41" s="36">
        <v>2</v>
      </c>
    </row>
    <row r="42" ht="18.75" spans="1:5">
      <c r="A42" s="78"/>
      <c r="B42" s="75"/>
      <c r="C42" s="36" t="s">
        <v>561</v>
      </c>
      <c r="D42" s="36">
        <v>9.27</v>
      </c>
      <c r="E42" s="36">
        <v>2</v>
      </c>
    </row>
    <row r="43" ht="18.75" spans="1:5">
      <c r="A43" s="78"/>
      <c r="B43" s="73">
        <v>20222433</v>
      </c>
      <c r="C43" s="36" t="s">
        <v>563</v>
      </c>
      <c r="D43" s="36">
        <v>9.27</v>
      </c>
      <c r="E43" s="36">
        <v>2</v>
      </c>
    </row>
    <row r="44" ht="18.75" spans="1:5">
      <c r="A44" s="78"/>
      <c r="B44" s="79"/>
      <c r="C44" s="36" t="s">
        <v>564</v>
      </c>
      <c r="D44" s="36">
        <v>9.27</v>
      </c>
      <c r="E44" s="36">
        <v>2</v>
      </c>
    </row>
    <row r="45" ht="18.75" spans="1:5">
      <c r="A45" s="78"/>
      <c r="B45" s="75"/>
      <c r="C45" s="36" t="s">
        <v>565</v>
      </c>
      <c r="D45" s="36">
        <v>9.29</v>
      </c>
      <c r="E45" s="36">
        <v>2</v>
      </c>
    </row>
    <row r="46" ht="18.75" spans="1:5">
      <c r="A46" s="78"/>
      <c r="B46" s="73">
        <v>20222434</v>
      </c>
      <c r="C46" s="36" t="s">
        <v>566</v>
      </c>
      <c r="D46" s="36">
        <v>9.27</v>
      </c>
      <c r="E46" s="36">
        <v>2</v>
      </c>
    </row>
    <row r="47" ht="18.75" spans="1:5">
      <c r="A47" s="78"/>
      <c r="B47" s="79"/>
      <c r="C47" s="36" t="s">
        <v>567</v>
      </c>
      <c r="D47" s="36">
        <v>9.27</v>
      </c>
      <c r="E47" s="36">
        <v>2</v>
      </c>
    </row>
    <row r="48" ht="18.75" spans="1:5">
      <c r="A48" s="78"/>
      <c r="B48" s="75"/>
      <c r="C48" s="36" t="s">
        <v>568</v>
      </c>
      <c r="D48" s="36">
        <v>9.27</v>
      </c>
      <c r="E48" s="36">
        <v>2</v>
      </c>
    </row>
    <row r="49" ht="18.75" spans="1:5">
      <c r="A49" s="78"/>
      <c r="B49" s="36">
        <v>20222435</v>
      </c>
      <c r="C49" s="36" t="s">
        <v>569</v>
      </c>
      <c r="D49" s="36">
        <v>9.27</v>
      </c>
      <c r="E49" s="36">
        <v>2</v>
      </c>
    </row>
    <row r="50" ht="18.75" spans="1:5">
      <c r="A50" s="78"/>
      <c r="B50" s="73">
        <v>20222531</v>
      </c>
      <c r="C50" s="36" t="s">
        <v>570</v>
      </c>
      <c r="D50" s="36">
        <v>9.27</v>
      </c>
      <c r="E50" s="36">
        <v>2</v>
      </c>
    </row>
    <row r="51" ht="18.75" spans="1:5">
      <c r="A51" s="78"/>
      <c r="B51" s="75"/>
      <c r="C51" s="36" t="s">
        <v>571</v>
      </c>
      <c r="D51" s="36">
        <v>9.27</v>
      </c>
      <c r="E51" s="36">
        <v>2</v>
      </c>
    </row>
    <row r="52" ht="18.75" spans="1:5">
      <c r="A52" s="80"/>
      <c r="B52" s="36">
        <v>20222532</v>
      </c>
      <c r="C52" s="36" t="s">
        <v>572</v>
      </c>
      <c r="D52" s="36">
        <v>9.27</v>
      </c>
      <c r="E52" s="36">
        <v>2</v>
      </c>
    </row>
    <row r="53" ht="18.75" spans="1:5">
      <c r="A53" s="6" t="s">
        <v>4</v>
      </c>
      <c r="B53" s="6">
        <v>20222731</v>
      </c>
      <c r="C53" s="6" t="s">
        <v>233</v>
      </c>
      <c r="D53" s="19">
        <v>9.25</v>
      </c>
      <c r="E53" s="19">
        <v>2</v>
      </c>
    </row>
    <row r="54" ht="18.75" spans="1:5">
      <c r="A54" s="9"/>
      <c r="B54" s="13"/>
      <c r="C54" s="13"/>
      <c r="D54" s="19">
        <v>9.27</v>
      </c>
      <c r="E54" s="19">
        <v>2</v>
      </c>
    </row>
    <row r="55" ht="18.75" spans="1:5">
      <c r="A55" s="9"/>
      <c r="B55" s="6">
        <v>20222831</v>
      </c>
      <c r="C55" s="19" t="s">
        <v>573</v>
      </c>
      <c r="D55" s="19">
        <v>9.25</v>
      </c>
      <c r="E55" s="19">
        <v>2</v>
      </c>
    </row>
    <row r="56" ht="18.75" spans="1:5">
      <c r="A56" s="9"/>
      <c r="B56" s="13"/>
      <c r="C56" s="19" t="s">
        <v>574</v>
      </c>
      <c r="D56" s="19">
        <v>9.25</v>
      </c>
      <c r="E56" s="19">
        <v>2</v>
      </c>
    </row>
    <row r="57" ht="18.75" spans="1:5">
      <c r="A57" s="9"/>
      <c r="B57" s="6">
        <v>20222835</v>
      </c>
      <c r="C57" s="19" t="s">
        <v>575</v>
      </c>
      <c r="D57" s="19">
        <v>9.25</v>
      </c>
      <c r="E57" s="19">
        <v>2</v>
      </c>
    </row>
    <row r="58" ht="18.75" spans="1:5">
      <c r="A58" s="9"/>
      <c r="B58" s="9"/>
      <c r="C58" s="19" t="s">
        <v>576</v>
      </c>
      <c r="D58" s="19">
        <v>9.27</v>
      </c>
      <c r="E58" s="19">
        <v>2</v>
      </c>
    </row>
    <row r="59" ht="18.75" spans="1:5">
      <c r="A59" s="9"/>
      <c r="B59" s="9"/>
      <c r="C59" s="19" t="s">
        <v>577</v>
      </c>
      <c r="D59" s="19">
        <v>9.27</v>
      </c>
      <c r="E59" s="19">
        <v>2</v>
      </c>
    </row>
    <row r="60" ht="18.75" spans="1:5">
      <c r="A60" s="13"/>
      <c r="B60" s="13"/>
      <c r="C60" s="19" t="s">
        <v>578</v>
      </c>
      <c r="D60" s="19">
        <v>9.29</v>
      </c>
      <c r="E60" s="19">
        <v>2</v>
      </c>
    </row>
    <row r="61" ht="18.75" spans="1:5">
      <c r="A61" s="19" t="s">
        <v>5</v>
      </c>
      <c r="B61" s="81">
        <v>20223631</v>
      </c>
      <c r="C61" s="81" t="s">
        <v>252</v>
      </c>
      <c r="D61" s="36">
        <v>9.25</v>
      </c>
      <c r="E61" s="36">
        <v>3</v>
      </c>
    </row>
    <row r="62" ht="18.75" spans="1:5">
      <c r="A62" s="19"/>
      <c r="B62" s="81"/>
      <c r="C62" s="81"/>
      <c r="D62" s="69">
        <v>9.26</v>
      </c>
      <c r="E62" s="36">
        <v>2</v>
      </c>
    </row>
    <row r="63" ht="18.75" spans="1:5">
      <c r="A63" s="19"/>
      <c r="B63" s="81"/>
      <c r="C63" s="81"/>
      <c r="D63" s="36">
        <v>9.27</v>
      </c>
      <c r="E63" s="36">
        <v>3</v>
      </c>
    </row>
    <row r="64" ht="18.75" spans="1:5">
      <c r="A64" s="19"/>
      <c r="B64" s="81"/>
      <c r="C64" s="81"/>
      <c r="D64" s="36">
        <v>9.28</v>
      </c>
      <c r="E64" s="36">
        <v>3</v>
      </c>
    </row>
    <row r="65" ht="18.75" spans="1:5">
      <c r="A65" s="19"/>
      <c r="B65" s="81"/>
      <c r="C65" s="81" t="s">
        <v>579</v>
      </c>
      <c r="D65" s="36">
        <v>9.25</v>
      </c>
      <c r="E65" s="36">
        <v>3</v>
      </c>
    </row>
    <row r="66" ht="18.75" spans="1:5">
      <c r="A66" s="19"/>
      <c r="B66" s="81"/>
      <c r="C66" s="81"/>
      <c r="D66" s="69">
        <v>9.26</v>
      </c>
      <c r="E66" s="36">
        <v>2</v>
      </c>
    </row>
    <row r="67" ht="18.75" spans="1:5">
      <c r="A67" s="19"/>
      <c r="B67" s="81"/>
      <c r="C67" s="81"/>
      <c r="D67" s="36">
        <v>9.27</v>
      </c>
      <c r="E67" s="36">
        <v>3</v>
      </c>
    </row>
    <row r="68" ht="18.75" spans="1:5">
      <c r="A68" s="19"/>
      <c r="B68" s="81"/>
      <c r="C68" s="81" t="s">
        <v>253</v>
      </c>
      <c r="D68" s="36">
        <v>9.28</v>
      </c>
      <c r="E68" s="36">
        <v>3</v>
      </c>
    </row>
    <row r="69" ht="18.75" spans="1:5">
      <c r="A69" s="19"/>
      <c r="B69" s="36">
        <v>20223632</v>
      </c>
      <c r="C69" s="81" t="s">
        <v>254</v>
      </c>
      <c r="D69" s="36">
        <v>9.25</v>
      </c>
      <c r="E69" s="36">
        <v>3</v>
      </c>
    </row>
    <row r="70" ht="18.75" spans="1:5">
      <c r="A70" s="19"/>
      <c r="B70" s="36"/>
      <c r="C70" s="81"/>
      <c r="D70" s="82" t="s">
        <v>580</v>
      </c>
      <c r="E70" s="36">
        <v>2</v>
      </c>
    </row>
    <row r="71" ht="18.75" spans="1:5">
      <c r="A71" s="19"/>
      <c r="B71" s="36"/>
      <c r="C71" s="81"/>
      <c r="D71" s="36">
        <v>9.27</v>
      </c>
      <c r="E71" s="36">
        <v>3</v>
      </c>
    </row>
    <row r="72" ht="18.75" spans="1:5">
      <c r="A72" s="19"/>
      <c r="B72" s="36"/>
      <c r="C72" s="81"/>
      <c r="D72" s="36">
        <v>9.28</v>
      </c>
      <c r="E72" s="36">
        <v>3</v>
      </c>
    </row>
    <row r="73" ht="18.75" spans="1:5">
      <c r="A73" s="19"/>
      <c r="B73" s="36"/>
      <c r="C73" s="81" t="s">
        <v>255</v>
      </c>
      <c r="D73" s="36">
        <v>9.25</v>
      </c>
      <c r="E73" s="36">
        <v>3</v>
      </c>
    </row>
    <row r="74" ht="18.75" spans="1:5">
      <c r="A74" s="19"/>
      <c r="B74" s="36"/>
      <c r="C74" s="81"/>
      <c r="D74" s="36">
        <v>9.26</v>
      </c>
      <c r="E74" s="36">
        <v>2</v>
      </c>
    </row>
    <row r="75" ht="18.75" spans="1:5">
      <c r="A75" s="19"/>
      <c r="B75" s="36"/>
      <c r="C75" s="81"/>
      <c r="D75" s="36">
        <v>9.27</v>
      </c>
      <c r="E75" s="36">
        <v>3</v>
      </c>
    </row>
    <row r="76" ht="18.75" spans="1:5">
      <c r="A76" s="19"/>
      <c r="B76" s="36"/>
      <c r="C76" s="81"/>
      <c r="D76" s="36">
        <v>9.28</v>
      </c>
      <c r="E76" s="36">
        <v>3</v>
      </c>
    </row>
    <row r="77" ht="18.75" spans="1:5">
      <c r="A77" s="19"/>
      <c r="B77" s="36">
        <v>20223633</v>
      </c>
      <c r="C77" s="81" t="s">
        <v>256</v>
      </c>
      <c r="D77" s="36">
        <v>9.25</v>
      </c>
      <c r="E77" s="36">
        <v>3</v>
      </c>
    </row>
    <row r="78" ht="18.75" spans="1:5">
      <c r="A78" s="19"/>
      <c r="B78" s="36"/>
      <c r="C78" s="81"/>
      <c r="D78" s="36">
        <v>9.26</v>
      </c>
      <c r="E78" s="36">
        <v>2</v>
      </c>
    </row>
    <row r="79" ht="18.75" spans="1:5">
      <c r="A79" s="19"/>
      <c r="B79" s="36"/>
      <c r="C79" s="81"/>
      <c r="D79" s="36">
        <v>9.27</v>
      </c>
      <c r="E79" s="36">
        <v>3</v>
      </c>
    </row>
    <row r="80" ht="18.75" spans="1:5">
      <c r="A80" s="19"/>
      <c r="B80" s="36"/>
      <c r="C80" s="81"/>
      <c r="D80" s="36">
        <v>9.28</v>
      </c>
      <c r="E80" s="36">
        <v>3</v>
      </c>
    </row>
    <row r="81" ht="18.75" spans="1:5">
      <c r="A81" s="19"/>
      <c r="B81" s="36"/>
      <c r="C81" s="81" t="s">
        <v>581</v>
      </c>
      <c r="D81" s="36">
        <v>9.26</v>
      </c>
      <c r="E81" s="36">
        <v>2</v>
      </c>
    </row>
    <row r="82" ht="18.75" spans="1:5">
      <c r="A82" s="19"/>
      <c r="B82" s="36">
        <v>20223634</v>
      </c>
      <c r="C82" s="81" t="s">
        <v>582</v>
      </c>
      <c r="D82" s="36">
        <v>9.25</v>
      </c>
      <c r="E82" s="36">
        <v>3</v>
      </c>
    </row>
    <row r="83" ht="18.75" spans="1:5">
      <c r="A83" s="19"/>
      <c r="B83" s="36"/>
      <c r="C83" s="81" t="s">
        <v>260</v>
      </c>
      <c r="D83" s="36">
        <v>9.27</v>
      </c>
      <c r="E83" s="36">
        <v>3</v>
      </c>
    </row>
    <row r="84" ht="18.75" spans="1:5">
      <c r="A84" s="19"/>
      <c r="B84" s="36"/>
      <c r="C84" s="81" t="s">
        <v>583</v>
      </c>
      <c r="D84" s="36">
        <v>9.28</v>
      </c>
      <c r="E84" s="36">
        <v>3</v>
      </c>
    </row>
    <row r="85" ht="18.75" spans="1:5">
      <c r="A85" s="19"/>
      <c r="B85" s="36">
        <v>20223635</v>
      </c>
      <c r="C85" s="81" t="s">
        <v>584</v>
      </c>
      <c r="D85" s="36">
        <v>9.25</v>
      </c>
      <c r="E85" s="36">
        <v>3</v>
      </c>
    </row>
    <row r="86" ht="18.75" spans="1:5">
      <c r="A86" s="19"/>
      <c r="B86" s="36"/>
      <c r="C86" s="81" t="s">
        <v>263</v>
      </c>
      <c r="D86" s="36">
        <v>9.28</v>
      </c>
      <c r="E86" s="36">
        <v>3</v>
      </c>
    </row>
    <row r="87" ht="18.75" spans="1:5">
      <c r="A87" s="19"/>
      <c r="B87" s="36">
        <v>20223636</v>
      </c>
      <c r="C87" s="83" t="s">
        <v>266</v>
      </c>
      <c r="D87" s="36">
        <v>9.25</v>
      </c>
      <c r="E87" s="36">
        <v>3</v>
      </c>
    </row>
    <row r="88" ht="18.75" spans="1:5">
      <c r="A88" s="19"/>
      <c r="B88" s="36"/>
      <c r="C88" s="83" t="s">
        <v>585</v>
      </c>
      <c r="D88" s="36">
        <v>9.25</v>
      </c>
      <c r="E88" s="36">
        <v>3</v>
      </c>
    </row>
    <row r="89" ht="18.75" spans="1:5">
      <c r="A89" s="19" t="s">
        <v>6</v>
      </c>
      <c r="B89" s="19">
        <v>20222333</v>
      </c>
      <c r="C89" s="19" t="s">
        <v>586</v>
      </c>
      <c r="D89" s="19">
        <v>9.25</v>
      </c>
      <c r="E89" s="19">
        <v>2</v>
      </c>
    </row>
    <row r="90" ht="18.75" spans="1:5">
      <c r="A90" s="19"/>
      <c r="B90" s="19"/>
      <c r="C90" s="19" t="s">
        <v>587</v>
      </c>
      <c r="D90" s="19">
        <v>9.25</v>
      </c>
      <c r="E90" s="19">
        <v>2</v>
      </c>
    </row>
    <row r="91" ht="18.75" spans="1:5">
      <c r="A91" s="19"/>
      <c r="B91" s="19"/>
      <c r="C91" s="19" t="s">
        <v>588</v>
      </c>
      <c r="D91" s="19">
        <v>9.25</v>
      </c>
      <c r="E91" s="19">
        <v>2</v>
      </c>
    </row>
    <row r="92" ht="18.75" spans="1:5">
      <c r="A92" s="19"/>
      <c r="B92" s="19"/>
      <c r="C92" s="19" t="s">
        <v>589</v>
      </c>
      <c r="D92" s="19">
        <v>9.25</v>
      </c>
      <c r="E92" s="19">
        <v>2</v>
      </c>
    </row>
    <row r="93" ht="18.75" spans="1:5">
      <c r="A93" s="19"/>
      <c r="B93" s="19">
        <v>20202332</v>
      </c>
      <c r="C93" s="19" t="s">
        <v>590</v>
      </c>
      <c r="D93" s="19">
        <v>9.25</v>
      </c>
      <c r="E93" s="19">
        <v>2</v>
      </c>
    </row>
    <row r="94" ht="18.75" spans="1:5">
      <c r="A94" s="19"/>
      <c r="B94" s="19">
        <v>20222332</v>
      </c>
      <c r="C94" s="19" t="s">
        <v>320</v>
      </c>
      <c r="D94" s="19">
        <v>9.26</v>
      </c>
      <c r="E94" s="19">
        <v>2</v>
      </c>
    </row>
    <row r="95" ht="18.75" spans="1:5">
      <c r="A95" s="19"/>
      <c r="B95" s="19"/>
      <c r="C95" s="19" t="s">
        <v>324</v>
      </c>
      <c r="D95" s="19">
        <v>9.26</v>
      </c>
      <c r="E95" s="19">
        <v>2</v>
      </c>
    </row>
    <row r="96" ht="18.75" spans="1:5">
      <c r="A96" s="19"/>
      <c r="B96" s="19">
        <v>20222333</v>
      </c>
      <c r="C96" s="19" t="s">
        <v>591</v>
      </c>
      <c r="D96" s="19">
        <v>9.26</v>
      </c>
      <c r="E96" s="19">
        <v>2</v>
      </c>
    </row>
    <row r="97" ht="18.75" spans="1:5">
      <c r="A97" s="19"/>
      <c r="B97" s="19">
        <v>20222332</v>
      </c>
      <c r="C97" s="19" t="s">
        <v>315</v>
      </c>
      <c r="D97" s="19">
        <v>9.27</v>
      </c>
      <c r="E97" s="19">
        <v>2</v>
      </c>
    </row>
    <row r="98" ht="18.75" spans="1:5">
      <c r="A98" s="19"/>
      <c r="B98" s="19">
        <v>20222333</v>
      </c>
      <c r="C98" s="19" t="s">
        <v>592</v>
      </c>
      <c r="D98" s="19">
        <v>9.27</v>
      </c>
      <c r="E98" s="19">
        <v>2</v>
      </c>
    </row>
    <row r="99" ht="18.75" spans="1:5">
      <c r="A99" s="19"/>
      <c r="B99" s="19">
        <v>20222933</v>
      </c>
      <c r="C99" s="19" t="s">
        <v>593</v>
      </c>
      <c r="D99" s="19">
        <v>9.28</v>
      </c>
      <c r="E99" s="19">
        <v>2</v>
      </c>
    </row>
    <row r="100" ht="18.75" spans="1:5">
      <c r="A100" s="19"/>
      <c r="B100" s="19"/>
      <c r="C100" s="19" t="s">
        <v>594</v>
      </c>
      <c r="D100" s="19">
        <v>9.28</v>
      </c>
      <c r="E100" s="19">
        <v>2</v>
      </c>
    </row>
    <row r="101" ht="18.75" spans="1:5">
      <c r="A101" s="19"/>
      <c r="B101" s="19"/>
      <c r="C101" s="19" t="s">
        <v>595</v>
      </c>
      <c r="D101" s="19">
        <v>9.28</v>
      </c>
      <c r="E101" s="19">
        <v>2</v>
      </c>
    </row>
    <row r="102" ht="18.75" spans="1:5">
      <c r="A102" s="19"/>
      <c r="B102" s="19"/>
      <c r="C102" s="19" t="s">
        <v>596</v>
      </c>
      <c r="D102" s="19">
        <v>9.28</v>
      </c>
      <c r="E102" s="19">
        <v>2</v>
      </c>
    </row>
    <row r="103" ht="18.75" spans="1:5">
      <c r="A103" s="19"/>
      <c r="B103" s="19">
        <v>20223031</v>
      </c>
      <c r="C103" s="19" t="s">
        <v>597</v>
      </c>
      <c r="D103" s="19">
        <v>9.28</v>
      </c>
      <c r="E103" s="19">
        <v>2</v>
      </c>
    </row>
    <row r="104" ht="18.75" spans="1:5">
      <c r="A104" s="19"/>
      <c r="B104" s="19"/>
      <c r="C104" s="19" t="s">
        <v>598</v>
      </c>
      <c r="D104" s="19">
        <v>9.28</v>
      </c>
      <c r="E104" s="19">
        <v>2</v>
      </c>
    </row>
    <row r="105" ht="18.75" spans="1:5">
      <c r="A105" s="19"/>
      <c r="B105" s="19"/>
      <c r="C105" s="19" t="s">
        <v>599</v>
      </c>
      <c r="D105" s="19">
        <v>9.28</v>
      </c>
      <c r="E105" s="19">
        <v>2</v>
      </c>
    </row>
    <row r="106" ht="18.75" spans="1:5">
      <c r="A106" s="19"/>
      <c r="B106" s="19"/>
      <c r="C106" s="19" t="s">
        <v>600</v>
      </c>
      <c r="D106" s="19">
        <v>9.28</v>
      </c>
      <c r="E106" s="19">
        <v>2</v>
      </c>
    </row>
    <row r="107" ht="18.75" spans="1:5">
      <c r="A107" s="19"/>
      <c r="B107" s="19"/>
      <c r="C107" s="19" t="s">
        <v>601</v>
      </c>
      <c r="D107" s="19">
        <v>9.28</v>
      </c>
      <c r="E107" s="19">
        <v>2</v>
      </c>
    </row>
    <row r="108" ht="18.75" spans="1:5">
      <c r="A108" s="19"/>
      <c r="B108" s="19">
        <v>20223033</v>
      </c>
      <c r="C108" s="19" t="s">
        <v>602</v>
      </c>
      <c r="D108" s="19">
        <v>9.28</v>
      </c>
      <c r="E108" s="19">
        <v>2</v>
      </c>
    </row>
    <row r="109" ht="18.75" spans="1:5">
      <c r="A109" s="19"/>
      <c r="B109" s="19">
        <v>20222931</v>
      </c>
      <c r="C109" s="19" t="s">
        <v>603</v>
      </c>
      <c r="D109" s="19">
        <v>9.28</v>
      </c>
      <c r="E109" s="19">
        <v>2</v>
      </c>
    </row>
    <row r="110" ht="18.75" spans="1:5">
      <c r="A110" s="19"/>
      <c r="B110" s="19"/>
      <c r="C110" s="19" t="s">
        <v>597</v>
      </c>
      <c r="D110" s="19">
        <v>9.28</v>
      </c>
      <c r="E110" s="19">
        <v>2</v>
      </c>
    </row>
    <row r="111" ht="18.75" spans="1:5">
      <c r="A111" s="19"/>
      <c r="B111" s="19">
        <v>20222933</v>
      </c>
      <c r="C111" s="19" t="s">
        <v>604</v>
      </c>
      <c r="D111" s="19">
        <v>9.29</v>
      </c>
      <c r="E111" s="19">
        <v>1</v>
      </c>
    </row>
    <row r="112" ht="18.75" spans="1:5">
      <c r="A112" s="19"/>
      <c r="B112" s="19"/>
      <c r="C112" s="19" t="s">
        <v>605</v>
      </c>
      <c r="D112" s="19">
        <v>9.29</v>
      </c>
      <c r="E112" s="19">
        <v>1</v>
      </c>
    </row>
    <row r="113" ht="18.75" spans="1:5">
      <c r="A113" s="19"/>
      <c r="B113" s="19">
        <v>20222931</v>
      </c>
      <c r="C113" s="19" t="s">
        <v>306</v>
      </c>
      <c r="D113" s="19">
        <v>9.29</v>
      </c>
      <c r="E113" s="19">
        <v>1</v>
      </c>
    </row>
    <row r="114" ht="18.75" spans="1:5">
      <c r="A114" s="19"/>
      <c r="B114" s="84"/>
      <c r="C114" s="19" t="s">
        <v>603</v>
      </c>
      <c r="D114" s="19">
        <v>9.29</v>
      </c>
      <c r="E114" s="19">
        <v>1</v>
      </c>
    </row>
    <row r="115" ht="18.75" spans="1:5">
      <c r="A115" s="85" t="s">
        <v>7</v>
      </c>
      <c r="B115" s="36">
        <v>20222631</v>
      </c>
      <c r="C115" s="36" t="s">
        <v>606</v>
      </c>
      <c r="D115" s="36">
        <v>9.25</v>
      </c>
      <c r="E115" s="73">
        <v>4</v>
      </c>
    </row>
    <row r="116" ht="18.75" spans="1:7">
      <c r="A116" s="85"/>
      <c r="B116" s="36"/>
      <c r="C116" s="36"/>
      <c r="D116" s="36">
        <v>9.27</v>
      </c>
      <c r="E116" s="75"/>
      <c r="F116" s="86"/>
      <c r="G116" s="86"/>
    </row>
    <row r="117" ht="18.75" spans="1:7">
      <c r="A117" s="85"/>
      <c r="B117" s="36"/>
      <c r="C117" s="7" t="s">
        <v>607</v>
      </c>
      <c r="D117" s="36">
        <v>9.25</v>
      </c>
      <c r="E117" s="36">
        <v>2</v>
      </c>
      <c r="F117" s="86"/>
      <c r="G117" s="86"/>
    </row>
    <row r="118" ht="18.75" spans="1:7">
      <c r="A118" s="85"/>
      <c r="B118" s="36"/>
      <c r="C118" s="36" t="s">
        <v>608</v>
      </c>
      <c r="D118" s="36">
        <v>9.25</v>
      </c>
      <c r="E118" s="36">
        <v>2</v>
      </c>
      <c r="F118" s="86"/>
      <c r="G118" s="86"/>
    </row>
    <row r="119" ht="18.75" spans="1:7">
      <c r="A119" s="85"/>
      <c r="B119" s="36"/>
      <c r="C119" s="7" t="s">
        <v>609</v>
      </c>
      <c r="D119" s="36">
        <v>9.25</v>
      </c>
      <c r="E119" s="36">
        <v>2</v>
      </c>
      <c r="F119" s="86"/>
      <c r="G119" s="86"/>
    </row>
    <row r="120" ht="18.75" spans="1:7">
      <c r="A120" s="85"/>
      <c r="B120" s="36"/>
      <c r="C120" s="7" t="s">
        <v>610</v>
      </c>
      <c r="D120" s="36">
        <v>9.25</v>
      </c>
      <c r="E120" s="36">
        <v>2</v>
      </c>
      <c r="F120" s="86"/>
      <c r="G120" s="86"/>
    </row>
    <row r="121" ht="18.75" spans="1:7">
      <c r="A121" s="85"/>
      <c r="B121" s="36"/>
      <c r="C121" s="36" t="s">
        <v>611</v>
      </c>
      <c r="D121" s="36">
        <v>9.25</v>
      </c>
      <c r="E121" s="36">
        <v>2</v>
      </c>
      <c r="F121" s="86"/>
      <c r="G121" s="86"/>
    </row>
    <row r="122" ht="18.75" spans="1:7">
      <c r="A122" s="85"/>
      <c r="B122" s="36"/>
      <c r="C122" s="36" t="s">
        <v>612</v>
      </c>
      <c r="D122" s="36">
        <v>9.25</v>
      </c>
      <c r="E122" s="36">
        <v>2</v>
      </c>
      <c r="F122" s="86"/>
      <c r="G122" s="86"/>
    </row>
    <row r="123" ht="18.75" spans="1:7">
      <c r="A123" s="85"/>
      <c r="B123" s="36"/>
      <c r="C123" s="36" t="s">
        <v>613</v>
      </c>
      <c r="D123" s="36">
        <v>9.27</v>
      </c>
      <c r="E123" s="36">
        <v>2</v>
      </c>
      <c r="F123" s="86"/>
      <c r="G123" s="86"/>
    </row>
    <row r="124" ht="18.75" spans="1:7">
      <c r="A124" s="85"/>
      <c r="B124" s="36"/>
      <c r="C124" s="36" t="s">
        <v>614</v>
      </c>
      <c r="D124" s="36">
        <v>9.25</v>
      </c>
      <c r="E124" s="73">
        <v>4</v>
      </c>
      <c r="F124" s="86"/>
      <c r="G124" s="86"/>
    </row>
    <row r="125" ht="18.75" spans="1:7">
      <c r="A125" s="85"/>
      <c r="B125" s="36"/>
      <c r="C125" s="36"/>
      <c r="D125" s="36">
        <v>9.27</v>
      </c>
      <c r="E125" s="75"/>
      <c r="F125" s="86"/>
      <c r="G125" s="86"/>
    </row>
    <row r="126" ht="18.75" spans="1:7">
      <c r="A126" s="85"/>
      <c r="B126" s="36"/>
      <c r="C126" s="36" t="s">
        <v>615</v>
      </c>
      <c r="D126" s="36">
        <v>9.25</v>
      </c>
      <c r="E126" s="73">
        <v>4</v>
      </c>
      <c r="F126" s="86"/>
      <c r="G126" s="86"/>
    </row>
    <row r="127" ht="18.75" spans="1:7">
      <c r="A127" s="85"/>
      <c r="B127" s="36"/>
      <c r="C127" s="36"/>
      <c r="D127" s="36">
        <v>9.27</v>
      </c>
      <c r="E127" s="75"/>
      <c r="F127" s="86"/>
      <c r="G127" s="86"/>
    </row>
    <row r="128" ht="18.75" spans="1:7">
      <c r="A128" s="85"/>
      <c r="B128" s="36"/>
      <c r="C128" s="36" t="s">
        <v>616</v>
      </c>
      <c r="D128" s="36">
        <v>9.25</v>
      </c>
      <c r="E128" s="73">
        <v>4</v>
      </c>
      <c r="F128" s="86"/>
      <c r="G128" s="86"/>
    </row>
    <row r="129" ht="18.75" spans="1:7">
      <c r="A129" s="85"/>
      <c r="B129" s="36"/>
      <c r="C129" s="36"/>
      <c r="D129" s="36">
        <v>9.27</v>
      </c>
      <c r="E129" s="75"/>
      <c r="F129" s="86"/>
      <c r="G129" s="86"/>
    </row>
    <row r="130" ht="18.75" spans="1:7">
      <c r="A130" s="85"/>
      <c r="B130" s="36"/>
      <c r="C130" s="36" t="s">
        <v>617</v>
      </c>
      <c r="D130" s="36">
        <v>9.27</v>
      </c>
      <c r="E130" s="36">
        <v>2</v>
      </c>
      <c r="F130" s="86"/>
      <c r="G130" s="86"/>
    </row>
    <row r="131" ht="18.75" spans="1:7">
      <c r="A131" s="85"/>
      <c r="B131" s="36"/>
      <c r="C131" s="36" t="s">
        <v>618</v>
      </c>
      <c r="D131" s="36">
        <v>9.27</v>
      </c>
      <c r="E131" s="36">
        <v>2</v>
      </c>
      <c r="F131" s="86"/>
      <c r="G131" s="86"/>
    </row>
    <row r="132" ht="18.75" spans="1:7">
      <c r="A132" s="85"/>
      <c r="B132" s="36"/>
      <c r="C132" s="36" t="s">
        <v>619</v>
      </c>
      <c r="D132" s="36">
        <v>9.27</v>
      </c>
      <c r="E132" s="36">
        <v>2</v>
      </c>
      <c r="F132" s="86"/>
      <c r="G132" s="86"/>
    </row>
    <row r="133" ht="18.75" spans="1:7">
      <c r="A133" s="85"/>
      <c r="B133" s="36"/>
      <c r="C133" s="36" t="s">
        <v>620</v>
      </c>
      <c r="D133" s="36">
        <v>9.28</v>
      </c>
      <c r="E133" s="36">
        <v>2</v>
      </c>
      <c r="F133" s="86"/>
      <c r="G133" s="86"/>
    </row>
    <row r="134" ht="18.75" spans="1:7">
      <c r="A134" s="85"/>
      <c r="B134" s="36"/>
      <c r="C134" s="36" t="s">
        <v>621</v>
      </c>
      <c r="D134" s="36">
        <v>9.28</v>
      </c>
      <c r="E134" s="36">
        <v>2</v>
      </c>
      <c r="F134" s="86"/>
      <c r="G134" s="86"/>
    </row>
    <row r="135" ht="18.75" spans="1:7">
      <c r="A135" s="85"/>
      <c r="B135" s="36">
        <v>20222632</v>
      </c>
      <c r="C135" s="36" t="s">
        <v>622</v>
      </c>
      <c r="D135" s="36">
        <v>9.25</v>
      </c>
      <c r="E135" s="73">
        <v>4</v>
      </c>
      <c r="F135" s="86"/>
      <c r="G135" s="86"/>
    </row>
    <row r="136" ht="18.75" spans="1:7">
      <c r="A136" s="85"/>
      <c r="B136" s="36"/>
      <c r="C136" s="36"/>
      <c r="D136" s="36">
        <v>9.27</v>
      </c>
      <c r="E136" s="75"/>
      <c r="F136" s="86"/>
      <c r="G136" s="86"/>
    </row>
    <row r="137" ht="18.75" spans="1:7">
      <c r="A137" s="85"/>
      <c r="B137" s="36"/>
      <c r="C137" s="36" t="s">
        <v>623</v>
      </c>
      <c r="D137" s="36">
        <v>9.25</v>
      </c>
      <c r="E137" s="73">
        <v>4</v>
      </c>
      <c r="F137" s="86"/>
      <c r="G137" s="86"/>
    </row>
    <row r="138" ht="18.75" spans="1:7">
      <c r="A138" s="85"/>
      <c r="B138" s="36"/>
      <c r="C138" s="36"/>
      <c r="D138" s="36">
        <v>9.27</v>
      </c>
      <c r="E138" s="75"/>
      <c r="F138" s="86"/>
      <c r="G138" s="86"/>
    </row>
    <row r="139" ht="18.75" spans="1:7">
      <c r="A139" s="85"/>
      <c r="B139" s="36"/>
      <c r="C139" s="36" t="s">
        <v>624</v>
      </c>
      <c r="D139" s="36">
        <v>9.25</v>
      </c>
      <c r="E139" s="73">
        <v>4</v>
      </c>
      <c r="F139" s="86"/>
      <c r="G139" s="86"/>
    </row>
    <row r="140" ht="18.75" spans="1:7">
      <c r="A140" s="85"/>
      <c r="B140" s="36"/>
      <c r="C140" s="36"/>
      <c r="D140" s="36">
        <v>9.27</v>
      </c>
      <c r="E140" s="75"/>
      <c r="F140" s="86"/>
      <c r="G140" s="86"/>
    </row>
    <row r="141" ht="18.75" spans="1:7">
      <c r="A141" s="85"/>
      <c r="B141" s="36"/>
      <c r="C141" s="36" t="s">
        <v>625</v>
      </c>
      <c r="D141" s="36">
        <v>9.25</v>
      </c>
      <c r="E141" s="36">
        <v>2</v>
      </c>
      <c r="F141" s="86"/>
      <c r="G141" s="86"/>
    </row>
    <row r="142" ht="18.75" spans="1:7">
      <c r="A142" s="85"/>
      <c r="B142" s="36"/>
      <c r="C142" s="36" t="s">
        <v>626</v>
      </c>
      <c r="D142" s="36">
        <v>9.25</v>
      </c>
      <c r="E142" s="36">
        <v>2</v>
      </c>
      <c r="F142" s="86"/>
      <c r="G142" s="86"/>
    </row>
    <row r="143" ht="18.75" spans="1:7">
      <c r="A143" s="85"/>
      <c r="B143" s="36"/>
      <c r="C143" s="36" t="s">
        <v>627</v>
      </c>
      <c r="D143" s="36">
        <v>9.25</v>
      </c>
      <c r="E143" s="36">
        <v>2</v>
      </c>
      <c r="F143" s="86"/>
      <c r="G143" s="86"/>
    </row>
    <row r="144" ht="18.75" spans="1:7">
      <c r="A144" s="85"/>
      <c r="B144" s="36"/>
      <c r="C144" s="36" t="s">
        <v>628</v>
      </c>
      <c r="D144" s="36">
        <v>9.25</v>
      </c>
      <c r="E144" s="36">
        <v>2</v>
      </c>
      <c r="F144" s="86"/>
      <c r="G144" s="86"/>
    </row>
    <row r="145" ht="18.75" spans="1:7">
      <c r="A145" s="85"/>
      <c r="B145" s="36"/>
      <c r="C145" s="36" t="s">
        <v>629</v>
      </c>
      <c r="D145" s="36">
        <v>9.25</v>
      </c>
      <c r="E145" s="36">
        <v>2</v>
      </c>
      <c r="F145" s="86"/>
      <c r="G145" s="86"/>
    </row>
    <row r="146" ht="18.75" spans="1:7">
      <c r="A146" s="85"/>
      <c r="B146" s="36"/>
      <c r="C146" s="36" t="s">
        <v>630</v>
      </c>
      <c r="D146" s="36">
        <v>9.25</v>
      </c>
      <c r="E146" s="36">
        <v>2</v>
      </c>
      <c r="F146" s="86"/>
      <c r="G146" s="86"/>
    </row>
    <row r="147" ht="18.75" spans="1:7">
      <c r="A147" s="85"/>
      <c r="B147" s="36"/>
      <c r="C147" s="36" t="s">
        <v>631</v>
      </c>
      <c r="D147" s="36">
        <v>9.27</v>
      </c>
      <c r="E147" s="36">
        <v>2</v>
      </c>
      <c r="F147" s="86"/>
      <c r="G147" s="86"/>
    </row>
    <row r="148" ht="18.75" spans="1:7">
      <c r="A148" s="85"/>
      <c r="B148" s="36"/>
      <c r="C148" s="36" t="s">
        <v>632</v>
      </c>
      <c r="D148" s="36">
        <v>9.27</v>
      </c>
      <c r="E148" s="36">
        <v>2</v>
      </c>
      <c r="F148" s="86"/>
      <c r="G148" s="86"/>
    </row>
    <row r="149" ht="18.75" spans="1:7">
      <c r="A149" s="85"/>
      <c r="B149" s="36"/>
      <c r="C149" s="36" t="s">
        <v>633</v>
      </c>
      <c r="D149" s="36">
        <v>9.27</v>
      </c>
      <c r="E149" s="36">
        <v>2</v>
      </c>
      <c r="F149" s="86"/>
      <c r="G149" s="86"/>
    </row>
    <row r="150" ht="18.75" spans="1:7">
      <c r="A150" s="85"/>
      <c r="B150" s="36"/>
      <c r="C150" s="36" t="s">
        <v>634</v>
      </c>
      <c r="D150" s="36">
        <v>9.28</v>
      </c>
      <c r="E150" s="36">
        <v>2</v>
      </c>
      <c r="F150" s="86"/>
      <c r="G150" s="86"/>
    </row>
    <row r="151" ht="18.75" spans="1:7">
      <c r="A151" s="85"/>
      <c r="B151" s="36"/>
      <c r="C151" s="36" t="s">
        <v>635</v>
      </c>
      <c r="D151" s="36">
        <v>9.28</v>
      </c>
      <c r="E151" s="36">
        <v>2</v>
      </c>
      <c r="F151" s="86"/>
      <c r="G151" s="86"/>
    </row>
    <row r="152" ht="18.75" spans="1:7">
      <c r="A152" s="85"/>
      <c r="B152" s="36"/>
      <c r="C152" s="36" t="s">
        <v>636</v>
      </c>
      <c r="D152" s="36">
        <v>9.29</v>
      </c>
      <c r="E152" s="36">
        <v>2</v>
      </c>
      <c r="F152" s="86"/>
      <c r="G152" s="86"/>
    </row>
    <row r="153" ht="18.75" spans="1:7">
      <c r="A153" s="85"/>
      <c r="B153" s="36">
        <v>20222633</v>
      </c>
      <c r="C153" s="36" t="s">
        <v>637</v>
      </c>
      <c r="D153" s="36">
        <v>9.25</v>
      </c>
      <c r="E153" s="36">
        <v>2</v>
      </c>
      <c r="F153" s="86"/>
      <c r="G153" s="86"/>
    </row>
    <row r="154" ht="18.75" spans="1:7">
      <c r="A154" s="85"/>
      <c r="B154" s="36"/>
      <c r="C154" s="36" t="s">
        <v>638</v>
      </c>
      <c r="D154" s="36">
        <v>9.25</v>
      </c>
      <c r="E154" s="36">
        <v>2</v>
      </c>
      <c r="F154" s="86"/>
      <c r="G154" s="86"/>
    </row>
    <row r="155" ht="18.75" spans="1:7">
      <c r="A155" s="85"/>
      <c r="B155" s="36"/>
      <c r="C155" s="36" t="s">
        <v>639</v>
      </c>
      <c r="D155" s="36">
        <v>9.25</v>
      </c>
      <c r="E155" s="36">
        <v>2</v>
      </c>
      <c r="F155" s="86"/>
      <c r="G155" s="86"/>
    </row>
    <row r="156" ht="18.75" spans="1:7">
      <c r="A156" s="85"/>
      <c r="B156" s="36"/>
      <c r="C156" s="36" t="s">
        <v>640</v>
      </c>
      <c r="D156" s="36">
        <v>9.25</v>
      </c>
      <c r="E156" s="36">
        <v>2</v>
      </c>
      <c r="F156" s="86"/>
      <c r="G156" s="86"/>
    </row>
    <row r="157" ht="18.75" spans="1:7">
      <c r="A157" s="85"/>
      <c r="B157" s="36"/>
      <c r="C157" s="36" t="s">
        <v>641</v>
      </c>
      <c r="D157" s="36">
        <v>9.25</v>
      </c>
      <c r="E157" s="36">
        <v>2</v>
      </c>
      <c r="F157" s="86"/>
      <c r="G157" s="86"/>
    </row>
    <row r="158" ht="18.75" spans="1:7">
      <c r="A158" s="85"/>
      <c r="B158" s="36"/>
      <c r="C158" s="36" t="s">
        <v>642</v>
      </c>
      <c r="D158" s="36">
        <v>9.25</v>
      </c>
      <c r="E158" s="36">
        <v>2</v>
      </c>
      <c r="F158" s="86"/>
      <c r="G158" s="86"/>
    </row>
    <row r="159" ht="18.75" spans="1:7">
      <c r="A159" s="85"/>
      <c r="B159" s="36"/>
      <c r="C159" s="36" t="s">
        <v>643</v>
      </c>
      <c r="D159" s="36">
        <v>9.25</v>
      </c>
      <c r="E159" s="36">
        <v>2</v>
      </c>
      <c r="F159" s="86"/>
      <c r="G159" s="86"/>
    </row>
    <row r="160" ht="18.75" spans="1:7">
      <c r="A160" s="85"/>
      <c r="B160" s="36"/>
      <c r="C160" s="36" t="s">
        <v>644</v>
      </c>
      <c r="D160" s="36">
        <v>9.25</v>
      </c>
      <c r="E160" s="36">
        <v>2</v>
      </c>
      <c r="F160" s="86"/>
      <c r="G160" s="86"/>
    </row>
    <row r="161" ht="18.75" spans="1:7">
      <c r="A161" s="85"/>
      <c r="B161" s="36"/>
      <c r="C161" s="36" t="s">
        <v>645</v>
      </c>
      <c r="D161" s="36">
        <v>9.25</v>
      </c>
      <c r="E161" s="36">
        <v>2</v>
      </c>
      <c r="F161" s="86"/>
      <c r="G161" s="86"/>
    </row>
    <row r="162" ht="18.75" spans="1:7">
      <c r="A162" s="85"/>
      <c r="B162" s="36">
        <v>20222634</v>
      </c>
      <c r="C162" s="36" t="s">
        <v>646</v>
      </c>
      <c r="D162" s="36">
        <v>9.25</v>
      </c>
      <c r="E162" s="36">
        <v>2</v>
      </c>
      <c r="F162" s="86"/>
      <c r="G162" s="86"/>
    </row>
    <row r="163" ht="18.75" spans="1:7">
      <c r="A163" s="85"/>
      <c r="B163" s="36"/>
      <c r="C163" s="36" t="s">
        <v>647</v>
      </c>
      <c r="D163" s="36">
        <v>9.25</v>
      </c>
      <c r="E163" s="36">
        <v>2</v>
      </c>
      <c r="F163" s="86"/>
      <c r="G163" s="86"/>
    </row>
    <row r="164" ht="18.75" spans="1:7">
      <c r="A164" s="85"/>
      <c r="B164" s="36"/>
      <c r="C164" s="36" t="s">
        <v>648</v>
      </c>
      <c r="D164" s="36">
        <v>9.27</v>
      </c>
      <c r="E164" s="73">
        <v>4</v>
      </c>
      <c r="F164" s="86"/>
      <c r="G164" s="86"/>
    </row>
    <row r="165" ht="18.75" spans="1:7">
      <c r="A165" s="85"/>
      <c r="B165" s="36"/>
      <c r="C165" s="36"/>
      <c r="D165" s="36">
        <v>9.25</v>
      </c>
      <c r="E165" s="75"/>
      <c r="F165" s="86"/>
      <c r="G165" s="86"/>
    </row>
    <row r="166" ht="18.75" spans="1:7">
      <c r="A166" s="85"/>
      <c r="B166" s="36"/>
      <c r="C166" s="36" t="s">
        <v>649</v>
      </c>
      <c r="D166" s="36">
        <v>9.25</v>
      </c>
      <c r="E166" s="36">
        <v>2</v>
      </c>
      <c r="F166" s="86"/>
      <c r="G166" s="86"/>
    </row>
    <row r="167" ht="18.75" spans="1:7">
      <c r="A167" s="85"/>
      <c r="B167" s="36"/>
      <c r="C167" s="36" t="s">
        <v>637</v>
      </c>
      <c r="D167" s="36">
        <v>9.25</v>
      </c>
      <c r="E167" s="36">
        <v>2</v>
      </c>
      <c r="F167" s="86"/>
      <c r="G167" s="86"/>
    </row>
    <row r="168" ht="18.75" spans="1:7">
      <c r="A168" s="85"/>
      <c r="B168" s="36"/>
      <c r="C168" s="36" t="s">
        <v>650</v>
      </c>
      <c r="D168" s="36">
        <v>9.25</v>
      </c>
      <c r="E168" s="36">
        <v>2</v>
      </c>
      <c r="F168" s="86"/>
      <c r="G168" s="86"/>
    </row>
    <row r="169" ht="18.75" spans="1:7">
      <c r="A169" s="85"/>
      <c r="B169" s="36"/>
      <c r="C169" s="36" t="s">
        <v>651</v>
      </c>
      <c r="D169" s="36">
        <v>9.25</v>
      </c>
      <c r="E169" s="36">
        <v>2</v>
      </c>
      <c r="F169" s="86"/>
      <c r="G169" s="86"/>
    </row>
    <row r="170" ht="18.75" spans="1:7">
      <c r="A170" s="85"/>
      <c r="B170" s="36"/>
      <c r="C170" s="36" t="s">
        <v>652</v>
      </c>
      <c r="D170" s="36">
        <v>9.25</v>
      </c>
      <c r="E170" s="73">
        <v>4</v>
      </c>
      <c r="F170" s="86"/>
      <c r="G170" s="86"/>
    </row>
    <row r="171" ht="18.75" spans="1:7">
      <c r="A171" s="85"/>
      <c r="B171" s="36"/>
      <c r="C171" s="36"/>
      <c r="D171" s="36">
        <v>9.27</v>
      </c>
      <c r="E171" s="75"/>
      <c r="F171" s="86"/>
      <c r="G171" s="86"/>
    </row>
    <row r="172" ht="18.75" spans="1:7">
      <c r="A172" s="85"/>
      <c r="B172" s="36"/>
      <c r="C172" s="36" t="s">
        <v>653</v>
      </c>
      <c r="D172" s="36">
        <v>9.27</v>
      </c>
      <c r="E172" s="36">
        <v>2</v>
      </c>
      <c r="F172" s="86"/>
      <c r="G172" s="86"/>
    </row>
    <row r="173" ht="18.75" spans="1:7">
      <c r="A173" s="85"/>
      <c r="B173" s="36"/>
      <c r="C173" s="36" t="s">
        <v>654</v>
      </c>
      <c r="D173" s="36">
        <v>9.27</v>
      </c>
      <c r="E173" s="36">
        <v>2</v>
      </c>
      <c r="F173" s="86"/>
      <c r="G173" s="86"/>
    </row>
    <row r="174" ht="18.75" spans="1:7">
      <c r="A174" s="85"/>
      <c r="B174" s="36"/>
      <c r="C174" s="36" t="s">
        <v>655</v>
      </c>
      <c r="D174" s="36">
        <v>9.27</v>
      </c>
      <c r="E174" s="36">
        <v>2</v>
      </c>
      <c r="F174" s="86"/>
      <c r="G174" s="86"/>
    </row>
    <row r="175" ht="18.75" spans="1:7">
      <c r="A175" s="85"/>
      <c r="B175" s="36"/>
      <c r="C175" s="36" t="s">
        <v>656</v>
      </c>
      <c r="D175" s="36">
        <v>9.29</v>
      </c>
      <c r="E175" s="36">
        <v>2</v>
      </c>
      <c r="F175" s="86"/>
      <c r="G175" s="86"/>
    </row>
    <row r="176" ht="18.75" spans="1:7">
      <c r="A176" s="85"/>
      <c r="B176" s="36"/>
      <c r="C176" s="36" t="s">
        <v>657</v>
      </c>
      <c r="D176" s="36">
        <v>9.29</v>
      </c>
      <c r="E176" s="36">
        <v>2</v>
      </c>
      <c r="F176" s="86"/>
      <c r="G176" s="86"/>
    </row>
    <row r="177" ht="18.75" spans="1:7">
      <c r="A177" s="85"/>
      <c r="B177" s="36">
        <v>20222635</v>
      </c>
      <c r="C177" s="36" t="s">
        <v>658</v>
      </c>
      <c r="D177" s="36">
        <v>9.25</v>
      </c>
      <c r="E177" s="36">
        <v>2</v>
      </c>
      <c r="F177" s="86"/>
      <c r="G177" s="86"/>
    </row>
    <row r="178" ht="18.75" spans="1:7">
      <c r="A178" s="85"/>
      <c r="B178" s="36"/>
      <c r="C178" s="36" t="s">
        <v>659</v>
      </c>
      <c r="D178" s="36">
        <v>9.25</v>
      </c>
      <c r="E178" s="36">
        <v>2</v>
      </c>
      <c r="F178" s="86"/>
      <c r="G178" s="86"/>
    </row>
    <row r="179" ht="18.75" spans="1:7">
      <c r="A179" s="85"/>
      <c r="B179" s="36"/>
      <c r="C179" s="36" t="s">
        <v>660</v>
      </c>
      <c r="D179" s="36">
        <v>9.25</v>
      </c>
      <c r="E179" s="36">
        <v>2</v>
      </c>
      <c r="F179" s="86"/>
      <c r="G179" s="86"/>
    </row>
    <row r="180" ht="18.75" spans="1:7">
      <c r="A180" s="85"/>
      <c r="B180" s="36"/>
      <c r="C180" s="36" t="s">
        <v>661</v>
      </c>
      <c r="D180" s="36">
        <v>9.25</v>
      </c>
      <c r="E180" s="36">
        <v>2</v>
      </c>
      <c r="F180" s="86"/>
      <c r="G180" s="86"/>
    </row>
    <row r="181" ht="18.75" spans="1:7">
      <c r="A181" s="85"/>
      <c r="B181" s="36"/>
      <c r="C181" s="36" t="s">
        <v>662</v>
      </c>
      <c r="D181" s="36">
        <v>9.25</v>
      </c>
      <c r="E181" s="36">
        <v>2</v>
      </c>
      <c r="F181" s="86"/>
      <c r="G181" s="86"/>
    </row>
    <row r="182" ht="18.75" spans="1:7">
      <c r="A182" s="85"/>
      <c r="B182" s="36"/>
      <c r="C182" s="36" t="s">
        <v>663</v>
      </c>
      <c r="D182" s="36">
        <v>9.25</v>
      </c>
      <c r="E182" s="36">
        <v>2</v>
      </c>
      <c r="F182" s="86"/>
      <c r="G182" s="86"/>
    </row>
    <row r="183" ht="18.75" spans="1:7">
      <c r="A183" s="85"/>
      <c r="B183" s="36"/>
      <c r="C183" s="36" t="s">
        <v>664</v>
      </c>
      <c r="D183" s="36">
        <v>9.25</v>
      </c>
      <c r="E183" s="36">
        <v>2</v>
      </c>
      <c r="F183" s="86"/>
      <c r="G183" s="86"/>
    </row>
    <row r="184" ht="18.75" spans="1:7">
      <c r="A184" s="85"/>
      <c r="B184" s="36"/>
      <c r="C184" s="36" t="s">
        <v>665</v>
      </c>
      <c r="D184" s="36">
        <v>9.25</v>
      </c>
      <c r="E184" s="36">
        <v>2</v>
      </c>
      <c r="F184" s="86"/>
      <c r="G184" s="86"/>
    </row>
    <row r="185" ht="18.75" spans="1:7">
      <c r="A185" s="85"/>
      <c r="B185" s="36"/>
      <c r="C185" s="36" t="s">
        <v>666</v>
      </c>
      <c r="D185" s="36">
        <v>9.25</v>
      </c>
      <c r="E185" s="73">
        <v>4</v>
      </c>
      <c r="F185" s="86"/>
      <c r="G185" s="86"/>
    </row>
    <row r="186" ht="18.75" spans="1:7">
      <c r="A186" s="85"/>
      <c r="B186" s="36"/>
      <c r="C186" s="36"/>
      <c r="D186" s="36">
        <v>9.29</v>
      </c>
      <c r="E186" s="75"/>
      <c r="F186" s="86"/>
      <c r="G186" s="86"/>
    </row>
    <row r="187" ht="18.75" spans="1:7">
      <c r="A187" s="85"/>
      <c r="B187" s="36"/>
      <c r="C187" s="36" t="s">
        <v>667</v>
      </c>
      <c r="D187" s="36">
        <v>9.25</v>
      </c>
      <c r="E187" s="36">
        <v>2</v>
      </c>
      <c r="F187" s="86"/>
      <c r="G187" s="86"/>
    </row>
    <row r="188" ht="18.75" spans="1:7">
      <c r="A188" s="85"/>
      <c r="B188" s="36"/>
      <c r="C188" s="36" t="s">
        <v>668</v>
      </c>
      <c r="D188" s="36">
        <v>9.25</v>
      </c>
      <c r="E188" s="36">
        <v>2</v>
      </c>
      <c r="F188" s="86"/>
      <c r="G188" s="86"/>
    </row>
    <row r="189" ht="18.75" spans="1:7">
      <c r="A189" s="85"/>
      <c r="B189" s="36"/>
      <c r="C189" s="36" t="s">
        <v>669</v>
      </c>
      <c r="D189" s="36">
        <v>9.25</v>
      </c>
      <c r="E189" s="36">
        <v>2</v>
      </c>
      <c r="F189" s="86"/>
      <c r="G189" s="86"/>
    </row>
    <row r="190" ht="18.75" spans="1:7">
      <c r="A190" s="85"/>
      <c r="B190" s="36"/>
      <c r="C190" s="36" t="s">
        <v>670</v>
      </c>
      <c r="D190" s="36">
        <v>9.25</v>
      </c>
      <c r="E190" s="36">
        <v>2</v>
      </c>
      <c r="F190" s="86"/>
      <c r="G190" s="86"/>
    </row>
    <row r="191" ht="18.75" spans="1:7">
      <c r="A191" s="85"/>
      <c r="B191" s="36"/>
      <c r="C191" s="36" t="s">
        <v>671</v>
      </c>
      <c r="D191" s="36">
        <v>9.25</v>
      </c>
      <c r="E191" s="36">
        <v>2</v>
      </c>
      <c r="F191" s="86"/>
      <c r="G191" s="86"/>
    </row>
    <row r="192" ht="18.75" spans="1:7">
      <c r="A192" s="85"/>
      <c r="B192" s="36"/>
      <c r="C192" s="36" t="s">
        <v>672</v>
      </c>
      <c r="D192" s="36">
        <v>9.27</v>
      </c>
      <c r="E192" s="36">
        <v>2</v>
      </c>
      <c r="F192" s="86"/>
      <c r="G192" s="86"/>
    </row>
    <row r="193" ht="18.75" spans="1:7">
      <c r="A193" s="85"/>
      <c r="B193" s="36"/>
      <c r="C193" s="36" t="s">
        <v>673</v>
      </c>
      <c r="D193" s="36">
        <v>9.27</v>
      </c>
      <c r="E193" s="36">
        <v>2</v>
      </c>
      <c r="F193" s="86"/>
      <c r="G193" s="86"/>
    </row>
    <row r="194" ht="18.75" spans="1:7">
      <c r="A194" s="85"/>
      <c r="B194" s="36"/>
      <c r="C194" s="36" t="s">
        <v>674</v>
      </c>
      <c r="D194" s="36">
        <v>9.27</v>
      </c>
      <c r="E194" s="36">
        <v>2</v>
      </c>
      <c r="F194" s="86"/>
      <c r="G194" s="86"/>
    </row>
    <row r="195" ht="18.75" spans="1:7">
      <c r="A195" s="85"/>
      <c r="B195" s="36"/>
      <c r="C195" s="36" t="s">
        <v>637</v>
      </c>
      <c r="D195" s="36">
        <v>9.27</v>
      </c>
      <c r="E195" s="36">
        <v>2</v>
      </c>
      <c r="F195" s="86"/>
      <c r="G195" s="86"/>
    </row>
    <row r="196" ht="18.75" spans="1:7">
      <c r="A196" s="85"/>
      <c r="B196" s="36"/>
      <c r="C196" s="36" t="s">
        <v>675</v>
      </c>
      <c r="D196" s="36">
        <v>9.29</v>
      </c>
      <c r="E196" s="36">
        <v>2</v>
      </c>
      <c r="F196" s="86"/>
      <c r="G196" s="86"/>
    </row>
    <row r="197" ht="18.75" spans="1:7">
      <c r="A197" s="11" t="s">
        <v>8</v>
      </c>
      <c r="B197" s="81">
        <v>20223531</v>
      </c>
      <c r="C197" s="7" t="s">
        <v>676</v>
      </c>
      <c r="D197" s="7">
        <v>9.27</v>
      </c>
      <c r="E197" s="36">
        <v>2</v>
      </c>
      <c r="F197" s="86"/>
      <c r="G197" s="86"/>
    </row>
    <row r="198" ht="18.75" spans="1:5">
      <c r="A198" s="87"/>
      <c r="B198" s="88"/>
      <c r="C198" s="89"/>
      <c r="D198" s="90"/>
      <c r="E198" s="90"/>
    </row>
    <row r="199" ht="18.75" spans="1:5">
      <c r="A199" s="87"/>
      <c r="B199" s="88"/>
      <c r="C199" s="89"/>
      <c r="D199" s="90"/>
      <c r="E199" s="90"/>
    </row>
    <row r="200" ht="18.75" spans="1:5">
      <c r="A200" s="87"/>
      <c r="B200" s="88"/>
      <c r="C200" s="89"/>
      <c r="D200" s="90"/>
      <c r="E200" s="90"/>
    </row>
    <row r="201" ht="18.75" spans="1:5">
      <c r="A201" s="87"/>
      <c r="B201" s="88"/>
      <c r="C201" s="89"/>
      <c r="D201" s="90"/>
      <c r="E201" s="90"/>
    </row>
    <row r="202" ht="18.75" spans="1:5">
      <c r="A202" s="87"/>
      <c r="B202" s="88"/>
      <c r="C202" s="89"/>
      <c r="D202" s="90"/>
      <c r="E202" s="90"/>
    </row>
    <row r="203" ht="18.75" spans="1:5">
      <c r="A203" s="87"/>
      <c r="B203" s="88"/>
      <c r="C203" s="89"/>
      <c r="D203" s="90"/>
      <c r="E203" s="90"/>
    </row>
    <row r="204" ht="18.75" spans="1:5">
      <c r="A204" s="87"/>
      <c r="B204" s="88"/>
      <c r="C204" s="89"/>
      <c r="D204" s="90"/>
      <c r="E204" s="90"/>
    </row>
    <row r="205" ht="18.75" spans="1:5">
      <c r="A205" s="87"/>
      <c r="B205" s="88"/>
      <c r="C205" s="89"/>
      <c r="D205" s="90"/>
      <c r="E205" s="90"/>
    </row>
    <row r="206" ht="18.75" spans="1:5">
      <c r="A206" s="87"/>
      <c r="B206" s="88"/>
      <c r="C206" s="89"/>
      <c r="D206" s="90"/>
      <c r="E206" s="90"/>
    </row>
    <row r="207" ht="18.75" spans="1:5">
      <c r="A207" s="87"/>
      <c r="B207" s="88"/>
      <c r="C207" s="89"/>
      <c r="D207" s="90"/>
      <c r="E207" s="90"/>
    </row>
    <row r="208" ht="18.75" spans="1:5">
      <c r="A208" s="87"/>
      <c r="B208" s="88"/>
      <c r="C208" s="89"/>
      <c r="D208" s="90"/>
      <c r="E208" s="90"/>
    </row>
    <row r="209" ht="18.75" spans="1:5">
      <c r="A209" s="87"/>
      <c r="B209" s="88"/>
      <c r="C209" s="89"/>
      <c r="D209" s="90"/>
      <c r="E209" s="90"/>
    </row>
    <row r="210" ht="18.75" spans="1:5">
      <c r="A210" s="87"/>
      <c r="B210" s="88"/>
      <c r="C210" s="89"/>
      <c r="D210" s="90"/>
      <c r="E210" s="90"/>
    </row>
    <row r="211" ht="18.75" spans="1:5">
      <c r="A211" s="87"/>
      <c r="B211" s="88"/>
      <c r="C211" s="89"/>
      <c r="D211" s="90"/>
      <c r="E211" s="90"/>
    </row>
    <row r="212" ht="18.75" spans="1:5">
      <c r="A212" s="87"/>
      <c r="B212" s="88"/>
      <c r="C212" s="89"/>
      <c r="D212" s="90"/>
      <c r="E212" s="90"/>
    </row>
    <row r="213" ht="18.75" spans="1:5">
      <c r="A213" s="87"/>
      <c r="B213" s="88"/>
      <c r="C213" s="90"/>
      <c r="D213" s="90"/>
      <c r="E213" s="90"/>
    </row>
    <row r="214" ht="18.75" spans="1:5">
      <c r="A214" s="87"/>
      <c r="B214" s="88"/>
      <c r="C214" s="90"/>
      <c r="D214" s="90"/>
      <c r="E214" s="90"/>
    </row>
    <row r="215" ht="18.75" spans="1:5">
      <c r="A215" s="87"/>
      <c r="B215" s="88"/>
      <c r="C215" s="90"/>
      <c r="D215" s="90"/>
      <c r="E215" s="90"/>
    </row>
    <row r="216" ht="18.75" spans="1:5">
      <c r="A216" s="87"/>
      <c r="B216" s="88"/>
      <c r="C216" s="90"/>
      <c r="D216" s="90"/>
      <c r="E216" s="90"/>
    </row>
    <row r="217" ht="18.75" spans="1:5">
      <c r="A217" s="87"/>
      <c r="B217" s="88"/>
      <c r="C217" s="90"/>
      <c r="D217" s="90"/>
      <c r="E217" s="90"/>
    </row>
    <row r="218" ht="18.75" spans="1:5">
      <c r="A218" s="87"/>
      <c r="B218" s="88"/>
      <c r="C218" s="90"/>
      <c r="D218" s="90"/>
      <c r="E218" s="90"/>
    </row>
    <row r="219" ht="18.75" spans="1:5">
      <c r="A219" s="87"/>
      <c r="B219" s="88"/>
      <c r="C219" s="90"/>
      <c r="D219" s="90"/>
      <c r="E219" s="90"/>
    </row>
    <row r="220" ht="18.75" spans="1:5">
      <c r="A220" s="87"/>
      <c r="B220" s="88"/>
      <c r="C220" s="90"/>
      <c r="D220" s="90"/>
      <c r="E220" s="90"/>
    </row>
    <row r="221" ht="18.75" spans="1:5">
      <c r="A221" s="87"/>
      <c r="B221" s="88"/>
      <c r="C221" s="90"/>
      <c r="D221" s="90"/>
      <c r="E221" s="90"/>
    </row>
    <row r="222" ht="18.75" spans="1:5">
      <c r="A222" s="87"/>
      <c r="B222" s="88"/>
      <c r="C222" s="90"/>
      <c r="D222" s="90"/>
      <c r="E222" s="90"/>
    </row>
    <row r="223" ht="18.75" spans="1:5">
      <c r="A223" s="87"/>
      <c r="B223" s="88"/>
      <c r="C223" s="90"/>
      <c r="D223" s="90"/>
      <c r="E223" s="90"/>
    </row>
    <row r="224" ht="18.75" spans="1:5">
      <c r="A224" s="87"/>
      <c r="B224" s="88"/>
      <c r="C224" s="90"/>
      <c r="D224" s="90"/>
      <c r="E224" s="90"/>
    </row>
    <row r="225" ht="18.75" spans="1:5">
      <c r="A225" s="87"/>
      <c r="B225" s="88"/>
      <c r="C225" s="90"/>
      <c r="D225" s="90"/>
      <c r="E225" s="90"/>
    </row>
    <row r="226" ht="18.75" spans="1:5">
      <c r="A226" s="87"/>
      <c r="B226" s="88"/>
      <c r="C226" s="90"/>
      <c r="D226" s="90"/>
      <c r="E226" s="90"/>
    </row>
    <row r="227" ht="18.75" spans="1:5">
      <c r="A227" s="87"/>
      <c r="B227" s="88"/>
      <c r="C227" s="90"/>
      <c r="D227" s="90"/>
      <c r="E227" s="90"/>
    </row>
    <row r="228" ht="18.75" spans="1:5">
      <c r="A228" s="87"/>
      <c r="B228" s="88"/>
      <c r="C228" s="90"/>
      <c r="D228" s="90"/>
      <c r="E228" s="90"/>
    </row>
    <row r="229" ht="18.75" spans="1:5">
      <c r="A229" s="87"/>
      <c r="B229" s="88"/>
      <c r="C229" s="90"/>
      <c r="D229" s="90"/>
      <c r="E229" s="90"/>
    </row>
    <row r="230" ht="18.75" spans="1:5">
      <c r="A230" s="87"/>
      <c r="B230" s="88"/>
      <c r="C230" s="90"/>
      <c r="D230" s="90"/>
      <c r="E230" s="90"/>
    </row>
    <row r="231" ht="18.75" spans="1:5">
      <c r="A231" s="87"/>
      <c r="B231" s="88"/>
      <c r="C231" s="90"/>
      <c r="D231" s="90"/>
      <c r="E231" s="90"/>
    </row>
    <row r="232" ht="18.75" spans="1:5">
      <c r="A232" s="87"/>
      <c r="B232" s="88"/>
      <c r="C232" s="90"/>
      <c r="D232" s="90"/>
      <c r="E232" s="90"/>
    </row>
    <row r="233" ht="18.75" spans="1:5">
      <c r="A233" s="87"/>
      <c r="B233" s="88"/>
      <c r="C233" s="90"/>
      <c r="D233" s="90"/>
      <c r="E233" s="90"/>
    </row>
    <row r="234" ht="18.75" spans="1:5">
      <c r="A234" s="87"/>
      <c r="B234" s="88"/>
      <c r="C234" s="90"/>
      <c r="D234" s="90"/>
      <c r="E234" s="90"/>
    </row>
    <row r="235" ht="18.75" spans="1:5">
      <c r="A235" s="87"/>
      <c r="B235" s="88"/>
      <c r="C235" s="90"/>
      <c r="D235" s="90"/>
      <c r="E235" s="90"/>
    </row>
    <row r="236" ht="18.75" spans="1:5">
      <c r="A236" s="87"/>
      <c r="B236" s="88"/>
      <c r="C236" s="90"/>
      <c r="D236" s="90"/>
      <c r="E236" s="90"/>
    </row>
    <row r="237" ht="18.75" spans="1:5">
      <c r="A237" s="87"/>
      <c r="B237" s="88"/>
      <c r="C237" s="90"/>
      <c r="D237" s="90"/>
      <c r="E237" s="90"/>
    </row>
    <row r="238" ht="18.75" spans="1:5">
      <c r="A238" s="87"/>
      <c r="B238" s="88"/>
      <c r="C238" s="90"/>
      <c r="D238" s="90"/>
      <c r="E238" s="90"/>
    </row>
    <row r="239" ht="18.75" spans="1:5">
      <c r="A239" s="87"/>
      <c r="B239" s="88"/>
      <c r="C239" s="90"/>
      <c r="D239" s="90"/>
      <c r="E239" s="90"/>
    </row>
    <row r="240" ht="18.75" spans="1:5">
      <c r="A240" s="87"/>
      <c r="B240" s="88"/>
      <c r="C240" s="90"/>
      <c r="D240" s="90"/>
      <c r="E240" s="90"/>
    </row>
    <row r="241" ht="18.75" spans="1:5">
      <c r="A241" s="87"/>
      <c r="B241" s="88"/>
      <c r="C241" s="90"/>
      <c r="D241" s="90"/>
      <c r="E241" s="90"/>
    </row>
    <row r="242" ht="18.75" spans="1:5">
      <c r="A242" s="87"/>
      <c r="B242" s="88"/>
      <c r="C242" s="90"/>
      <c r="D242" s="90"/>
      <c r="E242" s="90"/>
    </row>
    <row r="243" ht="18.75" spans="1:5">
      <c r="A243" s="87"/>
      <c r="B243" s="88"/>
      <c r="C243" s="90"/>
      <c r="D243" s="90"/>
      <c r="E243" s="90"/>
    </row>
    <row r="244" ht="18.75" spans="1:5">
      <c r="A244" s="87"/>
      <c r="B244" s="88"/>
      <c r="C244" s="90"/>
      <c r="D244" s="90"/>
      <c r="E244" s="90"/>
    </row>
    <row r="245" ht="18.75" spans="1:5">
      <c r="A245" s="87"/>
      <c r="B245" s="88"/>
      <c r="C245" s="90"/>
      <c r="D245" s="90"/>
      <c r="E245" s="90"/>
    </row>
    <row r="246" ht="18.75" spans="1:5">
      <c r="A246" s="87"/>
      <c r="B246" s="88"/>
      <c r="C246" s="90"/>
      <c r="D246" s="90"/>
      <c r="E246" s="90"/>
    </row>
    <row r="247" ht="18.75" spans="1:5">
      <c r="A247" s="87"/>
      <c r="B247" s="88"/>
      <c r="C247" s="90"/>
      <c r="D247" s="90"/>
      <c r="E247" s="90"/>
    </row>
    <row r="248" ht="18.75" spans="1:5">
      <c r="A248" s="87"/>
      <c r="B248" s="88"/>
      <c r="C248" s="90"/>
      <c r="D248" s="90"/>
      <c r="E248" s="90"/>
    </row>
    <row r="249" ht="18.75" spans="1:5">
      <c r="A249" s="87"/>
      <c r="B249" s="88"/>
      <c r="C249" s="90"/>
      <c r="D249" s="90"/>
      <c r="E249" s="90"/>
    </row>
    <row r="250" ht="18.75" spans="1:5">
      <c r="A250" s="87"/>
      <c r="B250" s="88"/>
      <c r="C250" s="90"/>
      <c r="D250" s="90"/>
      <c r="E250" s="90"/>
    </row>
    <row r="251" ht="18.75" spans="1:5">
      <c r="A251" s="87"/>
      <c r="B251" s="88"/>
      <c r="C251" s="90"/>
      <c r="D251" s="90"/>
      <c r="E251" s="90"/>
    </row>
    <row r="252" ht="18.75" spans="1:5">
      <c r="A252" s="87"/>
      <c r="B252" s="88"/>
      <c r="C252" s="90"/>
      <c r="D252" s="90"/>
      <c r="E252" s="90"/>
    </row>
    <row r="253" ht="18.75" spans="1:5">
      <c r="A253" s="87"/>
      <c r="B253" s="88"/>
      <c r="C253" s="90"/>
      <c r="D253" s="90"/>
      <c r="E253" s="90"/>
    </row>
    <row r="254" ht="18.75" spans="1:5">
      <c r="A254" s="87"/>
      <c r="B254" s="88"/>
      <c r="C254" s="90"/>
      <c r="D254" s="90"/>
      <c r="E254" s="90"/>
    </row>
    <row r="255" ht="18.75" spans="1:5">
      <c r="A255" s="87"/>
      <c r="B255" s="88"/>
      <c r="C255" s="90"/>
      <c r="D255" s="90"/>
      <c r="E255" s="90"/>
    </row>
    <row r="256" ht="18.75" spans="1:5">
      <c r="A256" s="87"/>
      <c r="B256" s="88"/>
      <c r="C256" s="90"/>
      <c r="D256" s="90"/>
      <c r="E256" s="90"/>
    </row>
    <row r="257" ht="18.75" spans="1:5">
      <c r="A257" s="87"/>
      <c r="B257" s="88"/>
      <c r="C257" s="90"/>
      <c r="D257" s="90"/>
      <c r="E257" s="90"/>
    </row>
    <row r="258" ht="18.75" spans="1:5">
      <c r="A258" s="87"/>
      <c r="B258" s="88"/>
      <c r="C258" s="90"/>
      <c r="D258" s="90"/>
      <c r="E258" s="90"/>
    </row>
    <row r="259" ht="18.75" spans="1:5">
      <c r="A259" s="87"/>
      <c r="B259" s="88"/>
      <c r="C259" s="90"/>
      <c r="D259" s="90"/>
      <c r="E259" s="90"/>
    </row>
    <row r="260" ht="18.75" spans="1:5">
      <c r="A260" s="87"/>
      <c r="B260" s="88"/>
      <c r="C260" s="90"/>
      <c r="D260" s="90"/>
      <c r="E260" s="90"/>
    </row>
    <row r="261" ht="18.75" spans="1:5">
      <c r="A261" s="87"/>
      <c r="B261" s="88"/>
      <c r="C261" s="90"/>
      <c r="D261" s="90"/>
      <c r="E261" s="90"/>
    </row>
    <row r="262" ht="18.75" spans="1:5">
      <c r="A262" s="87"/>
      <c r="B262" s="88"/>
      <c r="C262" s="90"/>
      <c r="D262" s="90"/>
      <c r="E262" s="90"/>
    </row>
    <row r="263" ht="18.75" spans="1:5">
      <c r="A263" s="87"/>
      <c r="B263" s="88"/>
      <c r="C263" s="90"/>
      <c r="D263" s="90"/>
      <c r="E263" s="90"/>
    </row>
    <row r="264" ht="18.75" spans="1:5">
      <c r="A264" s="87"/>
      <c r="B264" s="88"/>
      <c r="C264" s="90"/>
      <c r="D264" s="90"/>
      <c r="E264" s="90"/>
    </row>
    <row r="265" ht="18.75" spans="1:5">
      <c r="A265" s="87"/>
      <c r="B265" s="88"/>
      <c r="C265" s="90"/>
      <c r="D265" s="90"/>
      <c r="E265" s="90"/>
    </row>
    <row r="266" ht="18.75" spans="1:5">
      <c r="A266" s="87"/>
      <c r="B266" s="88"/>
      <c r="C266" s="90"/>
      <c r="D266" s="90"/>
      <c r="E266" s="90"/>
    </row>
    <row r="267" ht="18.75" spans="1:5">
      <c r="A267" s="87"/>
      <c r="B267" s="88"/>
      <c r="C267" s="90"/>
      <c r="D267" s="90"/>
      <c r="E267" s="90"/>
    </row>
    <row r="268" ht="18.75" spans="1:5">
      <c r="A268" s="87"/>
      <c r="B268" s="88"/>
      <c r="C268" s="90"/>
      <c r="D268" s="90"/>
      <c r="E268" s="90"/>
    </row>
    <row r="269" ht="18.75" spans="1:5">
      <c r="A269" s="87"/>
      <c r="B269" s="88"/>
      <c r="C269" s="90"/>
      <c r="D269" s="90"/>
      <c r="E269" s="90"/>
    </row>
    <row r="270" ht="18.75" spans="1:5">
      <c r="A270" s="87"/>
      <c r="B270" s="88"/>
      <c r="C270" s="90"/>
      <c r="D270" s="90"/>
      <c r="E270" s="90"/>
    </row>
    <row r="271" ht="18.75" spans="1:5">
      <c r="A271" s="87"/>
      <c r="B271" s="88"/>
      <c r="C271" s="90"/>
      <c r="D271" s="90"/>
      <c r="E271" s="90"/>
    </row>
    <row r="272" ht="18.75" spans="1:5">
      <c r="A272" s="87"/>
      <c r="B272" s="88"/>
      <c r="C272" s="90"/>
      <c r="D272" s="90"/>
      <c r="E272" s="90"/>
    </row>
    <row r="273" ht="18.75" spans="1:5">
      <c r="A273" s="87"/>
      <c r="B273" s="88"/>
      <c r="C273" s="90"/>
      <c r="D273" s="90"/>
      <c r="E273" s="90"/>
    </row>
    <row r="274" ht="18.75" spans="1:5">
      <c r="A274" s="87"/>
      <c r="B274" s="88"/>
      <c r="C274" s="90"/>
      <c r="D274" s="90"/>
      <c r="E274" s="90"/>
    </row>
    <row r="275" ht="18.75" spans="1:5">
      <c r="A275" s="87"/>
      <c r="B275" s="88"/>
      <c r="C275" s="90"/>
      <c r="D275" s="90"/>
      <c r="E275" s="90"/>
    </row>
    <row r="276" ht="18.75" spans="1:5">
      <c r="A276" s="87"/>
      <c r="B276" s="88"/>
      <c r="C276" s="90"/>
      <c r="D276" s="90"/>
      <c r="E276" s="90"/>
    </row>
    <row r="277" ht="18.75" spans="1:5">
      <c r="A277" s="87"/>
      <c r="B277" s="88"/>
      <c r="C277" s="90"/>
      <c r="D277" s="90"/>
      <c r="E277" s="90"/>
    </row>
    <row r="278" ht="18.75" spans="1:5">
      <c r="A278" s="87"/>
      <c r="B278" s="88"/>
      <c r="C278" s="90"/>
      <c r="D278" s="90"/>
      <c r="E278" s="90"/>
    </row>
    <row r="279" ht="18.75" spans="1:5">
      <c r="A279" s="87"/>
      <c r="B279" s="88"/>
      <c r="C279" s="90"/>
      <c r="D279" s="90"/>
      <c r="E279" s="90"/>
    </row>
    <row r="280" ht="18.75" spans="1:5">
      <c r="A280" s="87"/>
      <c r="B280" s="88"/>
      <c r="C280" s="90"/>
      <c r="D280" s="90"/>
      <c r="E280" s="90"/>
    </row>
    <row r="281" ht="18.75" spans="1:5">
      <c r="A281" s="87"/>
      <c r="B281" s="88"/>
      <c r="C281" s="90"/>
      <c r="D281" s="90"/>
      <c r="E281" s="90"/>
    </row>
    <row r="282" ht="18.75" spans="1:5">
      <c r="A282" s="87"/>
      <c r="B282" s="88"/>
      <c r="C282" s="90"/>
      <c r="D282" s="90"/>
      <c r="E282" s="90"/>
    </row>
    <row r="283" ht="18.75" spans="1:5">
      <c r="A283" s="87"/>
      <c r="B283" s="88"/>
      <c r="C283" s="90"/>
      <c r="D283" s="90"/>
      <c r="E283" s="90"/>
    </row>
    <row r="284" ht="18.75" spans="1:5">
      <c r="A284" s="87"/>
      <c r="B284" s="88"/>
      <c r="C284" s="90"/>
      <c r="D284" s="90"/>
      <c r="E284" s="90"/>
    </row>
    <row r="285" ht="18.75" spans="1:5">
      <c r="A285" s="87"/>
      <c r="B285" s="88"/>
      <c r="C285" s="90"/>
      <c r="D285" s="90"/>
      <c r="E285" s="90"/>
    </row>
    <row r="286" ht="18.75" spans="1:5">
      <c r="A286" s="87"/>
      <c r="B286" s="88"/>
      <c r="C286" s="90"/>
      <c r="D286" s="90"/>
      <c r="E286" s="90"/>
    </row>
    <row r="287" ht="18.75" spans="1:5">
      <c r="A287" s="87"/>
      <c r="B287" s="88"/>
      <c r="C287" s="90"/>
      <c r="D287" s="90"/>
      <c r="E287" s="90"/>
    </row>
    <row r="288" ht="18.75" spans="1:5">
      <c r="A288" s="87"/>
      <c r="B288" s="88"/>
      <c r="C288" s="90"/>
      <c r="D288" s="90"/>
      <c r="E288" s="90"/>
    </row>
    <row r="289" ht="18.75" spans="1:5">
      <c r="A289" s="87"/>
      <c r="B289" s="88"/>
      <c r="C289" s="90"/>
      <c r="D289" s="90"/>
      <c r="E289" s="90"/>
    </row>
    <row r="290" ht="18.75" spans="1:5">
      <c r="A290" s="87"/>
      <c r="B290" s="88"/>
      <c r="C290" s="90"/>
      <c r="D290" s="90"/>
      <c r="E290" s="90"/>
    </row>
    <row r="291" ht="18.75" spans="1:5">
      <c r="A291" s="87"/>
      <c r="B291" s="88"/>
      <c r="C291" s="90"/>
      <c r="D291" s="90"/>
      <c r="E291" s="90"/>
    </row>
    <row r="292" ht="18.75" spans="1:5">
      <c r="A292" s="87"/>
      <c r="B292" s="88"/>
      <c r="C292" s="90"/>
      <c r="D292" s="90"/>
      <c r="E292" s="90"/>
    </row>
    <row r="293" ht="18.75" spans="1:5">
      <c r="A293" s="87"/>
      <c r="B293" s="88"/>
      <c r="C293" s="90"/>
      <c r="D293" s="90"/>
      <c r="E293" s="90"/>
    </row>
    <row r="294" ht="18.75" spans="1:5">
      <c r="A294" s="87"/>
      <c r="B294" s="88"/>
      <c r="C294" s="90"/>
      <c r="D294" s="90"/>
      <c r="E294" s="90"/>
    </row>
    <row r="295" ht="18.75" spans="1:5">
      <c r="A295" s="87"/>
      <c r="B295" s="88"/>
      <c r="C295" s="90"/>
      <c r="D295" s="90"/>
      <c r="E295" s="90"/>
    </row>
    <row r="296" ht="18.75" spans="1:5">
      <c r="A296" s="87"/>
      <c r="B296" s="88"/>
      <c r="C296" s="90"/>
      <c r="D296" s="90"/>
      <c r="E296" s="90"/>
    </row>
    <row r="297" ht="18.75" spans="1:5">
      <c r="A297" s="87"/>
      <c r="B297" s="88"/>
      <c r="C297" s="90"/>
      <c r="D297" s="90"/>
      <c r="E297" s="90"/>
    </row>
    <row r="298" ht="18.75" spans="1:5">
      <c r="A298" s="87"/>
      <c r="B298" s="88"/>
      <c r="C298" s="90"/>
      <c r="D298" s="90"/>
      <c r="E298" s="90"/>
    </row>
    <row r="299" ht="18.75" spans="1:5">
      <c r="A299" s="87"/>
      <c r="B299" s="88"/>
      <c r="C299" s="90"/>
      <c r="D299" s="90"/>
      <c r="E299" s="90"/>
    </row>
    <row r="300" ht="18.75" spans="1:5">
      <c r="A300" s="87"/>
      <c r="B300" s="88"/>
      <c r="C300" s="90"/>
      <c r="D300" s="90"/>
      <c r="E300" s="90"/>
    </row>
    <row r="301" ht="18.75" spans="1:5">
      <c r="A301" s="87"/>
      <c r="B301" s="88"/>
      <c r="C301" s="90"/>
      <c r="D301" s="90"/>
      <c r="E301" s="90"/>
    </row>
    <row r="302" ht="18.75" spans="1:5">
      <c r="A302" s="87"/>
      <c r="B302" s="88"/>
      <c r="C302" s="90"/>
      <c r="D302" s="90"/>
      <c r="E302" s="90"/>
    </row>
    <row r="303" ht="18.75" spans="1:5">
      <c r="A303" s="87"/>
      <c r="B303" s="88"/>
      <c r="C303" s="90"/>
      <c r="D303" s="90"/>
      <c r="E303" s="90"/>
    </row>
    <row r="304" ht="18.75" spans="1:5">
      <c r="A304" s="87"/>
      <c r="B304" s="88"/>
      <c r="C304" s="90"/>
      <c r="D304" s="90"/>
      <c r="E304" s="90"/>
    </row>
    <row r="305" ht="18.75" spans="1:5">
      <c r="A305" s="87"/>
      <c r="B305" s="88"/>
      <c r="C305" s="90"/>
      <c r="D305" s="90"/>
      <c r="E305" s="90"/>
    </row>
    <row r="306" ht="18.75" spans="1:5">
      <c r="A306" s="87"/>
      <c r="B306" s="88"/>
      <c r="C306" s="90"/>
      <c r="D306" s="90"/>
      <c r="E306" s="90"/>
    </row>
    <row r="307" ht="18.75" spans="1:5">
      <c r="A307" s="87"/>
      <c r="B307" s="88"/>
      <c r="C307" s="90"/>
      <c r="D307" s="90"/>
      <c r="E307" s="90"/>
    </row>
    <row r="308" ht="18.75" spans="1:5">
      <c r="A308" s="87"/>
      <c r="B308" s="88"/>
      <c r="C308" s="90"/>
      <c r="D308" s="90"/>
      <c r="E308" s="90"/>
    </row>
    <row r="309" ht="18.75" spans="1:5">
      <c r="A309" s="87"/>
      <c r="B309" s="88"/>
      <c r="C309" s="90"/>
      <c r="D309" s="90"/>
      <c r="E309" s="90"/>
    </row>
    <row r="310" ht="18.75" spans="1:5">
      <c r="A310" s="87"/>
      <c r="B310" s="88"/>
      <c r="C310" s="90"/>
      <c r="D310" s="90"/>
      <c r="E310" s="90"/>
    </row>
    <row r="311" ht="18.75" spans="1:5">
      <c r="A311" s="87"/>
      <c r="B311" s="88"/>
      <c r="C311" s="90"/>
      <c r="D311" s="90"/>
      <c r="E311" s="90"/>
    </row>
    <row r="312" ht="18.75" spans="1:5">
      <c r="A312" s="87"/>
      <c r="B312" s="88"/>
      <c r="C312" s="90"/>
      <c r="D312" s="90"/>
      <c r="E312" s="90"/>
    </row>
    <row r="313" ht="18.75" spans="1:5">
      <c r="A313" s="87"/>
      <c r="B313" s="88"/>
      <c r="C313" s="90"/>
      <c r="D313" s="90"/>
      <c r="E313" s="90"/>
    </row>
    <row r="314" ht="18.75" spans="1:5">
      <c r="A314" s="87"/>
      <c r="B314" s="88"/>
      <c r="C314" s="90"/>
      <c r="D314" s="90"/>
      <c r="E314" s="90"/>
    </row>
    <row r="315" ht="18.75" spans="1:5">
      <c r="A315" s="87"/>
      <c r="B315" s="88"/>
      <c r="C315" s="90"/>
      <c r="D315" s="90"/>
      <c r="E315" s="90"/>
    </row>
    <row r="316" ht="18.75" spans="1:5">
      <c r="A316" s="87"/>
      <c r="B316" s="88"/>
      <c r="C316" s="90"/>
      <c r="D316" s="90"/>
      <c r="E316" s="90"/>
    </row>
    <row r="317" ht="18.75" spans="1:5">
      <c r="A317" s="87"/>
      <c r="B317" s="88"/>
      <c r="C317" s="90"/>
      <c r="D317" s="90"/>
      <c r="E317" s="90"/>
    </row>
    <row r="318" ht="18.75" spans="1:5">
      <c r="A318" s="87"/>
      <c r="B318" s="88"/>
      <c r="C318" s="90"/>
      <c r="D318" s="90"/>
      <c r="E318" s="90"/>
    </row>
    <row r="319" ht="18.75" spans="1:5">
      <c r="A319" s="87"/>
      <c r="B319" s="88"/>
      <c r="C319" s="90"/>
      <c r="D319" s="90"/>
      <c r="E319" s="90"/>
    </row>
    <row r="320" ht="18.75" spans="1:5">
      <c r="A320" s="87"/>
      <c r="B320" s="88"/>
      <c r="C320" s="90"/>
      <c r="D320" s="90"/>
      <c r="E320" s="90"/>
    </row>
    <row r="321" ht="18.75" spans="1:5">
      <c r="A321" s="87"/>
      <c r="B321" s="88"/>
      <c r="C321" s="90"/>
      <c r="D321" s="90"/>
      <c r="E321" s="90"/>
    </row>
    <row r="322" ht="18.75" spans="1:5">
      <c r="A322" s="87"/>
      <c r="B322" s="88"/>
      <c r="C322" s="90"/>
      <c r="D322" s="90"/>
      <c r="E322" s="90"/>
    </row>
    <row r="323" ht="18.75" spans="1:5">
      <c r="A323" s="87"/>
      <c r="B323" s="88"/>
      <c r="C323" s="90"/>
      <c r="D323" s="90"/>
      <c r="E323" s="90"/>
    </row>
    <row r="324" ht="18.75" spans="1:5">
      <c r="A324" s="87"/>
      <c r="B324" s="88"/>
      <c r="C324" s="90"/>
      <c r="D324" s="90"/>
      <c r="E324" s="90"/>
    </row>
    <row r="325" ht="18.75" spans="1:5">
      <c r="A325" s="87"/>
      <c r="B325" s="88"/>
      <c r="C325" s="90"/>
      <c r="D325" s="90"/>
      <c r="E325" s="90"/>
    </row>
    <row r="326" ht="18.75" spans="1:5">
      <c r="A326" s="87"/>
      <c r="B326" s="88"/>
      <c r="C326" s="90"/>
      <c r="D326" s="90"/>
      <c r="E326" s="90"/>
    </row>
    <row r="327" ht="18.75" spans="1:5">
      <c r="A327" s="87"/>
      <c r="B327" s="88"/>
      <c r="C327" s="90"/>
      <c r="D327" s="90"/>
      <c r="E327" s="90"/>
    </row>
    <row r="328" ht="18.75" spans="1:5">
      <c r="A328" s="87"/>
      <c r="B328" s="88"/>
      <c r="C328" s="90"/>
      <c r="D328" s="90"/>
      <c r="E328" s="90"/>
    </row>
    <row r="329" ht="18.75" spans="1:5">
      <c r="A329" s="87"/>
      <c r="B329" s="88"/>
      <c r="C329" s="90"/>
      <c r="D329" s="90"/>
      <c r="E329" s="90"/>
    </row>
    <row r="330" ht="18.75" spans="1:5">
      <c r="A330" s="87"/>
      <c r="B330" s="88"/>
      <c r="C330" s="90"/>
      <c r="D330" s="90"/>
      <c r="E330" s="90"/>
    </row>
    <row r="331" ht="18.75" spans="1:5">
      <c r="A331" s="87"/>
      <c r="B331" s="88"/>
      <c r="C331" s="90"/>
      <c r="D331" s="90"/>
      <c r="E331" s="90"/>
    </row>
    <row r="332" ht="18.75" spans="1:5">
      <c r="A332" s="87"/>
      <c r="B332" s="88"/>
      <c r="C332" s="90"/>
      <c r="D332" s="90"/>
      <c r="E332" s="90"/>
    </row>
    <row r="333" ht="18.75" spans="1:5">
      <c r="A333" s="87"/>
      <c r="B333" s="88"/>
      <c r="C333" s="90"/>
      <c r="D333" s="90"/>
      <c r="E333" s="90"/>
    </row>
    <row r="334" ht="18.75" spans="1:5">
      <c r="A334" s="87"/>
      <c r="B334" s="88"/>
      <c r="C334" s="90"/>
      <c r="D334" s="90"/>
      <c r="E334" s="90"/>
    </row>
    <row r="335" ht="18.75" spans="1:5">
      <c r="A335" s="87"/>
      <c r="B335" s="88"/>
      <c r="C335" s="90"/>
      <c r="D335" s="90"/>
      <c r="E335" s="90"/>
    </row>
    <row r="336" ht="18.75" spans="1:5">
      <c r="A336" s="87"/>
      <c r="B336" s="88"/>
      <c r="C336" s="90"/>
      <c r="D336" s="90"/>
      <c r="E336" s="90"/>
    </row>
    <row r="337" ht="18.75" spans="1:5">
      <c r="A337" s="87"/>
      <c r="B337" s="88"/>
      <c r="C337" s="90"/>
      <c r="D337" s="90"/>
      <c r="E337" s="90"/>
    </row>
    <row r="338" ht="18.75" spans="1:5">
      <c r="A338" s="87"/>
      <c r="B338" s="88"/>
      <c r="C338" s="90"/>
      <c r="D338" s="90"/>
      <c r="E338" s="90"/>
    </row>
    <row r="339" ht="18.75" spans="1:5">
      <c r="A339" s="87"/>
      <c r="B339" s="88"/>
      <c r="C339" s="90"/>
      <c r="D339" s="90"/>
      <c r="E339" s="90"/>
    </row>
    <row r="340" ht="18.75" spans="1:5">
      <c r="A340" s="87"/>
      <c r="B340" s="88"/>
      <c r="C340" s="90"/>
      <c r="D340" s="90"/>
      <c r="E340" s="90"/>
    </row>
    <row r="341" ht="18.75" spans="1:5">
      <c r="A341" s="87"/>
      <c r="B341" s="88"/>
      <c r="C341" s="90"/>
      <c r="D341" s="90"/>
      <c r="E341" s="90"/>
    </row>
    <row r="342" ht="18.75" spans="1:5">
      <c r="A342" s="87"/>
      <c r="B342" s="88"/>
      <c r="C342" s="90"/>
      <c r="D342" s="90"/>
      <c r="E342" s="90"/>
    </row>
    <row r="343" ht="18.75" spans="1:5">
      <c r="A343" s="87"/>
      <c r="B343" s="88"/>
      <c r="C343" s="90"/>
      <c r="D343" s="90"/>
      <c r="E343" s="90"/>
    </row>
    <row r="344" ht="18.75" spans="1:5">
      <c r="A344" s="87"/>
      <c r="B344" s="88"/>
      <c r="C344" s="90"/>
      <c r="D344" s="90"/>
      <c r="E344" s="90"/>
    </row>
    <row r="345" ht="18.75" spans="1:5">
      <c r="A345" s="87"/>
      <c r="B345" s="88"/>
      <c r="C345" s="90"/>
      <c r="D345" s="90"/>
      <c r="E345" s="90"/>
    </row>
    <row r="346" ht="18.75" spans="1:5">
      <c r="A346" s="87"/>
      <c r="B346" s="88"/>
      <c r="C346" s="90"/>
      <c r="D346" s="90"/>
      <c r="E346" s="90"/>
    </row>
    <row r="347" ht="18.75" spans="1:5">
      <c r="A347" s="87"/>
      <c r="B347" s="88"/>
      <c r="C347" s="90"/>
      <c r="D347" s="90"/>
      <c r="E347" s="90"/>
    </row>
    <row r="348" ht="18.75" spans="1:5">
      <c r="A348" s="87"/>
      <c r="B348" s="88"/>
      <c r="C348" s="90"/>
      <c r="D348" s="90"/>
      <c r="E348" s="90"/>
    </row>
    <row r="349" ht="18.75" spans="1:5">
      <c r="A349" s="87"/>
      <c r="B349" s="88"/>
      <c r="C349" s="90"/>
      <c r="D349" s="90"/>
      <c r="E349" s="90"/>
    </row>
    <row r="350" ht="18.75" spans="1:5">
      <c r="A350" s="87"/>
      <c r="B350" s="88"/>
      <c r="C350" s="90"/>
      <c r="D350" s="90"/>
      <c r="E350" s="90"/>
    </row>
    <row r="351" ht="18.75" spans="1:5">
      <c r="A351" s="87"/>
      <c r="B351" s="88"/>
      <c r="C351" s="90"/>
      <c r="D351" s="90"/>
      <c r="E351" s="90"/>
    </row>
    <row r="352" ht="18.75" spans="1:5">
      <c r="A352" s="87"/>
      <c r="B352" s="88"/>
      <c r="C352" s="90"/>
      <c r="D352" s="90"/>
      <c r="E352" s="90"/>
    </row>
    <row r="353" ht="18.75" spans="1:5">
      <c r="A353" s="87"/>
      <c r="B353" s="88"/>
      <c r="C353" s="90"/>
      <c r="D353" s="90"/>
      <c r="E353" s="90"/>
    </row>
    <row r="354" ht="18.75" spans="1:5">
      <c r="A354" s="87"/>
      <c r="B354" s="88"/>
      <c r="C354" s="90"/>
      <c r="D354" s="90"/>
      <c r="E354" s="90"/>
    </row>
    <row r="355" ht="18.75" spans="1:5">
      <c r="A355" s="87"/>
      <c r="B355" s="88"/>
      <c r="C355" s="90"/>
      <c r="D355" s="90"/>
      <c r="E355" s="90"/>
    </row>
    <row r="356" ht="18.75" spans="1:5">
      <c r="A356" s="87"/>
      <c r="B356" s="88"/>
      <c r="C356" s="90"/>
      <c r="D356" s="90"/>
      <c r="E356" s="90"/>
    </row>
    <row r="357" ht="18.75" spans="1:5">
      <c r="A357" s="87"/>
      <c r="B357" s="88"/>
      <c r="C357" s="90"/>
      <c r="D357" s="90"/>
      <c r="E357" s="90"/>
    </row>
    <row r="358" ht="18.75" spans="1:5">
      <c r="A358" s="87"/>
      <c r="B358" s="88"/>
      <c r="C358" s="90"/>
      <c r="D358" s="90"/>
      <c r="E358" s="90"/>
    </row>
    <row r="359" ht="18.75" spans="1:5">
      <c r="A359" s="87"/>
      <c r="B359" s="88"/>
      <c r="C359" s="90"/>
      <c r="D359" s="90"/>
      <c r="E359" s="90"/>
    </row>
    <row r="360" ht="18.75" spans="1:5">
      <c r="A360" s="87"/>
      <c r="B360" s="88"/>
      <c r="C360" s="90"/>
      <c r="D360" s="90"/>
      <c r="E360" s="90"/>
    </row>
    <row r="361" ht="18.75" spans="1:5">
      <c r="A361" s="87"/>
      <c r="B361" s="88"/>
      <c r="C361" s="90"/>
      <c r="D361" s="90"/>
      <c r="E361" s="90"/>
    </row>
    <row r="362" ht="18.75" spans="1:5">
      <c r="A362" s="87"/>
      <c r="B362" s="88"/>
      <c r="C362" s="90"/>
      <c r="D362" s="90"/>
      <c r="E362" s="90"/>
    </row>
    <row r="363" ht="18.75" spans="1:5">
      <c r="A363" s="87"/>
      <c r="B363" s="88"/>
      <c r="C363" s="90"/>
      <c r="D363" s="90"/>
      <c r="E363" s="90"/>
    </row>
    <row r="364" ht="18.75" spans="1:5">
      <c r="A364" s="87"/>
      <c r="B364" s="88"/>
      <c r="C364" s="90"/>
      <c r="D364" s="90"/>
      <c r="E364" s="90"/>
    </row>
    <row r="365" ht="18.75" spans="1:5">
      <c r="A365" s="87"/>
      <c r="B365" s="88"/>
      <c r="C365" s="90"/>
      <c r="D365" s="90"/>
      <c r="E365" s="90"/>
    </row>
    <row r="366" ht="18.75" spans="1:5">
      <c r="A366" s="87"/>
      <c r="B366" s="88"/>
      <c r="C366" s="90"/>
      <c r="D366" s="90"/>
      <c r="E366" s="90"/>
    </row>
    <row r="367" ht="18.75" spans="1:5">
      <c r="A367" s="87"/>
      <c r="B367" s="88"/>
      <c r="C367" s="90"/>
      <c r="D367" s="90"/>
      <c r="E367" s="90"/>
    </row>
    <row r="368" ht="18.75" spans="1:5">
      <c r="A368" s="87"/>
      <c r="B368" s="88"/>
      <c r="C368" s="90"/>
      <c r="D368" s="90"/>
      <c r="E368" s="90"/>
    </row>
    <row r="369" ht="18.75" spans="1:5">
      <c r="A369" s="87"/>
      <c r="B369" s="88"/>
      <c r="C369" s="90"/>
      <c r="D369" s="90"/>
      <c r="E369" s="90"/>
    </row>
    <row r="370" ht="18.75" spans="1:5">
      <c r="A370" s="87"/>
      <c r="B370" s="88"/>
      <c r="C370" s="90"/>
      <c r="D370" s="90"/>
      <c r="E370" s="90"/>
    </row>
    <row r="371" ht="18.75" spans="1:5">
      <c r="A371" s="87"/>
      <c r="B371" s="88"/>
      <c r="C371" s="90"/>
      <c r="D371" s="90"/>
      <c r="E371" s="90"/>
    </row>
    <row r="372" ht="18.75" spans="1:5">
      <c r="A372" s="87"/>
      <c r="B372" s="88"/>
      <c r="C372" s="90"/>
      <c r="D372" s="90"/>
      <c r="E372" s="90"/>
    </row>
    <row r="373" ht="18.75" spans="1:5">
      <c r="A373" s="87"/>
      <c r="B373" s="88"/>
      <c r="C373" s="90"/>
      <c r="D373" s="90"/>
      <c r="E373" s="90"/>
    </row>
    <row r="374" ht="18.75" spans="1:5">
      <c r="A374" s="87"/>
      <c r="B374" s="88"/>
      <c r="C374" s="90"/>
      <c r="D374" s="90"/>
      <c r="E374" s="90"/>
    </row>
    <row r="375" ht="18.75" spans="1:5">
      <c r="A375" s="87"/>
      <c r="B375" s="88"/>
      <c r="C375" s="90"/>
      <c r="D375" s="90"/>
      <c r="E375" s="90"/>
    </row>
    <row r="376" ht="18.75" spans="1:5">
      <c r="A376" s="87"/>
      <c r="B376" s="88"/>
      <c r="C376" s="90"/>
      <c r="D376" s="90"/>
      <c r="E376" s="90"/>
    </row>
    <row r="377" ht="18.75" spans="1:5">
      <c r="A377" s="87"/>
      <c r="B377" s="88"/>
      <c r="C377" s="90"/>
      <c r="D377" s="90"/>
      <c r="E377" s="90"/>
    </row>
    <row r="378" ht="18.75" spans="1:5">
      <c r="A378" s="87"/>
      <c r="B378" s="88"/>
      <c r="C378" s="90"/>
      <c r="D378" s="90"/>
      <c r="E378" s="90"/>
    </row>
    <row r="379" ht="18.75" spans="1:5">
      <c r="A379" s="87"/>
      <c r="B379" s="88"/>
      <c r="C379" s="90"/>
      <c r="D379" s="90"/>
      <c r="E379" s="90"/>
    </row>
    <row r="380" ht="18.75" spans="1:5">
      <c r="A380" s="87"/>
      <c r="B380" s="88"/>
      <c r="C380" s="90"/>
      <c r="D380" s="90"/>
      <c r="E380" s="90"/>
    </row>
    <row r="381" ht="18.75" spans="1:5">
      <c r="A381" s="87"/>
      <c r="B381" s="88"/>
      <c r="C381" s="90"/>
      <c r="D381" s="90"/>
      <c r="E381" s="90"/>
    </row>
    <row r="382" ht="18.75" spans="1:5">
      <c r="A382" s="87"/>
      <c r="B382" s="88"/>
      <c r="C382" s="90"/>
      <c r="D382" s="90"/>
      <c r="E382" s="90"/>
    </row>
    <row r="383" ht="18.75" spans="1:5">
      <c r="A383" s="87"/>
      <c r="B383" s="88"/>
      <c r="C383" s="90"/>
      <c r="D383" s="90"/>
      <c r="E383" s="90"/>
    </row>
    <row r="384" ht="18.75" spans="1:5">
      <c r="A384" s="87"/>
      <c r="B384" s="88"/>
      <c r="C384" s="90"/>
      <c r="D384" s="90"/>
      <c r="E384" s="90"/>
    </row>
    <row r="385" ht="18.75" spans="1:5">
      <c r="A385" s="87"/>
      <c r="B385" s="88"/>
      <c r="C385" s="90"/>
      <c r="D385" s="90"/>
      <c r="E385" s="90"/>
    </row>
    <row r="386" ht="18.75" spans="1:5">
      <c r="A386" s="87"/>
      <c r="B386" s="88"/>
      <c r="C386" s="90"/>
      <c r="D386" s="90"/>
      <c r="E386" s="90"/>
    </row>
    <row r="387" ht="18.75" spans="1:5">
      <c r="A387" s="87"/>
      <c r="B387" s="88"/>
      <c r="C387" s="90"/>
      <c r="D387" s="90"/>
      <c r="E387" s="90"/>
    </row>
    <row r="388" ht="18.75" spans="1:5">
      <c r="A388" s="87"/>
      <c r="B388" s="91"/>
      <c r="C388" s="90"/>
      <c r="D388" s="90"/>
      <c r="E388" s="90"/>
    </row>
    <row r="389" ht="18.75" spans="1:5">
      <c r="A389" s="87"/>
      <c r="B389" s="91"/>
      <c r="C389" s="92"/>
      <c r="D389" s="90"/>
      <c r="E389" s="90"/>
    </row>
    <row r="390" ht="18.75" spans="1:5">
      <c r="A390" s="87"/>
      <c r="B390" s="91"/>
      <c r="C390" s="90"/>
      <c r="D390" s="90"/>
      <c r="E390" s="90"/>
    </row>
    <row r="391" ht="18.75" spans="1:5">
      <c r="A391" s="87"/>
      <c r="B391" s="91"/>
      <c r="C391" s="92"/>
      <c r="D391" s="90"/>
      <c r="E391" s="90"/>
    </row>
    <row r="392" ht="18.75" spans="1:5">
      <c r="A392" s="87"/>
      <c r="B392" s="91"/>
      <c r="C392" s="92"/>
      <c r="D392" s="90"/>
      <c r="E392" s="90"/>
    </row>
    <row r="393" ht="18.75" spans="1:5">
      <c r="A393" s="87"/>
      <c r="B393" s="91"/>
      <c r="C393" s="92"/>
      <c r="D393" s="90"/>
      <c r="E393" s="90"/>
    </row>
    <row r="394" ht="18.75" spans="1:5">
      <c r="A394" s="87"/>
      <c r="B394" s="91"/>
      <c r="C394" s="90"/>
      <c r="D394" s="90"/>
      <c r="E394" s="90"/>
    </row>
    <row r="395" ht="18.75" spans="1:5">
      <c r="A395" s="87"/>
      <c r="B395" s="91"/>
      <c r="C395" s="92"/>
      <c r="D395" s="90"/>
      <c r="E395" s="90"/>
    </row>
    <row r="396" ht="18.75" spans="1:5">
      <c r="A396" s="87"/>
      <c r="B396" s="91"/>
      <c r="C396" s="92"/>
      <c r="D396" s="90"/>
      <c r="E396" s="90"/>
    </row>
    <row r="397" ht="18.75" spans="1:5">
      <c r="A397" s="87"/>
      <c r="B397" s="91"/>
      <c r="C397" s="92"/>
      <c r="D397" s="90"/>
      <c r="E397" s="90"/>
    </row>
    <row r="398" ht="18.75" spans="1:5">
      <c r="A398" s="87"/>
      <c r="B398" s="91"/>
      <c r="C398" s="92"/>
      <c r="D398" s="90"/>
      <c r="E398" s="90"/>
    </row>
    <row r="399" ht="18.75" spans="1:5">
      <c r="A399" s="87"/>
      <c r="B399" s="91"/>
      <c r="C399" s="90"/>
      <c r="D399" s="90"/>
      <c r="E399" s="90"/>
    </row>
    <row r="400" ht="18.75" spans="1:5">
      <c r="A400" s="87"/>
      <c r="B400" s="91"/>
      <c r="C400" s="90"/>
      <c r="D400" s="90"/>
      <c r="E400" s="90"/>
    </row>
    <row r="401" ht="18.75" spans="1:5">
      <c r="A401" s="87"/>
      <c r="B401" s="91"/>
      <c r="C401" s="90"/>
      <c r="D401" s="90"/>
      <c r="E401" s="90"/>
    </row>
    <row r="402" ht="18.75" spans="1:5">
      <c r="A402" s="87"/>
      <c r="B402" s="91"/>
      <c r="C402" s="90"/>
      <c r="D402" s="90"/>
      <c r="E402" s="90"/>
    </row>
    <row r="403" ht="18.75" spans="1:5">
      <c r="A403" s="87"/>
      <c r="B403" s="91"/>
      <c r="C403" s="90"/>
      <c r="D403" s="90"/>
      <c r="E403" s="90"/>
    </row>
    <row r="404" ht="18.75" spans="1:5">
      <c r="A404" s="87"/>
      <c r="B404" s="91"/>
      <c r="C404" s="92"/>
      <c r="D404" s="90"/>
      <c r="E404" s="90"/>
    </row>
    <row r="405" ht="18.75" spans="1:5">
      <c r="A405" s="87"/>
      <c r="B405" s="91"/>
      <c r="C405" s="90"/>
      <c r="D405" s="90"/>
      <c r="E405" s="90"/>
    </row>
    <row r="406" ht="18.75" spans="1:5">
      <c r="A406" s="87"/>
      <c r="B406" s="91"/>
      <c r="C406" s="92"/>
      <c r="D406" s="90"/>
      <c r="E406" s="90"/>
    </row>
    <row r="407" ht="18.75" spans="1:5">
      <c r="A407" s="87"/>
      <c r="B407" s="91"/>
      <c r="C407" s="92"/>
      <c r="D407" s="90"/>
      <c r="E407" s="90"/>
    </row>
    <row r="408" ht="18.75" spans="1:5">
      <c r="A408" s="87"/>
      <c r="B408" s="91"/>
      <c r="C408" s="92"/>
      <c r="D408" s="90"/>
      <c r="E408" s="90"/>
    </row>
    <row r="409" ht="18.75" spans="1:5">
      <c r="A409" s="87"/>
      <c r="B409" s="91"/>
      <c r="C409" s="92"/>
      <c r="D409" s="90"/>
      <c r="E409" s="90"/>
    </row>
    <row r="410" ht="18.75" spans="1:5">
      <c r="A410" s="87"/>
      <c r="B410" s="91"/>
      <c r="C410" s="92"/>
      <c r="D410" s="90"/>
      <c r="E410" s="90"/>
    </row>
    <row r="411" ht="18.75" spans="1:5">
      <c r="A411" s="87"/>
      <c r="B411" s="91"/>
      <c r="C411" s="92"/>
      <c r="D411" s="90"/>
      <c r="E411" s="90"/>
    </row>
    <row r="412" ht="18.75" spans="1:5">
      <c r="A412" s="87"/>
      <c r="B412" s="91"/>
      <c r="C412" s="90"/>
      <c r="D412" s="90"/>
      <c r="E412" s="90"/>
    </row>
    <row r="413" ht="18.75" spans="1:5">
      <c r="A413" s="87"/>
      <c r="B413" s="91"/>
      <c r="C413" s="92"/>
      <c r="D413" s="90"/>
      <c r="E413" s="90"/>
    </row>
    <row r="414" ht="18.75" spans="1:5">
      <c r="A414" s="87"/>
      <c r="B414" s="91"/>
      <c r="C414" s="92"/>
      <c r="D414" s="90"/>
      <c r="E414" s="90"/>
    </row>
    <row r="415" ht="18.75" spans="1:5">
      <c r="A415" s="87"/>
      <c r="B415" s="91"/>
      <c r="C415" s="92"/>
      <c r="D415" s="90"/>
      <c r="E415" s="90"/>
    </row>
    <row r="416" ht="18.75" spans="1:5">
      <c r="A416" s="87"/>
      <c r="B416" s="91"/>
      <c r="C416" s="90"/>
      <c r="D416" s="90"/>
      <c r="E416" s="90"/>
    </row>
    <row r="417" ht="18.75" spans="1:5">
      <c r="A417" s="87"/>
      <c r="B417" s="91"/>
      <c r="C417" s="90"/>
      <c r="D417" s="90"/>
      <c r="E417" s="90"/>
    </row>
    <row r="418" ht="18.75" spans="1:5">
      <c r="A418" s="87"/>
      <c r="B418" s="91"/>
      <c r="C418" s="90"/>
      <c r="D418" s="90"/>
      <c r="E418" s="90"/>
    </row>
    <row r="419" ht="18.75" spans="1:5">
      <c r="A419" s="87"/>
      <c r="B419" s="91"/>
      <c r="C419" s="90"/>
      <c r="D419" s="90"/>
      <c r="E419" s="90"/>
    </row>
    <row r="420" ht="18.75" spans="1:5">
      <c r="A420" s="87"/>
      <c r="B420" s="91"/>
      <c r="C420" s="90"/>
      <c r="D420" s="90"/>
      <c r="E420" s="90"/>
    </row>
    <row r="421" ht="18.75" spans="1:5">
      <c r="A421" s="87"/>
      <c r="B421" s="91"/>
      <c r="C421" s="90"/>
      <c r="D421" s="90"/>
      <c r="E421" s="90"/>
    </row>
    <row r="422" ht="18.75" spans="1:5">
      <c r="A422" s="87"/>
      <c r="B422" s="91"/>
      <c r="C422" s="90"/>
      <c r="D422" s="90"/>
      <c r="E422" s="90"/>
    </row>
    <row r="423" ht="18.75" spans="1:5">
      <c r="A423" s="87"/>
      <c r="B423" s="91"/>
      <c r="C423" s="92"/>
      <c r="D423" s="90"/>
      <c r="E423" s="90"/>
    </row>
    <row r="424" ht="18.75" spans="1:5">
      <c r="A424" s="87"/>
      <c r="B424" s="91"/>
      <c r="C424" s="92"/>
      <c r="D424" s="90"/>
      <c r="E424" s="90"/>
    </row>
    <row r="425" ht="18.75" spans="1:5">
      <c r="A425" s="87"/>
      <c r="B425" s="91"/>
      <c r="C425" s="92"/>
      <c r="D425" s="90"/>
      <c r="E425" s="90"/>
    </row>
    <row r="426" ht="18.75" spans="1:5">
      <c r="A426" s="87"/>
      <c r="B426" s="91"/>
      <c r="C426" s="90"/>
      <c r="D426" s="90"/>
      <c r="E426" s="90"/>
    </row>
    <row r="427" ht="18.75" spans="1:5">
      <c r="A427" s="87"/>
      <c r="B427" s="91"/>
      <c r="C427" s="92"/>
      <c r="D427" s="90"/>
      <c r="E427" s="90"/>
    </row>
    <row r="428" ht="18.75" spans="1:5">
      <c r="A428" s="87"/>
      <c r="B428" s="91"/>
      <c r="C428" s="92"/>
      <c r="D428" s="90"/>
      <c r="E428" s="90"/>
    </row>
    <row r="429" ht="18.75" spans="1:5">
      <c r="A429" s="87"/>
      <c r="B429" s="91"/>
      <c r="C429" s="92"/>
      <c r="D429" s="90"/>
      <c r="E429" s="90"/>
    </row>
    <row r="430" ht="18.75" spans="1:5">
      <c r="A430" s="87"/>
      <c r="B430" s="91"/>
      <c r="C430" s="92"/>
      <c r="D430" s="92"/>
      <c r="E430" s="90"/>
    </row>
    <row r="431" ht="18.75" spans="1:5">
      <c r="A431" s="87"/>
      <c r="B431" s="91"/>
      <c r="C431" s="92"/>
      <c r="D431" s="90"/>
      <c r="E431" s="90"/>
    </row>
    <row r="432" ht="18.75" spans="1:5">
      <c r="A432" s="87"/>
      <c r="B432" s="91"/>
      <c r="C432" s="90"/>
      <c r="D432" s="90"/>
      <c r="E432" s="90"/>
    </row>
    <row r="433" ht="18.75" spans="1:5">
      <c r="A433" s="87"/>
      <c r="B433" s="91"/>
      <c r="C433" s="92"/>
      <c r="D433" s="92"/>
      <c r="E433" s="90"/>
    </row>
    <row r="434" ht="18.75" spans="1:5">
      <c r="A434" s="87"/>
      <c r="B434" s="91"/>
      <c r="C434" s="92"/>
      <c r="D434" s="90"/>
      <c r="E434" s="90"/>
    </row>
    <row r="435" ht="18.75" spans="1:5">
      <c r="A435" s="87"/>
      <c r="B435" s="91"/>
      <c r="C435" s="90"/>
      <c r="D435" s="90"/>
      <c r="E435" s="90"/>
    </row>
    <row r="436" ht="18.75" spans="1:5">
      <c r="A436" s="87"/>
      <c r="B436" s="91"/>
      <c r="C436" s="90"/>
      <c r="D436" s="90"/>
      <c r="E436" s="90"/>
    </row>
    <row r="437" ht="18.75" spans="1:5">
      <c r="A437" s="87"/>
      <c r="B437" s="91"/>
      <c r="C437" s="92"/>
      <c r="D437" s="90"/>
      <c r="E437" s="90"/>
    </row>
    <row r="438" ht="18.75" spans="1:5">
      <c r="A438" s="87"/>
      <c r="B438" s="91"/>
      <c r="C438" s="90"/>
      <c r="D438" s="90"/>
      <c r="E438" s="90"/>
    </row>
    <row r="439" ht="18.75" spans="1:5">
      <c r="A439" s="87"/>
      <c r="B439" s="91"/>
      <c r="C439" s="92"/>
      <c r="D439" s="90"/>
      <c r="E439" s="90"/>
    </row>
    <row r="440" ht="18.75" spans="1:5">
      <c r="A440" s="87"/>
      <c r="B440" s="91"/>
      <c r="C440" s="90"/>
      <c r="D440" s="90"/>
      <c r="E440" s="90"/>
    </row>
    <row r="441" ht="18.75" spans="1:5">
      <c r="A441" s="87"/>
      <c r="B441" s="91"/>
      <c r="C441" s="90"/>
      <c r="D441" s="90"/>
      <c r="E441" s="90"/>
    </row>
    <row r="442" ht="18.75" spans="1:5">
      <c r="A442" s="87"/>
      <c r="B442" s="91"/>
      <c r="C442" s="90"/>
      <c r="D442" s="90"/>
      <c r="E442" s="90"/>
    </row>
    <row r="443" ht="18.75" spans="1:5">
      <c r="A443" s="87"/>
      <c r="B443" s="91"/>
      <c r="C443" s="90"/>
      <c r="D443" s="90"/>
      <c r="E443" s="90"/>
    </row>
    <row r="444" ht="18.75" spans="1:5">
      <c r="A444" s="87"/>
      <c r="B444" s="91"/>
      <c r="C444" s="90"/>
      <c r="D444" s="90"/>
      <c r="E444" s="90"/>
    </row>
    <row r="445" ht="18.75" spans="1:5">
      <c r="A445" s="87"/>
      <c r="B445" s="91"/>
      <c r="C445" s="90"/>
      <c r="D445" s="90"/>
      <c r="E445" s="90"/>
    </row>
    <row r="446" ht="18.75" spans="1:5">
      <c r="A446" s="87"/>
      <c r="B446" s="91"/>
      <c r="C446" s="90"/>
      <c r="D446" s="90"/>
      <c r="E446" s="90"/>
    </row>
    <row r="447" ht="18.75" spans="1:5">
      <c r="A447" s="87"/>
      <c r="B447" s="91"/>
      <c r="C447" s="90"/>
      <c r="D447" s="90"/>
      <c r="E447" s="90"/>
    </row>
    <row r="448" ht="18.75" spans="1:5">
      <c r="A448" s="87"/>
      <c r="B448" s="91"/>
      <c r="C448" s="90"/>
      <c r="D448" s="90"/>
      <c r="E448" s="90"/>
    </row>
    <row r="449" ht="18.75" spans="1:5">
      <c r="A449" s="87"/>
      <c r="B449" s="91"/>
      <c r="C449" s="90"/>
      <c r="D449" s="90"/>
      <c r="E449" s="90"/>
    </row>
    <row r="450" ht="18.75" spans="1:5">
      <c r="A450" s="87"/>
      <c r="B450" s="91"/>
      <c r="C450" s="90"/>
      <c r="D450" s="90"/>
      <c r="E450" s="90"/>
    </row>
    <row r="451" ht="18.75" spans="1:5">
      <c r="A451" s="87"/>
      <c r="B451" s="91"/>
      <c r="C451" s="90"/>
      <c r="D451" s="90"/>
      <c r="E451" s="90"/>
    </row>
    <row r="452" s="63" customFormat="1" ht="18.75" spans="1:5">
      <c r="A452" s="93"/>
      <c r="B452" s="92"/>
      <c r="C452" s="92"/>
      <c r="D452" s="92"/>
      <c r="E452" s="92"/>
    </row>
    <row r="453" s="64" customFormat="1" ht="18.75" spans="1:5">
      <c r="A453" s="94"/>
      <c r="B453" s="92"/>
      <c r="C453" s="92"/>
      <c r="D453" s="92"/>
      <c r="E453" s="92"/>
    </row>
    <row r="454" s="64" customFormat="1" ht="18.75" spans="1:5">
      <c r="A454" s="94"/>
      <c r="B454" s="92"/>
      <c r="C454" s="92"/>
      <c r="D454" s="92"/>
      <c r="E454" s="92"/>
    </row>
    <row r="455" s="64" customFormat="1" ht="18.75" spans="1:5">
      <c r="A455" s="94"/>
      <c r="B455" s="92"/>
      <c r="C455" s="95"/>
      <c r="D455" s="90"/>
      <c r="E455" s="90"/>
    </row>
    <row r="456" s="64" customFormat="1" ht="18.75" spans="1:5">
      <c r="A456" s="94"/>
      <c r="B456" s="92"/>
      <c r="C456" s="95"/>
      <c r="D456" s="90"/>
      <c r="E456" s="90"/>
    </row>
    <row r="457" s="64" customFormat="1" ht="18.75" spans="1:5">
      <c r="A457" s="94"/>
      <c r="B457" s="92"/>
      <c r="C457" s="95"/>
      <c r="D457" s="92"/>
      <c r="E457" s="92"/>
    </row>
    <row r="458" s="64" customFormat="1" ht="18.75" spans="1:5">
      <c r="A458" s="94"/>
      <c r="B458" s="92"/>
      <c r="C458" s="95"/>
      <c r="D458" s="90"/>
      <c r="E458" s="90"/>
    </row>
    <row r="459" s="64" customFormat="1" ht="18.75" spans="1:5">
      <c r="A459" s="94"/>
      <c r="B459" s="92"/>
      <c r="C459" s="92"/>
      <c r="D459" s="92"/>
      <c r="E459" s="92"/>
    </row>
    <row r="460" s="64" customFormat="1" ht="18.75" spans="1:5">
      <c r="A460" s="94"/>
      <c r="B460" s="95"/>
      <c r="C460" s="95"/>
      <c r="D460" s="96"/>
      <c r="E460" s="90"/>
    </row>
    <row r="461" ht="18.75" spans="1:5">
      <c r="A461" s="56"/>
      <c r="B461" s="34"/>
      <c r="C461" s="37"/>
      <c r="D461" s="37"/>
      <c r="E461" s="37"/>
    </row>
    <row r="462" spans="1:5">
      <c r="A462" s="41"/>
      <c r="B462" s="41"/>
      <c r="C462" s="41"/>
      <c r="D462" s="41"/>
      <c r="E462" s="41"/>
    </row>
  </sheetData>
  <mergeCells count="67">
    <mergeCell ref="A1:E1"/>
    <mergeCell ref="A3:A37"/>
    <mergeCell ref="A38:A52"/>
    <mergeCell ref="A53:A60"/>
    <mergeCell ref="A61:A88"/>
    <mergeCell ref="A89:A114"/>
    <mergeCell ref="A115:A196"/>
    <mergeCell ref="B3:B6"/>
    <mergeCell ref="B7:B8"/>
    <mergeCell ref="B9:B12"/>
    <mergeCell ref="B13:B22"/>
    <mergeCell ref="B23:B33"/>
    <mergeCell ref="B34:B37"/>
    <mergeCell ref="B38:B39"/>
    <mergeCell ref="B40:B42"/>
    <mergeCell ref="B43:B45"/>
    <mergeCell ref="B46:B48"/>
    <mergeCell ref="B50:B51"/>
    <mergeCell ref="B53:B54"/>
    <mergeCell ref="B55:B56"/>
    <mergeCell ref="B57:B60"/>
    <mergeCell ref="B61:B68"/>
    <mergeCell ref="B69:B76"/>
    <mergeCell ref="B77:B81"/>
    <mergeCell ref="B82:B84"/>
    <mergeCell ref="B85:B86"/>
    <mergeCell ref="B87:B88"/>
    <mergeCell ref="B89:B92"/>
    <mergeCell ref="B94:B95"/>
    <mergeCell ref="B99:B102"/>
    <mergeCell ref="B103:B107"/>
    <mergeCell ref="B109:B110"/>
    <mergeCell ref="B111:B112"/>
    <mergeCell ref="B113:B114"/>
    <mergeCell ref="B115:B134"/>
    <mergeCell ref="B135:B152"/>
    <mergeCell ref="B153:B161"/>
    <mergeCell ref="B162:B176"/>
    <mergeCell ref="B177:B196"/>
    <mergeCell ref="C34:C35"/>
    <mergeCell ref="C53:C54"/>
    <mergeCell ref="C61:C64"/>
    <mergeCell ref="C65:C67"/>
    <mergeCell ref="C69:C72"/>
    <mergeCell ref="C73:C76"/>
    <mergeCell ref="C77:C80"/>
    <mergeCell ref="C115:C116"/>
    <mergeCell ref="C124:C125"/>
    <mergeCell ref="C126:C127"/>
    <mergeCell ref="C128:C129"/>
    <mergeCell ref="C135:C136"/>
    <mergeCell ref="C137:C138"/>
    <mergeCell ref="C139:C140"/>
    <mergeCell ref="C164:C165"/>
    <mergeCell ref="C170:C171"/>
    <mergeCell ref="C185:C186"/>
    <mergeCell ref="E34:E35"/>
    <mergeCell ref="E115:E116"/>
    <mergeCell ref="E124:E125"/>
    <mergeCell ref="E126:E127"/>
    <mergeCell ref="E128:E129"/>
    <mergeCell ref="E135:E136"/>
    <mergeCell ref="E137:E138"/>
    <mergeCell ref="E139:E140"/>
    <mergeCell ref="E164:E165"/>
    <mergeCell ref="E170:E171"/>
    <mergeCell ref="E185:E186"/>
  </mergeCells>
  <pageMargins left="0.75" right="0.75" top="1" bottom="1" header="0.5" footer="0.5"/>
  <headerFooter/>
  <ignoredErrors>
    <ignoredError sqref="D7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workbookViewId="0">
      <selection activeCell="A1" sqref="A1:I1"/>
    </sheetView>
  </sheetViews>
  <sheetFormatPr defaultColWidth="9" defaultRowHeight="13.5"/>
  <cols>
    <col min="1" max="1" width="20.6666666666667" customWidth="1"/>
    <col min="2" max="2" width="12.775" customWidth="1"/>
    <col min="4" max="4" width="26" customWidth="1"/>
    <col min="5" max="7" width="14.5583333333333" customWidth="1"/>
  </cols>
  <sheetData>
    <row r="1" s="24" customFormat="1" ht="22.5" spans="1:9">
      <c r="A1" s="50" t="s">
        <v>677</v>
      </c>
      <c r="B1" s="51"/>
      <c r="C1" s="51"/>
      <c r="D1" s="51"/>
      <c r="E1" s="51"/>
      <c r="F1" s="51"/>
      <c r="G1" s="51"/>
      <c r="H1" s="51"/>
      <c r="I1" s="59"/>
    </row>
    <row r="2" s="47" customFormat="1" ht="20.25" spans="1:9">
      <c r="A2" s="29" t="s">
        <v>22</v>
      </c>
      <c r="B2" s="52" t="s">
        <v>528</v>
      </c>
      <c r="C2" s="52" t="s">
        <v>34</v>
      </c>
      <c r="D2" s="53" t="s">
        <v>35</v>
      </c>
      <c r="E2" s="54" t="s">
        <v>36</v>
      </c>
      <c r="F2" s="52" t="s">
        <v>37</v>
      </c>
      <c r="G2" s="52" t="s">
        <v>38</v>
      </c>
      <c r="H2" s="55" t="s">
        <v>29</v>
      </c>
      <c r="I2" s="60"/>
    </row>
    <row r="3" s="48" customFormat="1" ht="18.75" spans="1:9">
      <c r="A3" s="7" t="s">
        <v>2</v>
      </c>
      <c r="B3" s="31" t="s">
        <v>47</v>
      </c>
      <c r="C3" s="32"/>
      <c r="D3" s="32"/>
      <c r="E3" s="32"/>
      <c r="F3" s="32"/>
      <c r="G3" s="32"/>
      <c r="H3" s="32"/>
      <c r="I3" s="33"/>
    </row>
    <row r="4" s="48" customFormat="1" ht="18.75" spans="1:9">
      <c r="A4" s="19" t="s">
        <v>3</v>
      </c>
      <c r="B4" s="38"/>
      <c r="C4" s="39"/>
      <c r="D4" s="39"/>
      <c r="E4" s="39"/>
      <c r="F4" s="39"/>
      <c r="G4" s="39"/>
      <c r="H4" s="39"/>
      <c r="I4" s="40"/>
    </row>
    <row r="5" s="49" customFormat="1" ht="18.75" spans="1:256">
      <c r="A5" s="19" t="s">
        <v>4</v>
      </c>
      <c r="B5" s="38"/>
      <c r="C5" s="39"/>
      <c r="D5" s="39"/>
      <c r="E5" s="39"/>
      <c r="F5" s="39"/>
      <c r="G5" s="39"/>
      <c r="H5" s="39"/>
      <c r="I5" s="4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="48" customFormat="1" ht="18.75" spans="1:9">
      <c r="A6" s="36" t="s">
        <v>5</v>
      </c>
      <c r="B6" s="38"/>
      <c r="C6" s="56"/>
      <c r="D6" s="56"/>
      <c r="E6" s="56"/>
      <c r="F6" s="56"/>
      <c r="G6" s="56"/>
      <c r="H6" s="56"/>
      <c r="I6" s="40"/>
    </row>
    <row r="7" ht="18.75" spans="1:10">
      <c r="A7" s="19" t="s">
        <v>6</v>
      </c>
      <c r="B7" s="19">
        <v>20222331</v>
      </c>
      <c r="C7" s="19" t="s">
        <v>678</v>
      </c>
      <c r="D7" s="19" t="s">
        <v>64</v>
      </c>
      <c r="E7" s="19">
        <v>1</v>
      </c>
      <c r="F7" s="19" t="s">
        <v>42</v>
      </c>
      <c r="G7" s="19" t="s">
        <v>679</v>
      </c>
      <c r="H7" s="57"/>
      <c r="I7" s="62"/>
      <c r="J7" s="41"/>
    </row>
    <row r="8" ht="18.75" spans="1:9">
      <c r="A8" s="19"/>
      <c r="B8" s="19"/>
      <c r="C8" s="19" t="s">
        <v>680</v>
      </c>
      <c r="D8" s="19" t="s">
        <v>64</v>
      </c>
      <c r="E8" s="19">
        <v>1</v>
      </c>
      <c r="F8" s="19" t="s">
        <v>42</v>
      </c>
      <c r="G8" s="19" t="s">
        <v>679</v>
      </c>
      <c r="H8" s="57"/>
      <c r="I8" s="62"/>
    </row>
    <row r="9" ht="18.75" spans="1:9">
      <c r="A9" s="19"/>
      <c r="B9" s="19"/>
      <c r="C9" s="19" t="s">
        <v>681</v>
      </c>
      <c r="D9" s="19" t="s">
        <v>64</v>
      </c>
      <c r="E9" s="19">
        <v>1</v>
      </c>
      <c r="F9" s="19" t="s">
        <v>42</v>
      </c>
      <c r="G9" s="19" t="s">
        <v>679</v>
      </c>
      <c r="H9" s="57"/>
      <c r="I9" s="62"/>
    </row>
    <row r="10" ht="18.75" spans="1:9">
      <c r="A10" s="19"/>
      <c r="B10" s="19"/>
      <c r="C10" s="19" t="s">
        <v>682</v>
      </c>
      <c r="D10" s="19" t="s">
        <v>64</v>
      </c>
      <c r="E10" s="19">
        <v>1</v>
      </c>
      <c r="F10" s="19" t="s">
        <v>42</v>
      </c>
      <c r="G10" s="19" t="s">
        <v>679</v>
      </c>
      <c r="H10" s="57"/>
      <c r="I10" s="62"/>
    </row>
    <row r="11" ht="18.75" spans="1:9">
      <c r="A11" s="19"/>
      <c r="B11" s="19"/>
      <c r="C11" s="19" t="s">
        <v>683</v>
      </c>
      <c r="D11" s="19" t="s">
        <v>64</v>
      </c>
      <c r="E11" s="19">
        <v>1</v>
      </c>
      <c r="F11" s="19" t="s">
        <v>42</v>
      </c>
      <c r="G11" s="19" t="s">
        <v>679</v>
      </c>
      <c r="H11" s="57"/>
      <c r="I11" s="62"/>
    </row>
    <row r="12" ht="18.75" spans="1:9">
      <c r="A12" s="6" t="s">
        <v>7</v>
      </c>
      <c r="B12" s="9">
        <v>20222633</v>
      </c>
      <c r="C12" s="13" t="s">
        <v>684</v>
      </c>
      <c r="D12" s="13" t="s">
        <v>685</v>
      </c>
      <c r="E12" s="9">
        <v>4</v>
      </c>
      <c r="F12" s="13" t="s">
        <v>686</v>
      </c>
      <c r="G12" s="13"/>
      <c r="H12" s="36"/>
      <c r="I12" s="36"/>
    </row>
    <row r="13" ht="18.75" spans="1:9">
      <c r="A13" s="9"/>
      <c r="B13" s="13"/>
      <c r="C13" s="19" t="s">
        <v>687</v>
      </c>
      <c r="D13" s="19" t="s">
        <v>64</v>
      </c>
      <c r="E13" s="13"/>
      <c r="F13" s="19" t="s">
        <v>688</v>
      </c>
      <c r="G13" s="19"/>
      <c r="H13" s="36"/>
      <c r="I13" s="36"/>
    </row>
    <row r="14" ht="18.75" spans="1:9">
      <c r="A14" s="9"/>
      <c r="B14" s="6">
        <v>20222635</v>
      </c>
      <c r="C14" s="6" t="s">
        <v>689</v>
      </c>
      <c r="D14" s="19" t="s">
        <v>60</v>
      </c>
      <c r="E14" s="6">
        <v>6</v>
      </c>
      <c r="F14" s="19" t="s">
        <v>686</v>
      </c>
      <c r="G14" s="19"/>
      <c r="H14" s="36"/>
      <c r="I14" s="36"/>
    </row>
    <row r="15" ht="18.75" spans="1:9">
      <c r="A15" s="9"/>
      <c r="B15" s="9"/>
      <c r="C15" s="9"/>
      <c r="D15" s="19" t="s">
        <v>63</v>
      </c>
      <c r="E15" s="9"/>
      <c r="F15" s="19" t="s">
        <v>686</v>
      </c>
      <c r="G15" s="19"/>
      <c r="H15" s="36"/>
      <c r="I15" s="36"/>
    </row>
    <row r="16" ht="18.75" spans="1:9">
      <c r="A16" s="9"/>
      <c r="B16" s="13"/>
      <c r="C16" s="13"/>
      <c r="D16" s="19" t="s">
        <v>67</v>
      </c>
      <c r="E16" s="9"/>
      <c r="F16" s="19" t="s">
        <v>688</v>
      </c>
      <c r="G16" s="19"/>
      <c r="H16" s="36"/>
      <c r="I16" s="36"/>
    </row>
    <row r="17" ht="18.75" spans="1:9">
      <c r="A17" s="9"/>
      <c r="B17" s="6">
        <v>20222632</v>
      </c>
      <c r="C17" s="19" t="s">
        <v>690</v>
      </c>
      <c r="D17" s="19" t="s">
        <v>64</v>
      </c>
      <c r="E17" s="6">
        <v>4</v>
      </c>
      <c r="F17" s="19" t="s">
        <v>688</v>
      </c>
      <c r="G17" s="58"/>
      <c r="H17" s="36"/>
      <c r="I17" s="36"/>
    </row>
    <row r="18" ht="18.75" spans="1:9">
      <c r="A18" s="13"/>
      <c r="B18" s="13"/>
      <c r="C18" s="19" t="s">
        <v>691</v>
      </c>
      <c r="D18" s="19" t="s">
        <v>64</v>
      </c>
      <c r="E18" s="13"/>
      <c r="F18" s="19" t="s">
        <v>688</v>
      </c>
      <c r="G18" s="58"/>
      <c r="H18" s="36"/>
      <c r="I18" s="36"/>
    </row>
    <row r="19" ht="18.75" spans="1:9">
      <c r="A19" s="11" t="s">
        <v>8</v>
      </c>
      <c r="B19" s="36" t="s">
        <v>47</v>
      </c>
      <c r="C19" s="36"/>
      <c r="D19" s="36"/>
      <c r="E19" s="36"/>
      <c r="F19" s="36"/>
      <c r="G19" s="36"/>
      <c r="H19" s="36"/>
      <c r="I19" s="36"/>
    </row>
  </sheetData>
  <mergeCells count="26">
    <mergeCell ref="A1:I1"/>
    <mergeCell ref="H2:I2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B19:I19"/>
    <mergeCell ref="A7:A11"/>
    <mergeCell ref="A12:A18"/>
    <mergeCell ref="B7:B11"/>
    <mergeCell ref="B12:B13"/>
    <mergeCell ref="B14:B16"/>
    <mergeCell ref="B17:B18"/>
    <mergeCell ref="C14:C16"/>
    <mergeCell ref="E12:E13"/>
    <mergeCell ref="E14:E16"/>
    <mergeCell ref="E17:E18"/>
    <mergeCell ref="B3:I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sally</cp:lastModifiedBy>
  <dcterms:created xsi:type="dcterms:W3CDTF">2021-04-04T12:18:00Z</dcterms:created>
  <dcterms:modified xsi:type="dcterms:W3CDTF">2022-10-14T06:53:34Z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