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18"/>
  </bookViews>
  <sheets>
    <sheet name="学院学风反馈表" sheetId="11" r:id="rId1"/>
    <sheet name="日常旷课率" sheetId="1" r:id="rId2"/>
    <sheet name="日常旷课名单" sheetId="2" r:id="rId3"/>
    <sheet name="日常请假率" sheetId="3" r:id="rId4"/>
    <sheet name="日常请假名单" sheetId="4" r:id="rId5"/>
    <sheet name="日常迟到早退名单" sheetId="5" r:id="rId6"/>
    <sheet name="晚自习风气统计表" sheetId="6" r:id="rId7"/>
    <sheet name="晚自习旷课" sheetId="7" r:id="rId8"/>
    <sheet name="晚自习请假" sheetId="8" r:id="rId9"/>
    <sheet name="晚自习迟到早退" sheetId="9" r:id="rId10"/>
    <sheet name="统计表" sheetId="10" r:id="rId11"/>
  </sheets>
  <calcPr calcId="144525"/>
</workbook>
</file>

<file path=xl/sharedStrings.xml><?xml version="1.0" encoding="utf-8"?>
<sst xmlns="http://schemas.openxmlformats.org/spreadsheetml/2006/main" count="2677" uniqueCount="835">
  <si>
    <t>湖州学院2022-2023学年第二学期学风建设情况通报（第11周 5月1日-5月7日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</si>
  <si>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</si>
  <si>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</si>
  <si>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</si>
  <si>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</si>
  <si>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</si>
  <si>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</si>
  <si>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</si>
  <si>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</si>
  <si>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</si>
  <si>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</si>
  <si>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</si>
  <si>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</si>
  <si>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</si>
  <si>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</si>
  <si>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</si>
  <si>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</si>
  <si>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</si>
  <si>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</si>
  <si>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</si>
  <si>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</si>
  <si>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</si>
  <si>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</si>
  <si>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</si>
  <si>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</si>
  <si>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</si>
  <si>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</si>
  <si>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</si>
  <si>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</si>
  <si>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</si>
  <si>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</si>
  <si>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通报批评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</si>
  <si>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</si>
  <si>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</si>
  <si>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</si>
  <si>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</si>
  <si>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</si>
  <si>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</si>
  <si>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</si>
  <si>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</si>
  <si>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</si>
  <si>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马克思主义基本原理</t>
  </si>
  <si>
    <t>罗智巍</t>
  </si>
  <si>
    <t>2（5.4）</t>
  </si>
  <si>
    <t>无故旷课</t>
  </si>
  <si>
    <t>上报辅导员</t>
  </si>
  <si>
    <t>高等数学D</t>
  </si>
  <si>
    <t>杨帅</t>
  </si>
  <si>
    <t>高等数学</t>
  </si>
  <si>
    <t>余京瑶</t>
  </si>
  <si>
    <t>李鹏飞</t>
  </si>
  <si>
    <t>张超</t>
  </si>
  <si>
    <t>大学生职业发展</t>
  </si>
  <si>
    <t>王雪蕾</t>
  </si>
  <si>
    <t>英国文学</t>
  </si>
  <si>
    <t>英语词汇</t>
  </si>
  <si>
    <t>会议口译</t>
  </si>
  <si>
    <t>2（5.5）</t>
  </si>
  <si>
    <t>高级英语</t>
  </si>
  <si>
    <t>2（5.6）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</si>
  <si>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</si>
  <si>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</si>
  <si>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</si>
  <si>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</si>
  <si>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</si>
  <si>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</si>
  <si>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梁铭</t>
  </si>
  <si>
    <t>计算机控制技术</t>
  </si>
  <si>
    <t>3（5.4）</t>
  </si>
  <si>
    <t>王晨雨</t>
  </si>
  <si>
    <t>现代控制理论</t>
  </si>
  <si>
    <t>周登杰</t>
  </si>
  <si>
    <t>电气系统自动化</t>
  </si>
  <si>
    <t>杨倩</t>
  </si>
  <si>
    <t>2021363342</t>
  </si>
  <si>
    <t>陈建光</t>
  </si>
  <si>
    <t>单片机原理与应用</t>
  </si>
  <si>
    <t>大学英语</t>
  </si>
  <si>
    <t>亢永浩</t>
  </si>
  <si>
    <t>C程序设计</t>
  </si>
  <si>
    <t>高等数学A</t>
  </si>
  <si>
    <t>2022363327</t>
  </si>
  <si>
    <t>高一鸣</t>
  </si>
  <si>
    <t>办公自动化</t>
  </si>
  <si>
    <t>大学物理D</t>
  </si>
  <si>
    <t>2022363301</t>
  </si>
  <si>
    <t>陈菲涵</t>
  </si>
  <si>
    <t>2022363302</t>
  </si>
  <si>
    <t>熊思敏</t>
  </si>
  <si>
    <t>2022363325</t>
  </si>
  <si>
    <t>叶卫剑</t>
  </si>
  <si>
    <t>2022363331</t>
  </si>
  <si>
    <t>赵晨</t>
  </si>
  <si>
    <t>梁京卓</t>
  </si>
  <si>
    <t>大学语文</t>
  </si>
  <si>
    <t>刘联</t>
  </si>
  <si>
    <t>2022363701</t>
  </si>
  <si>
    <t>翟羽佳</t>
  </si>
  <si>
    <t>线性代数A</t>
  </si>
  <si>
    <t>2022363708</t>
  </si>
  <si>
    <t>钟运炼</t>
  </si>
  <si>
    <t>丁峰</t>
  </si>
  <si>
    <t>2022363741</t>
  </si>
  <si>
    <t>于丰豪</t>
  </si>
  <si>
    <t>李凯荣</t>
  </si>
  <si>
    <t>严博栋</t>
  </si>
  <si>
    <t>电子技术基础</t>
  </si>
  <si>
    <t>3（5.6）</t>
  </si>
  <si>
    <t>王贤</t>
  </si>
  <si>
    <t>固体物理</t>
  </si>
  <si>
    <t>丁佳欣</t>
  </si>
  <si>
    <t>欧锐</t>
  </si>
  <si>
    <t>沈骏杰</t>
  </si>
  <si>
    <t>大学物理</t>
  </si>
  <si>
    <t>吴晨阳</t>
  </si>
  <si>
    <t>丁玮怡</t>
  </si>
  <si>
    <t>数据结构</t>
  </si>
  <si>
    <t>线性代数</t>
  </si>
  <si>
    <t>数据科学导论</t>
  </si>
  <si>
    <t>劳动教育</t>
  </si>
  <si>
    <t>温秋琳</t>
  </si>
  <si>
    <t>张晨</t>
  </si>
  <si>
    <t>珂腾</t>
  </si>
  <si>
    <t>贺仕杰</t>
  </si>
  <si>
    <t>李晓越</t>
  </si>
  <si>
    <t>徐佳威</t>
  </si>
  <si>
    <t>匡炜晔</t>
  </si>
  <si>
    <t>林嘉诚</t>
  </si>
  <si>
    <t>电路分析</t>
  </si>
  <si>
    <t>3（5.5）</t>
  </si>
  <si>
    <t>数字逻辑电路</t>
  </si>
  <si>
    <t>李亚春</t>
  </si>
  <si>
    <t>徐妃</t>
  </si>
  <si>
    <t>面向对象程序设计</t>
  </si>
  <si>
    <t>体育与健康</t>
  </si>
  <si>
    <t>数据库原理</t>
  </si>
  <si>
    <t>陈碧莹</t>
  </si>
  <si>
    <t>叶乃文</t>
  </si>
  <si>
    <t>计算机网络</t>
  </si>
  <si>
    <t>汇编语言</t>
  </si>
  <si>
    <t>孙倩</t>
  </si>
  <si>
    <t>张喜禧</t>
  </si>
  <si>
    <t>王非凡</t>
  </si>
  <si>
    <t>王杰</t>
  </si>
  <si>
    <t>胡晨凯</t>
  </si>
  <si>
    <t>徐璐</t>
  </si>
  <si>
    <t>许锋</t>
  </si>
  <si>
    <t>吴佳成</t>
  </si>
  <si>
    <t>刘龙晨</t>
  </si>
  <si>
    <t>潘俊天</t>
  </si>
  <si>
    <t>习近平新时代中国特色社会主义思想概论</t>
  </si>
  <si>
    <t>刘欣悦</t>
  </si>
  <si>
    <t>体育测量与评价</t>
  </si>
  <si>
    <t>毛概</t>
  </si>
  <si>
    <t>张虎</t>
  </si>
  <si>
    <t>王重文</t>
  </si>
  <si>
    <t>杨钧涵</t>
  </si>
  <si>
    <t>王椿</t>
  </si>
  <si>
    <t>谢文逸</t>
  </si>
  <si>
    <t>卢一帆</t>
  </si>
  <si>
    <t>於子昂</t>
  </si>
  <si>
    <t>孙梓涵</t>
  </si>
  <si>
    <t>高文奕</t>
  </si>
  <si>
    <t>柏斌斌</t>
  </si>
  <si>
    <r>
      <t>林</t>
    </r>
    <r>
      <rPr>
        <sz val="14"/>
        <rFont val="宋体"/>
        <charset val="134"/>
      </rPr>
      <t>喆</t>
    </r>
  </si>
  <si>
    <t>李林泽</t>
  </si>
  <si>
    <t>徐悦</t>
  </si>
  <si>
    <t>大学英语（4）</t>
  </si>
  <si>
    <t>养老机构的管理</t>
  </si>
  <si>
    <t>俞亚薇</t>
  </si>
  <si>
    <t>临床流行病学</t>
  </si>
  <si>
    <t>陈涵</t>
  </si>
  <si>
    <t>杜涛</t>
  </si>
  <si>
    <t>仪器分析与波普解析</t>
  </si>
  <si>
    <t>生物化学</t>
  </si>
  <si>
    <t>中国近代史纲要</t>
  </si>
  <si>
    <t>科研方法与文献检索</t>
  </si>
  <si>
    <t>药剂学</t>
  </si>
  <si>
    <t>张晓晴</t>
  </si>
  <si>
    <t>化工原理</t>
  </si>
  <si>
    <t>刘梓豪</t>
  </si>
  <si>
    <t>细胞生物学</t>
  </si>
  <si>
    <t>林诗瑶</t>
  </si>
  <si>
    <t>护理伦理学</t>
  </si>
  <si>
    <t>养老机构管理</t>
  </si>
  <si>
    <t>毛艳丽</t>
  </si>
  <si>
    <t>刘嘉惠</t>
  </si>
  <si>
    <t>陈相怡</t>
  </si>
  <si>
    <t>潘梦梦</t>
  </si>
  <si>
    <t>大护理研究</t>
  </si>
  <si>
    <t>丁月红</t>
  </si>
  <si>
    <t>老年健康照护和促进</t>
  </si>
  <si>
    <t>徐可欣</t>
  </si>
  <si>
    <t>叶静雯</t>
  </si>
  <si>
    <t>崔芯源</t>
  </si>
  <si>
    <t>内科护理学</t>
  </si>
  <si>
    <t>徐晓蕾</t>
  </si>
  <si>
    <t>急危重症护理学</t>
  </si>
  <si>
    <t>潘梦瑶</t>
  </si>
  <si>
    <t>郑昱琳</t>
  </si>
  <si>
    <t>老年护理学</t>
  </si>
  <si>
    <t>健康教育学</t>
  </si>
  <si>
    <t>胡梁一</t>
  </si>
  <si>
    <t>内科</t>
  </si>
  <si>
    <t>老年康复</t>
  </si>
  <si>
    <t>外科</t>
  </si>
  <si>
    <t>王睿</t>
  </si>
  <si>
    <t>范蓁蓁</t>
  </si>
  <si>
    <t>何家文</t>
  </si>
  <si>
    <t>朱佳骏</t>
  </si>
  <si>
    <t>老年康复护理学</t>
  </si>
  <si>
    <t>外科护理学</t>
  </si>
  <si>
    <t>黄静</t>
  </si>
  <si>
    <t>护理研究</t>
  </si>
  <si>
    <t>董朝晟</t>
  </si>
  <si>
    <t>王一杰</t>
  </si>
  <si>
    <t>体育经纪导论</t>
  </si>
  <si>
    <t>排球</t>
  </si>
  <si>
    <t>运动损伤与康复</t>
  </si>
  <si>
    <t>潘雨忠</t>
  </si>
  <si>
    <t>陈佳丽</t>
  </si>
  <si>
    <t>徐博</t>
  </si>
  <si>
    <t>吴欣怡</t>
  </si>
  <si>
    <t>吴君剑</t>
  </si>
  <si>
    <t>汤凯杰</t>
  </si>
  <si>
    <t>徐琼颖</t>
  </si>
  <si>
    <t>叶雯</t>
  </si>
  <si>
    <t>贺新</t>
  </si>
  <si>
    <t>体育经济导论</t>
  </si>
  <si>
    <t>体育科研方法</t>
  </si>
  <si>
    <t>吕卓聪</t>
  </si>
  <si>
    <t>谢绍军</t>
  </si>
  <si>
    <t>蔡程</t>
  </si>
  <si>
    <t>田径与体能训练</t>
  </si>
  <si>
    <t>健美操基本体操</t>
  </si>
  <si>
    <t>陈俊彤</t>
  </si>
  <si>
    <t>吴旭伟</t>
  </si>
  <si>
    <t>劳俊斯</t>
  </si>
  <si>
    <t>运动生理</t>
  </si>
  <si>
    <t>劳动与教育</t>
  </si>
  <si>
    <t>思想道德与法治</t>
  </si>
  <si>
    <t>季俊杰</t>
  </si>
  <si>
    <t>包一帆</t>
  </si>
  <si>
    <t>张毅</t>
  </si>
  <si>
    <t>赵晟晔</t>
  </si>
  <si>
    <t>普通生物学</t>
  </si>
  <si>
    <t>杨若冰</t>
  </si>
  <si>
    <t>张恩萌</t>
  </si>
  <si>
    <t>有机化学</t>
  </si>
  <si>
    <t>郭雨帆</t>
  </si>
  <si>
    <t>生理学</t>
  </si>
  <si>
    <t>医学免疫学</t>
  </si>
  <si>
    <t>中医护理学</t>
  </si>
  <si>
    <t>病原生物学</t>
  </si>
  <si>
    <t>孙心如</t>
  </si>
  <si>
    <t>吴欣彤</t>
  </si>
  <si>
    <t>林温瀛</t>
  </si>
  <si>
    <t>郑玉玲</t>
  </si>
  <si>
    <t>方野</t>
  </si>
  <si>
    <t>潘昱婷</t>
  </si>
  <si>
    <t>许丹叶</t>
  </si>
  <si>
    <t>朱丹静</t>
  </si>
  <si>
    <t>护理英语</t>
  </si>
  <si>
    <t>护理伦理</t>
  </si>
  <si>
    <t>英语综合2</t>
  </si>
  <si>
    <t>吴晨豪</t>
  </si>
  <si>
    <t>病原微生物</t>
  </si>
  <si>
    <t>陈峋忆</t>
  </si>
  <si>
    <t>冯怡榕</t>
  </si>
  <si>
    <t>药物化学</t>
  </si>
  <si>
    <t>药物合成反应</t>
  </si>
  <si>
    <t>基础生物化学</t>
  </si>
  <si>
    <t>潘子越</t>
  </si>
  <si>
    <t>冉琪琪</t>
  </si>
  <si>
    <t>陈鸿杰</t>
  </si>
  <si>
    <t>殷婷</t>
  </si>
  <si>
    <t>方菁</t>
  </si>
  <si>
    <t>杨奕荟</t>
  </si>
  <si>
    <t>吕书玉</t>
  </si>
  <si>
    <t>金领娣</t>
  </si>
  <si>
    <t>张艺菡</t>
  </si>
  <si>
    <t>金游游</t>
  </si>
  <si>
    <t>曾飞音</t>
  </si>
  <si>
    <t>吴俊鹏</t>
  </si>
  <si>
    <t>运动生理学</t>
  </si>
  <si>
    <t>李荣凯</t>
  </si>
  <si>
    <t>应毅衡</t>
  </si>
  <si>
    <t>周星宏</t>
  </si>
  <si>
    <t>1（5.4）</t>
  </si>
  <si>
    <t>2020213738</t>
  </si>
  <si>
    <t>陈欣燃</t>
  </si>
  <si>
    <t>供应链金融</t>
  </si>
  <si>
    <t>物流管理信息系统</t>
  </si>
  <si>
    <t>物流系统规划及其分析测计</t>
  </si>
  <si>
    <t>2020213508</t>
  </si>
  <si>
    <t>吴昊天</t>
  </si>
  <si>
    <t>王岚</t>
  </si>
  <si>
    <t>2020213310</t>
  </si>
  <si>
    <t>伊张灏</t>
  </si>
  <si>
    <t>2020213316</t>
  </si>
  <si>
    <t>杨梅</t>
  </si>
  <si>
    <t>2020213335</t>
  </si>
  <si>
    <t>张佳怡</t>
  </si>
  <si>
    <t>祝钏楠</t>
  </si>
  <si>
    <t>2020213513</t>
  </si>
  <si>
    <t>金高帆</t>
  </si>
  <si>
    <t>20212131</t>
  </si>
  <si>
    <t>2021213138</t>
  </si>
  <si>
    <t>李欣泽</t>
  </si>
  <si>
    <t>国际金融</t>
  </si>
  <si>
    <t>2</t>
  </si>
  <si>
    <t>朱丽芬</t>
  </si>
  <si>
    <t>习近平新时代中国特色社会主义</t>
  </si>
  <si>
    <t>经济管理中的计算机应用</t>
  </si>
  <si>
    <t>跨境电子的商务</t>
  </si>
  <si>
    <t>毛泽东思想和中国特色社会主义</t>
  </si>
  <si>
    <t>国际商务谈判</t>
  </si>
  <si>
    <t>谢明宇</t>
  </si>
  <si>
    <t>孙佳爱</t>
  </si>
  <si>
    <t>高雅欣</t>
  </si>
  <si>
    <t>2021213222</t>
  </si>
  <si>
    <t>路书婷</t>
  </si>
  <si>
    <t>7</t>
  </si>
  <si>
    <t>2021213232</t>
  </si>
  <si>
    <t>朱敬业</t>
  </si>
  <si>
    <t>黎水美</t>
  </si>
  <si>
    <t>习近平思想</t>
  </si>
  <si>
    <t>保险学</t>
  </si>
  <si>
    <t>投资银行学</t>
  </si>
  <si>
    <t>汤淑灿</t>
  </si>
  <si>
    <t>杨欣宇</t>
  </si>
  <si>
    <t>20222132</t>
  </si>
  <si>
    <t>2022213228</t>
  </si>
  <si>
    <t>胡文话</t>
  </si>
  <si>
    <t>5</t>
  </si>
  <si>
    <t>计算机</t>
  </si>
  <si>
    <t>王雪菲</t>
  </si>
  <si>
    <t>中国古代文学</t>
  </si>
  <si>
    <t>虞森钰</t>
  </si>
  <si>
    <t>汉语语法研究</t>
  </si>
  <si>
    <t>陈金卿</t>
  </si>
  <si>
    <t>姚燕珏</t>
  </si>
  <si>
    <t>企业战略</t>
  </si>
  <si>
    <t>刘天阳</t>
  </si>
  <si>
    <t>胡春艳</t>
  </si>
  <si>
    <t>谢可</t>
  </si>
  <si>
    <t>陈钰冰</t>
  </si>
  <si>
    <t>大学职业发展</t>
  </si>
  <si>
    <t>白晶晶</t>
  </si>
  <si>
    <t>陈一凡</t>
  </si>
  <si>
    <t>商英翻译</t>
  </si>
  <si>
    <t>金佳瑶</t>
  </si>
  <si>
    <t>罗芯盈</t>
  </si>
  <si>
    <t>董碧渊</t>
  </si>
  <si>
    <t>蔡天琪</t>
  </si>
  <si>
    <t>罗舒怡</t>
  </si>
  <si>
    <t>包蕾蕾</t>
  </si>
  <si>
    <t>高级日语</t>
  </si>
  <si>
    <t>江佳望</t>
  </si>
  <si>
    <t>日本文学选读</t>
  </si>
  <si>
    <t>胡琛琰</t>
  </si>
  <si>
    <t>龚晨</t>
  </si>
  <si>
    <t>王雨涵</t>
  </si>
  <si>
    <t>中国文献学</t>
  </si>
  <si>
    <t>倪菠</t>
  </si>
  <si>
    <t>陈宣</t>
  </si>
  <si>
    <t>张懿欣</t>
  </si>
  <si>
    <t>朱心怡</t>
  </si>
  <si>
    <t>李婧</t>
  </si>
  <si>
    <t>施克雄</t>
  </si>
  <si>
    <t>吕芊芊</t>
  </si>
  <si>
    <t>陈景艳</t>
  </si>
  <si>
    <t>刘梦露</t>
  </si>
  <si>
    <t>赵婷</t>
  </si>
  <si>
    <t xml:space="preserve">翁一欣 </t>
  </si>
  <si>
    <t>现当代诗歌研究</t>
  </si>
  <si>
    <t>吴昕泽</t>
  </si>
  <si>
    <t>英语写作</t>
  </si>
  <si>
    <t>综合英语</t>
  </si>
  <si>
    <t>阮晨淇</t>
  </si>
  <si>
    <t>欧洲文化入门</t>
  </si>
  <si>
    <t>英汉笔译</t>
  </si>
  <si>
    <t>陈约维</t>
  </si>
  <si>
    <t>商英写作</t>
  </si>
  <si>
    <t>跨文化交际</t>
  </si>
  <si>
    <t>综合商英</t>
  </si>
  <si>
    <t>王亚芸</t>
  </si>
  <si>
    <t>金佳逸</t>
  </si>
  <si>
    <t>网络与新媒体</t>
  </si>
  <si>
    <t>4（5.4）</t>
  </si>
  <si>
    <t>孙若瑶</t>
  </si>
  <si>
    <t>4（5.5）</t>
  </si>
  <si>
    <t>赵芸怡</t>
  </si>
  <si>
    <t>4（5.6）</t>
  </si>
  <si>
    <t>江敏</t>
  </si>
  <si>
    <t>2（5.7）</t>
  </si>
  <si>
    <t>4（5.7）</t>
  </si>
  <si>
    <t>周红苗</t>
  </si>
  <si>
    <t>2（5.8）</t>
  </si>
  <si>
    <t>4（5.8）</t>
  </si>
  <si>
    <t>邓瑗瑗</t>
  </si>
  <si>
    <t>国学概论</t>
  </si>
  <si>
    <t>廖心怡</t>
  </si>
  <si>
    <t>大学生心理教育</t>
  </si>
  <si>
    <t>蔡佳莹</t>
  </si>
  <si>
    <t>品牌设计</t>
  </si>
  <si>
    <t>5（5.4）</t>
  </si>
  <si>
    <t>徐铮辉</t>
  </si>
  <si>
    <t>陈钰馨</t>
  </si>
  <si>
    <t>王铭轩</t>
  </si>
  <si>
    <t>程泽影</t>
  </si>
  <si>
    <t>黄潇颖</t>
  </si>
  <si>
    <t>酒店空间设计</t>
  </si>
  <si>
    <t>8（5.5）</t>
  </si>
  <si>
    <t>胡璐</t>
  </si>
  <si>
    <t>周俊贝</t>
  </si>
  <si>
    <t>5（5.5）</t>
  </si>
  <si>
    <t>杨亚萍</t>
  </si>
  <si>
    <t>帅诗兰</t>
  </si>
  <si>
    <t>谢雨遥</t>
  </si>
  <si>
    <t>标志设计</t>
  </si>
  <si>
    <t>8（5.4）</t>
  </si>
  <si>
    <t>陈梦蕊</t>
  </si>
  <si>
    <t>罗晨莹</t>
  </si>
  <si>
    <t>蔡诗楠</t>
  </si>
  <si>
    <t>郑佳雯</t>
  </si>
  <si>
    <t>郑佳熠</t>
  </si>
  <si>
    <t>沈柯楠</t>
  </si>
  <si>
    <t>陶星伊</t>
  </si>
  <si>
    <t>黄恬恬</t>
  </si>
  <si>
    <t>朱诗影</t>
  </si>
  <si>
    <t>徐赛璐</t>
  </si>
  <si>
    <t>谢紫萱</t>
  </si>
  <si>
    <t>2021263317</t>
  </si>
  <si>
    <t>邵林意</t>
  </si>
  <si>
    <t>祝伟豪</t>
  </si>
  <si>
    <t>习近平新思想</t>
  </si>
  <si>
    <t>潘之璇</t>
  </si>
  <si>
    <t>摄影与摄像</t>
  </si>
  <si>
    <t>洪婧怡</t>
  </si>
  <si>
    <t>季学昊</t>
  </si>
  <si>
    <t>杨雨露</t>
  </si>
  <si>
    <t>林欣</t>
  </si>
  <si>
    <t>毛程昱</t>
  </si>
  <si>
    <t>沈菲</t>
  </si>
  <si>
    <t>祝意青</t>
  </si>
  <si>
    <t>戴锦田</t>
  </si>
  <si>
    <t>姜周情</t>
  </si>
  <si>
    <t>赵旋汐</t>
  </si>
  <si>
    <t>任金鹏</t>
  </si>
  <si>
    <t>计算机辅助设计</t>
  </si>
  <si>
    <t>张左右</t>
  </si>
  <si>
    <t>叶秦尔</t>
  </si>
  <si>
    <t>王胡滨</t>
  </si>
  <si>
    <t>王瑞</t>
  </si>
  <si>
    <t>大学生心理健康教育</t>
  </si>
  <si>
    <t>2022263521</t>
  </si>
  <si>
    <t>高文慧</t>
  </si>
  <si>
    <t>2022263522</t>
  </si>
  <si>
    <t>曹艺</t>
  </si>
  <si>
    <t>2022263512</t>
  </si>
  <si>
    <t>康逸晗</t>
  </si>
  <si>
    <t>2022263516</t>
  </si>
  <si>
    <t>石涵语</t>
  </si>
  <si>
    <t>无请假情况</t>
  </si>
  <si>
    <t>湖州学院日常迟到早退统计表</t>
  </si>
  <si>
    <t>类别</t>
  </si>
  <si>
    <t>日期</t>
  </si>
  <si>
    <t>无迟到早退</t>
  </si>
  <si>
    <t>周乐瑶</t>
  </si>
  <si>
    <t>早退</t>
  </si>
  <si>
    <t>早退5分钟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</si>
  <si>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</si>
  <si>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</si>
  <si>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</si>
  <si>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</si>
  <si>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</si>
  <si>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</si>
  <si>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</si>
  <si>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</si>
  <si>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</si>
  <si>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</si>
  <si>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</si>
  <si>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</si>
  <si>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</si>
  <si>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</si>
  <si>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</si>
  <si>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</si>
  <si>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2022363234朱潘圆周日晚自习未交手机</t>
  </si>
  <si>
    <t>2022363329邱金卓周日晚自习未交手机</t>
  </si>
  <si>
    <t>2022363415曹顾家周日晚自习未交手机</t>
  </si>
  <si>
    <t>周二晚自习三个人未交手机，周日晚自习两人未交手机</t>
  </si>
  <si>
    <t>周二晚自习两个人未交手机，2022363633谭龙利周日晚自习未交手机</t>
  </si>
  <si>
    <t>2022363741于丰豪周日晚自习未交手机</t>
  </si>
  <si>
    <t>周日-周二劳动节放假</t>
  </si>
  <si>
    <t>周日-周二劳动节放假/周三班会</t>
  </si>
  <si>
    <t>晚自习旷课人数过多</t>
  </si>
  <si>
    <t>周日五一放假 周一五一放假 周二五一放假 周三五一放假 周四班会</t>
  </si>
  <si>
    <t>周日五一放假 周一五一放假 周二五一放假 周三五一放假</t>
  </si>
  <si>
    <t>周四吵闹</t>
  </si>
  <si>
    <t>周三全班请假；周四一人迟到</t>
  </si>
  <si>
    <t>周三全班请假</t>
  </si>
  <si>
    <t>周三班会</t>
  </si>
  <si>
    <t>周四两人旷课</t>
  </si>
  <si>
    <t>湖州学院晚自修旷课统计表</t>
  </si>
  <si>
    <t>班 级</t>
  </si>
  <si>
    <t>20223631</t>
  </si>
  <si>
    <t>黄禹宁</t>
  </si>
  <si>
    <t>2（5.3）</t>
  </si>
  <si>
    <t>陶泽凯</t>
  </si>
  <si>
    <t>王博</t>
  </si>
  <si>
    <t>王柯</t>
  </si>
  <si>
    <t>陈彦琦</t>
  </si>
  <si>
    <t>任火毅</t>
  </si>
  <si>
    <t>郑启明</t>
  </si>
  <si>
    <t>臧毅</t>
  </si>
  <si>
    <t>刘灿</t>
  </si>
  <si>
    <t>艾群</t>
  </si>
  <si>
    <t>2(5.3)</t>
  </si>
  <si>
    <t>余斌</t>
  </si>
  <si>
    <t>沈继铭</t>
  </si>
  <si>
    <t>代学洋</t>
  </si>
  <si>
    <t>韩志威</t>
  </si>
  <si>
    <t>廖恢涛</t>
  </si>
  <si>
    <t>龚智超</t>
  </si>
  <si>
    <t>徐洋溢</t>
  </si>
  <si>
    <t>湖州学院晚自修请假统计表</t>
  </si>
  <si>
    <t>请假日期</t>
  </si>
  <si>
    <t>20223632</t>
  </si>
  <si>
    <t>张博皓</t>
  </si>
  <si>
    <t>吴睿</t>
  </si>
  <si>
    <t>林漳泰</t>
  </si>
  <si>
    <t>李鹏松</t>
  </si>
  <si>
    <t>张熠晖</t>
  </si>
  <si>
    <t>20223633</t>
  </si>
  <si>
    <t>徐靖皓</t>
  </si>
  <si>
    <r>
      <t>马</t>
    </r>
    <r>
      <rPr>
        <sz val="14"/>
        <color theme="1"/>
        <rFont val="宋体"/>
        <charset val="134"/>
      </rPr>
      <t>珺喆</t>
    </r>
  </si>
  <si>
    <t>江宇航</t>
  </si>
  <si>
    <t>潘士磊</t>
  </si>
  <si>
    <t>张帅祺</t>
  </si>
  <si>
    <t>林至原</t>
  </si>
  <si>
    <t>黄康</t>
  </si>
  <si>
    <t>邱金卓</t>
  </si>
  <si>
    <t>张涛</t>
  </si>
  <si>
    <t>李宇恒</t>
  </si>
  <si>
    <t>陈宗豪</t>
  </si>
  <si>
    <t>20223634</t>
  </si>
  <si>
    <t>刘艺玲</t>
  </si>
  <si>
    <t>沈中一</t>
  </si>
  <si>
    <t>马怡慧</t>
  </si>
  <si>
    <t>刘世于</t>
  </si>
  <si>
    <t>李伟东</t>
  </si>
  <si>
    <t>赵智勇</t>
  </si>
  <si>
    <t>卓晨旭</t>
  </si>
  <si>
    <t>冯双辉</t>
  </si>
  <si>
    <t>李梦园</t>
  </si>
  <si>
    <t>侯森岗</t>
  </si>
  <si>
    <t>徐康宁</t>
  </si>
  <si>
    <t>姜涵</t>
  </si>
  <si>
    <t>谢江辉</t>
  </si>
  <si>
    <t>唐朗禄</t>
  </si>
  <si>
    <t>顾申君</t>
  </si>
  <si>
    <t>阿布迪萨拉木·阿迪力</t>
  </si>
  <si>
    <t>赖馨</t>
  </si>
  <si>
    <t>赵静雯</t>
  </si>
  <si>
    <t>孟凡博</t>
  </si>
  <si>
    <t>朱国英</t>
  </si>
  <si>
    <t>熊明慧</t>
  </si>
  <si>
    <t>刘佳</t>
  </si>
  <si>
    <t>江勋钰</t>
  </si>
  <si>
    <t>吴东妮</t>
  </si>
  <si>
    <t>潘嘉瑜</t>
  </si>
  <si>
    <t>杨花</t>
  </si>
  <si>
    <t>朱正康</t>
  </si>
  <si>
    <t>杨永盛</t>
  </si>
  <si>
    <t>饶琪园</t>
  </si>
  <si>
    <t>颜雪</t>
  </si>
  <si>
    <t>周红豆</t>
  </si>
  <si>
    <t>刘欣彤</t>
  </si>
  <si>
    <t>陈明明</t>
  </si>
  <si>
    <t>张家雨</t>
  </si>
  <si>
    <t>陈政旭</t>
  </si>
  <si>
    <t>张健哲</t>
  </si>
  <si>
    <t>韦威稳</t>
  </si>
  <si>
    <t>李金禧</t>
  </si>
  <si>
    <t>焦俊涛</t>
  </si>
  <si>
    <t>李浩</t>
  </si>
  <si>
    <t>卢江华</t>
  </si>
  <si>
    <t>童嘉俊</t>
  </si>
  <si>
    <t>甘杰秋</t>
  </si>
  <si>
    <t>杨雨龙</t>
  </si>
  <si>
    <t>邱晓雨</t>
  </si>
  <si>
    <t>胡菲菲</t>
  </si>
  <si>
    <t>周怡扬</t>
  </si>
  <si>
    <t>刘鹏程</t>
  </si>
  <si>
    <t>詹振锵</t>
  </si>
  <si>
    <t>完颜景坤</t>
  </si>
  <si>
    <t>陈睿</t>
  </si>
  <si>
    <t>杨俊涛</t>
  </si>
  <si>
    <t>石亦丞</t>
  </si>
  <si>
    <t>张凯</t>
  </si>
  <si>
    <t>刘星</t>
  </si>
  <si>
    <t>何诗明</t>
  </si>
  <si>
    <t>金宇</t>
  </si>
  <si>
    <t>蒋文浩</t>
  </si>
  <si>
    <t>李松恒</t>
  </si>
  <si>
    <t>黄泽锋</t>
  </si>
  <si>
    <t>周依平</t>
  </si>
  <si>
    <t>杜科</t>
  </si>
  <si>
    <t>张超炫</t>
  </si>
  <si>
    <t>丁可一</t>
  </si>
  <si>
    <t>刘蘅萱</t>
  </si>
  <si>
    <t>项霄鹏</t>
  </si>
  <si>
    <t>李赵群</t>
  </si>
  <si>
    <t>丁海林</t>
  </si>
  <si>
    <t>圣柏林</t>
  </si>
  <si>
    <t>尚新阳</t>
  </si>
  <si>
    <t>倪舒鹏</t>
  </si>
  <si>
    <t>周熙</t>
  </si>
  <si>
    <t>刘向阳</t>
  </si>
  <si>
    <t>康泽豪</t>
  </si>
  <si>
    <t>孙舒晓</t>
  </si>
  <si>
    <t>章倬诚</t>
  </si>
  <si>
    <t>孙鑫盛</t>
  </si>
  <si>
    <t>彭焕栩</t>
  </si>
  <si>
    <t>张子懿</t>
  </si>
  <si>
    <t>雷一航</t>
  </si>
  <si>
    <t>郑锦</t>
  </si>
  <si>
    <t>5.3</t>
  </si>
  <si>
    <t>杨雨欢</t>
  </si>
  <si>
    <t>陈五月</t>
  </si>
  <si>
    <t>郎杏怡</t>
  </si>
  <si>
    <t>骆佳敏</t>
  </si>
  <si>
    <t>黄淑婷</t>
  </si>
  <si>
    <t>章熠雯</t>
  </si>
  <si>
    <t>吴欣悦</t>
  </si>
  <si>
    <t>徐思怡</t>
  </si>
  <si>
    <t>叶可淇</t>
  </si>
  <si>
    <t>钱雨欣</t>
  </si>
  <si>
    <t>李姿瑶</t>
  </si>
  <si>
    <t>琚涵</t>
  </si>
  <si>
    <t>周欣怡</t>
  </si>
  <si>
    <t>朱雅彤</t>
  </si>
  <si>
    <t>倪管萧</t>
  </si>
  <si>
    <t>陈凯莉</t>
  </si>
  <si>
    <t>许昵妮</t>
  </si>
  <si>
    <t>黄英</t>
  </si>
  <si>
    <t>练可舒</t>
  </si>
  <si>
    <t>潘雨妍</t>
  </si>
  <si>
    <t>鲍秀秀</t>
  </si>
  <si>
    <t>董裕远</t>
  </si>
  <si>
    <t>宓萌萌</t>
  </si>
  <si>
    <t>万晶杰</t>
  </si>
  <si>
    <t>刘悦</t>
  </si>
  <si>
    <t>周雨烨</t>
  </si>
  <si>
    <r>
      <t>余</t>
    </r>
    <r>
      <rPr>
        <sz val="14"/>
        <rFont val="宋体"/>
        <charset val="134"/>
      </rPr>
      <t>旻</t>
    </r>
  </si>
  <si>
    <t>赵子怡</t>
  </si>
  <si>
    <t>毛清萍</t>
  </si>
  <si>
    <t>凌雨凡</t>
  </si>
  <si>
    <t>余汶杰</t>
  </si>
  <si>
    <t>吴彤姝</t>
  </si>
  <si>
    <t>叶蓝晨</t>
  </si>
  <si>
    <t>简伦琴</t>
  </si>
  <si>
    <t>漆思庆</t>
  </si>
  <si>
    <t>周靖栋</t>
  </si>
  <si>
    <t>朱芷晴</t>
  </si>
  <si>
    <t>牟明星</t>
  </si>
  <si>
    <t>杨涵煜</t>
  </si>
  <si>
    <r>
      <t>黄</t>
    </r>
    <r>
      <rPr>
        <sz val="14"/>
        <rFont val="宋体"/>
        <charset val="134"/>
      </rPr>
      <t>湲</t>
    </r>
    <r>
      <rPr>
        <sz val="14"/>
        <rFont val="仿宋_GB2312"/>
        <charset val="134"/>
      </rPr>
      <t>媛</t>
    </r>
  </si>
  <si>
    <t>梁智伦</t>
  </si>
  <si>
    <t>杜娟</t>
  </si>
  <si>
    <t>姚小娟</t>
  </si>
  <si>
    <t>王留雨</t>
  </si>
  <si>
    <t>张婷</t>
  </si>
  <si>
    <t>舒明</t>
  </si>
  <si>
    <t>韦国祥</t>
  </si>
  <si>
    <t>滕飞</t>
  </si>
  <si>
    <t>姚毅城</t>
  </si>
  <si>
    <t>龚建龄</t>
  </si>
  <si>
    <t>汤家兴</t>
  </si>
  <si>
    <t>黄译</t>
  </si>
  <si>
    <t>陈鑫伟</t>
  </si>
  <si>
    <t>吴一舟</t>
  </si>
  <si>
    <t>丁庆逸</t>
  </si>
  <si>
    <t>陈琪馨</t>
  </si>
  <si>
    <t>符惠玲</t>
  </si>
  <si>
    <t>张颖</t>
  </si>
  <si>
    <t>李旭</t>
  </si>
  <si>
    <t>胡启烨</t>
  </si>
  <si>
    <t>黎俊林</t>
  </si>
  <si>
    <t>彭语嫣</t>
  </si>
  <si>
    <t>马雄峰</t>
  </si>
  <si>
    <t>汪庭欢</t>
  </si>
  <si>
    <t>李祖坤</t>
  </si>
  <si>
    <t>陈帅</t>
  </si>
  <si>
    <t>杨云</t>
  </si>
  <si>
    <r>
      <t>张坤</t>
    </r>
    <r>
      <rPr>
        <sz val="14"/>
        <rFont val="宋体"/>
        <charset val="134"/>
      </rPr>
      <t>堉</t>
    </r>
  </si>
  <si>
    <t>夏婉祺</t>
  </si>
  <si>
    <t>何沭乐</t>
  </si>
  <si>
    <t>杨天然</t>
  </si>
  <si>
    <t>梅子珂</t>
  </si>
  <si>
    <t>钟曼君</t>
  </si>
  <si>
    <t>朱湘婷</t>
  </si>
  <si>
    <t>朱琪瑶</t>
  </si>
  <si>
    <t>王雨佳</t>
  </si>
  <si>
    <t>蒋慕溪</t>
  </si>
  <si>
    <t>周媚媚</t>
  </si>
  <si>
    <t>金燕霞</t>
  </si>
  <si>
    <t>龚欣茹</t>
  </si>
  <si>
    <t>余美</t>
  </si>
  <si>
    <t>王怡</t>
  </si>
  <si>
    <t>曾明艳</t>
  </si>
  <si>
    <t>朱萌萌</t>
  </si>
  <si>
    <t>宋露露</t>
  </si>
  <si>
    <t>徐瑞钦</t>
  </si>
  <si>
    <t>应昱敏</t>
  </si>
  <si>
    <t>江恺元</t>
  </si>
  <si>
    <t>陈镁琦</t>
  </si>
  <si>
    <t>周雪</t>
  </si>
  <si>
    <t>邵慧敏</t>
  </si>
  <si>
    <t>郑璐瑶</t>
  </si>
  <si>
    <t>殷佳妮</t>
  </si>
  <si>
    <t>陈怡如</t>
  </si>
  <si>
    <t>蔡锨羽</t>
  </si>
  <si>
    <t>毛紫晴</t>
  </si>
  <si>
    <t>叶欣灵</t>
  </si>
  <si>
    <t>金昱含</t>
  </si>
  <si>
    <t>章嘉玲</t>
  </si>
  <si>
    <t>张彦青</t>
  </si>
  <si>
    <t>周彬伟</t>
  </si>
  <si>
    <t>赖为潇</t>
  </si>
  <si>
    <t>陈凯</t>
  </si>
  <si>
    <t>汤晟</t>
  </si>
  <si>
    <t>林逸凌</t>
  </si>
  <si>
    <t>洪锦怡</t>
  </si>
  <si>
    <t>5.4</t>
  </si>
  <si>
    <t>肖遥</t>
  </si>
  <si>
    <t>周铭洁</t>
  </si>
  <si>
    <t>丁俐滢</t>
  </si>
  <si>
    <t>杜夏薇</t>
  </si>
  <si>
    <t>周容瑾</t>
  </si>
  <si>
    <t>潘怡澄</t>
  </si>
  <si>
    <t>杨扬</t>
  </si>
  <si>
    <t>赵心怡</t>
  </si>
  <si>
    <t>毛语诗</t>
  </si>
  <si>
    <t>张逸文</t>
  </si>
  <si>
    <t>胡雨萱</t>
  </si>
  <si>
    <t>蒋丽莎</t>
  </si>
  <si>
    <t>朱宸怡</t>
  </si>
  <si>
    <t>吴晶慧</t>
  </si>
  <si>
    <t>张思琪</t>
  </si>
  <si>
    <t>方晨萱</t>
  </si>
  <si>
    <t>陈海岩</t>
  </si>
  <si>
    <t>冯怡宁</t>
  </si>
  <si>
    <t>陈雨桐</t>
  </si>
  <si>
    <t>张震烨</t>
  </si>
  <si>
    <t>赵旭阻</t>
  </si>
  <si>
    <t>徐磊淳</t>
  </si>
  <si>
    <t>李文漾</t>
  </si>
  <si>
    <t>周文渊</t>
  </si>
  <si>
    <t>张亚轩</t>
  </si>
  <si>
    <t>路超臣</t>
  </si>
  <si>
    <t>李欣宇</t>
  </si>
  <si>
    <t>冯家惠</t>
  </si>
  <si>
    <t>汪诗宜</t>
  </si>
  <si>
    <t>黄欣茹</t>
  </si>
  <si>
    <t>陈欣</t>
  </si>
  <si>
    <t>俞恩珉</t>
  </si>
  <si>
    <t>陈莹</t>
  </si>
  <si>
    <t>余佳</t>
  </si>
  <si>
    <t>王此欣</t>
  </si>
  <si>
    <t>张佳婷</t>
  </si>
  <si>
    <t>刘华言</t>
  </si>
  <si>
    <t>邓娥娥</t>
  </si>
  <si>
    <t>余青青</t>
  </si>
  <si>
    <t>王心妍</t>
  </si>
  <si>
    <t>潘晓晓</t>
  </si>
  <si>
    <t>胡宇成</t>
  </si>
  <si>
    <t>陈文婷</t>
  </si>
  <si>
    <t>林浩</t>
  </si>
  <si>
    <t>孙妍</t>
  </si>
  <si>
    <t>王挺</t>
  </si>
  <si>
    <t>赵苑琳</t>
  </si>
  <si>
    <t>潘羽挣</t>
  </si>
  <si>
    <t>5.5</t>
  </si>
  <si>
    <t>王思宇</t>
  </si>
  <si>
    <t>任芯逸</t>
  </si>
  <si>
    <t>林昊阳</t>
  </si>
  <si>
    <t>花照琪</t>
  </si>
  <si>
    <t>陈欣茹</t>
  </si>
  <si>
    <t>印韬宇</t>
  </si>
  <si>
    <t>徐月瑶</t>
  </si>
  <si>
    <t>余晓雨</t>
  </si>
  <si>
    <t>邱昱闻</t>
  </si>
  <si>
    <t>黄娇</t>
  </si>
  <si>
    <t>张云洁</t>
  </si>
  <si>
    <t>刘嘉婧</t>
  </si>
  <si>
    <t>朱丹丹</t>
  </si>
  <si>
    <t>付云嫣</t>
  </si>
  <si>
    <t>阿依帕热</t>
  </si>
  <si>
    <t>宣嘉禾</t>
  </si>
  <si>
    <t>刘敏</t>
  </si>
  <si>
    <t>张智慧</t>
  </si>
  <si>
    <t>黄晶</t>
  </si>
  <si>
    <t>刘欣莉</t>
  </si>
  <si>
    <t>卢晓洁</t>
  </si>
  <si>
    <r>
      <t>崔</t>
    </r>
    <r>
      <rPr>
        <sz val="14"/>
        <rFont val="宋体"/>
        <family val="3"/>
        <charset val="134"/>
      </rPr>
      <t>堔</t>
    </r>
    <r>
      <rPr>
        <sz val="14"/>
        <rFont val="仿宋_GB2312"/>
        <family val="3"/>
        <charset val="134"/>
      </rPr>
      <t>丰伊</t>
    </r>
  </si>
  <si>
    <t>许张彤</t>
  </si>
  <si>
    <t>全班同学</t>
  </si>
  <si>
    <t>马凯烨</t>
  </si>
  <si>
    <t>陶俞慧</t>
  </si>
  <si>
    <t>蒋毅然</t>
  </si>
  <si>
    <t>袁可雷</t>
  </si>
  <si>
    <t>郑宇轩</t>
  </si>
  <si>
    <t>王雨洁</t>
  </si>
  <si>
    <t>邵安妮</t>
  </si>
  <si>
    <t>詹琪</t>
  </si>
  <si>
    <t>徐微</t>
  </si>
  <si>
    <t>唐林璇</t>
  </si>
  <si>
    <t>黄愉茜</t>
  </si>
  <si>
    <t>田语晗</t>
  </si>
  <si>
    <t>陈乐祺</t>
  </si>
  <si>
    <t>杨莹莹</t>
  </si>
  <si>
    <t>钟冰艳</t>
  </si>
  <si>
    <t>陈郁熙</t>
  </si>
  <si>
    <t>张可欣</t>
  </si>
  <si>
    <t>康逸涵</t>
  </si>
  <si>
    <t>陈诺</t>
  </si>
  <si>
    <t>湖州学院晚自修迟到早退统计表</t>
  </si>
  <si>
    <t>丁思怡</t>
  </si>
  <si>
    <t>迟到</t>
  </si>
  <si>
    <t>迟到2min</t>
  </si>
  <si>
    <t>上交情况</t>
  </si>
  <si>
    <t>齐全</t>
  </si>
  <si>
    <t>结课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</si>
</sst>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 "/>
    <numFmt numFmtId="178" formatCode="0.00_ "/>
  </numFmts>
  <fonts count="6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family val="3"/>
      <charset val="134"/>
    </font>
    <font>
      <b/>
      <sz val="16"/>
      <color indexed="8"/>
      <name val="仿宋_GB2312"/>
      <charset val="134"/>
    </font>
    <font>
      <sz val="14"/>
      <name val="仿宋_GB2312"/>
      <charset val="1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indexed="8"/>
      <name val="仿宋_GB2312"/>
      <charset val="1"/>
    </font>
    <font>
      <sz val="16"/>
      <name val="仿宋_GB2312"/>
      <charset val="134"/>
    </font>
    <font>
      <sz val="16"/>
      <name val="仿宋_GB2312"/>
      <family val="3"/>
      <charset val="134"/>
    </font>
    <font>
      <sz val="16"/>
      <color rgb="FF000000"/>
      <name val="仿宋_GB2312"/>
      <charset val="134"/>
    </font>
    <font>
      <sz val="14"/>
      <color indexed="8"/>
      <name val="仿宋_GB2312"/>
      <family val="3"/>
      <charset val="134"/>
    </font>
    <font>
      <sz val="14"/>
      <color rgb="FF000000"/>
      <name val="仿宋_GB2312"/>
      <family val="3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sz val="14"/>
      <color rgb="FF000000"/>
      <name val="仿宋_GB2312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6"/>
      <color rgb="FF000000"/>
      <name val="仿宋_GB2312"/>
      <charset val="134"/>
    </font>
    <font>
      <sz val="14"/>
      <color theme="1"/>
      <name val="仿宋_GB2312"/>
      <charset val="134"/>
    </font>
    <font>
      <b/>
      <sz val="12"/>
      <color rgb="FF000000"/>
      <name val="黑体"/>
      <charset val="134"/>
    </font>
    <font>
      <b/>
      <sz val="14"/>
      <color rgb="FF000000"/>
      <name val="仿宋_GB2312"/>
      <charset val="134"/>
    </font>
    <font>
      <sz val="12"/>
      <color theme="1"/>
      <name val="宋体"/>
      <charset val="134"/>
    </font>
    <font>
      <b/>
      <sz val="16"/>
      <name val="仿宋_GB2312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18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9" borderId="19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3" fillId="13" borderId="22" applyNumberFormat="0" applyAlignment="0" applyProtection="0">
      <alignment vertical="center"/>
    </xf>
    <xf numFmtId="0" fontId="54" fillId="13" borderId="18" applyNumberFormat="0" applyAlignment="0" applyProtection="0">
      <alignment vertical="center"/>
    </xf>
    <xf numFmtId="0" fontId="55" fillId="14" borderId="23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60" fillId="0" borderId="0">
      <protection locked="0"/>
    </xf>
  </cellStyleXfs>
  <cellXfs count="2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1" xfId="50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50" applyFont="1" applyBorder="1" applyAlignment="1" applyProtection="1">
      <alignment horizontal="center" vertical="center"/>
    </xf>
    <xf numFmtId="49" fontId="8" fillId="0" borderId="4" xfId="5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5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50" applyFont="1" applyFill="1" applyBorder="1" applyAlignment="1" applyProtection="1">
      <alignment horizontal="center" vertical="center"/>
    </xf>
    <xf numFmtId="0" fontId="12" fillId="0" borderId="5" xfId="50" applyFont="1" applyFill="1" applyBorder="1" applyAlignment="1" applyProtection="1">
      <alignment horizontal="center" vertical="center"/>
    </xf>
    <xf numFmtId="0" fontId="12" fillId="0" borderId="6" xfId="50" applyFont="1" applyFill="1" applyBorder="1" applyAlignment="1" applyProtection="1">
      <alignment horizontal="center" vertical="center"/>
    </xf>
    <xf numFmtId="0" fontId="12" fillId="0" borderId="1" xfId="4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 applyProtection="1">
      <alignment horizontal="center" vertical="center"/>
    </xf>
    <xf numFmtId="49" fontId="12" fillId="0" borderId="1" xfId="5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5" xfId="50" applyFont="1" applyBorder="1" applyAlignment="1" applyProtection="1">
      <alignment horizontal="center" vertical="center"/>
    </xf>
    <xf numFmtId="0" fontId="6" fillId="0" borderId="16" xfId="50" applyFont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50" applyNumberFormat="1" applyFont="1" applyBorder="1" applyAlignment="1" applyProtection="1">
      <alignment horizontal="center" vertical="center"/>
    </xf>
    <xf numFmtId="176" fontId="14" fillId="0" borderId="1" xfId="50" applyNumberFormat="1" applyFont="1" applyBorder="1" applyAlignment="1" applyProtection="1">
      <alignment horizontal="center" vertical="center"/>
    </xf>
    <xf numFmtId="0" fontId="14" fillId="0" borderId="1" xfId="50" applyFont="1" applyBorder="1" applyAlignment="1" applyProtection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3" xfId="50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6" fillId="0" borderId="1" xfId="50" applyFont="1" applyBorder="1" applyAlignment="1" applyProtection="1">
      <alignment horizontal="center" vertical="center"/>
    </xf>
    <xf numFmtId="0" fontId="17" fillId="0" borderId="1" xfId="50" applyFont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5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50" applyFont="1" applyBorder="1" applyAlignment="1" applyProtection="1">
      <alignment horizontal="center" vertical="center"/>
    </xf>
    <xf numFmtId="0" fontId="19" fillId="0" borderId="1" xfId="5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vertical="center"/>
    </xf>
    <xf numFmtId="178" fontId="1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78" fontId="20" fillId="0" borderId="1" xfId="50" applyNumberFormat="1" applyFont="1" applyBorder="1" applyAlignment="1" applyProtection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77" fontId="4" fillId="0" borderId="1" xfId="11" applyNumberFormat="1" applyFont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0" fontId="3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3" fillId="0" borderId="1" xfId="1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3" fillId="0" borderId="1" xfId="1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3" fillId="2" borderId="1" xfId="11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0" fontId="38" fillId="0" borderId="1" xfId="11" applyNumberFormat="1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38" fillId="0" borderId="1" xfId="10" applyNumberFormat="1" applyFont="1" applyFill="1" applyBorder="1" applyAlignment="1" applyProtection="1">
      <alignment horizontal="center"/>
      <protection locked="0"/>
    </xf>
    <xf numFmtId="10" fontId="38" fillId="0" borderId="1" xfId="11" applyNumberFormat="1" applyFont="1" applyBorder="1" applyAlignment="1" applyProtection="1">
      <alignment horizontal="center" vertical="center"/>
      <protection locked="0"/>
    </xf>
    <xf numFmtId="10" fontId="39" fillId="0" borderId="1" xfId="11" applyNumberFormat="1" applyFont="1" applyFill="1" applyBorder="1" applyAlignment="1" applyProtection="1">
      <alignment horizontal="center"/>
      <protection locked="0"/>
    </xf>
    <xf numFmtId="0" fontId="38" fillId="0" borderId="0" xfId="10" applyNumberFormat="1" applyFont="1" applyFill="1" applyBorder="1" applyAlignment="1" applyProtection="1">
      <alignment horizontal="center"/>
      <protection locked="0"/>
    </xf>
    <xf numFmtId="0" fontId="39" fillId="0" borderId="1" xfId="10" applyNumberFormat="1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1" xfId="10" applyNumberFormat="1" applyFont="1" applyFill="1" applyBorder="1" applyAlignment="1" applyProtection="1">
      <alignment horizontal="center" vertical="center"/>
    </xf>
    <xf numFmtId="0" fontId="18" fillId="0" borderId="1" xfId="1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1" fillId="2" borderId="1" xfId="0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8.88888888888889" defaultRowHeight="14.4" outlineLevelCol="7"/>
  <cols>
    <col min="1" max="1" width="30.7777777777778" customWidth="1"/>
    <col min="2" max="2" width="21.7777777777778" customWidth="1"/>
    <col min="3" max="3" width="22.1111111111111" customWidth="1"/>
    <col min="4" max="4" width="21.6666666666667" customWidth="1"/>
    <col min="5" max="5" width="20.6666666666667" customWidth="1"/>
    <col min="6" max="6" width="18.1111111111111" customWidth="1"/>
    <col min="7" max="7" width="19.7777777777778" customWidth="1"/>
    <col min="8" max="8" width="23.5555555555556" customWidth="1"/>
  </cols>
  <sheetData>
    <row r="1" ht="22.2" spans="1:8">
      <c r="A1" s="204" t="s">
        <v>0</v>
      </c>
      <c r="B1" s="205"/>
      <c r="C1" s="205"/>
      <c r="D1" s="205"/>
      <c r="E1" s="205"/>
      <c r="F1" s="205"/>
      <c r="G1" s="205"/>
      <c r="H1" s="206"/>
    </row>
    <row r="2" ht="20.4" spans="1:8">
      <c r="A2" s="207" t="s">
        <v>1</v>
      </c>
      <c r="B2" s="207" t="s">
        <v>2</v>
      </c>
      <c r="C2" s="207" t="s">
        <v>3</v>
      </c>
      <c r="D2" s="207" t="s">
        <v>4</v>
      </c>
      <c r="E2" s="207" t="s">
        <v>5</v>
      </c>
      <c r="F2" s="207" t="s">
        <v>6</v>
      </c>
      <c r="G2" s="207" t="s">
        <v>7</v>
      </c>
      <c r="H2" s="207" t="s">
        <v>8</v>
      </c>
    </row>
    <row r="3" ht="20.4" spans="1:8">
      <c r="A3" s="98" t="s">
        <v>9</v>
      </c>
      <c r="B3" s="98">
        <v>0</v>
      </c>
      <c r="C3" s="98">
        <v>0</v>
      </c>
      <c r="D3" s="208">
        <f>10/1745</f>
        <v>0.00573065902578797</v>
      </c>
      <c r="E3" s="209">
        <v>0</v>
      </c>
      <c r="F3" s="208">
        <f>5/1017</f>
        <v>0.00491642084562439</v>
      </c>
      <c r="G3" s="98">
        <v>0</v>
      </c>
      <c r="H3" s="98">
        <v>0</v>
      </c>
    </row>
    <row r="4" ht="20.4" spans="1:8">
      <c r="A4" s="98" t="s">
        <v>10</v>
      </c>
      <c r="B4" s="98">
        <v>0</v>
      </c>
      <c r="C4" s="98">
        <v>0</v>
      </c>
      <c r="D4" s="210">
        <v>10</v>
      </c>
      <c r="E4" s="209">
        <v>0</v>
      </c>
      <c r="F4" s="210">
        <v>5</v>
      </c>
      <c r="G4" s="98">
        <v>0</v>
      </c>
      <c r="H4" s="98">
        <v>0</v>
      </c>
    </row>
    <row r="5" ht="20.4" spans="1:8">
      <c r="A5" s="98" t="s">
        <v>11</v>
      </c>
      <c r="B5" s="211">
        <f>32/1044</f>
        <v>0.0306513409961686</v>
      </c>
      <c r="C5" s="208">
        <f>71/1046</f>
        <v>0.0678776290630975</v>
      </c>
      <c r="D5" s="211">
        <f>224/1745</f>
        <v>0.12836676217765</v>
      </c>
      <c r="E5" s="208">
        <f>61/1662</f>
        <v>0.0367027677496992</v>
      </c>
      <c r="F5" s="211">
        <f>68/1707</f>
        <v>0.0398359695371998</v>
      </c>
      <c r="G5" s="212">
        <f>51/728</f>
        <v>0.0700549450549451</v>
      </c>
      <c r="H5" s="98">
        <v>0</v>
      </c>
    </row>
    <row r="6" ht="20.4" spans="1:8">
      <c r="A6" s="98" t="s">
        <v>12</v>
      </c>
      <c r="B6" s="213">
        <v>32</v>
      </c>
      <c r="C6" s="214">
        <v>71</v>
      </c>
      <c r="D6" s="214">
        <v>224</v>
      </c>
      <c r="E6" s="210">
        <v>61</v>
      </c>
      <c r="F6" s="214">
        <v>68</v>
      </c>
      <c r="G6" s="214">
        <v>51</v>
      </c>
      <c r="H6" s="98">
        <v>0</v>
      </c>
    </row>
    <row r="7" ht="20.4" spans="1:8">
      <c r="A7" s="98" t="s">
        <v>13</v>
      </c>
      <c r="B7" s="215">
        <v>0</v>
      </c>
      <c r="C7" s="210">
        <v>1</v>
      </c>
      <c r="D7" s="216">
        <v>0</v>
      </c>
      <c r="E7" s="98">
        <v>0</v>
      </c>
      <c r="F7" s="98">
        <v>0</v>
      </c>
      <c r="G7" s="98">
        <v>0</v>
      </c>
      <c r="H7" s="98">
        <v>0</v>
      </c>
    </row>
    <row r="8" ht="20.4" spans="1:8">
      <c r="A8" s="98" t="s">
        <v>14</v>
      </c>
      <c r="B8" s="210" t="s">
        <v>15</v>
      </c>
      <c r="C8" s="214" t="s">
        <v>15</v>
      </c>
      <c r="D8" s="214" t="s">
        <v>15</v>
      </c>
      <c r="E8" s="214" t="s">
        <v>15</v>
      </c>
      <c r="F8" s="214" t="s">
        <v>15</v>
      </c>
      <c r="G8" s="214" t="s">
        <v>15</v>
      </c>
      <c r="H8" s="214" t="s">
        <v>15</v>
      </c>
    </row>
    <row r="9" ht="20.4" spans="1:8">
      <c r="A9" s="98" t="s">
        <v>16</v>
      </c>
      <c r="B9" s="210">
        <v>81</v>
      </c>
      <c r="C9" s="214">
        <v>35</v>
      </c>
      <c r="D9" s="210">
        <v>151</v>
      </c>
      <c r="E9" s="214">
        <v>63</v>
      </c>
      <c r="F9" s="210">
        <v>19</v>
      </c>
      <c r="G9" s="214">
        <v>29</v>
      </c>
      <c r="H9" s="217">
        <v>0</v>
      </c>
    </row>
    <row r="10" ht="20.4" spans="1:8">
      <c r="A10" s="98" t="s">
        <v>17</v>
      </c>
      <c r="B10" s="213">
        <v>9</v>
      </c>
      <c r="C10" s="98">
        <v>0</v>
      </c>
      <c r="D10" s="213">
        <v>8</v>
      </c>
      <c r="E10" s="98">
        <v>0</v>
      </c>
      <c r="F10" s="217">
        <v>0</v>
      </c>
      <c r="G10" s="98">
        <v>0</v>
      </c>
      <c r="H10" s="217">
        <v>0</v>
      </c>
    </row>
    <row r="11" ht="20.4" spans="1:8">
      <c r="A11" s="98" t="s">
        <v>18</v>
      </c>
      <c r="B11" s="217">
        <v>0</v>
      </c>
      <c r="C11" s="98">
        <v>0</v>
      </c>
      <c r="D11" s="98">
        <v>0</v>
      </c>
      <c r="E11" s="217">
        <v>0</v>
      </c>
      <c r="F11" s="217">
        <v>0</v>
      </c>
      <c r="G11" s="210">
        <v>1</v>
      </c>
      <c r="H11" s="217">
        <v>0</v>
      </c>
    </row>
    <row r="12" ht="20.4" spans="1:8">
      <c r="A12" s="98" t="s">
        <v>19</v>
      </c>
      <c r="B12" s="98" t="s">
        <v>20</v>
      </c>
      <c r="C12" s="98" t="s">
        <v>20</v>
      </c>
      <c r="D12" s="98" t="s">
        <v>20</v>
      </c>
      <c r="E12" s="98" t="s">
        <v>20</v>
      </c>
      <c r="F12" s="98" t="s">
        <v>20</v>
      </c>
      <c r="G12" s="218" t="s">
        <v>20</v>
      </c>
      <c r="H12" s="218" t="s">
        <v>20</v>
      </c>
    </row>
  </sheetData>
  <mergeCells count="1">
    <mergeCell ref="A1:H1"/>
  </mergeCells>
  <hyperlinks>
    <hyperlink ref="F5" location="日常请假率!A168" display="=68/1707"/>
    <hyperlink ref="B5" location="日常请假率!A3" display="=32/1044"/>
    <hyperlink ref="D5" location="日常请假率!A94" display="=224/1745"/>
    <hyperlink ref="F6" location="日常请假名单!A391" display="68"/>
    <hyperlink ref="B12" location="统计表!A3" display="交齐且规范"/>
    <hyperlink ref="G5" location="日常请假率!A192" display="=51/728"/>
    <hyperlink ref="G6" location="日常请假名单!A459" display="51"/>
    <hyperlink ref="C5" location="日常请假率!A30" display="=71/1046"/>
    <hyperlink ref="E5" location="日常请假率!A101" display="=61/1662"/>
    <hyperlink ref="C6" location="日常请假名单!A35" display="71"/>
    <hyperlink ref="E6" location="日常请假名单!A330" display="61"/>
    <hyperlink ref="B8" location="晚自习风气统计表!A3" display="班级明细"/>
    <hyperlink ref="C8" location="晚自习风气统计表!A10" display="班级明细"/>
    <hyperlink ref="D8" location="晚自习风气统计表!A19" display="班级明细"/>
    <hyperlink ref="E8" location="晚自习风气统计表!A29" display="班级明细"/>
    <hyperlink ref="F8" location="晚自习风气统计表!A35" display="班级明细"/>
    <hyperlink ref="G8" location="晚自习风气统计表!A44" display="班级明细"/>
    <hyperlink ref="H8" location="晚自习风气统计表!A49" display="班级明细"/>
    <hyperlink ref="B9" location="晚自习请假!A3" display="81"/>
    <hyperlink ref="C9" location="晚自习请假!A84" display="35"/>
    <hyperlink ref="D9" location="晚自习请假!A119" display="151"/>
    <hyperlink ref="E9" location="晚自习请假!A270" display="63"/>
    <hyperlink ref="F9" location="晚自习请假!A333" display="19"/>
    <hyperlink ref="G9" location="晚自习请假!A352" display="29"/>
    <hyperlink ref="G11" location="晚自习迟到早退!A8" display="1"/>
    <hyperlink ref="D3" location="日常旷课率!A57" display="=10/1745"/>
    <hyperlink ref="D4" location="日常旷课名单!A10" display="10"/>
    <hyperlink ref="D6" location="日常请假名单!A106" display="224"/>
    <hyperlink ref="C7" location="日常迟到早退名单!A4" display="1"/>
    <hyperlink ref="F3" location="日常旷课率!A166" display="=5/1017"/>
    <hyperlink ref="F4" location="日常旷课名单!A19" display="5"/>
    <hyperlink ref="B6" location="日常请假率!A3" display="32"/>
    <hyperlink ref="B10" location="晚自习旷课!A3" display="9"/>
    <hyperlink ref="D10" location="晚自习旷课!A13" display="8"/>
  </hyperlinks>
  <pageMargins left="0.75" right="0.75" top="1" bottom="1" header="0.5" footer="0.5"/>
  <headerFooter/>
  <ignoredErrors>
    <ignoredError sqref="D3:F3 B5:G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8" sqref="A8"/>
    </sheetView>
  </sheetViews>
  <sheetFormatPr defaultColWidth="8.88888888888889" defaultRowHeight="14.4" outlineLevelCol="5"/>
  <cols>
    <col min="1" max="1" width="20.5555555555556" customWidth="1"/>
    <col min="2" max="2" width="15.1111111111111" customWidth="1"/>
    <col min="6" max="6" width="13.6666666666667" customWidth="1"/>
  </cols>
  <sheetData>
    <row r="1" ht="22.2" spans="1:6">
      <c r="A1" s="15" t="s">
        <v>828</v>
      </c>
      <c r="B1" s="15"/>
      <c r="C1" s="15"/>
      <c r="D1" s="15"/>
      <c r="E1" s="15"/>
      <c r="F1" s="15"/>
    </row>
    <row r="2" ht="20.4" spans="1:6">
      <c r="A2" s="16" t="s">
        <v>22</v>
      </c>
      <c r="B2" s="16" t="s">
        <v>24</v>
      </c>
      <c r="C2" s="16" t="s">
        <v>35</v>
      </c>
      <c r="D2" s="16" t="s">
        <v>466</v>
      </c>
      <c r="E2" s="16" t="s">
        <v>467</v>
      </c>
      <c r="F2" s="16" t="s">
        <v>29</v>
      </c>
    </row>
    <row r="3" ht="17.4" spans="1:6">
      <c r="A3" s="4" t="s">
        <v>2</v>
      </c>
      <c r="B3" s="17" t="s">
        <v>468</v>
      </c>
      <c r="C3" s="18"/>
      <c r="D3" s="18"/>
      <c r="E3" s="18"/>
      <c r="F3" s="19"/>
    </row>
    <row r="4" ht="17.4" spans="1:6">
      <c r="A4" s="4" t="s">
        <v>3</v>
      </c>
      <c r="B4" s="20"/>
      <c r="C4" s="21"/>
      <c r="D4" s="21"/>
      <c r="E4" s="21"/>
      <c r="F4" s="22"/>
    </row>
    <row r="5" ht="17.4" spans="1:6">
      <c r="A5" s="4" t="s">
        <v>4</v>
      </c>
      <c r="B5" s="20"/>
      <c r="C5" s="21"/>
      <c r="D5" s="21"/>
      <c r="E5" s="21"/>
      <c r="F5" s="22"/>
    </row>
    <row r="6" ht="17.4" spans="1:6">
      <c r="A6" s="4" t="s">
        <v>5</v>
      </c>
      <c r="B6" s="20"/>
      <c r="C6" s="21"/>
      <c r="D6" s="21"/>
      <c r="E6" s="21"/>
      <c r="F6" s="22"/>
    </row>
    <row r="7" ht="17.4" spans="1:6">
      <c r="A7" s="5" t="s">
        <v>6</v>
      </c>
      <c r="B7" s="23"/>
      <c r="C7" s="24"/>
      <c r="D7" s="24"/>
      <c r="E7" s="24"/>
      <c r="F7" s="25"/>
    </row>
    <row r="8" ht="17.4" spans="1:6">
      <c r="A8" s="26" t="s">
        <v>7</v>
      </c>
      <c r="B8" s="27">
        <v>20222631</v>
      </c>
      <c r="C8" s="26" t="s">
        <v>829</v>
      </c>
      <c r="D8" s="26" t="s">
        <v>830</v>
      </c>
      <c r="E8" s="26">
        <v>5.4</v>
      </c>
      <c r="F8" s="26" t="s">
        <v>831</v>
      </c>
    </row>
    <row r="9" ht="17.4" spans="1:6">
      <c r="A9" s="4" t="s">
        <v>8</v>
      </c>
      <c r="B9" s="4" t="s">
        <v>468</v>
      </c>
      <c r="C9" s="4"/>
      <c r="D9" s="4"/>
      <c r="E9" s="4"/>
      <c r="F9" s="4"/>
    </row>
  </sheetData>
  <mergeCells count="3">
    <mergeCell ref="A1:F1"/>
    <mergeCell ref="B9:F9"/>
    <mergeCell ref="B3:F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A1" sqref="A1:E1"/>
    </sheetView>
  </sheetViews>
  <sheetFormatPr defaultColWidth="8.88888888888889" defaultRowHeight="14.4" outlineLevelCol="4"/>
  <cols>
    <col min="1" max="1" width="17.6666666666667" customWidth="1"/>
    <col min="3" max="3" width="15.4444444444444" customWidth="1"/>
    <col min="4" max="4" width="16.6666666666667" customWidth="1"/>
  </cols>
  <sheetData>
    <row r="1" ht="22.2" spans="1:5">
      <c r="A1" s="1" t="s">
        <v>832</v>
      </c>
      <c r="B1" s="1"/>
      <c r="C1" s="1"/>
      <c r="D1" s="1"/>
      <c r="E1" s="1"/>
    </row>
    <row r="2" ht="20.4" spans="1:5">
      <c r="A2" s="2" t="s">
        <v>22</v>
      </c>
      <c r="B2" s="2" t="s">
        <v>23</v>
      </c>
      <c r="C2" s="2" t="s">
        <v>24</v>
      </c>
      <c r="D2" s="2" t="s">
        <v>832</v>
      </c>
      <c r="E2" s="2" t="s">
        <v>29</v>
      </c>
    </row>
    <row r="3" ht="17.4" spans="1:5">
      <c r="A3" s="3" t="s">
        <v>2</v>
      </c>
      <c r="B3" s="4">
        <v>1</v>
      </c>
      <c r="C3" s="5">
        <v>20193631</v>
      </c>
      <c r="D3" s="5"/>
      <c r="E3" s="5" t="s">
        <v>30</v>
      </c>
    </row>
    <row r="4" ht="17.4" spans="1:5">
      <c r="A4" s="3"/>
      <c r="B4" s="4">
        <v>2</v>
      </c>
      <c r="C4" s="5">
        <v>20193632</v>
      </c>
      <c r="D4" s="5"/>
      <c r="E4" s="5" t="s">
        <v>30</v>
      </c>
    </row>
    <row r="5" ht="17.4" spans="1:5">
      <c r="A5" s="3"/>
      <c r="B5" s="4">
        <v>3</v>
      </c>
      <c r="C5" s="5">
        <v>20193633</v>
      </c>
      <c r="D5" s="5"/>
      <c r="E5" s="5" t="s">
        <v>30</v>
      </c>
    </row>
    <row r="6" ht="17.4" spans="1:5">
      <c r="A6" s="3"/>
      <c r="B6" s="4">
        <v>4</v>
      </c>
      <c r="C6" s="5">
        <v>20193634</v>
      </c>
      <c r="D6" s="5"/>
      <c r="E6" s="5" t="s">
        <v>30</v>
      </c>
    </row>
    <row r="7" ht="17.4" spans="1:5">
      <c r="A7" s="3"/>
      <c r="B7" s="4">
        <v>5</v>
      </c>
      <c r="C7" s="5">
        <v>20193635</v>
      </c>
      <c r="D7" s="5"/>
      <c r="E7" s="5" t="s">
        <v>30</v>
      </c>
    </row>
    <row r="8" ht="17.4" spans="1:5">
      <c r="A8" s="3"/>
      <c r="B8" s="4">
        <v>6</v>
      </c>
      <c r="C8" s="5">
        <v>20203631</v>
      </c>
      <c r="D8" s="5" t="s">
        <v>833</v>
      </c>
      <c r="E8" s="5"/>
    </row>
    <row r="9" ht="17.4" spans="1:5">
      <c r="A9" s="3"/>
      <c r="B9" s="4">
        <v>7</v>
      </c>
      <c r="C9" s="5">
        <v>20203632</v>
      </c>
      <c r="D9" s="5" t="s">
        <v>833</v>
      </c>
      <c r="E9" s="5"/>
    </row>
    <row r="10" ht="17.4" spans="1:5">
      <c r="A10" s="3"/>
      <c r="B10" s="4">
        <v>8</v>
      </c>
      <c r="C10" s="5">
        <v>20203633</v>
      </c>
      <c r="D10" s="5" t="s">
        <v>833</v>
      </c>
      <c r="E10" s="5"/>
    </row>
    <row r="11" ht="17.4" spans="1:5">
      <c r="A11" s="3"/>
      <c r="B11" s="4">
        <v>9</v>
      </c>
      <c r="C11" s="5">
        <v>20203634</v>
      </c>
      <c r="D11" s="5" t="s">
        <v>833</v>
      </c>
      <c r="E11" s="5"/>
    </row>
    <row r="12" ht="17.4" spans="1:5">
      <c r="A12" s="3"/>
      <c r="B12" s="4">
        <v>10</v>
      </c>
      <c r="C12" s="5">
        <v>20203635</v>
      </c>
      <c r="D12" s="5" t="s">
        <v>833</v>
      </c>
      <c r="E12" s="5"/>
    </row>
    <row r="13" ht="17.4" spans="1:5">
      <c r="A13" s="3"/>
      <c r="B13" s="4">
        <v>11</v>
      </c>
      <c r="C13" s="5">
        <v>20213631</v>
      </c>
      <c r="D13" s="5" t="s">
        <v>833</v>
      </c>
      <c r="E13" s="5"/>
    </row>
    <row r="14" ht="17.4" spans="1:5">
      <c r="A14" s="3"/>
      <c r="B14" s="4">
        <v>12</v>
      </c>
      <c r="C14" s="5">
        <v>20213632</v>
      </c>
      <c r="D14" s="5" t="s">
        <v>833</v>
      </c>
      <c r="E14" s="5"/>
    </row>
    <row r="15" ht="17.4" spans="1:5">
      <c r="A15" s="3"/>
      <c r="B15" s="4">
        <v>13</v>
      </c>
      <c r="C15" s="5">
        <v>20213633</v>
      </c>
      <c r="D15" s="5" t="s">
        <v>833</v>
      </c>
      <c r="E15" s="5"/>
    </row>
    <row r="16" ht="17.4" spans="1:5">
      <c r="A16" s="3"/>
      <c r="B16" s="4">
        <v>14</v>
      </c>
      <c r="C16" s="5">
        <v>20213634</v>
      </c>
      <c r="D16" s="5" t="s">
        <v>833</v>
      </c>
      <c r="E16" s="5"/>
    </row>
    <row r="17" ht="17.4" spans="1:5">
      <c r="A17" s="3"/>
      <c r="B17" s="4">
        <v>15</v>
      </c>
      <c r="C17" s="5">
        <v>20213635</v>
      </c>
      <c r="D17" s="5" t="s">
        <v>833</v>
      </c>
      <c r="E17" s="5"/>
    </row>
    <row r="18" ht="17.4" spans="1:5">
      <c r="A18" s="3"/>
      <c r="B18" s="4">
        <v>16</v>
      </c>
      <c r="C18" s="5">
        <v>20213641</v>
      </c>
      <c r="D18" s="5"/>
      <c r="E18" s="5" t="s">
        <v>30</v>
      </c>
    </row>
    <row r="19" ht="17.4" spans="1:5">
      <c r="A19" s="3"/>
      <c r="B19" s="4">
        <v>17</v>
      </c>
      <c r="C19" s="5">
        <v>20213642</v>
      </c>
      <c r="D19" s="5"/>
      <c r="E19" s="5" t="s">
        <v>30</v>
      </c>
    </row>
    <row r="20" ht="17.4" spans="1:5">
      <c r="A20" s="3"/>
      <c r="B20" s="4">
        <v>18</v>
      </c>
      <c r="C20" s="6">
        <v>20223631</v>
      </c>
      <c r="D20" s="5" t="s">
        <v>833</v>
      </c>
      <c r="E20" s="6"/>
    </row>
    <row r="21" ht="17.4" spans="1:5">
      <c r="A21" s="3"/>
      <c r="B21" s="4">
        <v>19</v>
      </c>
      <c r="C21" s="5">
        <v>20223632</v>
      </c>
      <c r="D21" s="5" t="s">
        <v>833</v>
      </c>
      <c r="E21" s="5"/>
    </row>
    <row r="22" ht="17.4" spans="1:5">
      <c r="A22" s="3"/>
      <c r="B22" s="4">
        <v>20</v>
      </c>
      <c r="C22" s="5">
        <v>20223633</v>
      </c>
      <c r="D22" s="5" t="s">
        <v>833</v>
      </c>
      <c r="E22" s="5"/>
    </row>
    <row r="23" ht="17.4" spans="1:5">
      <c r="A23" s="3"/>
      <c r="B23" s="4">
        <v>21</v>
      </c>
      <c r="C23" s="5">
        <v>20223634</v>
      </c>
      <c r="D23" s="5" t="s">
        <v>833</v>
      </c>
      <c r="E23" s="5"/>
    </row>
    <row r="24" ht="17.4" spans="1:5">
      <c r="A24" s="3"/>
      <c r="B24" s="4">
        <v>22</v>
      </c>
      <c r="C24" s="5">
        <v>20223635</v>
      </c>
      <c r="D24" s="5" t="s">
        <v>833</v>
      </c>
      <c r="E24" s="5"/>
    </row>
    <row r="25" ht="17.4" spans="1:5">
      <c r="A25" s="3"/>
      <c r="B25" s="4">
        <v>23</v>
      </c>
      <c r="C25" s="5">
        <v>20223636</v>
      </c>
      <c r="D25" s="5" t="s">
        <v>833</v>
      </c>
      <c r="E25" s="5"/>
    </row>
    <row r="26" ht="17.4" spans="1:5">
      <c r="A26" s="3"/>
      <c r="B26" s="4">
        <v>24</v>
      </c>
      <c r="C26" s="5">
        <v>20223637</v>
      </c>
      <c r="D26" s="5" t="s">
        <v>833</v>
      </c>
      <c r="E26" s="5"/>
    </row>
    <row r="27" ht="17.4" spans="1:5">
      <c r="A27" s="3"/>
      <c r="B27" s="4">
        <v>25</v>
      </c>
      <c r="C27" s="5">
        <v>20223641</v>
      </c>
      <c r="D27" s="5" t="s">
        <v>833</v>
      </c>
      <c r="E27" s="5"/>
    </row>
    <row r="28" ht="17.4" spans="1:5">
      <c r="A28" s="3"/>
      <c r="B28" s="4">
        <v>26</v>
      </c>
      <c r="C28" s="5">
        <v>20223642</v>
      </c>
      <c r="D28" s="5" t="s">
        <v>833</v>
      </c>
      <c r="E28" s="5"/>
    </row>
    <row r="29" ht="17.4" spans="1:5">
      <c r="A29" s="3"/>
      <c r="B29" s="4">
        <v>27</v>
      </c>
      <c r="C29" s="5">
        <v>20223643</v>
      </c>
      <c r="D29" s="5" t="s">
        <v>833</v>
      </c>
      <c r="E29" s="5"/>
    </row>
    <row r="30" ht="17.4" spans="1:5">
      <c r="A30" s="3" t="s">
        <v>3</v>
      </c>
      <c r="B30" s="4">
        <v>28</v>
      </c>
      <c r="C30" s="4">
        <v>20192731</v>
      </c>
      <c r="D30" s="5"/>
      <c r="E30" s="5" t="s">
        <v>30</v>
      </c>
    </row>
    <row r="31" ht="17.4" spans="1:5">
      <c r="A31" s="3"/>
      <c r="B31" s="4">
        <v>29</v>
      </c>
      <c r="C31" s="4">
        <v>20192831</v>
      </c>
      <c r="D31" s="5"/>
      <c r="E31" s="5" t="s">
        <v>30</v>
      </c>
    </row>
    <row r="32" ht="17.4" spans="1:5">
      <c r="A32" s="3"/>
      <c r="B32" s="4">
        <v>30</v>
      </c>
      <c r="C32" s="4">
        <v>20192832</v>
      </c>
      <c r="D32" s="5"/>
      <c r="E32" s="5" t="s">
        <v>30</v>
      </c>
    </row>
    <row r="33" ht="17.4" spans="1:5">
      <c r="A33" s="3"/>
      <c r="B33" s="4">
        <v>31</v>
      </c>
      <c r="C33" s="4">
        <v>20192833</v>
      </c>
      <c r="D33" s="5"/>
      <c r="E33" s="5" t="s">
        <v>30</v>
      </c>
    </row>
    <row r="34" ht="17.4" spans="1:5">
      <c r="A34" s="3"/>
      <c r="B34" s="4">
        <v>32</v>
      </c>
      <c r="C34" s="4">
        <v>20202731</v>
      </c>
      <c r="D34" s="5" t="s">
        <v>833</v>
      </c>
      <c r="E34" s="5"/>
    </row>
    <row r="35" ht="17.4" spans="1:5">
      <c r="A35" s="3"/>
      <c r="B35" s="4">
        <v>33</v>
      </c>
      <c r="C35" s="4">
        <v>20202831</v>
      </c>
      <c r="D35" s="5" t="s">
        <v>833</v>
      </c>
      <c r="E35" s="5"/>
    </row>
    <row r="36" ht="17.4" spans="1:5">
      <c r="A36" s="3"/>
      <c r="B36" s="4">
        <v>34</v>
      </c>
      <c r="C36" s="4">
        <v>20202832</v>
      </c>
      <c r="D36" s="5" t="s">
        <v>833</v>
      </c>
      <c r="E36" s="5"/>
    </row>
    <row r="37" ht="17.4" spans="1:5">
      <c r="A37" s="3"/>
      <c r="B37" s="4">
        <v>35</v>
      </c>
      <c r="C37" s="4">
        <v>20202833</v>
      </c>
      <c r="D37" s="5" t="s">
        <v>833</v>
      </c>
      <c r="E37" s="5"/>
    </row>
    <row r="38" ht="17.4" spans="1:5">
      <c r="A38" s="3"/>
      <c r="B38" s="4">
        <v>36</v>
      </c>
      <c r="C38" s="4">
        <v>20212731</v>
      </c>
      <c r="D38" s="5" t="s">
        <v>833</v>
      </c>
      <c r="E38" s="5"/>
    </row>
    <row r="39" ht="17.4" spans="1:5">
      <c r="A39" s="3"/>
      <c r="B39" s="4">
        <v>37</v>
      </c>
      <c r="C39" s="4">
        <v>20212831</v>
      </c>
      <c r="D39" s="5" t="s">
        <v>833</v>
      </c>
      <c r="E39" s="5"/>
    </row>
    <row r="40" ht="17.4" spans="1:5">
      <c r="A40" s="3"/>
      <c r="B40" s="4">
        <v>38</v>
      </c>
      <c r="C40" s="4">
        <v>20212832</v>
      </c>
      <c r="D40" s="5" t="s">
        <v>833</v>
      </c>
      <c r="E40" s="5"/>
    </row>
    <row r="41" ht="17.4" spans="1:5">
      <c r="A41" s="3"/>
      <c r="B41" s="4">
        <v>39</v>
      </c>
      <c r="C41" s="4">
        <v>20212841</v>
      </c>
      <c r="D41" s="5"/>
      <c r="E41" s="5" t="s">
        <v>30</v>
      </c>
    </row>
    <row r="42" ht="17.4" spans="1:5">
      <c r="A42" s="3"/>
      <c r="B42" s="4">
        <v>40</v>
      </c>
      <c r="C42" s="4">
        <v>20212842</v>
      </c>
      <c r="D42" s="5"/>
      <c r="E42" s="5" t="s">
        <v>30</v>
      </c>
    </row>
    <row r="43" ht="17.4" spans="1:5">
      <c r="A43" s="3"/>
      <c r="B43" s="4">
        <v>41</v>
      </c>
      <c r="C43" s="4">
        <v>20212843</v>
      </c>
      <c r="D43" s="5"/>
      <c r="E43" s="5" t="s">
        <v>30</v>
      </c>
    </row>
    <row r="44" ht="17.4" spans="1:5">
      <c r="A44" s="3"/>
      <c r="B44" s="4">
        <v>42</v>
      </c>
      <c r="C44" s="4">
        <v>20222731</v>
      </c>
      <c r="D44" s="5" t="s">
        <v>833</v>
      </c>
      <c r="E44" s="5"/>
    </row>
    <row r="45" ht="17.4" spans="1:5">
      <c r="A45" s="3"/>
      <c r="B45" s="4">
        <v>43</v>
      </c>
      <c r="C45" s="4">
        <v>20222732</v>
      </c>
      <c r="D45" s="5" t="s">
        <v>833</v>
      </c>
      <c r="E45" s="5"/>
    </row>
    <row r="46" ht="17.4" spans="1:5">
      <c r="A46" s="3"/>
      <c r="B46" s="4">
        <v>44</v>
      </c>
      <c r="C46" s="4">
        <v>20222831</v>
      </c>
      <c r="D46" s="5" t="s">
        <v>833</v>
      </c>
      <c r="E46" s="5"/>
    </row>
    <row r="47" ht="17.4" spans="1:5">
      <c r="A47" s="3"/>
      <c r="B47" s="4">
        <v>45</v>
      </c>
      <c r="C47" s="4">
        <v>20222832</v>
      </c>
      <c r="D47" s="5" t="s">
        <v>833</v>
      </c>
      <c r="E47" s="5"/>
    </row>
    <row r="48" ht="17.4" spans="1:5">
      <c r="A48" s="3"/>
      <c r="B48" s="4">
        <v>46</v>
      </c>
      <c r="C48" s="4">
        <v>20222833</v>
      </c>
      <c r="D48" s="5" t="s">
        <v>833</v>
      </c>
      <c r="E48" s="5"/>
    </row>
    <row r="49" ht="17.4" spans="1:5">
      <c r="A49" s="3"/>
      <c r="B49" s="4">
        <v>47</v>
      </c>
      <c r="C49" s="4">
        <v>20222834</v>
      </c>
      <c r="D49" s="5" t="s">
        <v>833</v>
      </c>
      <c r="E49" s="5"/>
    </row>
    <row r="50" ht="17.4" spans="1:5">
      <c r="A50" s="3"/>
      <c r="B50" s="4">
        <v>48</v>
      </c>
      <c r="C50" s="4">
        <v>20222835</v>
      </c>
      <c r="D50" s="5" t="s">
        <v>833</v>
      </c>
      <c r="E50" s="5"/>
    </row>
    <row r="51" ht="17.4" spans="1:5">
      <c r="A51" s="3"/>
      <c r="B51" s="4">
        <v>49</v>
      </c>
      <c r="C51" s="4">
        <v>20222836</v>
      </c>
      <c r="D51" s="5" t="s">
        <v>833</v>
      </c>
      <c r="E51" s="5"/>
    </row>
    <row r="52" ht="17.4" spans="1:5">
      <c r="A52" s="3"/>
      <c r="B52" s="4">
        <v>50</v>
      </c>
      <c r="C52" s="4">
        <v>20222837</v>
      </c>
      <c r="D52" s="5" t="s">
        <v>833</v>
      </c>
      <c r="E52" s="5"/>
    </row>
    <row r="53" ht="17.4" spans="1:5">
      <c r="A53" s="3"/>
      <c r="B53" s="4">
        <v>51</v>
      </c>
      <c r="C53" s="4">
        <v>20222841</v>
      </c>
      <c r="D53" s="5" t="s">
        <v>833</v>
      </c>
      <c r="E53" s="5"/>
    </row>
    <row r="54" ht="17.4" spans="1:5">
      <c r="A54" s="3"/>
      <c r="B54" s="4">
        <v>52</v>
      </c>
      <c r="C54" s="4">
        <v>20222842</v>
      </c>
      <c r="D54" s="5" t="s">
        <v>833</v>
      </c>
      <c r="E54" s="5"/>
    </row>
    <row r="55" ht="17.4" spans="1:5">
      <c r="A55" s="3"/>
      <c r="B55" s="4">
        <v>53</v>
      </c>
      <c r="C55" s="4">
        <v>20222843</v>
      </c>
      <c r="D55" s="5" t="s">
        <v>833</v>
      </c>
      <c r="E55" s="5"/>
    </row>
    <row r="56" ht="17.4" spans="1:5">
      <c r="A56" s="3"/>
      <c r="B56" s="4">
        <v>54</v>
      </c>
      <c r="C56" s="4">
        <v>20222844</v>
      </c>
      <c r="D56" s="4" t="s">
        <v>833</v>
      </c>
      <c r="E56" s="4"/>
    </row>
    <row r="57" ht="17.4" spans="1:5">
      <c r="A57" s="3" t="s">
        <v>4</v>
      </c>
      <c r="B57" s="4">
        <v>55</v>
      </c>
      <c r="C57" s="4">
        <v>20192331</v>
      </c>
      <c r="D57" s="5"/>
      <c r="E57" s="5" t="s">
        <v>30</v>
      </c>
    </row>
    <row r="58" ht="17.4" spans="1:5">
      <c r="A58" s="3"/>
      <c r="B58" s="4">
        <v>56</v>
      </c>
      <c r="C58" s="4">
        <v>20192332</v>
      </c>
      <c r="D58" s="5"/>
      <c r="E58" s="5" t="s">
        <v>30</v>
      </c>
    </row>
    <row r="59" ht="17.4" spans="1:5">
      <c r="A59" s="3"/>
      <c r="B59" s="4">
        <v>57</v>
      </c>
      <c r="C59" s="4">
        <v>20192931</v>
      </c>
      <c r="D59" s="5"/>
      <c r="E59" s="5" t="s">
        <v>30</v>
      </c>
    </row>
    <row r="60" ht="17.4" spans="1:5">
      <c r="A60" s="3"/>
      <c r="B60" s="4">
        <v>58</v>
      </c>
      <c r="C60" s="4">
        <v>20192932</v>
      </c>
      <c r="D60" s="5"/>
      <c r="E60" s="5" t="s">
        <v>30</v>
      </c>
    </row>
    <row r="61" ht="17.4" spans="1:5">
      <c r="A61" s="3"/>
      <c r="B61" s="4">
        <v>59</v>
      </c>
      <c r="C61" s="4">
        <v>20193031</v>
      </c>
      <c r="D61" s="5"/>
      <c r="E61" s="5" t="s">
        <v>30</v>
      </c>
    </row>
    <row r="62" ht="17.4" spans="1:5">
      <c r="A62" s="3"/>
      <c r="B62" s="4">
        <v>60</v>
      </c>
      <c r="C62" s="4">
        <v>20193032</v>
      </c>
      <c r="D62" s="5"/>
      <c r="E62" s="5" t="s">
        <v>30</v>
      </c>
    </row>
    <row r="63" ht="17.4" spans="1:5">
      <c r="A63" s="3"/>
      <c r="B63" s="4">
        <v>61</v>
      </c>
      <c r="C63" s="4">
        <v>20193033</v>
      </c>
      <c r="D63" s="5"/>
      <c r="E63" s="5" t="s">
        <v>30</v>
      </c>
    </row>
    <row r="64" ht="17.4" spans="1:5">
      <c r="A64" s="3"/>
      <c r="B64" s="4">
        <v>62</v>
      </c>
      <c r="C64" s="4">
        <v>20193034</v>
      </c>
      <c r="D64" s="5"/>
      <c r="E64" s="5" t="s">
        <v>30</v>
      </c>
    </row>
    <row r="65" ht="17.4" spans="1:5">
      <c r="A65" s="3"/>
      <c r="B65" s="4">
        <v>63</v>
      </c>
      <c r="C65" s="4">
        <v>20193035</v>
      </c>
      <c r="D65" s="5"/>
      <c r="E65" s="5" t="s">
        <v>30</v>
      </c>
    </row>
    <row r="66" ht="17.4" spans="1:5">
      <c r="A66" s="3"/>
      <c r="B66" s="4">
        <v>64</v>
      </c>
      <c r="C66" s="4">
        <v>20193036</v>
      </c>
      <c r="D66" s="5"/>
      <c r="E66" s="5" t="s">
        <v>30</v>
      </c>
    </row>
    <row r="67" ht="17.4" spans="1:5">
      <c r="A67" s="3"/>
      <c r="B67" s="4">
        <v>65</v>
      </c>
      <c r="C67" s="4">
        <v>20193037</v>
      </c>
      <c r="D67" s="5"/>
      <c r="E67" s="5" t="s">
        <v>30</v>
      </c>
    </row>
    <row r="68" ht="17.4" spans="1:5">
      <c r="A68" s="3"/>
      <c r="B68" s="4">
        <v>66</v>
      </c>
      <c r="C68" s="4">
        <v>20193038</v>
      </c>
      <c r="D68" s="5"/>
      <c r="E68" s="5" t="s">
        <v>30</v>
      </c>
    </row>
    <row r="69" ht="17.4" spans="1:5">
      <c r="A69" s="3"/>
      <c r="B69" s="4">
        <v>67</v>
      </c>
      <c r="C69" s="5">
        <v>20202331</v>
      </c>
      <c r="D69" s="5" t="s">
        <v>833</v>
      </c>
      <c r="E69" s="5"/>
    </row>
    <row r="70" ht="17.4" spans="1:5">
      <c r="A70" s="3"/>
      <c r="B70" s="4">
        <v>68</v>
      </c>
      <c r="C70" s="5">
        <v>20202332</v>
      </c>
      <c r="D70" s="5" t="s">
        <v>833</v>
      </c>
      <c r="E70" s="5"/>
    </row>
    <row r="71" ht="17.4" spans="1:5">
      <c r="A71" s="3"/>
      <c r="B71" s="4">
        <v>69</v>
      </c>
      <c r="C71" s="4">
        <v>20202931</v>
      </c>
      <c r="D71" s="5" t="s">
        <v>833</v>
      </c>
      <c r="E71" s="5"/>
    </row>
    <row r="72" ht="17.4" spans="1:5">
      <c r="A72" s="3"/>
      <c r="B72" s="4">
        <v>70</v>
      </c>
      <c r="C72" s="4">
        <v>20202932</v>
      </c>
      <c r="D72" s="5" t="s">
        <v>833</v>
      </c>
      <c r="E72" s="5"/>
    </row>
    <row r="73" ht="17.4" spans="1:5">
      <c r="A73" s="3"/>
      <c r="B73" s="3">
        <v>71</v>
      </c>
      <c r="C73" s="3">
        <v>20202933</v>
      </c>
      <c r="D73" s="5" t="s">
        <v>833</v>
      </c>
      <c r="E73" s="5"/>
    </row>
    <row r="74" ht="17.4" spans="1:5">
      <c r="A74" s="3"/>
      <c r="B74" s="4">
        <v>72</v>
      </c>
      <c r="C74" s="4">
        <v>20203031</v>
      </c>
      <c r="D74" s="5" t="s">
        <v>833</v>
      </c>
      <c r="E74" s="5"/>
    </row>
    <row r="75" ht="17.4" spans="1:5">
      <c r="A75" s="3"/>
      <c r="B75" s="4">
        <v>73</v>
      </c>
      <c r="C75" s="4">
        <v>20203032</v>
      </c>
      <c r="D75" s="5" t="s">
        <v>833</v>
      </c>
      <c r="E75" s="5"/>
    </row>
    <row r="76" ht="17.4" spans="1:5">
      <c r="A76" s="3"/>
      <c r="B76" s="4">
        <v>74</v>
      </c>
      <c r="C76" s="4">
        <v>20203033</v>
      </c>
      <c r="D76" s="5" t="s">
        <v>833</v>
      </c>
      <c r="E76" s="5"/>
    </row>
    <row r="77" ht="17.4" spans="1:5">
      <c r="A77" s="3"/>
      <c r="B77" s="4">
        <v>75</v>
      </c>
      <c r="C77" s="4">
        <v>20203034</v>
      </c>
      <c r="D77" s="5" t="s">
        <v>833</v>
      </c>
      <c r="E77" s="5"/>
    </row>
    <row r="78" ht="17.4" spans="1:5">
      <c r="A78" s="3"/>
      <c r="B78" s="4">
        <v>76</v>
      </c>
      <c r="C78" s="4">
        <v>20203035</v>
      </c>
      <c r="D78" s="5" t="s">
        <v>833</v>
      </c>
      <c r="E78" s="5"/>
    </row>
    <row r="79" ht="17.4" spans="1:5">
      <c r="A79" s="3"/>
      <c r="B79" s="4">
        <v>77</v>
      </c>
      <c r="C79" s="4">
        <v>20203036</v>
      </c>
      <c r="D79" s="5" t="s">
        <v>833</v>
      </c>
      <c r="E79" s="5"/>
    </row>
    <row r="80" ht="17.4" spans="1:5">
      <c r="A80" s="3"/>
      <c r="B80" s="4">
        <v>78</v>
      </c>
      <c r="C80" s="4">
        <v>20212331</v>
      </c>
      <c r="D80" s="5" t="s">
        <v>833</v>
      </c>
      <c r="E80" s="5"/>
    </row>
    <row r="81" ht="17.4" spans="1:5">
      <c r="A81" s="3"/>
      <c r="B81" s="4">
        <v>79</v>
      </c>
      <c r="C81" s="4">
        <v>20212332</v>
      </c>
      <c r="D81" s="5" t="s">
        <v>833</v>
      </c>
      <c r="E81" s="5"/>
    </row>
    <row r="82" ht="17.4" spans="1:5">
      <c r="A82" s="3"/>
      <c r="B82" s="4">
        <v>80</v>
      </c>
      <c r="C82" s="4">
        <v>20212333</v>
      </c>
      <c r="D82" s="5" t="s">
        <v>833</v>
      </c>
      <c r="E82" s="5"/>
    </row>
    <row r="83" ht="17.4" spans="1:5">
      <c r="A83" s="3"/>
      <c r="B83" s="4">
        <v>81</v>
      </c>
      <c r="C83" s="4">
        <v>20212931</v>
      </c>
      <c r="D83" s="5" t="s">
        <v>833</v>
      </c>
      <c r="E83" s="5"/>
    </row>
    <row r="84" ht="17.4" spans="1:5">
      <c r="A84" s="3"/>
      <c r="B84" s="4">
        <v>82</v>
      </c>
      <c r="C84" s="4">
        <v>20212932</v>
      </c>
      <c r="D84" s="5" t="s">
        <v>833</v>
      </c>
      <c r="E84" s="5"/>
    </row>
    <row r="85" ht="17.4" spans="1:5">
      <c r="A85" s="3"/>
      <c r="B85" s="4">
        <v>83</v>
      </c>
      <c r="C85" s="4">
        <v>20212933</v>
      </c>
      <c r="D85" s="5" t="s">
        <v>833</v>
      </c>
      <c r="E85" s="5"/>
    </row>
    <row r="86" ht="17.4" spans="1:5">
      <c r="A86" s="3"/>
      <c r="B86" s="4">
        <v>84</v>
      </c>
      <c r="C86" s="4">
        <v>20212941</v>
      </c>
      <c r="D86" s="5"/>
      <c r="E86" s="5" t="s">
        <v>834</v>
      </c>
    </row>
    <row r="87" ht="17.4" spans="1:5">
      <c r="A87" s="3"/>
      <c r="B87" s="4">
        <v>85</v>
      </c>
      <c r="C87" s="4">
        <v>20213031</v>
      </c>
      <c r="D87" s="5" t="s">
        <v>833</v>
      </c>
      <c r="E87" s="5"/>
    </row>
    <row r="88" ht="17.4" spans="1:5">
      <c r="A88" s="3"/>
      <c r="B88" s="4">
        <v>86</v>
      </c>
      <c r="C88" s="4">
        <v>20213032</v>
      </c>
      <c r="D88" s="5" t="s">
        <v>833</v>
      </c>
      <c r="E88" s="5"/>
    </row>
    <row r="89" ht="17.4" spans="1:5">
      <c r="A89" s="3"/>
      <c r="B89" s="4">
        <v>87</v>
      </c>
      <c r="C89" s="4">
        <v>20213033</v>
      </c>
      <c r="D89" s="5" t="s">
        <v>833</v>
      </c>
      <c r="E89" s="5"/>
    </row>
    <row r="90" ht="17.4" spans="1:5">
      <c r="A90" s="3"/>
      <c r="B90" s="3">
        <v>88</v>
      </c>
      <c r="C90" s="6">
        <v>20222331</v>
      </c>
      <c r="D90" s="5" t="s">
        <v>833</v>
      </c>
      <c r="E90" s="5"/>
    </row>
    <row r="91" ht="17.4" spans="1:5">
      <c r="A91" s="3"/>
      <c r="B91" s="4">
        <v>89</v>
      </c>
      <c r="C91" s="5">
        <v>20222332</v>
      </c>
      <c r="D91" s="5" t="s">
        <v>833</v>
      </c>
      <c r="E91" s="5"/>
    </row>
    <row r="92" ht="17.4" spans="1:5">
      <c r="A92" s="3"/>
      <c r="B92" s="4">
        <v>90</v>
      </c>
      <c r="C92" s="5">
        <v>20222333</v>
      </c>
      <c r="D92" s="5" t="s">
        <v>833</v>
      </c>
      <c r="E92" s="5"/>
    </row>
    <row r="93" ht="17.4" spans="1:5">
      <c r="A93" s="3"/>
      <c r="B93" s="4">
        <v>91</v>
      </c>
      <c r="C93" s="5">
        <v>20222931</v>
      </c>
      <c r="D93" s="5" t="s">
        <v>833</v>
      </c>
      <c r="E93" s="5"/>
    </row>
    <row r="94" ht="17.4" spans="1:5">
      <c r="A94" s="3"/>
      <c r="B94" s="4">
        <v>92</v>
      </c>
      <c r="C94" s="5">
        <v>20222932</v>
      </c>
      <c r="D94" s="5" t="s">
        <v>833</v>
      </c>
      <c r="E94" s="5"/>
    </row>
    <row r="95" ht="17.4" spans="1:5">
      <c r="A95" s="3"/>
      <c r="B95" s="4">
        <v>93</v>
      </c>
      <c r="C95" s="5">
        <v>20222933</v>
      </c>
      <c r="D95" s="5" t="s">
        <v>833</v>
      </c>
      <c r="E95" s="7"/>
    </row>
    <row r="96" ht="17.4" spans="1:5">
      <c r="A96" s="3"/>
      <c r="B96" s="4">
        <v>94</v>
      </c>
      <c r="C96" s="5">
        <v>20222934</v>
      </c>
      <c r="D96" s="5" t="s">
        <v>833</v>
      </c>
      <c r="E96" s="7"/>
    </row>
    <row r="97" ht="17.4" spans="1:5">
      <c r="A97" s="3"/>
      <c r="B97" s="4">
        <v>95</v>
      </c>
      <c r="C97" s="5">
        <v>20222941</v>
      </c>
      <c r="D97" s="5" t="s">
        <v>833</v>
      </c>
      <c r="E97" s="7"/>
    </row>
    <row r="98" ht="17.4" spans="1:5">
      <c r="A98" s="3"/>
      <c r="B98" s="4">
        <v>96</v>
      </c>
      <c r="C98" s="5">
        <v>20223031</v>
      </c>
      <c r="D98" s="5" t="s">
        <v>833</v>
      </c>
      <c r="E98" s="7"/>
    </row>
    <row r="99" ht="17.4" spans="1:5">
      <c r="A99" s="3"/>
      <c r="B99" s="4">
        <v>97</v>
      </c>
      <c r="C99" s="5">
        <v>20223032</v>
      </c>
      <c r="D99" s="5" t="s">
        <v>833</v>
      </c>
      <c r="E99" s="7"/>
    </row>
    <row r="100" ht="17.4" spans="1:5">
      <c r="A100" s="3"/>
      <c r="B100" s="4">
        <v>98</v>
      </c>
      <c r="C100" s="5">
        <v>20223033</v>
      </c>
      <c r="D100" s="5" t="s">
        <v>833</v>
      </c>
      <c r="E100" s="7"/>
    </row>
    <row r="101" ht="17.4" spans="1:5">
      <c r="A101" s="3" t="s">
        <v>5</v>
      </c>
      <c r="B101" s="4">
        <v>99</v>
      </c>
      <c r="C101" s="4">
        <v>20192131</v>
      </c>
      <c r="D101" s="4"/>
      <c r="E101" s="4" t="s">
        <v>30</v>
      </c>
    </row>
    <row r="102" ht="17.4" spans="1:5">
      <c r="A102" s="3"/>
      <c r="B102" s="4">
        <v>100</v>
      </c>
      <c r="C102" s="4">
        <v>20192132</v>
      </c>
      <c r="D102" s="4"/>
      <c r="E102" s="4" t="s">
        <v>30</v>
      </c>
    </row>
    <row r="103" ht="17.4" spans="1:5">
      <c r="A103" s="3"/>
      <c r="B103" s="4">
        <v>101</v>
      </c>
      <c r="C103" s="4">
        <v>20192133</v>
      </c>
      <c r="D103" s="4"/>
      <c r="E103" s="4" t="s">
        <v>30</v>
      </c>
    </row>
    <row r="104" ht="17.4" spans="1:5">
      <c r="A104" s="3"/>
      <c r="B104" s="4">
        <v>102</v>
      </c>
      <c r="C104" s="4">
        <v>20192134</v>
      </c>
      <c r="D104" s="4"/>
      <c r="E104" s="4" t="s">
        <v>30</v>
      </c>
    </row>
    <row r="105" ht="17.4" spans="1:5">
      <c r="A105" s="3"/>
      <c r="B105" s="4">
        <v>103</v>
      </c>
      <c r="C105" s="4">
        <v>20192135</v>
      </c>
      <c r="D105" s="4"/>
      <c r="E105" s="4" t="s">
        <v>30</v>
      </c>
    </row>
    <row r="106" ht="17.4" spans="1:5">
      <c r="A106" s="3"/>
      <c r="B106" s="4">
        <v>104</v>
      </c>
      <c r="C106" s="4">
        <v>20192136</v>
      </c>
      <c r="D106" s="4"/>
      <c r="E106" s="4" t="s">
        <v>30</v>
      </c>
    </row>
    <row r="107" ht="17.4" spans="1:5">
      <c r="A107" s="3"/>
      <c r="B107" s="4">
        <v>105</v>
      </c>
      <c r="C107" s="4">
        <v>20192137</v>
      </c>
      <c r="D107" s="4"/>
      <c r="E107" s="4" t="s">
        <v>30</v>
      </c>
    </row>
    <row r="108" ht="17.4" spans="1:5">
      <c r="A108" s="3"/>
      <c r="B108" s="4">
        <v>106</v>
      </c>
      <c r="C108" s="4">
        <v>20193131</v>
      </c>
      <c r="D108" s="4"/>
      <c r="E108" s="4" t="s">
        <v>30</v>
      </c>
    </row>
    <row r="109" ht="17.4" spans="1:5">
      <c r="A109" s="3"/>
      <c r="B109" s="4">
        <v>107</v>
      </c>
      <c r="C109" s="4">
        <v>20193132</v>
      </c>
      <c r="D109" s="4"/>
      <c r="E109" s="4" t="s">
        <v>30</v>
      </c>
    </row>
    <row r="110" ht="17.4" spans="1:5">
      <c r="A110" s="3"/>
      <c r="B110" s="4">
        <v>108</v>
      </c>
      <c r="C110" s="4">
        <v>20202131</v>
      </c>
      <c r="D110" s="4" t="s">
        <v>833</v>
      </c>
      <c r="E110" s="4"/>
    </row>
    <row r="111" ht="17.4" spans="1:5">
      <c r="A111" s="3"/>
      <c r="B111" s="4">
        <v>109</v>
      </c>
      <c r="C111" s="4">
        <v>20202132</v>
      </c>
      <c r="D111" s="4" t="s">
        <v>833</v>
      </c>
      <c r="E111" s="4"/>
    </row>
    <row r="112" ht="17.4" spans="1:5">
      <c r="A112" s="3"/>
      <c r="B112" s="4">
        <v>110</v>
      </c>
      <c r="C112" s="4">
        <v>20202133</v>
      </c>
      <c r="D112" s="4" t="s">
        <v>833</v>
      </c>
      <c r="E112" s="4"/>
    </row>
    <row r="113" ht="17.4" spans="1:5">
      <c r="A113" s="3"/>
      <c r="B113" s="4">
        <v>111</v>
      </c>
      <c r="C113" s="4">
        <v>20202134</v>
      </c>
      <c r="D113" s="4" t="s">
        <v>833</v>
      </c>
      <c r="E113" s="4"/>
    </row>
    <row r="114" ht="17.4" spans="1:5">
      <c r="A114" s="3"/>
      <c r="B114" s="4">
        <v>112</v>
      </c>
      <c r="C114" s="4">
        <v>20202135</v>
      </c>
      <c r="D114" s="4" t="s">
        <v>833</v>
      </c>
      <c r="E114" s="4"/>
    </row>
    <row r="115" ht="17.4" spans="1:5">
      <c r="A115" s="3"/>
      <c r="B115" s="4">
        <v>113</v>
      </c>
      <c r="C115" s="4">
        <v>20202136</v>
      </c>
      <c r="D115" s="4" t="s">
        <v>833</v>
      </c>
      <c r="E115" s="4"/>
    </row>
    <row r="116" ht="17.4" spans="1:5">
      <c r="A116" s="3"/>
      <c r="B116" s="4">
        <v>114</v>
      </c>
      <c r="C116" s="4">
        <v>20202137</v>
      </c>
      <c r="D116" s="4" t="s">
        <v>833</v>
      </c>
      <c r="E116" s="4"/>
    </row>
    <row r="117" ht="17.4" spans="1:5">
      <c r="A117" s="3"/>
      <c r="B117" s="4">
        <v>115</v>
      </c>
      <c r="C117" s="4">
        <v>20203131</v>
      </c>
      <c r="D117" s="4" t="s">
        <v>833</v>
      </c>
      <c r="E117" s="4"/>
    </row>
    <row r="118" ht="17.4" spans="1:5">
      <c r="A118" s="3"/>
      <c r="B118" s="4">
        <v>116</v>
      </c>
      <c r="C118" s="4">
        <v>20203132</v>
      </c>
      <c r="D118" s="4" t="s">
        <v>833</v>
      </c>
      <c r="E118" s="4"/>
    </row>
    <row r="119" ht="17.4" spans="1:5">
      <c r="A119" s="3"/>
      <c r="B119" s="4">
        <v>117</v>
      </c>
      <c r="C119" s="4">
        <v>20212131</v>
      </c>
      <c r="D119" s="4" t="s">
        <v>833</v>
      </c>
      <c r="E119" s="4"/>
    </row>
    <row r="120" ht="17.4" spans="1:5">
      <c r="A120" s="3"/>
      <c r="B120" s="4">
        <v>118</v>
      </c>
      <c r="C120" s="4">
        <v>20212132</v>
      </c>
      <c r="D120" s="4" t="s">
        <v>833</v>
      </c>
      <c r="E120" s="4"/>
    </row>
    <row r="121" ht="17.4" spans="1:5">
      <c r="A121" s="3"/>
      <c r="B121" s="4">
        <v>119</v>
      </c>
      <c r="C121" s="4">
        <v>20212133</v>
      </c>
      <c r="D121" s="4" t="s">
        <v>833</v>
      </c>
      <c r="E121" s="4"/>
    </row>
    <row r="122" ht="17.4" spans="1:5">
      <c r="A122" s="3"/>
      <c r="B122" s="4">
        <v>120</v>
      </c>
      <c r="C122" s="4">
        <v>20212134</v>
      </c>
      <c r="D122" s="4" t="s">
        <v>833</v>
      </c>
      <c r="E122" s="4"/>
    </row>
    <row r="123" ht="17.4" spans="1:5">
      <c r="A123" s="3"/>
      <c r="B123" s="4">
        <v>121</v>
      </c>
      <c r="C123" s="4">
        <v>20212135</v>
      </c>
      <c r="D123" s="4" t="s">
        <v>833</v>
      </c>
      <c r="E123" s="4"/>
    </row>
    <row r="124" ht="17.4" spans="1:5">
      <c r="A124" s="3"/>
      <c r="B124" s="4">
        <v>122</v>
      </c>
      <c r="C124" s="4">
        <v>20212136</v>
      </c>
      <c r="D124" s="4" t="s">
        <v>833</v>
      </c>
      <c r="E124" s="4"/>
    </row>
    <row r="125" ht="17.4" spans="1:5">
      <c r="A125" s="3"/>
      <c r="B125" s="4">
        <v>123</v>
      </c>
      <c r="C125" s="4">
        <v>20212137</v>
      </c>
      <c r="D125" s="4" t="s">
        <v>833</v>
      </c>
      <c r="E125" s="4"/>
    </row>
    <row r="126" ht="17.4" spans="1:5">
      <c r="A126" s="3"/>
      <c r="B126" s="4">
        <v>124</v>
      </c>
      <c r="C126" s="4">
        <v>20212138</v>
      </c>
      <c r="D126" s="4" t="s">
        <v>833</v>
      </c>
      <c r="E126" s="4"/>
    </row>
    <row r="127" ht="17.4" spans="1:5">
      <c r="A127" s="3"/>
      <c r="B127" s="4">
        <v>125</v>
      </c>
      <c r="C127" s="4">
        <v>20212141</v>
      </c>
      <c r="D127" s="4" t="s">
        <v>833</v>
      </c>
      <c r="E127" s="4"/>
    </row>
    <row r="128" ht="17.4" spans="1:5">
      <c r="A128" s="3"/>
      <c r="B128" s="4">
        <v>126</v>
      </c>
      <c r="C128" s="4">
        <v>20212142</v>
      </c>
      <c r="D128" s="4" t="s">
        <v>833</v>
      </c>
      <c r="E128" s="4"/>
    </row>
    <row r="129" ht="17.4" spans="1:5">
      <c r="A129" s="3"/>
      <c r="B129" s="4">
        <v>127</v>
      </c>
      <c r="C129" s="4">
        <v>20212143</v>
      </c>
      <c r="D129" s="4" t="s">
        <v>833</v>
      </c>
      <c r="E129" s="4"/>
    </row>
    <row r="130" ht="17.4" spans="1:5">
      <c r="A130" s="3"/>
      <c r="B130" s="4">
        <v>128</v>
      </c>
      <c r="C130" s="4">
        <v>20212144</v>
      </c>
      <c r="D130" s="4" t="s">
        <v>833</v>
      </c>
      <c r="E130" s="4"/>
    </row>
    <row r="131" ht="17.4" spans="1:5">
      <c r="A131" s="3"/>
      <c r="B131" s="4">
        <v>129</v>
      </c>
      <c r="C131" s="4">
        <v>20212145</v>
      </c>
      <c r="D131" s="4" t="s">
        <v>833</v>
      </c>
      <c r="E131" s="4"/>
    </row>
    <row r="132" ht="17.4" spans="1:5">
      <c r="A132" s="3"/>
      <c r="B132" s="4">
        <v>130</v>
      </c>
      <c r="C132" s="4">
        <v>20212151</v>
      </c>
      <c r="D132" s="4" t="s">
        <v>833</v>
      </c>
      <c r="E132" s="4"/>
    </row>
    <row r="133" ht="17.4" spans="1:5">
      <c r="A133" s="3"/>
      <c r="B133" s="4">
        <v>131</v>
      </c>
      <c r="C133" s="4">
        <v>20212152</v>
      </c>
      <c r="D133" s="4" t="s">
        <v>833</v>
      </c>
      <c r="E133" s="4"/>
    </row>
    <row r="134" ht="17.4" spans="1:5">
      <c r="A134" s="3"/>
      <c r="B134" s="4">
        <v>132</v>
      </c>
      <c r="C134" s="4">
        <v>20212154</v>
      </c>
      <c r="D134" s="4" t="s">
        <v>833</v>
      </c>
      <c r="E134" s="4"/>
    </row>
    <row r="135" ht="17.4" spans="1:5">
      <c r="A135" s="3"/>
      <c r="B135" s="4">
        <v>133</v>
      </c>
      <c r="C135" s="4">
        <v>20213131</v>
      </c>
      <c r="D135" s="4" t="s">
        <v>833</v>
      </c>
      <c r="E135" s="4"/>
    </row>
    <row r="136" ht="17.4" spans="1:5">
      <c r="A136" s="3"/>
      <c r="B136" s="4">
        <v>134</v>
      </c>
      <c r="C136" s="4">
        <v>20222131</v>
      </c>
      <c r="D136" s="4" t="s">
        <v>833</v>
      </c>
      <c r="E136" s="4"/>
    </row>
    <row r="137" ht="17.4" spans="1:5">
      <c r="A137" s="3"/>
      <c r="B137" s="4">
        <v>135</v>
      </c>
      <c r="C137" s="4">
        <v>20222132</v>
      </c>
      <c r="D137" s="4" t="s">
        <v>833</v>
      </c>
      <c r="E137" s="4"/>
    </row>
    <row r="138" ht="17.4" spans="1:5">
      <c r="A138" s="3"/>
      <c r="B138" s="4">
        <v>136</v>
      </c>
      <c r="C138" s="4">
        <v>20222133</v>
      </c>
      <c r="D138" s="4" t="s">
        <v>833</v>
      </c>
      <c r="E138" s="4"/>
    </row>
    <row r="139" ht="17.4" spans="1:5">
      <c r="A139" s="3"/>
      <c r="B139" s="4">
        <v>137</v>
      </c>
      <c r="C139" s="4">
        <v>20222134</v>
      </c>
      <c r="D139" s="4" t="s">
        <v>833</v>
      </c>
      <c r="E139" s="4"/>
    </row>
    <row r="140" ht="17.4" spans="1:5">
      <c r="A140" s="3"/>
      <c r="B140" s="4">
        <v>138</v>
      </c>
      <c r="C140" s="4">
        <v>20222135</v>
      </c>
      <c r="D140" s="4" t="s">
        <v>833</v>
      </c>
      <c r="E140" s="4"/>
    </row>
    <row r="141" ht="17.4" spans="1:5">
      <c r="A141" s="3"/>
      <c r="B141" s="4">
        <v>139</v>
      </c>
      <c r="C141" s="4">
        <v>20222136</v>
      </c>
      <c r="D141" s="4" t="s">
        <v>833</v>
      </c>
      <c r="E141" s="4"/>
    </row>
    <row r="142" ht="17.4" spans="1:5">
      <c r="A142" s="3"/>
      <c r="B142" s="4">
        <v>140</v>
      </c>
      <c r="C142" s="4">
        <v>20222141</v>
      </c>
      <c r="D142" s="4" t="s">
        <v>833</v>
      </c>
      <c r="E142" s="4"/>
    </row>
    <row r="143" ht="17.4" spans="1:5">
      <c r="A143" s="3"/>
      <c r="B143" s="4">
        <v>141</v>
      </c>
      <c r="C143" s="4">
        <v>20222142</v>
      </c>
      <c r="D143" s="4" t="s">
        <v>833</v>
      </c>
      <c r="E143" s="4"/>
    </row>
    <row r="144" ht="17.4" spans="1:5">
      <c r="A144" s="3"/>
      <c r="B144" s="4">
        <v>142</v>
      </c>
      <c r="C144" s="4">
        <v>20222143</v>
      </c>
      <c r="D144" s="4" t="s">
        <v>833</v>
      </c>
      <c r="E144" s="4"/>
    </row>
    <row r="145" ht="17.4" spans="1:5">
      <c r="A145" s="3"/>
      <c r="B145" s="4">
        <v>143</v>
      </c>
      <c r="C145" s="4">
        <v>20222144</v>
      </c>
      <c r="D145" s="4" t="s">
        <v>833</v>
      </c>
      <c r="E145" s="4"/>
    </row>
    <row r="146" ht="17.4" spans="1:5">
      <c r="A146" s="3" t="s">
        <v>6</v>
      </c>
      <c r="B146" s="4">
        <v>144</v>
      </c>
      <c r="C146" s="8">
        <v>20192431</v>
      </c>
      <c r="D146" s="9"/>
      <c r="E146" s="4" t="s">
        <v>834</v>
      </c>
    </row>
    <row r="147" ht="17.4" spans="1:5">
      <c r="A147" s="3"/>
      <c r="B147" s="4">
        <v>145</v>
      </c>
      <c r="C147" s="8">
        <v>20192432</v>
      </c>
      <c r="D147" s="9"/>
      <c r="E147" s="4" t="s">
        <v>834</v>
      </c>
    </row>
    <row r="148" ht="17.4" spans="1:5">
      <c r="A148" s="3"/>
      <c r="B148" s="4">
        <v>146</v>
      </c>
      <c r="C148" s="8">
        <v>20192433</v>
      </c>
      <c r="D148" s="9"/>
      <c r="E148" s="4" t="s">
        <v>834</v>
      </c>
    </row>
    <row r="149" ht="17.4" spans="1:5">
      <c r="A149" s="3"/>
      <c r="B149" s="4">
        <v>147</v>
      </c>
      <c r="C149" s="8">
        <v>20192434</v>
      </c>
      <c r="D149" s="9"/>
      <c r="E149" s="4" t="s">
        <v>834</v>
      </c>
    </row>
    <row r="150" ht="17.4" spans="1:5">
      <c r="A150" s="3"/>
      <c r="B150" s="4">
        <v>148</v>
      </c>
      <c r="C150" s="8">
        <v>20192435</v>
      </c>
      <c r="D150" s="9"/>
      <c r="E150" s="4" t="s">
        <v>834</v>
      </c>
    </row>
    <row r="151" ht="17.4" spans="1:5">
      <c r="A151" s="3"/>
      <c r="B151" s="4">
        <v>149</v>
      </c>
      <c r="C151" s="8">
        <v>20192436</v>
      </c>
      <c r="D151" s="9"/>
      <c r="E151" s="4" t="s">
        <v>834</v>
      </c>
    </row>
    <row r="152" ht="17.4" spans="1:5">
      <c r="A152" s="3"/>
      <c r="B152" s="4">
        <v>150</v>
      </c>
      <c r="C152" s="8">
        <v>20192437</v>
      </c>
      <c r="D152" s="9"/>
      <c r="E152" s="4" t="s">
        <v>834</v>
      </c>
    </row>
    <row r="153" ht="17.4" spans="1:5">
      <c r="A153" s="3"/>
      <c r="B153" s="4">
        <v>151</v>
      </c>
      <c r="C153" s="8">
        <v>20192531</v>
      </c>
      <c r="D153" s="9"/>
      <c r="E153" s="4" t="s">
        <v>834</v>
      </c>
    </row>
    <row r="154" ht="17.4" spans="1:5">
      <c r="A154" s="3"/>
      <c r="B154" s="4">
        <v>152</v>
      </c>
      <c r="C154" s="8">
        <v>20192532</v>
      </c>
      <c r="D154" s="9"/>
      <c r="E154" s="4" t="s">
        <v>834</v>
      </c>
    </row>
    <row r="155" ht="17.4" spans="1:5">
      <c r="A155" s="3"/>
      <c r="B155" s="4">
        <v>153</v>
      </c>
      <c r="C155" s="8">
        <v>20192533</v>
      </c>
      <c r="D155" s="9"/>
      <c r="E155" s="4" t="s">
        <v>834</v>
      </c>
    </row>
    <row r="156" ht="17.4" spans="1:5">
      <c r="A156" s="3"/>
      <c r="B156" s="4">
        <v>154</v>
      </c>
      <c r="C156" s="8">
        <v>20192534</v>
      </c>
      <c r="D156" s="9"/>
      <c r="E156" s="9" t="s">
        <v>834</v>
      </c>
    </row>
    <row r="157" ht="17.4" spans="1:5">
      <c r="A157" s="3"/>
      <c r="B157" s="4">
        <v>155</v>
      </c>
      <c r="C157" s="8">
        <v>20192535</v>
      </c>
      <c r="D157" s="9"/>
      <c r="E157" s="9" t="s">
        <v>834</v>
      </c>
    </row>
    <row r="158" ht="17.4" spans="1:5">
      <c r="A158" s="3"/>
      <c r="B158" s="4">
        <v>156</v>
      </c>
      <c r="C158" s="8">
        <v>20192536</v>
      </c>
      <c r="D158" s="9"/>
      <c r="E158" s="9" t="s">
        <v>834</v>
      </c>
    </row>
    <row r="159" ht="17.4" spans="1:5">
      <c r="A159" s="3"/>
      <c r="B159" s="4">
        <v>157</v>
      </c>
      <c r="C159" s="8">
        <v>20202430</v>
      </c>
      <c r="D159" s="9" t="s">
        <v>833</v>
      </c>
      <c r="E159" s="4"/>
    </row>
    <row r="160" ht="17.4" spans="1:5">
      <c r="A160" s="3"/>
      <c r="B160" s="4">
        <v>158</v>
      </c>
      <c r="C160" s="8">
        <v>20202431</v>
      </c>
      <c r="D160" s="9" t="s">
        <v>833</v>
      </c>
      <c r="E160" s="4"/>
    </row>
    <row r="161" ht="17.4" spans="1:5">
      <c r="A161" s="3"/>
      <c r="B161" s="4">
        <v>159</v>
      </c>
      <c r="C161" s="8">
        <v>20202432</v>
      </c>
      <c r="D161" s="9" t="s">
        <v>833</v>
      </c>
      <c r="E161" s="4"/>
    </row>
    <row r="162" ht="17.4" spans="1:5">
      <c r="A162" s="3"/>
      <c r="B162" s="4">
        <v>160</v>
      </c>
      <c r="C162" s="8">
        <v>20202433</v>
      </c>
      <c r="D162" s="9" t="s">
        <v>833</v>
      </c>
      <c r="E162" s="4"/>
    </row>
    <row r="163" ht="17.4" spans="1:5">
      <c r="A163" s="3"/>
      <c r="B163" s="4">
        <v>161</v>
      </c>
      <c r="C163" s="8">
        <v>20202434</v>
      </c>
      <c r="D163" s="9" t="s">
        <v>833</v>
      </c>
      <c r="E163" s="4"/>
    </row>
    <row r="164" ht="17.4" spans="1:5">
      <c r="A164" s="3"/>
      <c r="B164" s="4">
        <v>162</v>
      </c>
      <c r="C164" s="8">
        <v>20202435</v>
      </c>
      <c r="D164" s="9" t="s">
        <v>833</v>
      </c>
      <c r="E164" s="4"/>
    </row>
    <row r="165" ht="17.4" spans="1:5">
      <c r="A165" s="3"/>
      <c r="B165" s="4">
        <v>163</v>
      </c>
      <c r="C165" s="8">
        <v>20202531</v>
      </c>
      <c r="D165" s="9" t="s">
        <v>833</v>
      </c>
      <c r="E165" s="4"/>
    </row>
    <row r="166" ht="17.4" spans="1:5">
      <c r="A166" s="3"/>
      <c r="B166" s="4">
        <v>164</v>
      </c>
      <c r="C166" s="8">
        <v>20202532</v>
      </c>
      <c r="D166" s="9" t="s">
        <v>833</v>
      </c>
      <c r="E166" s="4"/>
    </row>
    <row r="167" ht="17.4" spans="1:5">
      <c r="A167" s="3"/>
      <c r="B167" s="4">
        <v>165</v>
      </c>
      <c r="C167" s="8">
        <v>20202533</v>
      </c>
      <c r="D167" s="9" t="s">
        <v>833</v>
      </c>
      <c r="E167" s="4"/>
    </row>
    <row r="168" ht="17.4" spans="1:5">
      <c r="A168" s="3"/>
      <c r="B168" s="4">
        <v>166</v>
      </c>
      <c r="C168" s="8">
        <v>20202534</v>
      </c>
      <c r="D168" s="9" t="s">
        <v>833</v>
      </c>
      <c r="E168" s="4"/>
    </row>
    <row r="169" ht="17.4" spans="1:5">
      <c r="A169" s="3"/>
      <c r="B169" s="4">
        <v>167</v>
      </c>
      <c r="C169" s="8">
        <v>20202535</v>
      </c>
      <c r="D169" s="9" t="s">
        <v>833</v>
      </c>
      <c r="E169" s="4"/>
    </row>
    <row r="170" ht="17.4" spans="1:5">
      <c r="A170" s="3"/>
      <c r="B170" s="4">
        <v>168</v>
      </c>
      <c r="C170" s="8">
        <v>20202536</v>
      </c>
      <c r="D170" s="9" t="s">
        <v>833</v>
      </c>
      <c r="E170" s="4"/>
    </row>
    <row r="171" ht="17.4" spans="1:5">
      <c r="A171" s="3"/>
      <c r="B171" s="4">
        <v>169</v>
      </c>
      <c r="C171" s="8">
        <v>20212431</v>
      </c>
      <c r="D171" s="9" t="s">
        <v>833</v>
      </c>
      <c r="E171" s="4"/>
    </row>
    <row r="172" ht="17.4" spans="1:5">
      <c r="A172" s="3"/>
      <c r="B172" s="4">
        <v>170</v>
      </c>
      <c r="C172" s="8">
        <v>20212432</v>
      </c>
      <c r="D172" s="9" t="s">
        <v>833</v>
      </c>
      <c r="E172" s="4"/>
    </row>
    <row r="173" ht="17.4" spans="1:5">
      <c r="A173" s="3"/>
      <c r="B173" s="4">
        <v>171</v>
      </c>
      <c r="C173" s="8">
        <v>20212433</v>
      </c>
      <c r="D173" s="9" t="s">
        <v>833</v>
      </c>
      <c r="E173" s="4"/>
    </row>
    <row r="174" ht="17.4" spans="1:5">
      <c r="A174" s="3"/>
      <c r="B174" s="4">
        <v>172</v>
      </c>
      <c r="C174" s="8">
        <v>20212434</v>
      </c>
      <c r="D174" s="9" t="s">
        <v>833</v>
      </c>
      <c r="E174" s="4"/>
    </row>
    <row r="175" ht="17.4" spans="1:5">
      <c r="A175" s="3"/>
      <c r="B175" s="4">
        <v>173</v>
      </c>
      <c r="C175" s="8">
        <v>20212435</v>
      </c>
      <c r="D175" s="9" t="s">
        <v>833</v>
      </c>
      <c r="E175" s="4"/>
    </row>
    <row r="176" ht="17.4" spans="1:5">
      <c r="A176" s="3"/>
      <c r="B176" s="4">
        <v>174</v>
      </c>
      <c r="C176" s="8">
        <v>20212531</v>
      </c>
      <c r="D176" s="9" t="s">
        <v>833</v>
      </c>
      <c r="E176" s="4"/>
    </row>
    <row r="177" ht="17.4" spans="1:5">
      <c r="A177" s="3"/>
      <c r="B177" s="4">
        <v>175</v>
      </c>
      <c r="C177" s="8">
        <v>20212532</v>
      </c>
      <c r="D177" s="9" t="s">
        <v>833</v>
      </c>
      <c r="E177" s="4"/>
    </row>
    <row r="178" ht="17.4" spans="1:5">
      <c r="A178" s="3"/>
      <c r="B178" s="4">
        <v>176</v>
      </c>
      <c r="C178" s="8">
        <v>20212533</v>
      </c>
      <c r="D178" s="9" t="s">
        <v>833</v>
      </c>
      <c r="E178" s="4"/>
    </row>
    <row r="179" ht="17.4" spans="1:5">
      <c r="A179" s="3"/>
      <c r="B179" s="4">
        <v>177</v>
      </c>
      <c r="C179" s="8">
        <v>20212534</v>
      </c>
      <c r="D179" s="9" t="s">
        <v>833</v>
      </c>
      <c r="E179" s="4"/>
    </row>
    <row r="180" ht="17.4" spans="1:5">
      <c r="A180" s="3"/>
      <c r="B180" s="4">
        <v>178</v>
      </c>
      <c r="C180" s="8">
        <v>20212535</v>
      </c>
      <c r="D180" s="9" t="s">
        <v>833</v>
      </c>
      <c r="E180" s="4"/>
    </row>
    <row r="181" ht="17.4" spans="1:5">
      <c r="A181" s="3"/>
      <c r="B181" s="4">
        <v>179</v>
      </c>
      <c r="C181" s="8">
        <v>20222431</v>
      </c>
      <c r="D181" s="9" t="s">
        <v>833</v>
      </c>
      <c r="E181" s="4"/>
    </row>
    <row r="182" ht="17.4" spans="1:5">
      <c r="A182" s="3"/>
      <c r="B182" s="4">
        <v>180</v>
      </c>
      <c r="C182" s="8">
        <v>20222432</v>
      </c>
      <c r="D182" s="9" t="s">
        <v>833</v>
      </c>
      <c r="E182" s="4"/>
    </row>
    <row r="183" ht="17.4" spans="1:5">
      <c r="A183" s="3"/>
      <c r="B183" s="4">
        <v>181</v>
      </c>
      <c r="C183" s="8">
        <v>20222433</v>
      </c>
      <c r="D183" s="9" t="s">
        <v>833</v>
      </c>
      <c r="E183" s="4"/>
    </row>
    <row r="184" ht="17.4" spans="1:5">
      <c r="A184" s="3"/>
      <c r="B184" s="4">
        <v>182</v>
      </c>
      <c r="C184" s="8">
        <v>20222434</v>
      </c>
      <c r="D184" s="9" t="s">
        <v>833</v>
      </c>
      <c r="E184" s="4"/>
    </row>
    <row r="185" ht="17.4" spans="1:5">
      <c r="A185" s="3"/>
      <c r="B185" s="4">
        <v>183</v>
      </c>
      <c r="C185" s="8">
        <v>20222435</v>
      </c>
      <c r="D185" s="9" t="s">
        <v>833</v>
      </c>
      <c r="E185" s="4"/>
    </row>
    <row r="186" ht="17.4" spans="1:5">
      <c r="A186" s="3"/>
      <c r="B186" s="4">
        <v>184</v>
      </c>
      <c r="C186" s="8">
        <v>20222436</v>
      </c>
      <c r="D186" s="9" t="s">
        <v>833</v>
      </c>
      <c r="E186" s="4"/>
    </row>
    <row r="187" ht="17.4" spans="1:5">
      <c r="A187" s="3"/>
      <c r="B187" s="4">
        <v>185</v>
      </c>
      <c r="C187" s="8">
        <v>20222441</v>
      </c>
      <c r="D187" s="9" t="s">
        <v>833</v>
      </c>
      <c r="E187" s="4"/>
    </row>
    <row r="188" ht="17.4" spans="1:5">
      <c r="A188" s="3"/>
      <c r="B188" s="4">
        <v>186</v>
      </c>
      <c r="C188" s="8">
        <v>20222531</v>
      </c>
      <c r="D188" s="9" t="s">
        <v>833</v>
      </c>
      <c r="E188" s="4"/>
    </row>
    <row r="189" ht="17.4" spans="1:5">
      <c r="A189" s="3"/>
      <c r="B189" s="4">
        <v>187</v>
      </c>
      <c r="C189" s="8">
        <v>20222532</v>
      </c>
      <c r="D189" s="9" t="s">
        <v>833</v>
      </c>
      <c r="E189" s="4"/>
    </row>
    <row r="190" ht="17.4" spans="1:5">
      <c r="A190" s="3"/>
      <c r="B190" s="4">
        <v>188</v>
      </c>
      <c r="C190" s="8">
        <v>20222533</v>
      </c>
      <c r="D190" s="10" t="s">
        <v>833</v>
      </c>
      <c r="E190" s="4"/>
    </row>
    <row r="191" ht="17.4" spans="1:5">
      <c r="A191" s="3"/>
      <c r="B191" s="4">
        <v>189</v>
      </c>
      <c r="C191" s="8">
        <v>20222541</v>
      </c>
      <c r="D191" s="10" t="s">
        <v>833</v>
      </c>
      <c r="E191" s="4"/>
    </row>
    <row r="192" ht="17.4" spans="1:5">
      <c r="A192" s="11" t="s">
        <v>7</v>
      </c>
      <c r="B192" s="4">
        <v>190</v>
      </c>
      <c r="C192" s="8">
        <v>20192631</v>
      </c>
      <c r="D192" s="4" t="s">
        <v>833</v>
      </c>
      <c r="E192" s="12"/>
    </row>
    <row r="193" ht="17.4" spans="1:5">
      <c r="A193" s="13"/>
      <c r="B193" s="4">
        <v>191</v>
      </c>
      <c r="C193" s="8">
        <v>20192632</v>
      </c>
      <c r="D193" s="4" t="s">
        <v>833</v>
      </c>
      <c r="E193" s="12"/>
    </row>
    <row r="194" ht="17.4" spans="1:5">
      <c r="A194" s="13"/>
      <c r="B194" s="4">
        <v>192</v>
      </c>
      <c r="C194" s="8">
        <v>20192633</v>
      </c>
      <c r="D194" s="4" t="s">
        <v>833</v>
      </c>
      <c r="E194" s="12"/>
    </row>
    <row r="195" ht="17.4" spans="1:5">
      <c r="A195" s="13"/>
      <c r="B195" s="4">
        <v>193</v>
      </c>
      <c r="C195" s="8">
        <v>20192634</v>
      </c>
      <c r="D195" s="4" t="s">
        <v>833</v>
      </c>
      <c r="E195" s="12"/>
    </row>
    <row r="196" ht="17.4" spans="1:5">
      <c r="A196" s="13"/>
      <c r="B196" s="4">
        <v>194</v>
      </c>
      <c r="C196" s="8">
        <v>20202631</v>
      </c>
      <c r="D196" s="4" t="s">
        <v>833</v>
      </c>
      <c r="E196" s="12"/>
    </row>
    <row r="197" ht="17.4" spans="1:5">
      <c r="A197" s="13"/>
      <c r="B197" s="4">
        <v>195</v>
      </c>
      <c r="C197" s="8">
        <v>20202632</v>
      </c>
      <c r="D197" s="4" t="s">
        <v>833</v>
      </c>
      <c r="E197" s="12"/>
    </row>
    <row r="198" ht="17.4" spans="1:5">
      <c r="A198" s="13"/>
      <c r="B198" s="4">
        <v>196</v>
      </c>
      <c r="C198" s="8">
        <v>20202633</v>
      </c>
      <c r="D198" s="4" t="s">
        <v>833</v>
      </c>
      <c r="E198" s="12"/>
    </row>
    <row r="199" ht="17.4" spans="1:5">
      <c r="A199" s="13"/>
      <c r="B199" s="4">
        <v>197</v>
      </c>
      <c r="C199" s="8">
        <v>20202634</v>
      </c>
      <c r="D199" s="4" t="s">
        <v>833</v>
      </c>
      <c r="E199" s="12"/>
    </row>
    <row r="200" ht="17.4" spans="1:5">
      <c r="A200" s="13"/>
      <c r="B200" s="4">
        <v>198</v>
      </c>
      <c r="C200" s="8">
        <v>20212631</v>
      </c>
      <c r="D200" s="4" t="s">
        <v>833</v>
      </c>
      <c r="E200" s="12"/>
    </row>
    <row r="201" ht="17.4" spans="1:5">
      <c r="A201" s="13"/>
      <c r="B201" s="4">
        <v>199</v>
      </c>
      <c r="C201" s="8">
        <v>20212632</v>
      </c>
      <c r="D201" s="4" t="s">
        <v>833</v>
      </c>
      <c r="E201" s="12"/>
    </row>
    <row r="202" ht="17.4" spans="1:5">
      <c r="A202" s="13"/>
      <c r="B202" s="4">
        <v>200</v>
      </c>
      <c r="C202" s="8">
        <v>20212633</v>
      </c>
      <c r="D202" s="4" t="s">
        <v>833</v>
      </c>
      <c r="E202" s="12"/>
    </row>
    <row r="203" ht="17.4" spans="1:5">
      <c r="A203" s="13"/>
      <c r="B203" s="4">
        <v>201</v>
      </c>
      <c r="C203" s="8">
        <v>20212634</v>
      </c>
      <c r="D203" s="4" t="s">
        <v>833</v>
      </c>
      <c r="E203" s="12"/>
    </row>
    <row r="204" ht="17.4" spans="1:5">
      <c r="A204" s="13"/>
      <c r="B204" s="4">
        <v>202</v>
      </c>
      <c r="C204" s="8">
        <v>20222631</v>
      </c>
      <c r="D204" s="4" t="s">
        <v>833</v>
      </c>
      <c r="E204" s="12"/>
    </row>
    <row r="205" ht="17.4" spans="1:5">
      <c r="A205" s="13"/>
      <c r="B205" s="4">
        <v>203</v>
      </c>
      <c r="C205" s="8">
        <v>20222632</v>
      </c>
      <c r="D205" s="4" t="s">
        <v>833</v>
      </c>
      <c r="E205" s="12"/>
    </row>
    <row r="206" ht="17.4" spans="1:5">
      <c r="A206" s="13"/>
      <c r="B206" s="4">
        <v>204</v>
      </c>
      <c r="C206" s="8">
        <v>20222633</v>
      </c>
      <c r="D206" s="4" t="s">
        <v>833</v>
      </c>
      <c r="E206" s="12"/>
    </row>
    <row r="207" ht="17.4" spans="1:5">
      <c r="A207" s="13"/>
      <c r="B207" s="4">
        <v>205</v>
      </c>
      <c r="C207" s="8">
        <v>20222634</v>
      </c>
      <c r="D207" s="4" t="s">
        <v>833</v>
      </c>
      <c r="E207" s="12"/>
    </row>
    <row r="208" ht="17.4" spans="1:5">
      <c r="A208" s="13"/>
      <c r="B208" s="4">
        <v>206</v>
      </c>
      <c r="C208" s="8">
        <v>20222635</v>
      </c>
      <c r="D208" s="4" t="s">
        <v>833</v>
      </c>
      <c r="E208" s="12"/>
    </row>
    <row r="209" ht="17.4" spans="1:5">
      <c r="A209" s="13"/>
      <c r="B209" s="4">
        <v>207</v>
      </c>
      <c r="C209" s="8">
        <v>20222641</v>
      </c>
      <c r="D209" s="4" t="s">
        <v>833</v>
      </c>
      <c r="E209" s="12"/>
    </row>
    <row r="210" ht="17.4" spans="1:5">
      <c r="A210" s="14"/>
      <c r="B210" s="4">
        <v>208</v>
      </c>
      <c r="C210" s="8">
        <v>20222642</v>
      </c>
      <c r="D210" s="4" t="s">
        <v>833</v>
      </c>
      <c r="E210" s="12"/>
    </row>
    <row r="211" ht="17.4" spans="1:5">
      <c r="A211" s="4" t="s">
        <v>8</v>
      </c>
      <c r="B211" s="4">
        <v>209</v>
      </c>
      <c r="C211" s="4">
        <v>20223531</v>
      </c>
      <c r="D211" s="4" t="s">
        <v>833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A146" sqref="A146:A191"/>
    </sheetView>
  </sheetViews>
  <sheetFormatPr defaultColWidth="9" defaultRowHeight="14.4" outlineLevelCol="7"/>
  <cols>
    <col min="1" max="1" width="17.8888888888889" customWidth="1"/>
    <col min="3" max="3" width="11.4444444444444" customWidth="1"/>
    <col min="4" max="4" width="13.8888888888889" customWidth="1"/>
    <col min="5" max="5" width="17.3333333333333" customWidth="1"/>
    <col min="6" max="6" width="11.4444444444444" customWidth="1"/>
    <col min="8" max="8" width="13.8888888888889" customWidth="1"/>
  </cols>
  <sheetData>
    <row r="1" ht="22.2" spans="1:8">
      <c r="A1" s="179" t="s">
        <v>21</v>
      </c>
      <c r="B1" s="179"/>
      <c r="C1" s="180"/>
      <c r="D1" s="180"/>
      <c r="E1" s="180"/>
      <c r="F1" s="180"/>
      <c r="G1" s="180"/>
      <c r="H1" s="180"/>
    </row>
    <row r="2" ht="17.4" spans="1:8">
      <c r="A2" s="181" t="s">
        <v>22</v>
      </c>
      <c r="B2" s="181" t="s">
        <v>23</v>
      </c>
      <c r="C2" s="181" t="s">
        <v>24</v>
      </c>
      <c r="D2" s="181" t="s">
        <v>25</v>
      </c>
      <c r="E2" s="181" t="s">
        <v>26</v>
      </c>
      <c r="F2" s="182" t="s">
        <v>27</v>
      </c>
      <c r="G2" s="181" t="s">
        <v>28</v>
      </c>
      <c r="H2" s="181" t="s">
        <v>29</v>
      </c>
    </row>
    <row r="3" ht="17.4" spans="1:8">
      <c r="A3" s="3" t="s">
        <v>2</v>
      </c>
      <c r="B3" s="3">
        <v>1</v>
      </c>
      <c r="C3" s="4">
        <v>20193631</v>
      </c>
      <c r="D3" s="4"/>
      <c r="E3" s="4">
        <v>30</v>
      </c>
      <c r="F3" s="161">
        <f t="shared" ref="F3:F66" si="0">D3/E3</f>
        <v>0</v>
      </c>
      <c r="G3" s="3"/>
      <c r="H3" s="3" t="s">
        <v>30</v>
      </c>
    </row>
    <row r="4" ht="17.4" spans="1:8">
      <c r="A4" s="3"/>
      <c r="B4" s="3">
        <v>2</v>
      </c>
      <c r="C4" s="4">
        <v>20193632</v>
      </c>
      <c r="D4" s="4"/>
      <c r="E4" s="4">
        <v>31</v>
      </c>
      <c r="F4" s="161">
        <f t="shared" si="0"/>
        <v>0</v>
      </c>
      <c r="G4" s="3"/>
      <c r="H4" s="3" t="s">
        <v>30</v>
      </c>
    </row>
    <row r="5" ht="17.4" spans="1:8">
      <c r="A5" s="3"/>
      <c r="B5" s="3">
        <v>3</v>
      </c>
      <c r="C5" s="4">
        <v>20193633</v>
      </c>
      <c r="D5" s="4"/>
      <c r="E5" s="4">
        <v>35</v>
      </c>
      <c r="F5" s="161">
        <f t="shared" si="0"/>
        <v>0</v>
      </c>
      <c r="G5" s="3"/>
      <c r="H5" s="3" t="s">
        <v>30</v>
      </c>
    </row>
    <row r="6" ht="17.4" spans="1:8">
      <c r="A6" s="3"/>
      <c r="B6" s="3">
        <v>4</v>
      </c>
      <c r="C6" s="4">
        <v>20193634</v>
      </c>
      <c r="D6" s="4"/>
      <c r="E6" s="4">
        <v>36</v>
      </c>
      <c r="F6" s="161">
        <f t="shared" si="0"/>
        <v>0</v>
      </c>
      <c r="G6" s="3"/>
      <c r="H6" s="3" t="s">
        <v>30</v>
      </c>
    </row>
    <row r="7" ht="17.4" spans="1:8">
      <c r="A7" s="3"/>
      <c r="B7" s="3">
        <v>5</v>
      </c>
      <c r="C7" s="4">
        <v>20193635</v>
      </c>
      <c r="D7" s="4"/>
      <c r="E7" s="4">
        <v>31</v>
      </c>
      <c r="F7" s="161">
        <f t="shared" si="0"/>
        <v>0</v>
      </c>
      <c r="G7" s="3"/>
      <c r="H7" s="3" t="s">
        <v>30</v>
      </c>
    </row>
    <row r="8" ht="17.4" spans="1:8">
      <c r="A8" s="3"/>
      <c r="B8" s="3">
        <v>6</v>
      </c>
      <c r="C8" s="4">
        <v>20203631</v>
      </c>
      <c r="D8" s="4">
        <v>0</v>
      </c>
      <c r="E8" s="4">
        <v>32</v>
      </c>
      <c r="F8" s="161">
        <f t="shared" si="0"/>
        <v>0</v>
      </c>
      <c r="G8" s="3">
        <f>RANK(F8,$F$3:$F$29,1)</f>
        <v>1</v>
      </c>
      <c r="H8" s="3"/>
    </row>
    <row r="9" ht="17.4" spans="1:8">
      <c r="A9" s="3"/>
      <c r="B9" s="3">
        <v>7</v>
      </c>
      <c r="C9" s="4">
        <v>20203632</v>
      </c>
      <c r="D9" s="4">
        <v>0</v>
      </c>
      <c r="E9" s="4">
        <v>32</v>
      </c>
      <c r="F9" s="161">
        <f t="shared" si="0"/>
        <v>0</v>
      </c>
      <c r="G9" s="3">
        <f>RANK(F9,$F$3:$F$29,1)</f>
        <v>1</v>
      </c>
      <c r="H9" s="3"/>
    </row>
    <row r="10" ht="17.4" spans="1:8">
      <c r="A10" s="3"/>
      <c r="B10" s="3">
        <v>8</v>
      </c>
      <c r="C10" s="4">
        <v>20203633</v>
      </c>
      <c r="D10" s="4">
        <v>0</v>
      </c>
      <c r="E10" s="4">
        <v>34</v>
      </c>
      <c r="F10" s="161">
        <f t="shared" si="0"/>
        <v>0</v>
      </c>
      <c r="G10" s="3">
        <f>RANK(F10,$F$3:$F$29,1)</f>
        <v>1</v>
      </c>
      <c r="H10" s="3"/>
    </row>
    <row r="11" ht="17.4" spans="1:8">
      <c r="A11" s="3"/>
      <c r="B11" s="4">
        <v>9</v>
      </c>
      <c r="C11" s="4">
        <v>20203634</v>
      </c>
      <c r="D11" s="4">
        <v>0</v>
      </c>
      <c r="E11" s="4">
        <v>30</v>
      </c>
      <c r="F11" s="161">
        <f t="shared" si="0"/>
        <v>0</v>
      </c>
      <c r="G11" s="4">
        <f>RANK(F11,$F$3:$F$29,1)</f>
        <v>1</v>
      </c>
      <c r="H11" s="4"/>
    </row>
    <row r="12" ht="17.4" spans="1:8">
      <c r="A12" s="3"/>
      <c r="B12" s="3">
        <v>10</v>
      </c>
      <c r="C12" s="4">
        <v>20203635</v>
      </c>
      <c r="D12" s="4">
        <v>0</v>
      </c>
      <c r="E12" s="4">
        <v>35</v>
      </c>
      <c r="F12" s="161">
        <f t="shared" si="0"/>
        <v>0</v>
      </c>
      <c r="G12" s="3">
        <f>RANK(F12,$F$3:$F$29,1)</f>
        <v>1</v>
      </c>
      <c r="H12" s="3"/>
    </row>
    <row r="13" ht="17.4" spans="1:8">
      <c r="A13" s="3"/>
      <c r="B13" s="3">
        <v>11</v>
      </c>
      <c r="C13" s="4">
        <v>20213631</v>
      </c>
      <c r="D13" s="4">
        <v>0</v>
      </c>
      <c r="E13" s="4">
        <v>43</v>
      </c>
      <c r="F13" s="161">
        <f t="shared" si="0"/>
        <v>0</v>
      </c>
      <c r="G13" s="3">
        <f>RANK(F13,$F$3:$F$29,1)</f>
        <v>1</v>
      </c>
      <c r="H13" s="3"/>
    </row>
    <row r="14" ht="17.4" spans="1:8">
      <c r="A14" s="3"/>
      <c r="B14" s="3">
        <v>12</v>
      </c>
      <c r="C14" s="4">
        <v>20213632</v>
      </c>
      <c r="D14" s="4">
        <v>0</v>
      </c>
      <c r="E14" s="4">
        <v>42</v>
      </c>
      <c r="F14" s="161">
        <f t="shared" si="0"/>
        <v>0</v>
      </c>
      <c r="G14" s="3">
        <f>RANK(F14,$F$3:$F$29,1)</f>
        <v>1</v>
      </c>
      <c r="H14" s="3"/>
    </row>
    <row r="15" ht="17.4" spans="1:8">
      <c r="A15" s="3"/>
      <c r="B15" s="3">
        <v>13</v>
      </c>
      <c r="C15" s="4">
        <v>20213633</v>
      </c>
      <c r="D15" s="4">
        <v>0</v>
      </c>
      <c r="E15" s="4">
        <v>44</v>
      </c>
      <c r="F15" s="161">
        <f t="shared" si="0"/>
        <v>0</v>
      </c>
      <c r="G15" s="3">
        <f>RANK(F15,$F$3:$F$29,1)</f>
        <v>1</v>
      </c>
      <c r="H15" s="3"/>
    </row>
    <row r="16" ht="17.4" spans="1:8">
      <c r="A16" s="3"/>
      <c r="B16" s="3">
        <v>14</v>
      </c>
      <c r="C16" s="4">
        <v>20213634</v>
      </c>
      <c r="D16" s="4">
        <v>0</v>
      </c>
      <c r="E16" s="4">
        <v>45</v>
      </c>
      <c r="F16" s="161">
        <f t="shared" si="0"/>
        <v>0</v>
      </c>
      <c r="G16" s="3">
        <f>RANK(F16,$F$3:$F$29,1)</f>
        <v>1</v>
      </c>
      <c r="H16" s="3"/>
    </row>
    <row r="17" ht="17.4" spans="1:8">
      <c r="A17" s="3"/>
      <c r="B17" s="3">
        <v>15</v>
      </c>
      <c r="C17" s="4">
        <v>20213635</v>
      </c>
      <c r="D17" s="4">
        <v>0</v>
      </c>
      <c r="E17" s="4">
        <v>39</v>
      </c>
      <c r="F17" s="161">
        <f t="shared" si="0"/>
        <v>0</v>
      </c>
      <c r="G17" s="3">
        <f>RANK(F17,$F$3:$F$29,1)</f>
        <v>1</v>
      </c>
      <c r="H17" s="3"/>
    </row>
    <row r="18" ht="17.4" spans="1:8">
      <c r="A18" s="3"/>
      <c r="B18" s="3">
        <v>16</v>
      </c>
      <c r="C18" s="4">
        <v>20213641</v>
      </c>
      <c r="D18" s="4"/>
      <c r="E18" s="4">
        <v>41</v>
      </c>
      <c r="F18" s="161">
        <f t="shared" si="0"/>
        <v>0</v>
      </c>
      <c r="G18" s="3"/>
      <c r="H18" s="3" t="s">
        <v>30</v>
      </c>
    </row>
    <row r="19" ht="17.4" spans="1:8">
      <c r="A19" s="3"/>
      <c r="B19" s="3">
        <v>17</v>
      </c>
      <c r="C19" s="4">
        <v>20213642</v>
      </c>
      <c r="D19" s="4"/>
      <c r="E19" s="4">
        <v>45</v>
      </c>
      <c r="F19" s="161">
        <f t="shared" si="0"/>
        <v>0</v>
      </c>
      <c r="G19" s="3"/>
      <c r="H19" s="3" t="s">
        <v>30</v>
      </c>
    </row>
    <row r="20" ht="17.4" spans="1:8">
      <c r="A20" s="3"/>
      <c r="B20" s="3">
        <v>18</v>
      </c>
      <c r="C20" s="5">
        <v>20223631</v>
      </c>
      <c r="D20" s="5">
        <v>0</v>
      </c>
      <c r="E20" s="4">
        <v>40</v>
      </c>
      <c r="F20" s="161">
        <f t="shared" si="0"/>
        <v>0</v>
      </c>
      <c r="G20" s="3">
        <f>RANK(F20,$F$3:$F$29,1)</f>
        <v>1</v>
      </c>
      <c r="H20" s="6"/>
    </row>
    <row r="21" ht="17.4" spans="1:8">
      <c r="A21" s="3"/>
      <c r="B21" s="3">
        <v>19</v>
      </c>
      <c r="C21" s="5">
        <v>20223632</v>
      </c>
      <c r="D21" s="5">
        <v>0</v>
      </c>
      <c r="E21" s="4">
        <v>40</v>
      </c>
      <c r="F21" s="161">
        <f t="shared" si="0"/>
        <v>0</v>
      </c>
      <c r="G21" s="3">
        <f>RANK(F21,$F$3:$F$29,1)</f>
        <v>1</v>
      </c>
      <c r="H21" s="6"/>
    </row>
    <row r="22" ht="17.4" spans="1:8">
      <c r="A22" s="3"/>
      <c r="B22" s="3">
        <v>20</v>
      </c>
      <c r="C22" s="5">
        <v>20223633</v>
      </c>
      <c r="D22" s="5">
        <v>0</v>
      </c>
      <c r="E22" s="4">
        <v>42</v>
      </c>
      <c r="F22" s="161">
        <f t="shared" si="0"/>
        <v>0</v>
      </c>
      <c r="G22" s="3">
        <f>RANK(F22,$F$3:$F$29,1)</f>
        <v>1</v>
      </c>
      <c r="H22" s="6"/>
    </row>
    <row r="23" ht="17.4" spans="1:8">
      <c r="A23" s="3"/>
      <c r="B23" s="3">
        <v>21</v>
      </c>
      <c r="C23" s="5">
        <v>20223634</v>
      </c>
      <c r="D23" s="5">
        <v>0</v>
      </c>
      <c r="E23" s="4">
        <v>41</v>
      </c>
      <c r="F23" s="161">
        <f t="shared" si="0"/>
        <v>0</v>
      </c>
      <c r="G23" s="3">
        <f>RANK(F23,$F$3:$F$29,1)</f>
        <v>1</v>
      </c>
      <c r="H23" s="6"/>
    </row>
    <row r="24" ht="17.4" spans="1:8">
      <c r="A24" s="3"/>
      <c r="B24" s="3">
        <v>22</v>
      </c>
      <c r="C24" s="5">
        <v>20223635</v>
      </c>
      <c r="D24" s="5">
        <v>0</v>
      </c>
      <c r="E24" s="4">
        <v>43</v>
      </c>
      <c r="F24" s="161">
        <f t="shared" si="0"/>
        <v>0</v>
      </c>
      <c r="G24" s="3">
        <f>RANK(F24,$F$3:$F$29,1)</f>
        <v>1</v>
      </c>
      <c r="H24" s="6"/>
    </row>
    <row r="25" ht="17.4" spans="1:8">
      <c r="A25" s="3"/>
      <c r="B25" s="3">
        <v>23</v>
      </c>
      <c r="C25" s="5">
        <v>20223636</v>
      </c>
      <c r="D25" s="5">
        <v>0</v>
      </c>
      <c r="E25" s="4">
        <v>43</v>
      </c>
      <c r="F25" s="161">
        <f t="shared" si="0"/>
        <v>0</v>
      </c>
      <c r="G25" s="3">
        <f>RANK(F25,$F$3:$F$29,1)</f>
        <v>1</v>
      </c>
      <c r="H25" s="6"/>
    </row>
    <row r="26" ht="17.4" spans="1:8">
      <c r="A26" s="3"/>
      <c r="B26" s="3">
        <v>24</v>
      </c>
      <c r="C26" s="5">
        <v>20223637</v>
      </c>
      <c r="D26" s="5">
        <v>0</v>
      </c>
      <c r="E26" s="4">
        <v>41</v>
      </c>
      <c r="F26" s="161">
        <f t="shared" si="0"/>
        <v>0</v>
      </c>
      <c r="G26" s="3">
        <f>RANK(F26,$F$3:$F$29,1)</f>
        <v>1</v>
      </c>
      <c r="H26" s="6"/>
    </row>
    <row r="27" ht="17.4" spans="1:8">
      <c r="A27" s="3"/>
      <c r="B27" s="3">
        <v>25</v>
      </c>
      <c r="C27" s="5">
        <v>20223641</v>
      </c>
      <c r="D27" s="5">
        <v>0</v>
      </c>
      <c r="E27" s="4">
        <v>43</v>
      </c>
      <c r="F27" s="161">
        <f t="shared" si="0"/>
        <v>0</v>
      </c>
      <c r="G27" s="3">
        <f>RANK(F27,$F$3:$F$29,1)</f>
        <v>1</v>
      </c>
      <c r="H27" s="6"/>
    </row>
    <row r="28" ht="17.4" spans="1:8">
      <c r="A28" s="3"/>
      <c r="B28" s="3">
        <v>26</v>
      </c>
      <c r="C28" s="5">
        <v>20223642</v>
      </c>
      <c r="D28" s="5">
        <v>0</v>
      </c>
      <c r="E28" s="4">
        <v>43</v>
      </c>
      <c r="F28" s="161">
        <f t="shared" si="0"/>
        <v>0</v>
      </c>
      <c r="G28" s="3">
        <f>RANK(F28,$F$3:$F$29,1)</f>
        <v>1</v>
      </c>
      <c r="H28" s="6"/>
    </row>
    <row r="29" ht="17.4" spans="1:8">
      <c r="A29" s="3"/>
      <c r="B29" s="3">
        <v>27</v>
      </c>
      <c r="C29" s="5">
        <v>20223643</v>
      </c>
      <c r="D29" s="112"/>
      <c r="E29" s="4">
        <v>43</v>
      </c>
      <c r="F29" s="161">
        <f t="shared" si="0"/>
        <v>0</v>
      </c>
      <c r="G29" s="3">
        <f>RANK(F29,$F$3:$F$29,1)</f>
        <v>1</v>
      </c>
      <c r="H29" s="6"/>
    </row>
    <row r="30" ht="17.4" spans="1:8">
      <c r="A30" s="3" t="s">
        <v>3</v>
      </c>
      <c r="B30" s="3">
        <v>28</v>
      </c>
      <c r="C30" s="4">
        <v>20192731</v>
      </c>
      <c r="D30" s="4"/>
      <c r="E30" s="4">
        <v>30</v>
      </c>
      <c r="F30" s="161">
        <f t="shared" si="0"/>
        <v>0</v>
      </c>
      <c r="G30" s="5">
        <f t="shared" ref="G30:G56" si="1">RANK(F30,$F$30:$F$56,1)</f>
        <v>1</v>
      </c>
      <c r="H30" s="4" t="s">
        <v>30</v>
      </c>
    </row>
    <row r="31" ht="17.4" spans="1:8">
      <c r="A31" s="3"/>
      <c r="B31" s="3">
        <v>29</v>
      </c>
      <c r="C31" s="4">
        <v>20192831</v>
      </c>
      <c r="D31" s="4"/>
      <c r="E31" s="4">
        <v>47</v>
      </c>
      <c r="F31" s="161">
        <f t="shared" si="0"/>
        <v>0</v>
      </c>
      <c r="G31" s="5">
        <f t="shared" si="1"/>
        <v>1</v>
      </c>
      <c r="H31" s="4" t="s">
        <v>30</v>
      </c>
    </row>
    <row r="32" ht="17.4" spans="1:8">
      <c r="A32" s="3"/>
      <c r="B32" s="3">
        <v>30</v>
      </c>
      <c r="C32" s="4">
        <v>20192832</v>
      </c>
      <c r="D32" s="4"/>
      <c r="E32" s="4">
        <v>29</v>
      </c>
      <c r="F32" s="161">
        <f t="shared" si="0"/>
        <v>0</v>
      </c>
      <c r="G32" s="5">
        <f t="shared" si="1"/>
        <v>1</v>
      </c>
      <c r="H32" s="4" t="s">
        <v>30</v>
      </c>
    </row>
    <row r="33" ht="17.4" spans="1:8">
      <c r="A33" s="3"/>
      <c r="B33" s="3">
        <v>31</v>
      </c>
      <c r="C33" s="4">
        <v>20192833</v>
      </c>
      <c r="D33" s="4"/>
      <c r="E33" s="4">
        <v>32</v>
      </c>
      <c r="F33" s="161">
        <f t="shared" si="0"/>
        <v>0</v>
      </c>
      <c r="G33" s="5">
        <f t="shared" si="1"/>
        <v>1</v>
      </c>
      <c r="H33" s="4" t="s">
        <v>30</v>
      </c>
    </row>
    <row r="34" ht="17.4" spans="1:8">
      <c r="A34" s="3"/>
      <c r="B34" s="3">
        <v>32</v>
      </c>
      <c r="C34" s="4">
        <v>20202731</v>
      </c>
      <c r="D34" s="4">
        <v>0</v>
      </c>
      <c r="E34" s="4">
        <v>27</v>
      </c>
      <c r="F34" s="161">
        <f t="shared" si="0"/>
        <v>0</v>
      </c>
      <c r="G34" s="5">
        <f t="shared" si="1"/>
        <v>1</v>
      </c>
      <c r="H34" s="4"/>
    </row>
    <row r="35" ht="17.4" spans="1:8">
      <c r="A35" s="3"/>
      <c r="B35" s="3">
        <v>33</v>
      </c>
      <c r="C35" s="4">
        <v>20202831</v>
      </c>
      <c r="D35" s="4">
        <v>0</v>
      </c>
      <c r="E35" s="4">
        <v>47</v>
      </c>
      <c r="F35" s="161">
        <f t="shared" si="0"/>
        <v>0</v>
      </c>
      <c r="G35" s="5">
        <f t="shared" si="1"/>
        <v>1</v>
      </c>
      <c r="H35" s="4"/>
    </row>
    <row r="36" ht="17.4" spans="1:8">
      <c r="A36" s="3"/>
      <c r="B36" s="3">
        <v>34</v>
      </c>
      <c r="C36" s="4">
        <v>20202832</v>
      </c>
      <c r="D36" s="4">
        <v>0</v>
      </c>
      <c r="E36" s="4">
        <v>27</v>
      </c>
      <c r="F36" s="161">
        <f t="shared" si="0"/>
        <v>0</v>
      </c>
      <c r="G36" s="5">
        <f t="shared" si="1"/>
        <v>1</v>
      </c>
      <c r="H36" s="4"/>
    </row>
    <row r="37" ht="17.4" spans="1:8">
      <c r="A37" s="3"/>
      <c r="B37" s="3">
        <v>35</v>
      </c>
      <c r="C37" s="4">
        <v>20202833</v>
      </c>
      <c r="D37" s="4">
        <v>0</v>
      </c>
      <c r="E37" s="4">
        <v>23</v>
      </c>
      <c r="F37" s="161">
        <f t="shared" si="0"/>
        <v>0</v>
      </c>
      <c r="G37" s="5">
        <f t="shared" si="1"/>
        <v>1</v>
      </c>
      <c r="H37" s="4"/>
    </row>
    <row r="38" ht="17.4" spans="1:8">
      <c r="A38" s="3"/>
      <c r="B38" s="4">
        <v>36</v>
      </c>
      <c r="C38" s="4">
        <v>20212731</v>
      </c>
      <c r="D38" s="4">
        <v>0</v>
      </c>
      <c r="E38" s="4">
        <v>40</v>
      </c>
      <c r="F38" s="161">
        <f t="shared" si="0"/>
        <v>0</v>
      </c>
      <c r="G38" s="5">
        <f t="shared" si="1"/>
        <v>1</v>
      </c>
      <c r="H38" s="4"/>
    </row>
    <row r="39" ht="17.4" spans="1:8">
      <c r="A39" s="3"/>
      <c r="B39" s="3">
        <v>37</v>
      </c>
      <c r="C39" s="4">
        <v>20212831</v>
      </c>
      <c r="D39" s="4">
        <v>0</v>
      </c>
      <c r="E39" s="4">
        <v>41</v>
      </c>
      <c r="F39" s="161">
        <f t="shared" si="0"/>
        <v>0</v>
      </c>
      <c r="G39" s="5">
        <f t="shared" si="1"/>
        <v>1</v>
      </c>
      <c r="H39" s="4"/>
    </row>
    <row r="40" ht="17.4" spans="1:8">
      <c r="A40" s="3"/>
      <c r="B40" s="3">
        <v>38</v>
      </c>
      <c r="C40" s="4">
        <v>20212832</v>
      </c>
      <c r="D40" s="4">
        <v>0</v>
      </c>
      <c r="E40" s="4">
        <v>41</v>
      </c>
      <c r="F40" s="161">
        <f t="shared" si="0"/>
        <v>0</v>
      </c>
      <c r="G40" s="5">
        <f t="shared" si="1"/>
        <v>1</v>
      </c>
      <c r="H40" s="4"/>
    </row>
    <row r="41" ht="17.4" spans="1:8">
      <c r="A41" s="3"/>
      <c r="B41" s="3">
        <v>39</v>
      </c>
      <c r="C41" s="4">
        <v>20212841</v>
      </c>
      <c r="D41" s="4"/>
      <c r="E41" s="4">
        <v>45</v>
      </c>
      <c r="F41" s="161">
        <f t="shared" si="0"/>
        <v>0</v>
      </c>
      <c r="G41" s="5">
        <f t="shared" si="1"/>
        <v>1</v>
      </c>
      <c r="H41" s="4" t="s">
        <v>30</v>
      </c>
    </row>
    <row r="42" ht="17.4" spans="1:8">
      <c r="A42" s="3"/>
      <c r="B42" s="3">
        <v>40</v>
      </c>
      <c r="C42" s="4">
        <v>20212842</v>
      </c>
      <c r="D42" s="4"/>
      <c r="E42" s="4">
        <v>46</v>
      </c>
      <c r="F42" s="161">
        <f t="shared" si="0"/>
        <v>0</v>
      </c>
      <c r="G42" s="5">
        <f t="shared" si="1"/>
        <v>1</v>
      </c>
      <c r="H42" s="4" t="s">
        <v>30</v>
      </c>
    </row>
    <row r="43" ht="17.4" spans="1:8">
      <c r="A43" s="3"/>
      <c r="B43" s="3">
        <v>41</v>
      </c>
      <c r="C43" s="4">
        <v>20212843</v>
      </c>
      <c r="D43" s="4"/>
      <c r="E43" s="4">
        <v>44</v>
      </c>
      <c r="F43" s="161">
        <f t="shared" si="0"/>
        <v>0</v>
      </c>
      <c r="G43" s="5">
        <f t="shared" si="1"/>
        <v>1</v>
      </c>
      <c r="H43" s="4" t="s">
        <v>30</v>
      </c>
    </row>
    <row r="44" ht="17.4" spans="1:8">
      <c r="A44" s="3"/>
      <c r="B44" s="3">
        <v>42</v>
      </c>
      <c r="C44" s="5">
        <v>20222731</v>
      </c>
      <c r="D44" s="5">
        <v>0</v>
      </c>
      <c r="E44" s="5">
        <v>39</v>
      </c>
      <c r="F44" s="161">
        <f t="shared" si="0"/>
        <v>0</v>
      </c>
      <c r="G44" s="5">
        <f t="shared" si="1"/>
        <v>1</v>
      </c>
      <c r="H44" s="112"/>
    </row>
    <row r="45" ht="17.4" spans="1:8">
      <c r="A45" s="3"/>
      <c r="B45" s="3">
        <v>43</v>
      </c>
      <c r="C45" s="5">
        <v>20222732</v>
      </c>
      <c r="D45" s="5">
        <v>0</v>
      </c>
      <c r="E45" s="5">
        <v>42</v>
      </c>
      <c r="F45" s="161">
        <f t="shared" si="0"/>
        <v>0</v>
      </c>
      <c r="G45" s="5">
        <f t="shared" si="1"/>
        <v>1</v>
      </c>
      <c r="H45" s="112"/>
    </row>
    <row r="46" ht="17.4" spans="1:8">
      <c r="A46" s="3"/>
      <c r="B46" s="4">
        <v>44</v>
      </c>
      <c r="C46" s="5">
        <v>20222831</v>
      </c>
      <c r="D46" s="5">
        <v>0</v>
      </c>
      <c r="E46" s="5">
        <v>42</v>
      </c>
      <c r="F46" s="161">
        <f t="shared" si="0"/>
        <v>0</v>
      </c>
      <c r="G46" s="5">
        <f t="shared" si="1"/>
        <v>1</v>
      </c>
      <c r="H46" s="112"/>
    </row>
    <row r="47" ht="17.4" spans="1:8">
      <c r="A47" s="3"/>
      <c r="B47" s="3">
        <v>45</v>
      </c>
      <c r="C47" s="5">
        <v>20222832</v>
      </c>
      <c r="D47" s="5">
        <v>0</v>
      </c>
      <c r="E47" s="5">
        <v>41</v>
      </c>
      <c r="F47" s="161">
        <f t="shared" si="0"/>
        <v>0</v>
      </c>
      <c r="G47" s="5">
        <f t="shared" si="1"/>
        <v>1</v>
      </c>
      <c r="H47" s="112"/>
    </row>
    <row r="48" ht="17.4" spans="1:8">
      <c r="A48" s="3"/>
      <c r="B48" s="3">
        <v>46</v>
      </c>
      <c r="C48" s="5">
        <v>20222833</v>
      </c>
      <c r="D48" s="5">
        <v>0</v>
      </c>
      <c r="E48" s="5">
        <v>45</v>
      </c>
      <c r="F48" s="161">
        <f t="shared" si="0"/>
        <v>0</v>
      </c>
      <c r="G48" s="5">
        <f t="shared" si="1"/>
        <v>1</v>
      </c>
      <c r="H48" s="112"/>
    </row>
    <row r="49" ht="17.4" spans="1:8">
      <c r="A49" s="3"/>
      <c r="B49" s="3">
        <v>47</v>
      </c>
      <c r="C49" s="5">
        <v>20222834</v>
      </c>
      <c r="D49" s="5">
        <v>0</v>
      </c>
      <c r="E49" s="5">
        <v>45</v>
      </c>
      <c r="F49" s="161">
        <f t="shared" si="0"/>
        <v>0</v>
      </c>
      <c r="G49" s="5">
        <f t="shared" si="1"/>
        <v>1</v>
      </c>
      <c r="H49" s="112"/>
    </row>
    <row r="50" ht="17.4" spans="1:8">
      <c r="A50" s="3"/>
      <c r="B50" s="3">
        <v>48</v>
      </c>
      <c r="C50" s="5">
        <v>20222835</v>
      </c>
      <c r="D50" s="5">
        <v>0</v>
      </c>
      <c r="E50" s="5">
        <v>45</v>
      </c>
      <c r="F50" s="161">
        <f t="shared" si="0"/>
        <v>0</v>
      </c>
      <c r="G50" s="5">
        <f t="shared" si="1"/>
        <v>1</v>
      </c>
      <c r="H50" s="112"/>
    </row>
    <row r="51" ht="17.4" spans="1:8">
      <c r="A51" s="3"/>
      <c r="B51" s="183">
        <v>49</v>
      </c>
      <c r="C51" s="184">
        <v>20222836</v>
      </c>
      <c r="D51" s="184">
        <v>0</v>
      </c>
      <c r="E51" s="184">
        <v>40</v>
      </c>
      <c r="F51" s="185">
        <f t="shared" si="0"/>
        <v>0</v>
      </c>
      <c r="G51" s="184">
        <f t="shared" si="1"/>
        <v>1</v>
      </c>
      <c r="H51" s="186"/>
    </row>
    <row r="52" ht="17.4" spans="1:8">
      <c r="A52" s="3"/>
      <c r="B52" s="183">
        <v>50</v>
      </c>
      <c r="C52" s="184">
        <v>20222837</v>
      </c>
      <c r="D52" s="184">
        <v>0</v>
      </c>
      <c r="E52" s="184">
        <v>40</v>
      </c>
      <c r="F52" s="185">
        <f t="shared" si="0"/>
        <v>0</v>
      </c>
      <c r="G52" s="184">
        <f t="shared" si="1"/>
        <v>1</v>
      </c>
      <c r="H52" s="186"/>
    </row>
    <row r="53" ht="17.4" spans="1:8">
      <c r="A53" s="3"/>
      <c r="B53" s="183">
        <v>51</v>
      </c>
      <c r="C53" s="184">
        <v>20222841</v>
      </c>
      <c r="D53" s="184">
        <v>0</v>
      </c>
      <c r="E53" s="184">
        <v>36</v>
      </c>
      <c r="F53" s="185">
        <f t="shared" si="0"/>
        <v>0</v>
      </c>
      <c r="G53" s="184">
        <f t="shared" si="1"/>
        <v>1</v>
      </c>
      <c r="H53" s="186"/>
    </row>
    <row r="54" ht="17.4" spans="1:8">
      <c r="A54" s="3"/>
      <c r="B54" s="4">
        <v>52</v>
      </c>
      <c r="C54" s="5">
        <v>20222842</v>
      </c>
      <c r="D54" s="5">
        <v>0</v>
      </c>
      <c r="E54" s="5">
        <v>38</v>
      </c>
      <c r="F54" s="161">
        <f t="shared" si="0"/>
        <v>0</v>
      </c>
      <c r="G54" s="5">
        <f t="shared" si="1"/>
        <v>1</v>
      </c>
      <c r="H54" s="112"/>
    </row>
    <row r="55" ht="17.4" spans="1:8">
      <c r="A55" s="3"/>
      <c r="B55" s="3">
        <v>53</v>
      </c>
      <c r="C55" s="5">
        <v>20222843</v>
      </c>
      <c r="D55" s="5">
        <v>0</v>
      </c>
      <c r="E55" s="5">
        <v>38</v>
      </c>
      <c r="F55" s="161">
        <f t="shared" si="0"/>
        <v>0</v>
      </c>
      <c r="G55" s="5">
        <f t="shared" si="1"/>
        <v>1</v>
      </c>
      <c r="H55" s="112"/>
    </row>
    <row r="56" ht="17.4" spans="1:8">
      <c r="A56" s="3"/>
      <c r="B56" s="3">
        <v>54</v>
      </c>
      <c r="C56" s="5">
        <v>20222844</v>
      </c>
      <c r="D56" s="5">
        <v>0</v>
      </c>
      <c r="E56" s="5">
        <v>36</v>
      </c>
      <c r="F56" s="161">
        <f t="shared" si="0"/>
        <v>0</v>
      </c>
      <c r="G56" s="5">
        <f t="shared" si="1"/>
        <v>1</v>
      </c>
      <c r="H56" s="112"/>
    </row>
    <row r="57" ht="17.4" spans="1:8">
      <c r="A57" s="3" t="s">
        <v>4</v>
      </c>
      <c r="B57" s="3">
        <v>55</v>
      </c>
      <c r="C57" s="4">
        <v>20192331</v>
      </c>
      <c r="D57" s="4"/>
      <c r="E57" s="5">
        <v>36</v>
      </c>
      <c r="F57" s="161">
        <f t="shared" si="0"/>
        <v>0</v>
      </c>
      <c r="G57" s="5"/>
      <c r="H57" s="5" t="s">
        <v>30</v>
      </c>
    </row>
    <row r="58" ht="17.4" spans="1:8">
      <c r="A58" s="3"/>
      <c r="B58" s="3">
        <v>56</v>
      </c>
      <c r="C58" s="4">
        <v>20192332</v>
      </c>
      <c r="D58" s="4"/>
      <c r="E58" s="5">
        <v>34</v>
      </c>
      <c r="F58" s="161">
        <f t="shared" si="0"/>
        <v>0</v>
      </c>
      <c r="G58" s="5"/>
      <c r="H58" s="5" t="s">
        <v>30</v>
      </c>
    </row>
    <row r="59" ht="17.4" spans="1:8">
      <c r="A59" s="3"/>
      <c r="B59" s="3">
        <v>57</v>
      </c>
      <c r="C59" s="4">
        <v>20192931</v>
      </c>
      <c r="D59" s="4"/>
      <c r="E59" s="5">
        <v>30</v>
      </c>
      <c r="F59" s="161">
        <f t="shared" si="0"/>
        <v>0</v>
      </c>
      <c r="G59" s="5"/>
      <c r="H59" s="5" t="s">
        <v>30</v>
      </c>
    </row>
    <row r="60" ht="17.4" spans="1:8">
      <c r="A60" s="3"/>
      <c r="B60" s="3">
        <v>58</v>
      </c>
      <c r="C60" s="4">
        <v>20192932</v>
      </c>
      <c r="D60" s="4"/>
      <c r="E60" s="5">
        <v>28</v>
      </c>
      <c r="F60" s="161">
        <f t="shared" si="0"/>
        <v>0</v>
      </c>
      <c r="G60" s="5"/>
      <c r="H60" s="5" t="s">
        <v>30</v>
      </c>
    </row>
    <row r="61" ht="17.4" spans="1:8">
      <c r="A61" s="3"/>
      <c r="B61" s="3">
        <v>59</v>
      </c>
      <c r="C61" s="4">
        <v>20193031</v>
      </c>
      <c r="D61" s="4"/>
      <c r="E61" s="5">
        <v>45</v>
      </c>
      <c r="F61" s="161">
        <f t="shared" si="0"/>
        <v>0</v>
      </c>
      <c r="G61" s="5"/>
      <c r="H61" s="5" t="s">
        <v>30</v>
      </c>
    </row>
    <row r="62" ht="17.4" spans="1:8">
      <c r="A62" s="3"/>
      <c r="B62" s="3">
        <v>60</v>
      </c>
      <c r="C62" s="4">
        <v>20193032</v>
      </c>
      <c r="D62" s="4"/>
      <c r="E62" s="5">
        <v>47</v>
      </c>
      <c r="F62" s="161">
        <f t="shared" si="0"/>
        <v>0</v>
      </c>
      <c r="G62" s="5"/>
      <c r="H62" s="5" t="s">
        <v>30</v>
      </c>
    </row>
    <row r="63" ht="17.4" spans="1:8">
      <c r="A63" s="3"/>
      <c r="B63" s="3">
        <v>61</v>
      </c>
      <c r="C63" s="4">
        <v>20193033</v>
      </c>
      <c r="D63" s="4"/>
      <c r="E63" s="5">
        <v>45</v>
      </c>
      <c r="F63" s="161">
        <f t="shared" si="0"/>
        <v>0</v>
      </c>
      <c r="G63" s="5"/>
      <c r="H63" s="5" t="s">
        <v>30</v>
      </c>
    </row>
    <row r="64" ht="17.4" spans="1:8">
      <c r="A64" s="3"/>
      <c r="B64" s="3">
        <v>62</v>
      </c>
      <c r="C64" s="4">
        <v>20193034</v>
      </c>
      <c r="D64" s="4"/>
      <c r="E64" s="5">
        <v>42</v>
      </c>
      <c r="F64" s="161">
        <f t="shared" si="0"/>
        <v>0</v>
      </c>
      <c r="G64" s="5"/>
      <c r="H64" s="5" t="s">
        <v>30</v>
      </c>
    </row>
    <row r="65" ht="17.4" spans="1:8">
      <c r="A65" s="3"/>
      <c r="B65" s="3">
        <v>63</v>
      </c>
      <c r="C65" s="4">
        <v>20193035</v>
      </c>
      <c r="D65" s="4"/>
      <c r="E65" s="5">
        <v>39</v>
      </c>
      <c r="F65" s="161">
        <f t="shared" si="0"/>
        <v>0</v>
      </c>
      <c r="G65" s="5"/>
      <c r="H65" s="5" t="s">
        <v>30</v>
      </c>
    </row>
    <row r="66" ht="17.4" spans="1:8">
      <c r="A66" s="3"/>
      <c r="B66" s="3">
        <v>64</v>
      </c>
      <c r="C66" s="4">
        <v>20193036</v>
      </c>
      <c r="D66" s="4"/>
      <c r="E66" s="5">
        <v>44</v>
      </c>
      <c r="F66" s="161">
        <f t="shared" si="0"/>
        <v>0</v>
      </c>
      <c r="G66" s="5"/>
      <c r="H66" s="5" t="s">
        <v>30</v>
      </c>
    </row>
    <row r="67" ht="17.4" spans="1:8">
      <c r="A67" s="3"/>
      <c r="B67" s="3">
        <v>65</v>
      </c>
      <c r="C67" s="4">
        <v>20193037</v>
      </c>
      <c r="D67" s="4"/>
      <c r="E67" s="5">
        <v>41</v>
      </c>
      <c r="F67" s="161">
        <f t="shared" ref="F67:F89" si="2">D67/E67</f>
        <v>0</v>
      </c>
      <c r="G67" s="5"/>
      <c r="H67" s="5" t="s">
        <v>30</v>
      </c>
    </row>
    <row r="68" ht="17.4" spans="1:8">
      <c r="A68" s="3"/>
      <c r="B68" s="3">
        <v>66</v>
      </c>
      <c r="C68" s="4">
        <v>20193038</v>
      </c>
      <c r="D68" s="4"/>
      <c r="E68" s="5">
        <v>43</v>
      </c>
      <c r="F68" s="161">
        <f t="shared" si="2"/>
        <v>0</v>
      </c>
      <c r="G68" s="5"/>
      <c r="H68" s="5" t="s">
        <v>30</v>
      </c>
    </row>
    <row r="69" ht="17.4" spans="1:8">
      <c r="A69" s="3"/>
      <c r="B69" s="3">
        <v>67</v>
      </c>
      <c r="C69" s="187">
        <v>20202331</v>
      </c>
      <c r="D69" s="3">
        <v>0</v>
      </c>
      <c r="E69" s="6">
        <v>39</v>
      </c>
      <c r="F69" s="188">
        <f t="shared" si="2"/>
        <v>0</v>
      </c>
      <c r="G69" s="5">
        <f t="shared" ref="G69:G100" si="3">RANK(F69,$F$57:$F$100,1)</f>
        <v>1</v>
      </c>
      <c r="H69" s="6"/>
    </row>
    <row r="70" ht="17.4" spans="1:8">
      <c r="A70" s="3"/>
      <c r="B70" s="3">
        <v>68</v>
      </c>
      <c r="C70" s="187">
        <v>20202332</v>
      </c>
      <c r="D70" s="3">
        <v>0</v>
      </c>
      <c r="E70" s="6">
        <v>37</v>
      </c>
      <c r="F70" s="189">
        <f t="shared" si="2"/>
        <v>0</v>
      </c>
      <c r="G70" s="5">
        <f t="shared" si="3"/>
        <v>1</v>
      </c>
      <c r="H70" s="3"/>
    </row>
    <row r="71" ht="17.4" spans="1:8">
      <c r="A71" s="3"/>
      <c r="B71" s="3">
        <v>69</v>
      </c>
      <c r="C71" s="4">
        <v>20202931</v>
      </c>
      <c r="D71" s="4">
        <v>0</v>
      </c>
      <c r="E71" s="5">
        <v>31</v>
      </c>
      <c r="F71" s="161">
        <f t="shared" si="2"/>
        <v>0</v>
      </c>
      <c r="G71" s="5">
        <f t="shared" si="3"/>
        <v>1</v>
      </c>
      <c r="H71" s="5"/>
    </row>
    <row r="72" ht="17.4" spans="1:8">
      <c r="A72" s="3"/>
      <c r="B72" s="3">
        <v>70</v>
      </c>
      <c r="C72" s="4">
        <v>20202932</v>
      </c>
      <c r="D72" s="4">
        <v>0</v>
      </c>
      <c r="E72" s="5">
        <v>23</v>
      </c>
      <c r="F72" s="161">
        <f t="shared" si="2"/>
        <v>0</v>
      </c>
      <c r="G72" s="5">
        <f t="shared" si="3"/>
        <v>1</v>
      </c>
      <c r="H72" s="5"/>
    </row>
    <row r="73" ht="17.4" spans="1:8">
      <c r="A73" s="3"/>
      <c r="B73" s="3">
        <v>71</v>
      </c>
      <c r="C73" s="4">
        <v>20202933</v>
      </c>
      <c r="D73" s="4">
        <v>0</v>
      </c>
      <c r="E73" s="5">
        <v>29</v>
      </c>
      <c r="F73" s="161">
        <f t="shared" si="2"/>
        <v>0</v>
      </c>
      <c r="G73" s="5">
        <f t="shared" si="3"/>
        <v>1</v>
      </c>
      <c r="H73" s="5"/>
    </row>
    <row r="74" ht="17.4" spans="1:8">
      <c r="A74" s="3"/>
      <c r="B74" s="3">
        <v>72</v>
      </c>
      <c r="C74" s="4">
        <v>20203031</v>
      </c>
      <c r="D74" s="4">
        <v>0</v>
      </c>
      <c r="E74" s="5">
        <v>51</v>
      </c>
      <c r="F74" s="161">
        <f t="shared" si="2"/>
        <v>0</v>
      </c>
      <c r="G74" s="5">
        <f t="shared" si="3"/>
        <v>1</v>
      </c>
      <c r="H74" s="5"/>
    </row>
    <row r="75" ht="17.4" spans="1:8">
      <c r="A75" s="3"/>
      <c r="B75" s="3">
        <v>73</v>
      </c>
      <c r="C75" s="4">
        <v>20203032</v>
      </c>
      <c r="D75" s="4">
        <v>0</v>
      </c>
      <c r="E75" s="5">
        <v>52</v>
      </c>
      <c r="F75" s="161">
        <f t="shared" si="2"/>
        <v>0</v>
      </c>
      <c r="G75" s="5">
        <f t="shared" si="3"/>
        <v>1</v>
      </c>
      <c r="H75" s="5"/>
    </row>
    <row r="76" ht="17.4" spans="1:8">
      <c r="A76" s="3"/>
      <c r="B76" s="4">
        <v>74</v>
      </c>
      <c r="C76" s="4">
        <v>20203033</v>
      </c>
      <c r="D76" s="4">
        <v>0</v>
      </c>
      <c r="E76" s="5">
        <v>47</v>
      </c>
      <c r="F76" s="161">
        <f t="shared" si="2"/>
        <v>0</v>
      </c>
      <c r="G76" s="5">
        <f t="shared" si="3"/>
        <v>1</v>
      </c>
      <c r="H76" s="5"/>
    </row>
    <row r="77" ht="17.4" spans="1:8">
      <c r="A77" s="3"/>
      <c r="B77" s="3">
        <v>75</v>
      </c>
      <c r="C77" s="4">
        <v>20203034</v>
      </c>
      <c r="D77" s="4">
        <v>0</v>
      </c>
      <c r="E77" s="5">
        <v>48</v>
      </c>
      <c r="F77" s="161">
        <f t="shared" si="2"/>
        <v>0</v>
      </c>
      <c r="G77" s="5">
        <f t="shared" si="3"/>
        <v>1</v>
      </c>
      <c r="H77" s="5"/>
    </row>
    <row r="78" ht="17.4" spans="1:8">
      <c r="A78" s="3"/>
      <c r="B78" s="3">
        <v>76</v>
      </c>
      <c r="C78" s="4">
        <v>20203035</v>
      </c>
      <c r="D78" s="4">
        <v>0</v>
      </c>
      <c r="E78" s="5">
        <v>51</v>
      </c>
      <c r="F78" s="161">
        <f t="shared" si="2"/>
        <v>0</v>
      </c>
      <c r="G78" s="5">
        <f t="shared" si="3"/>
        <v>1</v>
      </c>
      <c r="H78" s="5"/>
    </row>
    <row r="79" ht="17.4" spans="1:8">
      <c r="A79" s="3"/>
      <c r="B79" s="3">
        <v>77</v>
      </c>
      <c r="C79" s="4">
        <v>20203036</v>
      </c>
      <c r="D79" s="4">
        <v>0</v>
      </c>
      <c r="E79" s="5">
        <v>50</v>
      </c>
      <c r="F79" s="161">
        <f t="shared" si="2"/>
        <v>0</v>
      </c>
      <c r="G79" s="5">
        <f t="shared" si="3"/>
        <v>1</v>
      </c>
      <c r="H79" s="5"/>
    </row>
    <row r="80" ht="17.4" spans="1:8">
      <c r="A80" s="3"/>
      <c r="B80" s="3">
        <v>78</v>
      </c>
      <c r="C80" s="4">
        <v>20212331</v>
      </c>
      <c r="D80" s="4">
        <v>0</v>
      </c>
      <c r="E80" s="5">
        <v>32</v>
      </c>
      <c r="F80" s="161">
        <f t="shared" si="2"/>
        <v>0</v>
      </c>
      <c r="G80" s="5">
        <f t="shared" si="3"/>
        <v>1</v>
      </c>
      <c r="H80" s="5"/>
    </row>
    <row r="81" ht="17.4" spans="1:8">
      <c r="A81" s="3"/>
      <c r="B81" s="3">
        <v>79</v>
      </c>
      <c r="C81" s="4">
        <v>20212332</v>
      </c>
      <c r="D81" s="4">
        <v>0</v>
      </c>
      <c r="E81" s="5">
        <v>32</v>
      </c>
      <c r="F81" s="161">
        <f t="shared" si="2"/>
        <v>0</v>
      </c>
      <c r="G81" s="5">
        <f t="shared" si="3"/>
        <v>1</v>
      </c>
      <c r="H81" s="5"/>
    </row>
    <row r="82" ht="17.4" spans="1:8">
      <c r="A82" s="3"/>
      <c r="B82" s="3">
        <v>80</v>
      </c>
      <c r="C82" s="4">
        <v>20212333</v>
      </c>
      <c r="D82" s="4">
        <v>0</v>
      </c>
      <c r="E82" s="5">
        <v>30</v>
      </c>
      <c r="F82" s="161">
        <f t="shared" si="2"/>
        <v>0</v>
      </c>
      <c r="G82" s="5">
        <f t="shared" si="3"/>
        <v>1</v>
      </c>
      <c r="H82" s="5"/>
    </row>
    <row r="83" ht="17.4" spans="1:8">
      <c r="A83" s="3"/>
      <c r="B83" s="3">
        <v>81</v>
      </c>
      <c r="C83" s="4">
        <v>20212931</v>
      </c>
      <c r="D83" s="4">
        <v>0</v>
      </c>
      <c r="E83" s="5">
        <v>41</v>
      </c>
      <c r="F83" s="161">
        <f t="shared" si="2"/>
        <v>0</v>
      </c>
      <c r="G83" s="5">
        <f t="shared" si="3"/>
        <v>1</v>
      </c>
      <c r="H83" s="5"/>
    </row>
    <row r="84" ht="17.4" spans="1:8">
      <c r="A84" s="3"/>
      <c r="B84" s="3">
        <v>82</v>
      </c>
      <c r="C84" s="4">
        <v>20212932</v>
      </c>
      <c r="D84" s="4">
        <v>0</v>
      </c>
      <c r="E84" s="5">
        <v>38</v>
      </c>
      <c r="F84" s="161">
        <f t="shared" si="2"/>
        <v>0</v>
      </c>
      <c r="G84" s="5">
        <f t="shared" si="3"/>
        <v>1</v>
      </c>
      <c r="H84" s="5"/>
    </row>
    <row r="85" ht="17.4" spans="1:8">
      <c r="A85" s="3"/>
      <c r="B85" s="3">
        <v>83</v>
      </c>
      <c r="C85" s="4">
        <v>20212933</v>
      </c>
      <c r="D85" s="4">
        <v>0</v>
      </c>
      <c r="E85" s="5">
        <v>40</v>
      </c>
      <c r="F85" s="161">
        <f t="shared" si="2"/>
        <v>0</v>
      </c>
      <c r="G85" s="5">
        <f t="shared" si="3"/>
        <v>1</v>
      </c>
      <c r="H85" s="5"/>
    </row>
    <row r="86" ht="17.4" spans="1:8">
      <c r="A86" s="3"/>
      <c r="B86" s="3">
        <v>84</v>
      </c>
      <c r="C86" s="4">
        <v>20212941</v>
      </c>
      <c r="D86" s="4">
        <v>0</v>
      </c>
      <c r="E86" s="5">
        <v>40</v>
      </c>
      <c r="F86" s="161">
        <f t="shared" si="2"/>
        <v>0</v>
      </c>
      <c r="G86" s="5">
        <f t="shared" si="3"/>
        <v>1</v>
      </c>
      <c r="H86" s="5"/>
    </row>
    <row r="87" ht="17.4" spans="1:8">
      <c r="A87" s="3"/>
      <c r="B87" s="3">
        <v>85</v>
      </c>
      <c r="C87" s="4">
        <v>20213031</v>
      </c>
      <c r="D87" s="4">
        <v>0</v>
      </c>
      <c r="E87" s="5">
        <v>44</v>
      </c>
      <c r="F87" s="161">
        <f t="shared" si="2"/>
        <v>0</v>
      </c>
      <c r="G87" s="5">
        <f t="shared" si="3"/>
        <v>1</v>
      </c>
      <c r="H87" s="5"/>
    </row>
    <row r="88" ht="17.4" spans="1:8">
      <c r="A88" s="3"/>
      <c r="B88" s="3">
        <v>86</v>
      </c>
      <c r="C88" s="4">
        <v>20213032</v>
      </c>
      <c r="D88" s="4">
        <v>0</v>
      </c>
      <c r="E88" s="5">
        <v>35</v>
      </c>
      <c r="F88" s="161">
        <f t="shared" si="2"/>
        <v>0</v>
      </c>
      <c r="G88" s="5">
        <f t="shared" si="3"/>
        <v>1</v>
      </c>
      <c r="H88" s="5"/>
    </row>
    <row r="89" ht="17.4" spans="1:8">
      <c r="A89" s="3"/>
      <c r="B89" s="3">
        <v>87</v>
      </c>
      <c r="C89" s="4">
        <v>20213033</v>
      </c>
      <c r="D89" s="4">
        <v>0</v>
      </c>
      <c r="E89" s="5">
        <v>35</v>
      </c>
      <c r="F89" s="161">
        <f t="shared" si="2"/>
        <v>0</v>
      </c>
      <c r="G89" s="5">
        <f t="shared" si="3"/>
        <v>1</v>
      </c>
      <c r="H89" s="5"/>
    </row>
    <row r="90" ht="17.4" spans="1:8">
      <c r="A90" s="3"/>
      <c r="B90" s="3">
        <v>88</v>
      </c>
      <c r="C90" s="5">
        <v>20222331</v>
      </c>
      <c r="D90" s="4">
        <v>0</v>
      </c>
      <c r="E90" s="5">
        <v>30</v>
      </c>
      <c r="F90" s="190">
        <v>0</v>
      </c>
      <c r="G90" s="5">
        <f t="shared" si="3"/>
        <v>1</v>
      </c>
      <c r="H90" s="5"/>
    </row>
    <row r="91" ht="17.4" spans="1:8">
      <c r="A91" s="3"/>
      <c r="B91" s="3">
        <v>89</v>
      </c>
      <c r="C91" s="5">
        <v>20222332</v>
      </c>
      <c r="D91" s="4">
        <v>0</v>
      </c>
      <c r="E91" s="5">
        <v>30</v>
      </c>
      <c r="F91" s="161">
        <f>D91/E90</f>
        <v>0</v>
      </c>
      <c r="G91" s="5">
        <f t="shared" si="3"/>
        <v>1</v>
      </c>
      <c r="H91" s="5"/>
    </row>
    <row r="92" ht="17.4" spans="1:8">
      <c r="A92" s="3"/>
      <c r="B92" s="4">
        <v>90</v>
      </c>
      <c r="C92" s="5">
        <v>20222333</v>
      </c>
      <c r="D92" s="4">
        <v>0</v>
      </c>
      <c r="E92" s="5">
        <v>29</v>
      </c>
      <c r="F92" s="161">
        <f t="shared" ref="F92:F155" si="4">D92/E92</f>
        <v>0</v>
      </c>
      <c r="G92" s="5">
        <f t="shared" si="3"/>
        <v>1</v>
      </c>
      <c r="H92" s="5"/>
    </row>
    <row r="93" ht="17.4" spans="1:8">
      <c r="A93" s="3"/>
      <c r="B93" s="3">
        <v>91</v>
      </c>
      <c r="C93" s="5">
        <v>20222931</v>
      </c>
      <c r="D93" s="191">
        <v>8</v>
      </c>
      <c r="E93" s="5">
        <v>43</v>
      </c>
      <c r="F93" s="161">
        <f t="shared" si="4"/>
        <v>0.186046511627907</v>
      </c>
      <c r="G93" s="5">
        <f t="shared" si="3"/>
        <v>44</v>
      </c>
      <c r="H93" s="5"/>
    </row>
    <row r="94" ht="17.4" spans="1:8">
      <c r="A94" s="3"/>
      <c r="B94" s="3">
        <v>92</v>
      </c>
      <c r="C94" s="5">
        <v>20222932</v>
      </c>
      <c r="D94" s="191">
        <v>2</v>
      </c>
      <c r="E94" s="5">
        <v>42</v>
      </c>
      <c r="F94" s="161">
        <f t="shared" si="4"/>
        <v>0.0476190476190476</v>
      </c>
      <c r="G94" s="5">
        <f t="shared" si="3"/>
        <v>43</v>
      </c>
      <c r="H94" s="5"/>
    </row>
    <row r="95" ht="17.4" spans="1:8">
      <c r="A95" s="3"/>
      <c r="B95" s="3">
        <v>93</v>
      </c>
      <c r="C95" s="5">
        <v>20222933</v>
      </c>
      <c r="D95" s="4">
        <v>0</v>
      </c>
      <c r="E95" s="5">
        <v>45</v>
      </c>
      <c r="F95" s="161">
        <f t="shared" si="4"/>
        <v>0</v>
      </c>
      <c r="G95" s="5">
        <f t="shared" si="3"/>
        <v>1</v>
      </c>
      <c r="H95" s="192"/>
    </row>
    <row r="96" ht="17.4" spans="1:8">
      <c r="A96" s="3"/>
      <c r="B96" s="3">
        <v>94</v>
      </c>
      <c r="C96" s="5">
        <v>20222934</v>
      </c>
      <c r="D96" s="4">
        <v>0</v>
      </c>
      <c r="E96" s="5">
        <v>40</v>
      </c>
      <c r="F96" s="161">
        <f t="shared" si="4"/>
        <v>0</v>
      </c>
      <c r="G96" s="5">
        <f t="shared" si="3"/>
        <v>1</v>
      </c>
      <c r="H96" s="192"/>
    </row>
    <row r="97" ht="17.4" spans="1:8">
      <c r="A97" s="3"/>
      <c r="B97" s="3">
        <v>95</v>
      </c>
      <c r="C97" s="5">
        <v>20222941</v>
      </c>
      <c r="D97" s="4">
        <v>0</v>
      </c>
      <c r="E97" s="5">
        <v>45</v>
      </c>
      <c r="F97" s="161">
        <f t="shared" si="4"/>
        <v>0</v>
      </c>
      <c r="G97" s="5">
        <f t="shared" si="3"/>
        <v>1</v>
      </c>
      <c r="H97" s="192"/>
    </row>
    <row r="98" ht="17.4" spans="1:8">
      <c r="A98" s="3"/>
      <c r="B98" s="3">
        <v>96</v>
      </c>
      <c r="C98" s="5">
        <v>20223031</v>
      </c>
      <c r="D98" s="4">
        <v>0</v>
      </c>
      <c r="E98" s="5">
        <v>45</v>
      </c>
      <c r="F98" s="161">
        <f t="shared" si="4"/>
        <v>0</v>
      </c>
      <c r="G98" s="5">
        <f t="shared" si="3"/>
        <v>1</v>
      </c>
      <c r="H98" s="192"/>
    </row>
    <row r="99" ht="17.4" spans="1:8">
      <c r="A99" s="3"/>
      <c r="B99" s="3">
        <v>97</v>
      </c>
      <c r="C99" s="5">
        <v>20223032</v>
      </c>
      <c r="D99" s="4">
        <v>0</v>
      </c>
      <c r="E99" s="5">
        <v>35</v>
      </c>
      <c r="F99" s="161">
        <f t="shared" si="4"/>
        <v>0</v>
      </c>
      <c r="G99" s="5">
        <f t="shared" si="3"/>
        <v>1</v>
      </c>
      <c r="H99" s="192"/>
    </row>
    <row r="100" ht="17.4" spans="1:8">
      <c r="A100" s="3"/>
      <c r="B100" s="3">
        <v>98</v>
      </c>
      <c r="C100" s="5">
        <v>20223033</v>
      </c>
      <c r="D100" s="4">
        <v>0</v>
      </c>
      <c r="E100" s="5">
        <v>35</v>
      </c>
      <c r="F100" s="161">
        <f t="shared" si="4"/>
        <v>0</v>
      </c>
      <c r="G100" s="5">
        <f t="shared" si="3"/>
        <v>1</v>
      </c>
      <c r="H100" s="192"/>
    </row>
    <row r="101" ht="17.4" spans="1:8">
      <c r="A101" s="3" t="s">
        <v>5</v>
      </c>
      <c r="B101" s="3">
        <v>99</v>
      </c>
      <c r="C101" s="4">
        <v>20192131</v>
      </c>
      <c r="D101" s="4">
        <v>0</v>
      </c>
      <c r="E101" s="4">
        <v>49</v>
      </c>
      <c r="F101" s="193">
        <f t="shared" si="4"/>
        <v>0</v>
      </c>
      <c r="G101" s="3">
        <f t="shared" ref="G101:G145" si="5">RANK(F101,$F$101:$F$145,1)</f>
        <v>1</v>
      </c>
      <c r="H101" s="35"/>
    </row>
    <row r="102" ht="17.4" spans="1:8">
      <c r="A102" s="3"/>
      <c r="B102" s="3">
        <v>100</v>
      </c>
      <c r="C102" s="4">
        <v>20192132</v>
      </c>
      <c r="D102" s="4">
        <v>0</v>
      </c>
      <c r="E102" s="4">
        <v>23</v>
      </c>
      <c r="F102" s="193">
        <f t="shared" si="4"/>
        <v>0</v>
      </c>
      <c r="G102" s="3">
        <f t="shared" si="5"/>
        <v>1</v>
      </c>
      <c r="H102" s="35"/>
    </row>
    <row r="103" ht="17.4" spans="1:8">
      <c r="A103" s="3"/>
      <c r="B103" s="3">
        <v>101</v>
      </c>
      <c r="C103" s="4">
        <v>20192133</v>
      </c>
      <c r="D103" s="4">
        <v>0</v>
      </c>
      <c r="E103" s="4">
        <v>38</v>
      </c>
      <c r="F103" s="193">
        <f t="shared" si="4"/>
        <v>0</v>
      </c>
      <c r="G103" s="3">
        <f t="shared" si="5"/>
        <v>1</v>
      </c>
      <c r="H103" s="35"/>
    </row>
    <row r="104" ht="17.4" spans="1:8">
      <c r="A104" s="3"/>
      <c r="B104" s="3">
        <v>102</v>
      </c>
      <c r="C104" s="4">
        <v>20192134</v>
      </c>
      <c r="D104" s="4">
        <v>0</v>
      </c>
      <c r="E104" s="4">
        <v>35</v>
      </c>
      <c r="F104" s="193">
        <f t="shared" si="4"/>
        <v>0</v>
      </c>
      <c r="G104" s="3">
        <f t="shared" si="5"/>
        <v>1</v>
      </c>
      <c r="H104" s="35"/>
    </row>
    <row r="105" ht="17.4" spans="1:8">
      <c r="A105" s="3"/>
      <c r="B105" s="3">
        <v>103</v>
      </c>
      <c r="C105" s="4">
        <v>20192135</v>
      </c>
      <c r="D105" s="4">
        <v>0</v>
      </c>
      <c r="E105" s="4">
        <v>47</v>
      </c>
      <c r="F105" s="193">
        <f t="shared" si="4"/>
        <v>0</v>
      </c>
      <c r="G105" s="3">
        <f t="shared" si="5"/>
        <v>1</v>
      </c>
      <c r="H105" s="35"/>
    </row>
    <row r="106" ht="17.4" spans="1:8">
      <c r="A106" s="3"/>
      <c r="B106" s="3">
        <v>104</v>
      </c>
      <c r="C106" s="4">
        <v>20192136</v>
      </c>
      <c r="D106" s="4">
        <v>0</v>
      </c>
      <c r="E106" s="4">
        <v>40</v>
      </c>
      <c r="F106" s="193">
        <f t="shared" si="4"/>
        <v>0</v>
      </c>
      <c r="G106" s="3">
        <f t="shared" si="5"/>
        <v>1</v>
      </c>
      <c r="H106" s="35"/>
    </row>
    <row r="107" ht="17.4" spans="1:8">
      <c r="A107" s="3"/>
      <c r="B107" s="3">
        <v>105</v>
      </c>
      <c r="C107" s="4">
        <v>20192137</v>
      </c>
      <c r="D107" s="4">
        <v>0</v>
      </c>
      <c r="E107" s="4">
        <v>40</v>
      </c>
      <c r="F107" s="193">
        <f t="shared" si="4"/>
        <v>0</v>
      </c>
      <c r="G107" s="3">
        <f t="shared" si="5"/>
        <v>1</v>
      </c>
      <c r="H107" s="35"/>
    </row>
    <row r="108" ht="17.4" spans="1:8">
      <c r="A108" s="3"/>
      <c r="B108" s="3">
        <v>106</v>
      </c>
      <c r="C108" s="4">
        <v>20193131</v>
      </c>
      <c r="D108" s="4">
        <v>0</v>
      </c>
      <c r="E108" s="4">
        <v>47</v>
      </c>
      <c r="F108" s="193">
        <f t="shared" si="4"/>
        <v>0</v>
      </c>
      <c r="G108" s="3">
        <f t="shared" si="5"/>
        <v>1</v>
      </c>
      <c r="H108" s="35"/>
    </row>
    <row r="109" ht="17.4" spans="1:8">
      <c r="A109" s="3"/>
      <c r="B109" s="3">
        <v>107</v>
      </c>
      <c r="C109" s="4">
        <v>20193132</v>
      </c>
      <c r="D109" s="4">
        <v>0</v>
      </c>
      <c r="E109" s="4">
        <v>42</v>
      </c>
      <c r="F109" s="193">
        <f t="shared" si="4"/>
        <v>0</v>
      </c>
      <c r="G109" s="3">
        <f t="shared" si="5"/>
        <v>1</v>
      </c>
      <c r="H109" s="35"/>
    </row>
    <row r="110" ht="17.4" spans="1:8">
      <c r="A110" s="3"/>
      <c r="B110" s="3">
        <v>108</v>
      </c>
      <c r="C110" s="4">
        <v>20202131</v>
      </c>
      <c r="D110" s="4">
        <v>0</v>
      </c>
      <c r="E110" s="4">
        <v>40</v>
      </c>
      <c r="F110" s="193">
        <f t="shared" si="4"/>
        <v>0</v>
      </c>
      <c r="G110" s="3">
        <f t="shared" si="5"/>
        <v>1</v>
      </c>
      <c r="H110" s="35"/>
    </row>
    <row r="111" ht="17.4" spans="1:8">
      <c r="A111" s="3"/>
      <c r="B111" s="3">
        <v>109</v>
      </c>
      <c r="C111" s="4">
        <v>20202132</v>
      </c>
      <c r="D111" s="4">
        <v>0</v>
      </c>
      <c r="E111" s="4">
        <v>38</v>
      </c>
      <c r="F111" s="193">
        <f t="shared" si="4"/>
        <v>0</v>
      </c>
      <c r="G111" s="3">
        <f t="shared" si="5"/>
        <v>1</v>
      </c>
      <c r="H111" s="35"/>
    </row>
    <row r="112" ht="17.4" spans="1:8">
      <c r="A112" s="3"/>
      <c r="B112" s="3">
        <v>110</v>
      </c>
      <c r="C112" s="4">
        <v>20202133</v>
      </c>
      <c r="D112" s="4">
        <v>0</v>
      </c>
      <c r="E112" s="4">
        <v>35</v>
      </c>
      <c r="F112" s="193">
        <f t="shared" si="4"/>
        <v>0</v>
      </c>
      <c r="G112" s="3">
        <f t="shared" si="5"/>
        <v>1</v>
      </c>
      <c r="H112" s="35"/>
    </row>
    <row r="113" ht="17.4" spans="1:8">
      <c r="A113" s="3"/>
      <c r="B113" s="3">
        <v>111</v>
      </c>
      <c r="C113" s="4">
        <v>20202134</v>
      </c>
      <c r="D113" s="4">
        <v>0</v>
      </c>
      <c r="E113" s="4">
        <v>34</v>
      </c>
      <c r="F113" s="193">
        <f t="shared" si="4"/>
        <v>0</v>
      </c>
      <c r="G113" s="3">
        <f t="shared" si="5"/>
        <v>1</v>
      </c>
      <c r="H113" s="35"/>
    </row>
    <row r="114" ht="17.4" spans="1:8">
      <c r="A114" s="3"/>
      <c r="B114" s="183">
        <v>112</v>
      </c>
      <c r="C114" s="183">
        <v>20202135</v>
      </c>
      <c r="D114" s="183">
        <v>0</v>
      </c>
      <c r="E114" s="183">
        <v>55</v>
      </c>
      <c r="F114" s="194">
        <f t="shared" si="4"/>
        <v>0</v>
      </c>
      <c r="G114" s="183">
        <f t="shared" si="5"/>
        <v>1</v>
      </c>
      <c r="H114" s="195"/>
    </row>
    <row r="115" ht="17.4" spans="1:8">
      <c r="A115" s="3"/>
      <c r="B115" s="183">
        <v>113</v>
      </c>
      <c r="C115" s="183">
        <v>20202136</v>
      </c>
      <c r="D115" s="183">
        <v>0</v>
      </c>
      <c r="E115" s="183">
        <v>37</v>
      </c>
      <c r="F115" s="196">
        <f t="shared" si="4"/>
        <v>0</v>
      </c>
      <c r="G115" s="183">
        <f t="shared" si="5"/>
        <v>1</v>
      </c>
      <c r="H115" s="195"/>
    </row>
    <row r="116" ht="17.4" spans="1:8">
      <c r="A116" s="3"/>
      <c r="B116" s="183">
        <v>114</v>
      </c>
      <c r="C116" s="183">
        <v>20202137</v>
      </c>
      <c r="D116" s="183">
        <v>0</v>
      </c>
      <c r="E116" s="183">
        <v>33</v>
      </c>
      <c r="F116" s="196">
        <f t="shared" si="4"/>
        <v>0</v>
      </c>
      <c r="G116" s="183">
        <f t="shared" si="5"/>
        <v>1</v>
      </c>
      <c r="H116" s="195"/>
    </row>
    <row r="117" ht="17.4" spans="1:8">
      <c r="A117" s="3"/>
      <c r="B117" s="183">
        <v>115</v>
      </c>
      <c r="C117" s="183">
        <v>20203131</v>
      </c>
      <c r="D117" s="183">
        <v>0</v>
      </c>
      <c r="E117" s="183">
        <v>30</v>
      </c>
      <c r="F117" s="196">
        <f t="shared" si="4"/>
        <v>0</v>
      </c>
      <c r="G117" s="183">
        <f t="shared" si="5"/>
        <v>1</v>
      </c>
      <c r="H117" s="195"/>
    </row>
    <row r="118" ht="17.4" spans="1:8">
      <c r="A118" s="3"/>
      <c r="B118" s="183">
        <v>116</v>
      </c>
      <c r="C118" s="183">
        <v>20203132</v>
      </c>
      <c r="D118" s="183">
        <v>0</v>
      </c>
      <c r="E118" s="183">
        <v>33</v>
      </c>
      <c r="F118" s="196">
        <f t="shared" si="4"/>
        <v>0</v>
      </c>
      <c r="G118" s="183">
        <f t="shared" si="5"/>
        <v>1</v>
      </c>
      <c r="H118" s="195"/>
    </row>
    <row r="119" ht="17.4" spans="1:8">
      <c r="A119" s="3"/>
      <c r="B119" s="183">
        <v>117</v>
      </c>
      <c r="C119" s="183">
        <v>20212131</v>
      </c>
      <c r="D119" s="183">
        <v>0</v>
      </c>
      <c r="E119" s="183">
        <v>28</v>
      </c>
      <c r="F119" s="194">
        <f t="shared" si="4"/>
        <v>0</v>
      </c>
      <c r="G119" s="183">
        <f t="shared" si="5"/>
        <v>1</v>
      </c>
      <c r="H119" s="195"/>
    </row>
    <row r="120" ht="17.4" spans="1:8">
      <c r="A120" s="3"/>
      <c r="B120" s="3">
        <v>118</v>
      </c>
      <c r="C120" s="4">
        <v>20212132</v>
      </c>
      <c r="D120" s="4">
        <v>0</v>
      </c>
      <c r="E120" s="165">
        <v>31</v>
      </c>
      <c r="F120" s="193">
        <f t="shared" si="4"/>
        <v>0</v>
      </c>
      <c r="G120" s="3">
        <f t="shared" si="5"/>
        <v>1</v>
      </c>
      <c r="H120" s="35"/>
    </row>
    <row r="121" ht="17.4" spans="1:8">
      <c r="A121" s="3"/>
      <c r="B121" s="3">
        <v>119</v>
      </c>
      <c r="C121" s="4">
        <v>20212133</v>
      </c>
      <c r="D121" s="4">
        <v>0</v>
      </c>
      <c r="E121" s="165">
        <v>36</v>
      </c>
      <c r="F121" s="193">
        <f t="shared" si="4"/>
        <v>0</v>
      </c>
      <c r="G121" s="3">
        <f t="shared" si="5"/>
        <v>1</v>
      </c>
      <c r="H121" s="35"/>
    </row>
    <row r="122" ht="17.4" spans="1:8">
      <c r="A122" s="3"/>
      <c r="B122" s="3">
        <v>120</v>
      </c>
      <c r="C122" s="4">
        <v>20212134</v>
      </c>
      <c r="D122" s="4">
        <v>0</v>
      </c>
      <c r="E122" s="165">
        <v>35</v>
      </c>
      <c r="F122" s="193">
        <f t="shared" si="4"/>
        <v>0</v>
      </c>
      <c r="G122" s="3">
        <f t="shared" si="5"/>
        <v>1</v>
      </c>
      <c r="H122" s="35"/>
    </row>
    <row r="123" ht="17.4" spans="1:8">
      <c r="A123" s="3"/>
      <c r="B123" s="3">
        <v>121</v>
      </c>
      <c r="C123" s="4">
        <v>20212135</v>
      </c>
      <c r="D123" s="4">
        <v>0</v>
      </c>
      <c r="E123" s="165">
        <v>37</v>
      </c>
      <c r="F123" s="193">
        <f t="shared" si="4"/>
        <v>0</v>
      </c>
      <c r="G123" s="3">
        <f t="shared" si="5"/>
        <v>1</v>
      </c>
      <c r="H123" s="35"/>
    </row>
    <row r="124" ht="17.4" spans="1:8">
      <c r="A124" s="3"/>
      <c r="B124" s="3">
        <v>122</v>
      </c>
      <c r="C124" s="4">
        <v>20212136</v>
      </c>
      <c r="D124" s="4">
        <v>0</v>
      </c>
      <c r="E124" s="4">
        <v>36</v>
      </c>
      <c r="F124" s="193">
        <f t="shared" si="4"/>
        <v>0</v>
      </c>
      <c r="G124" s="3">
        <f t="shared" si="5"/>
        <v>1</v>
      </c>
      <c r="H124" s="35"/>
    </row>
    <row r="125" ht="17.4" spans="1:8">
      <c r="A125" s="3"/>
      <c r="B125" s="3">
        <v>123</v>
      </c>
      <c r="C125" s="4">
        <v>20212137</v>
      </c>
      <c r="D125" s="4">
        <v>0</v>
      </c>
      <c r="E125" s="4">
        <v>29</v>
      </c>
      <c r="F125" s="193">
        <f t="shared" si="4"/>
        <v>0</v>
      </c>
      <c r="G125" s="3">
        <f t="shared" si="5"/>
        <v>1</v>
      </c>
      <c r="H125" s="35"/>
    </row>
    <row r="126" ht="17.4" spans="1:8">
      <c r="A126" s="3"/>
      <c r="B126" s="3">
        <v>124</v>
      </c>
      <c r="C126" s="4">
        <v>20212138</v>
      </c>
      <c r="D126" s="4">
        <v>0</v>
      </c>
      <c r="E126" s="4">
        <v>35</v>
      </c>
      <c r="F126" s="193">
        <f t="shared" si="4"/>
        <v>0</v>
      </c>
      <c r="G126" s="3">
        <f t="shared" si="5"/>
        <v>1</v>
      </c>
      <c r="H126" s="197"/>
    </row>
    <row r="127" ht="17.4" spans="1:8">
      <c r="A127" s="3"/>
      <c r="B127" s="3">
        <v>125</v>
      </c>
      <c r="C127" s="4">
        <v>20212141</v>
      </c>
      <c r="D127" s="4">
        <v>0</v>
      </c>
      <c r="E127" s="165">
        <v>43</v>
      </c>
      <c r="F127" s="193">
        <f t="shared" si="4"/>
        <v>0</v>
      </c>
      <c r="G127" s="3">
        <f t="shared" si="5"/>
        <v>1</v>
      </c>
      <c r="H127" s="197"/>
    </row>
    <row r="128" ht="17.4" spans="1:8">
      <c r="A128" s="3"/>
      <c r="B128" s="3">
        <v>126</v>
      </c>
      <c r="C128" s="4">
        <v>20212142</v>
      </c>
      <c r="D128" s="4">
        <v>0</v>
      </c>
      <c r="E128" s="165">
        <v>43</v>
      </c>
      <c r="F128" s="193">
        <f t="shared" si="4"/>
        <v>0</v>
      </c>
      <c r="G128" s="3">
        <f t="shared" si="5"/>
        <v>1</v>
      </c>
      <c r="H128" s="197"/>
    </row>
    <row r="129" ht="17.4" spans="1:8">
      <c r="A129" s="3"/>
      <c r="B129" s="3">
        <v>127</v>
      </c>
      <c r="C129" s="4">
        <v>20212143</v>
      </c>
      <c r="D129" s="4">
        <v>0</v>
      </c>
      <c r="E129" s="165">
        <v>43</v>
      </c>
      <c r="F129" s="193">
        <f t="shared" si="4"/>
        <v>0</v>
      </c>
      <c r="G129" s="3">
        <f t="shared" si="5"/>
        <v>1</v>
      </c>
      <c r="H129" s="197"/>
    </row>
    <row r="130" ht="17.4" spans="1:8">
      <c r="A130" s="3"/>
      <c r="B130" s="3">
        <v>128</v>
      </c>
      <c r="C130" s="4">
        <v>20212144</v>
      </c>
      <c r="D130" s="4">
        <v>0</v>
      </c>
      <c r="E130" s="165">
        <v>42</v>
      </c>
      <c r="F130" s="193">
        <f t="shared" si="4"/>
        <v>0</v>
      </c>
      <c r="G130" s="3">
        <f t="shared" si="5"/>
        <v>1</v>
      </c>
      <c r="H130" s="197"/>
    </row>
    <row r="131" ht="17.4" spans="1:8">
      <c r="A131" s="3"/>
      <c r="B131" s="3">
        <v>129</v>
      </c>
      <c r="C131" s="4">
        <v>20212145</v>
      </c>
      <c r="D131" s="4">
        <v>0</v>
      </c>
      <c r="E131" s="4">
        <v>43</v>
      </c>
      <c r="F131" s="193">
        <f t="shared" si="4"/>
        <v>0</v>
      </c>
      <c r="G131" s="3">
        <f t="shared" si="5"/>
        <v>1</v>
      </c>
      <c r="H131" s="197"/>
    </row>
    <row r="132" ht="17.4" spans="1:8">
      <c r="A132" s="3"/>
      <c r="B132" s="3">
        <v>130</v>
      </c>
      <c r="C132" s="4">
        <v>20212151</v>
      </c>
      <c r="D132" s="4">
        <v>0</v>
      </c>
      <c r="E132" s="4">
        <v>10</v>
      </c>
      <c r="F132" s="193">
        <f t="shared" si="4"/>
        <v>0</v>
      </c>
      <c r="G132" s="3">
        <f t="shared" si="5"/>
        <v>1</v>
      </c>
      <c r="H132" s="35"/>
    </row>
    <row r="133" ht="17.4" spans="1:8">
      <c r="A133" s="3"/>
      <c r="B133" s="3">
        <v>131</v>
      </c>
      <c r="C133" s="4">
        <v>20212152</v>
      </c>
      <c r="D133" s="4">
        <v>0</v>
      </c>
      <c r="E133" s="4">
        <v>10</v>
      </c>
      <c r="F133" s="193">
        <f t="shared" si="4"/>
        <v>0</v>
      </c>
      <c r="G133" s="3">
        <f t="shared" si="5"/>
        <v>1</v>
      </c>
      <c r="H133" s="35"/>
    </row>
    <row r="134" ht="17.4" spans="1:8">
      <c r="A134" s="3"/>
      <c r="B134" s="3">
        <v>132</v>
      </c>
      <c r="C134" s="4">
        <v>20212154</v>
      </c>
      <c r="D134" s="4">
        <v>0</v>
      </c>
      <c r="E134" s="4">
        <v>9</v>
      </c>
      <c r="F134" s="193">
        <f t="shared" si="4"/>
        <v>0</v>
      </c>
      <c r="G134" s="3">
        <f t="shared" si="5"/>
        <v>1</v>
      </c>
      <c r="H134" s="35"/>
    </row>
    <row r="135" ht="17.4" spans="1:8">
      <c r="A135" s="3"/>
      <c r="B135" s="3">
        <v>133</v>
      </c>
      <c r="C135" s="4">
        <v>20213131</v>
      </c>
      <c r="D135" s="4">
        <v>0</v>
      </c>
      <c r="E135" s="4">
        <v>41</v>
      </c>
      <c r="F135" s="193">
        <f t="shared" si="4"/>
        <v>0</v>
      </c>
      <c r="G135" s="3">
        <f t="shared" si="5"/>
        <v>1</v>
      </c>
      <c r="H135" s="35"/>
    </row>
    <row r="136" ht="17.4" spans="1:8">
      <c r="A136" s="3"/>
      <c r="B136" s="3">
        <v>134</v>
      </c>
      <c r="C136" s="4">
        <v>20222131</v>
      </c>
      <c r="D136" s="4">
        <v>0</v>
      </c>
      <c r="E136" s="4">
        <v>40</v>
      </c>
      <c r="F136" s="193">
        <f t="shared" si="4"/>
        <v>0</v>
      </c>
      <c r="G136" s="3">
        <f t="shared" si="5"/>
        <v>1</v>
      </c>
      <c r="H136" s="35"/>
    </row>
    <row r="137" ht="17.4" spans="1:8">
      <c r="A137" s="3"/>
      <c r="B137" s="3">
        <v>135</v>
      </c>
      <c r="C137" s="4">
        <v>20222132</v>
      </c>
      <c r="D137" s="4">
        <v>0</v>
      </c>
      <c r="E137" s="4">
        <v>40</v>
      </c>
      <c r="F137" s="193">
        <f t="shared" si="4"/>
        <v>0</v>
      </c>
      <c r="G137" s="3">
        <f t="shared" si="5"/>
        <v>1</v>
      </c>
      <c r="H137" s="35"/>
    </row>
    <row r="138" ht="17.4" spans="1:8">
      <c r="A138" s="3"/>
      <c r="B138" s="3">
        <v>136</v>
      </c>
      <c r="C138" s="4">
        <v>20222133</v>
      </c>
      <c r="D138" s="4">
        <v>0</v>
      </c>
      <c r="E138" s="4">
        <v>40</v>
      </c>
      <c r="F138" s="193">
        <f t="shared" si="4"/>
        <v>0</v>
      </c>
      <c r="G138" s="3">
        <f t="shared" si="5"/>
        <v>1</v>
      </c>
      <c r="H138" s="35"/>
    </row>
    <row r="139" ht="17.4" spans="1:8">
      <c r="A139" s="3"/>
      <c r="B139" s="183">
        <v>137</v>
      </c>
      <c r="C139" s="183">
        <v>20222134</v>
      </c>
      <c r="D139" s="183">
        <v>0</v>
      </c>
      <c r="E139" s="183">
        <v>40</v>
      </c>
      <c r="F139" s="194">
        <f t="shared" si="4"/>
        <v>0</v>
      </c>
      <c r="G139" s="183">
        <f t="shared" si="5"/>
        <v>1</v>
      </c>
      <c r="H139" s="195"/>
    </row>
    <row r="140" ht="17.4" spans="1:8">
      <c r="A140" s="3"/>
      <c r="B140" s="3">
        <v>138</v>
      </c>
      <c r="C140" s="4">
        <v>20222135</v>
      </c>
      <c r="D140" s="4">
        <v>0</v>
      </c>
      <c r="E140" s="4">
        <v>40</v>
      </c>
      <c r="F140" s="193">
        <f t="shared" si="4"/>
        <v>0</v>
      </c>
      <c r="G140" s="3">
        <f t="shared" si="5"/>
        <v>1</v>
      </c>
      <c r="H140" s="35"/>
    </row>
    <row r="141" ht="17.4" spans="1:8">
      <c r="A141" s="3"/>
      <c r="B141" s="3">
        <v>139</v>
      </c>
      <c r="C141" s="4">
        <v>20222136</v>
      </c>
      <c r="D141" s="4">
        <v>0</v>
      </c>
      <c r="E141" s="4">
        <v>40</v>
      </c>
      <c r="F141" s="193">
        <f t="shared" si="4"/>
        <v>0</v>
      </c>
      <c r="G141" s="3">
        <f t="shared" si="5"/>
        <v>1</v>
      </c>
      <c r="H141" s="35"/>
    </row>
    <row r="142" ht="17.4" spans="1:8">
      <c r="A142" s="3"/>
      <c r="B142" s="4">
        <v>140</v>
      </c>
      <c r="C142" s="4">
        <v>20222141</v>
      </c>
      <c r="D142" s="4">
        <v>0</v>
      </c>
      <c r="E142" s="4">
        <v>43</v>
      </c>
      <c r="F142" s="198">
        <f t="shared" si="4"/>
        <v>0</v>
      </c>
      <c r="G142" s="4">
        <f t="shared" si="5"/>
        <v>1</v>
      </c>
      <c r="H142" s="35"/>
    </row>
    <row r="143" ht="17.4" spans="1:8">
      <c r="A143" s="3"/>
      <c r="B143" s="3">
        <v>141</v>
      </c>
      <c r="C143" s="4">
        <v>20222142</v>
      </c>
      <c r="D143" s="4">
        <v>0</v>
      </c>
      <c r="E143" s="4">
        <v>42</v>
      </c>
      <c r="F143" s="193">
        <f t="shared" si="4"/>
        <v>0</v>
      </c>
      <c r="G143" s="3">
        <f t="shared" si="5"/>
        <v>1</v>
      </c>
      <c r="H143" s="35"/>
    </row>
    <row r="144" ht="17.4" spans="1:8">
      <c r="A144" s="3"/>
      <c r="B144" s="3">
        <v>142</v>
      </c>
      <c r="C144" s="4">
        <v>20222143</v>
      </c>
      <c r="D144" s="4">
        <v>0</v>
      </c>
      <c r="E144" s="4">
        <v>45</v>
      </c>
      <c r="F144" s="193">
        <f t="shared" si="4"/>
        <v>0</v>
      </c>
      <c r="G144" s="3">
        <f t="shared" si="5"/>
        <v>1</v>
      </c>
      <c r="H144" s="35"/>
    </row>
    <row r="145" ht="17.4" spans="1:8">
      <c r="A145" s="3"/>
      <c r="B145" s="3">
        <v>143</v>
      </c>
      <c r="C145" s="4">
        <v>20222144</v>
      </c>
      <c r="D145" s="4">
        <v>0</v>
      </c>
      <c r="E145" s="4">
        <v>45</v>
      </c>
      <c r="F145" s="193">
        <f t="shared" si="4"/>
        <v>0</v>
      </c>
      <c r="G145" s="3">
        <f t="shared" si="5"/>
        <v>1</v>
      </c>
      <c r="H145" s="35"/>
    </row>
    <row r="146" ht="17.4" spans="1:8">
      <c r="A146" s="3" t="s">
        <v>6</v>
      </c>
      <c r="B146" s="3">
        <v>144</v>
      </c>
      <c r="C146" s="113">
        <v>20192431</v>
      </c>
      <c r="D146" s="5">
        <v>0</v>
      </c>
      <c r="E146" s="5">
        <v>36</v>
      </c>
      <c r="F146" s="161">
        <f t="shared" si="4"/>
        <v>0</v>
      </c>
      <c r="G146" s="3">
        <f t="shared" ref="G146:G191" si="6">RANK(F146,$F$146:$F$191,1)</f>
        <v>1</v>
      </c>
      <c r="H146" s="5"/>
    </row>
    <row r="147" ht="17.4" spans="1:8">
      <c r="A147" s="3"/>
      <c r="B147" s="3">
        <v>145</v>
      </c>
      <c r="C147" s="113">
        <v>20192432</v>
      </c>
      <c r="D147" s="5">
        <v>0</v>
      </c>
      <c r="E147" s="5">
        <v>36</v>
      </c>
      <c r="F147" s="161">
        <f t="shared" si="4"/>
        <v>0</v>
      </c>
      <c r="G147" s="3">
        <f t="shared" si="6"/>
        <v>1</v>
      </c>
      <c r="H147" s="5"/>
    </row>
    <row r="148" ht="17.4" spans="1:8">
      <c r="A148" s="3"/>
      <c r="B148" s="3">
        <v>146</v>
      </c>
      <c r="C148" s="113">
        <v>20192433</v>
      </c>
      <c r="D148" s="5">
        <v>0</v>
      </c>
      <c r="E148" s="5">
        <v>36</v>
      </c>
      <c r="F148" s="161">
        <f t="shared" si="4"/>
        <v>0</v>
      </c>
      <c r="G148" s="3">
        <f t="shared" si="6"/>
        <v>1</v>
      </c>
      <c r="H148" s="5"/>
    </row>
    <row r="149" ht="17.4" spans="1:8">
      <c r="A149" s="3"/>
      <c r="B149" s="3">
        <v>147</v>
      </c>
      <c r="C149" s="113">
        <v>20192434</v>
      </c>
      <c r="D149" s="5">
        <v>0</v>
      </c>
      <c r="E149" s="5">
        <v>35</v>
      </c>
      <c r="F149" s="161">
        <f t="shared" si="4"/>
        <v>0</v>
      </c>
      <c r="G149" s="3">
        <f t="shared" si="6"/>
        <v>1</v>
      </c>
      <c r="H149" s="5"/>
    </row>
    <row r="150" ht="17.4" spans="1:8">
      <c r="A150" s="3"/>
      <c r="B150" s="3">
        <v>148</v>
      </c>
      <c r="C150" s="113">
        <v>20192435</v>
      </c>
      <c r="D150" s="5">
        <v>0</v>
      </c>
      <c r="E150" s="5">
        <v>24</v>
      </c>
      <c r="F150" s="161">
        <f t="shared" si="4"/>
        <v>0</v>
      </c>
      <c r="G150" s="3">
        <f t="shared" si="6"/>
        <v>1</v>
      </c>
      <c r="H150" s="5"/>
    </row>
    <row r="151" ht="17.4" spans="1:8">
      <c r="A151" s="3"/>
      <c r="B151" s="3">
        <v>149</v>
      </c>
      <c r="C151" s="113">
        <v>20192436</v>
      </c>
      <c r="D151" s="5">
        <v>0</v>
      </c>
      <c r="E151" s="5">
        <v>25</v>
      </c>
      <c r="F151" s="161">
        <f t="shared" si="4"/>
        <v>0</v>
      </c>
      <c r="G151" s="3">
        <f t="shared" si="6"/>
        <v>1</v>
      </c>
      <c r="H151" s="5"/>
    </row>
    <row r="152" ht="17.4" spans="1:8">
      <c r="A152" s="3"/>
      <c r="B152" s="3">
        <v>150</v>
      </c>
      <c r="C152" s="113">
        <v>20192437</v>
      </c>
      <c r="D152" s="5">
        <v>0</v>
      </c>
      <c r="E152" s="5">
        <v>28</v>
      </c>
      <c r="F152" s="161">
        <f t="shared" si="4"/>
        <v>0</v>
      </c>
      <c r="G152" s="3">
        <f t="shared" si="6"/>
        <v>1</v>
      </c>
      <c r="H152" s="5"/>
    </row>
    <row r="153" ht="17.4" spans="1:8">
      <c r="A153" s="3"/>
      <c r="B153" s="3">
        <v>151</v>
      </c>
      <c r="C153" s="113">
        <v>20192531</v>
      </c>
      <c r="D153" s="5">
        <v>0</v>
      </c>
      <c r="E153" s="5">
        <v>35</v>
      </c>
      <c r="F153" s="161">
        <f t="shared" si="4"/>
        <v>0</v>
      </c>
      <c r="G153" s="3">
        <f t="shared" si="6"/>
        <v>1</v>
      </c>
      <c r="H153" s="5"/>
    </row>
    <row r="154" ht="17.4" spans="1:8">
      <c r="A154" s="3"/>
      <c r="B154" s="3">
        <v>152</v>
      </c>
      <c r="C154" s="113">
        <v>20192532</v>
      </c>
      <c r="D154" s="5">
        <v>0</v>
      </c>
      <c r="E154" s="5">
        <v>38</v>
      </c>
      <c r="F154" s="161">
        <f t="shared" si="4"/>
        <v>0</v>
      </c>
      <c r="G154" s="3">
        <f t="shared" si="6"/>
        <v>1</v>
      </c>
      <c r="H154" s="5"/>
    </row>
    <row r="155" ht="17.4" spans="1:8">
      <c r="A155" s="3"/>
      <c r="B155" s="3">
        <v>153</v>
      </c>
      <c r="C155" s="113">
        <v>20192533</v>
      </c>
      <c r="D155" s="5">
        <v>0</v>
      </c>
      <c r="E155" s="5">
        <v>37</v>
      </c>
      <c r="F155" s="161">
        <f t="shared" si="4"/>
        <v>0</v>
      </c>
      <c r="G155" s="3">
        <f t="shared" si="6"/>
        <v>1</v>
      </c>
      <c r="H155" s="5"/>
    </row>
    <row r="156" ht="17.4" spans="1:8">
      <c r="A156" s="3"/>
      <c r="B156" s="3">
        <v>154</v>
      </c>
      <c r="C156" s="113">
        <v>20192534</v>
      </c>
      <c r="D156" s="5">
        <v>0</v>
      </c>
      <c r="E156" s="5">
        <v>33</v>
      </c>
      <c r="F156" s="161">
        <f t="shared" ref="F156:F211" si="7">D156/E156</f>
        <v>0</v>
      </c>
      <c r="G156" s="3">
        <f t="shared" si="6"/>
        <v>1</v>
      </c>
      <c r="H156" s="5"/>
    </row>
    <row r="157" ht="17.4" spans="1:8">
      <c r="A157" s="3"/>
      <c r="B157" s="3">
        <v>155</v>
      </c>
      <c r="C157" s="113">
        <v>20192535</v>
      </c>
      <c r="D157" s="5">
        <v>0</v>
      </c>
      <c r="E157" s="5">
        <v>29</v>
      </c>
      <c r="F157" s="161">
        <f t="shared" si="7"/>
        <v>0</v>
      </c>
      <c r="G157" s="3">
        <f t="shared" si="6"/>
        <v>1</v>
      </c>
      <c r="H157" s="5"/>
    </row>
    <row r="158" ht="17.4" spans="1:8">
      <c r="A158" s="3"/>
      <c r="B158" s="3">
        <v>156</v>
      </c>
      <c r="C158" s="113">
        <v>20192536</v>
      </c>
      <c r="D158" s="5">
        <v>0</v>
      </c>
      <c r="E158" s="5">
        <v>29</v>
      </c>
      <c r="F158" s="161">
        <f t="shared" si="7"/>
        <v>0</v>
      </c>
      <c r="G158" s="3">
        <f t="shared" si="6"/>
        <v>1</v>
      </c>
      <c r="H158" s="5"/>
    </row>
    <row r="159" ht="17.4" spans="1:8">
      <c r="A159" s="3"/>
      <c r="B159" s="3">
        <v>157</v>
      </c>
      <c r="C159" s="113">
        <v>20202430</v>
      </c>
      <c r="D159" s="5">
        <v>0</v>
      </c>
      <c r="E159" s="5">
        <v>41</v>
      </c>
      <c r="F159" s="161">
        <f t="shared" si="7"/>
        <v>0</v>
      </c>
      <c r="G159" s="3">
        <f t="shared" si="6"/>
        <v>1</v>
      </c>
      <c r="H159" s="5"/>
    </row>
    <row r="160" ht="17.4" spans="1:8">
      <c r="A160" s="3"/>
      <c r="B160" s="3">
        <v>158</v>
      </c>
      <c r="C160" s="113">
        <v>20202431</v>
      </c>
      <c r="D160" s="5">
        <v>0</v>
      </c>
      <c r="E160" s="5">
        <v>42</v>
      </c>
      <c r="F160" s="161">
        <f t="shared" si="7"/>
        <v>0</v>
      </c>
      <c r="G160" s="3">
        <f t="shared" si="6"/>
        <v>1</v>
      </c>
      <c r="H160" s="5"/>
    </row>
    <row r="161" ht="17.4" spans="1:8">
      <c r="A161" s="3"/>
      <c r="B161" s="3">
        <v>159</v>
      </c>
      <c r="C161" s="113">
        <v>20202432</v>
      </c>
      <c r="D161" s="5">
        <v>0</v>
      </c>
      <c r="E161" s="5">
        <v>40</v>
      </c>
      <c r="F161" s="161">
        <f t="shared" si="7"/>
        <v>0</v>
      </c>
      <c r="G161" s="3">
        <f t="shared" si="6"/>
        <v>1</v>
      </c>
      <c r="H161" s="5"/>
    </row>
    <row r="162" ht="17.4" spans="1:8">
      <c r="A162" s="3"/>
      <c r="B162" s="3">
        <v>160</v>
      </c>
      <c r="C162" s="113">
        <v>20202433</v>
      </c>
      <c r="D162" s="5">
        <v>0</v>
      </c>
      <c r="E162" s="5">
        <v>39</v>
      </c>
      <c r="F162" s="161">
        <f t="shared" si="7"/>
        <v>0</v>
      </c>
      <c r="G162" s="3">
        <f t="shared" si="6"/>
        <v>1</v>
      </c>
      <c r="H162" s="5"/>
    </row>
    <row r="163" ht="17.4" spans="1:8">
      <c r="A163" s="3"/>
      <c r="B163" s="4">
        <v>161</v>
      </c>
      <c r="C163" s="113">
        <v>20202434</v>
      </c>
      <c r="D163" s="5">
        <v>0</v>
      </c>
      <c r="E163" s="5">
        <v>43</v>
      </c>
      <c r="F163" s="161">
        <f t="shared" si="7"/>
        <v>0</v>
      </c>
      <c r="G163" s="4">
        <f t="shared" si="6"/>
        <v>1</v>
      </c>
      <c r="H163" s="5"/>
    </row>
    <row r="164" ht="17.4" spans="1:8">
      <c r="A164" s="3"/>
      <c r="B164" s="3">
        <v>162</v>
      </c>
      <c r="C164" s="113">
        <v>20202435</v>
      </c>
      <c r="D164" s="5">
        <v>0</v>
      </c>
      <c r="E164" s="5">
        <v>50</v>
      </c>
      <c r="F164" s="161">
        <f t="shared" si="7"/>
        <v>0</v>
      </c>
      <c r="G164" s="3">
        <f t="shared" si="6"/>
        <v>1</v>
      </c>
      <c r="H164" s="4"/>
    </row>
    <row r="165" ht="17.4" spans="1:8">
      <c r="A165" s="3"/>
      <c r="B165" s="3">
        <v>163</v>
      </c>
      <c r="C165" s="113">
        <v>20202531</v>
      </c>
      <c r="D165" s="5">
        <v>0</v>
      </c>
      <c r="E165" s="5">
        <v>39</v>
      </c>
      <c r="F165" s="161">
        <f t="shared" si="7"/>
        <v>0</v>
      </c>
      <c r="G165" s="3">
        <f t="shared" si="6"/>
        <v>1</v>
      </c>
      <c r="H165" s="5"/>
    </row>
    <row r="166" ht="17.4" spans="1:8">
      <c r="A166" s="3"/>
      <c r="B166" s="199">
        <v>164</v>
      </c>
      <c r="C166" s="200">
        <v>20202532</v>
      </c>
      <c r="D166" s="199">
        <v>5</v>
      </c>
      <c r="E166" s="199">
        <v>34</v>
      </c>
      <c r="F166" s="201">
        <f t="shared" si="7"/>
        <v>0.147058823529412</v>
      </c>
      <c r="G166" s="199">
        <f t="shared" si="6"/>
        <v>46</v>
      </c>
      <c r="H166" s="199" t="s">
        <v>31</v>
      </c>
    </row>
    <row r="167" ht="17.4" spans="1:8">
      <c r="A167" s="3"/>
      <c r="B167" s="3">
        <v>165</v>
      </c>
      <c r="C167" s="113">
        <v>20202533</v>
      </c>
      <c r="D167" s="5">
        <v>0</v>
      </c>
      <c r="E167" s="5">
        <v>40</v>
      </c>
      <c r="F167" s="161">
        <f t="shared" si="7"/>
        <v>0</v>
      </c>
      <c r="G167" s="3">
        <f t="shared" si="6"/>
        <v>1</v>
      </c>
      <c r="H167" s="5"/>
    </row>
    <row r="168" ht="17.4" spans="1:8">
      <c r="A168" s="3"/>
      <c r="B168" s="3">
        <v>166</v>
      </c>
      <c r="C168" s="113">
        <v>20202534</v>
      </c>
      <c r="D168" s="5">
        <v>0</v>
      </c>
      <c r="E168" s="5">
        <v>36</v>
      </c>
      <c r="F168" s="161">
        <f t="shared" si="7"/>
        <v>0</v>
      </c>
      <c r="G168" s="3">
        <f t="shared" si="6"/>
        <v>1</v>
      </c>
      <c r="H168" s="5"/>
    </row>
    <row r="169" ht="17.4" spans="1:8">
      <c r="A169" s="3"/>
      <c r="B169" s="3">
        <v>167</v>
      </c>
      <c r="C169" s="113">
        <v>20202535</v>
      </c>
      <c r="D169" s="5">
        <v>0</v>
      </c>
      <c r="E169" s="5">
        <v>27</v>
      </c>
      <c r="F169" s="161">
        <f t="shared" si="7"/>
        <v>0</v>
      </c>
      <c r="G169" s="3">
        <f t="shared" si="6"/>
        <v>1</v>
      </c>
      <c r="H169" s="5"/>
    </row>
    <row r="170" ht="17.4" spans="1:8">
      <c r="A170" s="3"/>
      <c r="B170" s="3">
        <v>168</v>
      </c>
      <c r="C170" s="113">
        <v>20202536</v>
      </c>
      <c r="D170" s="5">
        <v>0</v>
      </c>
      <c r="E170" s="5">
        <v>26</v>
      </c>
      <c r="F170" s="161">
        <f t="shared" si="7"/>
        <v>0</v>
      </c>
      <c r="G170" s="3">
        <f t="shared" si="6"/>
        <v>1</v>
      </c>
      <c r="H170" s="5"/>
    </row>
    <row r="171" ht="17.4" spans="1:8">
      <c r="A171" s="3"/>
      <c r="B171" s="3">
        <v>169</v>
      </c>
      <c r="C171" s="113">
        <v>20212431</v>
      </c>
      <c r="D171" s="5">
        <v>0</v>
      </c>
      <c r="E171" s="5">
        <v>50</v>
      </c>
      <c r="F171" s="161">
        <f t="shared" si="7"/>
        <v>0</v>
      </c>
      <c r="G171" s="3">
        <f t="shared" si="6"/>
        <v>1</v>
      </c>
      <c r="H171" s="5"/>
    </row>
    <row r="172" ht="17.4" spans="1:8">
      <c r="A172" s="3"/>
      <c r="B172" s="3">
        <v>170</v>
      </c>
      <c r="C172" s="113">
        <v>20212432</v>
      </c>
      <c r="D172" s="5">
        <v>0</v>
      </c>
      <c r="E172" s="5">
        <v>50</v>
      </c>
      <c r="F172" s="161">
        <f t="shared" si="7"/>
        <v>0</v>
      </c>
      <c r="G172" s="3">
        <f t="shared" si="6"/>
        <v>1</v>
      </c>
      <c r="H172" s="5"/>
    </row>
    <row r="173" ht="17.4" spans="1:8">
      <c r="A173" s="3"/>
      <c r="B173" s="3">
        <v>171</v>
      </c>
      <c r="C173" s="113">
        <v>20212433</v>
      </c>
      <c r="D173" s="5">
        <v>0</v>
      </c>
      <c r="E173" s="5">
        <v>49</v>
      </c>
      <c r="F173" s="161">
        <f t="shared" si="7"/>
        <v>0</v>
      </c>
      <c r="G173" s="3">
        <f t="shared" si="6"/>
        <v>1</v>
      </c>
      <c r="H173" s="5"/>
    </row>
    <row r="174" ht="17.4" spans="1:8">
      <c r="A174" s="3"/>
      <c r="B174" s="3">
        <v>172</v>
      </c>
      <c r="C174" s="113">
        <v>20212434</v>
      </c>
      <c r="D174" s="5">
        <v>0</v>
      </c>
      <c r="E174" s="5">
        <v>49</v>
      </c>
      <c r="F174" s="161">
        <f t="shared" si="7"/>
        <v>0</v>
      </c>
      <c r="G174" s="3">
        <f t="shared" si="6"/>
        <v>1</v>
      </c>
      <c r="H174" s="5"/>
    </row>
    <row r="175" ht="17.4" spans="1:8">
      <c r="A175" s="3"/>
      <c r="B175" s="3">
        <v>173</v>
      </c>
      <c r="C175" s="113">
        <v>20212435</v>
      </c>
      <c r="D175" s="5">
        <v>0</v>
      </c>
      <c r="E175" s="5">
        <v>49</v>
      </c>
      <c r="F175" s="161">
        <f t="shared" si="7"/>
        <v>0</v>
      </c>
      <c r="G175" s="3">
        <f t="shared" si="6"/>
        <v>1</v>
      </c>
      <c r="H175" s="5"/>
    </row>
    <row r="176" ht="17.4" spans="1:8">
      <c r="A176" s="3"/>
      <c r="B176" s="3">
        <v>174</v>
      </c>
      <c r="C176" s="113">
        <v>20212531</v>
      </c>
      <c r="D176" s="5">
        <v>0</v>
      </c>
      <c r="E176" s="5">
        <v>33</v>
      </c>
      <c r="F176" s="161">
        <f t="shared" si="7"/>
        <v>0</v>
      </c>
      <c r="G176" s="3">
        <f t="shared" si="6"/>
        <v>1</v>
      </c>
      <c r="H176" s="5"/>
    </row>
    <row r="177" ht="17.4" spans="1:8">
      <c r="A177" s="3"/>
      <c r="B177" s="3">
        <v>175</v>
      </c>
      <c r="C177" s="113">
        <v>20212532</v>
      </c>
      <c r="D177" s="5">
        <v>0</v>
      </c>
      <c r="E177" s="5">
        <v>35</v>
      </c>
      <c r="F177" s="161">
        <f t="shared" si="7"/>
        <v>0</v>
      </c>
      <c r="G177" s="3">
        <f t="shared" si="6"/>
        <v>1</v>
      </c>
      <c r="H177" s="5"/>
    </row>
    <row r="178" ht="17.4" spans="1:8">
      <c r="A178" s="3"/>
      <c r="B178" s="3">
        <v>176</v>
      </c>
      <c r="C178" s="113">
        <v>20212533</v>
      </c>
      <c r="D178" s="5">
        <v>0</v>
      </c>
      <c r="E178" s="5">
        <v>30</v>
      </c>
      <c r="F178" s="161">
        <f t="shared" si="7"/>
        <v>0</v>
      </c>
      <c r="G178" s="3">
        <f t="shared" si="6"/>
        <v>1</v>
      </c>
      <c r="H178" s="5"/>
    </row>
    <row r="179" ht="17.4" spans="1:8">
      <c r="A179" s="3"/>
      <c r="B179" s="3">
        <v>177</v>
      </c>
      <c r="C179" s="113">
        <v>20212534</v>
      </c>
      <c r="D179" s="5">
        <v>0</v>
      </c>
      <c r="E179" s="5">
        <v>39</v>
      </c>
      <c r="F179" s="161">
        <f t="shared" si="7"/>
        <v>0</v>
      </c>
      <c r="G179" s="3">
        <f t="shared" si="6"/>
        <v>1</v>
      </c>
      <c r="H179" s="5"/>
    </row>
    <row r="180" ht="17.4" spans="1:8">
      <c r="A180" s="3"/>
      <c r="B180" s="3">
        <v>178</v>
      </c>
      <c r="C180" s="113">
        <v>20212535</v>
      </c>
      <c r="D180" s="5">
        <v>0</v>
      </c>
      <c r="E180" s="5">
        <v>27</v>
      </c>
      <c r="F180" s="161">
        <f t="shared" si="7"/>
        <v>0</v>
      </c>
      <c r="G180" s="3">
        <f t="shared" si="6"/>
        <v>1</v>
      </c>
      <c r="H180" s="5"/>
    </row>
    <row r="181" ht="17.4" spans="1:8">
      <c r="A181" s="3"/>
      <c r="B181" s="3">
        <v>179</v>
      </c>
      <c r="C181" s="113">
        <v>20222431</v>
      </c>
      <c r="D181" s="5">
        <v>0</v>
      </c>
      <c r="E181" s="5">
        <v>34</v>
      </c>
      <c r="F181" s="161">
        <f t="shared" si="7"/>
        <v>0</v>
      </c>
      <c r="G181" s="3">
        <f t="shared" si="6"/>
        <v>1</v>
      </c>
      <c r="H181" s="5"/>
    </row>
    <row r="182" ht="17.4" spans="1:8">
      <c r="A182" s="3"/>
      <c r="B182" s="4">
        <v>180</v>
      </c>
      <c r="C182" s="113">
        <v>20222432</v>
      </c>
      <c r="D182" s="5">
        <v>0</v>
      </c>
      <c r="E182" s="5">
        <v>34</v>
      </c>
      <c r="F182" s="161">
        <f t="shared" si="7"/>
        <v>0</v>
      </c>
      <c r="G182" s="4">
        <f t="shared" si="6"/>
        <v>1</v>
      </c>
      <c r="H182" s="5"/>
    </row>
    <row r="183" ht="17.4" spans="1:8">
      <c r="A183" s="3"/>
      <c r="B183" s="3">
        <v>181</v>
      </c>
      <c r="C183" s="113">
        <v>20222433</v>
      </c>
      <c r="D183" s="5">
        <v>0</v>
      </c>
      <c r="E183" s="5">
        <v>34</v>
      </c>
      <c r="F183" s="161">
        <f t="shared" si="7"/>
        <v>0</v>
      </c>
      <c r="G183" s="3">
        <f t="shared" si="6"/>
        <v>1</v>
      </c>
      <c r="H183" s="5"/>
    </row>
    <row r="184" ht="17.4" spans="1:8">
      <c r="A184" s="3"/>
      <c r="B184" s="3">
        <v>182</v>
      </c>
      <c r="C184" s="113">
        <v>20222434</v>
      </c>
      <c r="D184" s="5">
        <v>0</v>
      </c>
      <c r="E184" s="5">
        <v>33</v>
      </c>
      <c r="F184" s="161">
        <f t="shared" si="7"/>
        <v>0</v>
      </c>
      <c r="G184" s="3">
        <f t="shared" si="6"/>
        <v>1</v>
      </c>
      <c r="H184" s="5"/>
    </row>
    <row r="185" ht="17.4" spans="1:8">
      <c r="A185" s="3"/>
      <c r="B185" s="3">
        <v>183</v>
      </c>
      <c r="C185" s="113">
        <v>20222435</v>
      </c>
      <c r="D185" s="5">
        <v>0</v>
      </c>
      <c r="E185" s="5">
        <v>45</v>
      </c>
      <c r="F185" s="161">
        <f t="shared" si="7"/>
        <v>0</v>
      </c>
      <c r="G185" s="3">
        <f t="shared" si="6"/>
        <v>1</v>
      </c>
      <c r="H185" s="5"/>
    </row>
    <row r="186" ht="17.4" spans="1:8">
      <c r="A186" s="3"/>
      <c r="B186" s="3">
        <v>184</v>
      </c>
      <c r="C186" s="113">
        <v>20222436</v>
      </c>
      <c r="D186" s="5">
        <v>0</v>
      </c>
      <c r="E186" s="5">
        <v>45</v>
      </c>
      <c r="F186" s="161">
        <f t="shared" si="7"/>
        <v>0</v>
      </c>
      <c r="G186" s="3">
        <f t="shared" si="6"/>
        <v>1</v>
      </c>
      <c r="H186" s="5"/>
    </row>
    <row r="187" ht="17.4" spans="1:8">
      <c r="A187" s="3"/>
      <c r="B187" s="3">
        <v>185</v>
      </c>
      <c r="C187" s="113">
        <v>20222441</v>
      </c>
      <c r="D187" s="5">
        <v>0</v>
      </c>
      <c r="E187" s="5">
        <v>50</v>
      </c>
      <c r="F187" s="161">
        <f t="shared" si="7"/>
        <v>0</v>
      </c>
      <c r="G187" s="3">
        <f t="shared" si="6"/>
        <v>1</v>
      </c>
      <c r="H187" s="5"/>
    </row>
    <row r="188" ht="17.4" spans="1:8">
      <c r="A188" s="3"/>
      <c r="B188" s="183">
        <v>186</v>
      </c>
      <c r="C188" s="202">
        <v>20222531</v>
      </c>
      <c r="D188" s="184">
        <v>0</v>
      </c>
      <c r="E188" s="184">
        <v>35</v>
      </c>
      <c r="F188" s="185">
        <f t="shared" si="7"/>
        <v>0</v>
      </c>
      <c r="G188" s="183">
        <f t="shared" si="6"/>
        <v>1</v>
      </c>
      <c r="H188" s="184"/>
    </row>
    <row r="189" ht="17.4" spans="1:8">
      <c r="A189" s="3"/>
      <c r="B189" s="3">
        <v>187</v>
      </c>
      <c r="C189" s="113">
        <v>20222532</v>
      </c>
      <c r="D189" s="5">
        <v>0</v>
      </c>
      <c r="E189" s="5">
        <v>35</v>
      </c>
      <c r="F189" s="161">
        <f t="shared" si="7"/>
        <v>0</v>
      </c>
      <c r="G189" s="3">
        <f t="shared" si="6"/>
        <v>1</v>
      </c>
      <c r="H189" s="5"/>
    </row>
    <row r="190" ht="17.4" spans="1:8">
      <c r="A190" s="3"/>
      <c r="B190" s="3">
        <v>188</v>
      </c>
      <c r="C190" s="113">
        <v>20222533</v>
      </c>
      <c r="D190" s="5">
        <v>0</v>
      </c>
      <c r="E190" s="5">
        <v>35</v>
      </c>
      <c r="F190" s="161">
        <f t="shared" si="7"/>
        <v>0</v>
      </c>
      <c r="G190" s="3">
        <f t="shared" si="6"/>
        <v>1</v>
      </c>
      <c r="H190" s="5"/>
    </row>
    <row r="191" ht="17.4" spans="1:8">
      <c r="A191" s="3"/>
      <c r="B191" s="3">
        <v>189</v>
      </c>
      <c r="C191" s="113">
        <v>20222541</v>
      </c>
      <c r="D191" s="5">
        <v>0</v>
      </c>
      <c r="E191" s="5">
        <v>38</v>
      </c>
      <c r="F191" s="161">
        <f t="shared" si="7"/>
        <v>0</v>
      </c>
      <c r="G191" s="3">
        <f t="shared" si="6"/>
        <v>1</v>
      </c>
      <c r="H191" s="5"/>
    </row>
    <row r="192" ht="17.4" spans="1:8">
      <c r="A192" s="3" t="s">
        <v>7</v>
      </c>
      <c r="B192" s="3">
        <v>190</v>
      </c>
      <c r="C192" s="113">
        <v>20192631</v>
      </c>
      <c r="D192" s="5">
        <v>0</v>
      </c>
      <c r="E192" s="5">
        <v>39</v>
      </c>
      <c r="F192" s="161">
        <f t="shared" si="7"/>
        <v>0</v>
      </c>
      <c r="G192" s="3">
        <f t="shared" ref="G192:G210" si="8">RANK(F192,$F$192:$F$210,1)</f>
        <v>1</v>
      </c>
      <c r="H192" s="5"/>
    </row>
    <row r="193" ht="17.4" spans="1:8">
      <c r="A193" s="3"/>
      <c r="B193" s="3">
        <v>191</v>
      </c>
      <c r="C193" s="113">
        <v>20192632</v>
      </c>
      <c r="D193" s="5">
        <v>0</v>
      </c>
      <c r="E193" s="5">
        <v>39</v>
      </c>
      <c r="F193" s="161">
        <f t="shared" si="7"/>
        <v>0</v>
      </c>
      <c r="G193" s="3">
        <f t="shared" si="8"/>
        <v>1</v>
      </c>
      <c r="H193" s="5"/>
    </row>
    <row r="194" ht="17.4" spans="1:8">
      <c r="A194" s="3"/>
      <c r="B194" s="3">
        <v>192</v>
      </c>
      <c r="C194" s="113">
        <v>20192633</v>
      </c>
      <c r="D194" s="5">
        <v>0</v>
      </c>
      <c r="E194" s="5">
        <v>36</v>
      </c>
      <c r="F194" s="161">
        <f t="shared" si="7"/>
        <v>0</v>
      </c>
      <c r="G194" s="3">
        <f t="shared" si="8"/>
        <v>1</v>
      </c>
      <c r="H194" s="5"/>
    </row>
    <row r="195" ht="17.4" spans="1:8">
      <c r="A195" s="3"/>
      <c r="B195" s="3">
        <v>193</v>
      </c>
      <c r="C195" s="113">
        <v>20192634</v>
      </c>
      <c r="D195" s="5">
        <v>0</v>
      </c>
      <c r="E195" s="5">
        <v>35</v>
      </c>
      <c r="F195" s="161">
        <f t="shared" si="7"/>
        <v>0</v>
      </c>
      <c r="G195" s="3">
        <f t="shared" si="8"/>
        <v>1</v>
      </c>
      <c r="H195" s="5"/>
    </row>
    <row r="196" ht="17.4" spans="1:8">
      <c r="A196" s="3"/>
      <c r="B196" s="3">
        <v>194</v>
      </c>
      <c r="C196" s="113">
        <v>20202631</v>
      </c>
      <c r="D196" s="5">
        <v>0</v>
      </c>
      <c r="E196" s="5">
        <v>47</v>
      </c>
      <c r="F196" s="161">
        <f t="shared" si="7"/>
        <v>0</v>
      </c>
      <c r="G196" s="3">
        <f t="shared" si="8"/>
        <v>1</v>
      </c>
      <c r="H196" s="5"/>
    </row>
    <row r="197" ht="17.4" spans="1:8">
      <c r="A197" s="3"/>
      <c r="B197" s="3">
        <v>195</v>
      </c>
      <c r="C197" s="113">
        <v>20202632</v>
      </c>
      <c r="D197" s="5">
        <v>0</v>
      </c>
      <c r="E197" s="5">
        <v>45</v>
      </c>
      <c r="F197" s="161">
        <f t="shared" si="7"/>
        <v>0</v>
      </c>
      <c r="G197" s="3">
        <f t="shared" si="8"/>
        <v>1</v>
      </c>
      <c r="H197" s="5"/>
    </row>
    <row r="198" ht="17.4" spans="1:8">
      <c r="A198" s="3"/>
      <c r="B198" s="3">
        <v>196</v>
      </c>
      <c r="C198" s="113">
        <v>20202633</v>
      </c>
      <c r="D198" s="5">
        <v>0</v>
      </c>
      <c r="E198" s="5">
        <v>34</v>
      </c>
      <c r="F198" s="161">
        <f t="shared" si="7"/>
        <v>0</v>
      </c>
      <c r="G198" s="3">
        <f t="shared" si="8"/>
        <v>1</v>
      </c>
      <c r="H198" s="5"/>
    </row>
    <row r="199" ht="17.4" spans="1:8">
      <c r="A199" s="3"/>
      <c r="B199" s="3">
        <v>197</v>
      </c>
      <c r="C199" s="113">
        <v>20202634</v>
      </c>
      <c r="D199" s="5">
        <v>0</v>
      </c>
      <c r="E199" s="5">
        <v>32</v>
      </c>
      <c r="F199" s="161">
        <f t="shared" si="7"/>
        <v>0</v>
      </c>
      <c r="G199" s="3">
        <f t="shared" si="8"/>
        <v>1</v>
      </c>
      <c r="H199" s="5"/>
    </row>
    <row r="200" ht="17.4" spans="1:8">
      <c r="A200" s="3"/>
      <c r="B200" s="3">
        <v>198</v>
      </c>
      <c r="C200" s="113">
        <v>20212631</v>
      </c>
      <c r="D200" s="5">
        <v>0</v>
      </c>
      <c r="E200" s="5">
        <v>39</v>
      </c>
      <c r="F200" s="161">
        <f t="shared" si="7"/>
        <v>0</v>
      </c>
      <c r="G200" s="3">
        <f t="shared" si="8"/>
        <v>1</v>
      </c>
      <c r="H200" s="5"/>
    </row>
    <row r="201" ht="17.4" spans="1:8">
      <c r="A201" s="3"/>
      <c r="B201" s="3">
        <v>199</v>
      </c>
      <c r="C201" s="113">
        <v>20212632</v>
      </c>
      <c r="D201" s="5">
        <v>0</v>
      </c>
      <c r="E201" s="5">
        <v>41</v>
      </c>
      <c r="F201" s="161">
        <f t="shared" si="7"/>
        <v>0</v>
      </c>
      <c r="G201" s="3">
        <f t="shared" si="8"/>
        <v>1</v>
      </c>
      <c r="H201" s="5"/>
    </row>
    <row r="202" ht="17.4" spans="1:8">
      <c r="A202" s="3"/>
      <c r="B202" s="3">
        <v>200</v>
      </c>
      <c r="C202" s="113">
        <v>20212633</v>
      </c>
      <c r="D202" s="5">
        <v>0</v>
      </c>
      <c r="E202" s="5">
        <v>42</v>
      </c>
      <c r="F202" s="161">
        <f t="shared" si="7"/>
        <v>0</v>
      </c>
      <c r="G202" s="3">
        <f t="shared" si="8"/>
        <v>1</v>
      </c>
      <c r="H202" s="5"/>
    </row>
    <row r="203" ht="17.4" spans="1:8">
      <c r="A203" s="3"/>
      <c r="B203" s="3">
        <v>201</v>
      </c>
      <c r="C203" s="113">
        <v>20212634</v>
      </c>
      <c r="D203" s="5">
        <v>0</v>
      </c>
      <c r="E203" s="5">
        <v>39</v>
      </c>
      <c r="F203" s="161">
        <f t="shared" si="7"/>
        <v>0</v>
      </c>
      <c r="G203" s="3">
        <f t="shared" si="8"/>
        <v>1</v>
      </c>
      <c r="H203" s="5"/>
    </row>
    <row r="204" ht="17.4" spans="1:8">
      <c r="A204" s="3"/>
      <c r="B204" s="3">
        <v>202</v>
      </c>
      <c r="C204" s="113">
        <v>20222631</v>
      </c>
      <c r="D204" s="5">
        <v>0</v>
      </c>
      <c r="E204" s="5">
        <v>35</v>
      </c>
      <c r="F204" s="161">
        <f t="shared" si="7"/>
        <v>0</v>
      </c>
      <c r="G204" s="3">
        <f t="shared" si="8"/>
        <v>1</v>
      </c>
      <c r="H204" s="5"/>
    </row>
    <row r="205" ht="17.4" spans="1:8">
      <c r="A205" s="3"/>
      <c r="B205" s="3">
        <v>203</v>
      </c>
      <c r="C205" s="113">
        <v>20222632</v>
      </c>
      <c r="D205" s="5">
        <v>0</v>
      </c>
      <c r="E205" s="5">
        <v>36</v>
      </c>
      <c r="F205" s="161">
        <f t="shared" si="7"/>
        <v>0</v>
      </c>
      <c r="G205" s="3">
        <f t="shared" si="8"/>
        <v>1</v>
      </c>
      <c r="H205" s="5"/>
    </row>
    <row r="206" ht="17.4" spans="1:8">
      <c r="A206" s="3"/>
      <c r="B206" s="4">
        <v>204</v>
      </c>
      <c r="C206" s="113">
        <v>20222633</v>
      </c>
      <c r="D206" s="5">
        <v>0</v>
      </c>
      <c r="E206" s="5">
        <v>36</v>
      </c>
      <c r="F206" s="161">
        <f t="shared" si="7"/>
        <v>0</v>
      </c>
      <c r="G206" s="4">
        <f t="shared" si="8"/>
        <v>1</v>
      </c>
      <c r="H206" s="5"/>
    </row>
    <row r="207" ht="17.4" spans="1:8">
      <c r="A207" s="3"/>
      <c r="B207" s="3">
        <v>205</v>
      </c>
      <c r="C207" s="113">
        <v>20222634</v>
      </c>
      <c r="D207" s="5">
        <v>0</v>
      </c>
      <c r="E207" s="5">
        <v>35</v>
      </c>
      <c r="F207" s="161">
        <f t="shared" si="7"/>
        <v>0</v>
      </c>
      <c r="G207" s="3">
        <f t="shared" si="8"/>
        <v>1</v>
      </c>
      <c r="H207" s="5"/>
    </row>
    <row r="208" ht="17.4" spans="1:8">
      <c r="A208" s="3"/>
      <c r="B208" s="3">
        <v>206</v>
      </c>
      <c r="C208" s="113">
        <v>20222635</v>
      </c>
      <c r="D208" s="5">
        <v>0</v>
      </c>
      <c r="E208" s="5">
        <v>36</v>
      </c>
      <c r="F208" s="161">
        <f t="shared" si="7"/>
        <v>0</v>
      </c>
      <c r="G208" s="3">
        <f t="shared" si="8"/>
        <v>1</v>
      </c>
      <c r="H208" s="5"/>
    </row>
    <row r="209" ht="17.4" spans="1:8">
      <c r="A209" s="3"/>
      <c r="B209" s="3">
        <v>207</v>
      </c>
      <c r="C209" s="113">
        <v>20222641</v>
      </c>
      <c r="D209" s="5">
        <v>0</v>
      </c>
      <c r="E209" s="5">
        <v>44</v>
      </c>
      <c r="F209" s="161">
        <f t="shared" si="7"/>
        <v>0</v>
      </c>
      <c r="G209" s="3">
        <f t="shared" si="8"/>
        <v>1</v>
      </c>
      <c r="H209" s="5"/>
    </row>
    <row r="210" ht="17.4" spans="1:8">
      <c r="A210" s="3"/>
      <c r="B210" s="3">
        <v>208</v>
      </c>
      <c r="C210" s="113">
        <v>20222642</v>
      </c>
      <c r="D210" s="5">
        <v>0</v>
      </c>
      <c r="E210" s="5">
        <v>37</v>
      </c>
      <c r="F210" s="161">
        <f t="shared" si="7"/>
        <v>0</v>
      </c>
      <c r="G210" s="3">
        <f t="shared" si="8"/>
        <v>1</v>
      </c>
      <c r="H210" s="5"/>
    </row>
    <row r="211" ht="17.4" spans="1:8">
      <c r="A211" s="3" t="s">
        <v>8</v>
      </c>
      <c r="B211" s="3">
        <v>209</v>
      </c>
      <c r="C211" s="3">
        <v>20223531</v>
      </c>
      <c r="D211" s="3">
        <v>0</v>
      </c>
      <c r="E211" s="3">
        <v>46</v>
      </c>
      <c r="F211" s="203">
        <f t="shared" si="7"/>
        <v>0</v>
      </c>
      <c r="G211" s="3">
        <f>RANK(F211,$F$211:$F$211,1)</f>
        <v>1</v>
      </c>
      <c r="H211" s="3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3" sqref="A3"/>
    </sheetView>
  </sheetViews>
  <sheetFormatPr defaultColWidth="9" defaultRowHeight="14.4"/>
  <cols>
    <col min="1" max="1" width="20.3333333333333" customWidth="1"/>
    <col min="2" max="2" width="18.2222222222222" customWidth="1"/>
    <col min="3" max="3" width="16.5555555555556" customWidth="1"/>
    <col min="4" max="4" width="25.8888888888889" customWidth="1"/>
    <col min="6" max="6" width="26.8888888888889" customWidth="1"/>
    <col min="7" max="7" width="13.8888888888889" customWidth="1"/>
    <col min="8" max="8" width="15.8888888888889" customWidth="1"/>
    <col min="9" max="9" width="13.8888888888889" customWidth="1"/>
  </cols>
  <sheetData>
    <row r="1" ht="22.2" spans="1:10">
      <c r="A1" s="118" t="s">
        <v>32</v>
      </c>
      <c r="B1" s="168"/>
      <c r="C1" s="168"/>
      <c r="D1" s="168"/>
      <c r="E1" s="168"/>
      <c r="F1" s="168"/>
      <c r="G1" s="168"/>
      <c r="H1" s="168"/>
      <c r="I1" s="168"/>
      <c r="J1" s="168"/>
    </row>
    <row r="2" ht="20.4" spans="1:10">
      <c r="A2" s="120" t="s">
        <v>22</v>
      </c>
      <c r="B2" s="16" t="s">
        <v>24</v>
      </c>
      <c r="C2" s="16" t="s">
        <v>33</v>
      </c>
      <c r="D2" s="16" t="s">
        <v>34</v>
      </c>
      <c r="E2" s="16" t="s">
        <v>35</v>
      </c>
      <c r="F2" s="169" t="s">
        <v>36</v>
      </c>
      <c r="G2" s="16" t="s">
        <v>37</v>
      </c>
      <c r="H2" s="16" t="s">
        <v>38</v>
      </c>
      <c r="I2" s="16" t="s">
        <v>39</v>
      </c>
      <c r="J2" s="2" t="s">
        <v>29</v>
      </c>
    </row>
    <row r="3" ht="34.8" spans="1:10">
      <c r="A3" s="170" t="s">
        <v>2</v>
      </c>
      <c r="B3" s="171" t="s">
        <v>40</v>
      </c>
      <c r="C3" s="172"/>
      <c r="D3" s="172"/>
      <c r="E3" s="172"/>
      <c r="F3" s="172"/>
      <c r="G3" s="172"/>
      <c r="H3" s="172"/>
      <c r="I3" s="172"/>
      <c r="J3" s="177"/>
    </row>
    <row r="4" ht="17.4" spans="1:10">
      <c r="A4" s="5" t="s">
        <v>3</v>
      </c>
      <c r="B4" s="173"/>
      <c r="C4" s="174"/>
      <c r="D4" s="174"/>
      <c r="E4" s="174"/>
      <c r="F4" s="174"/>
      <c r="G4" s="174"/>
      <c r="H4" s="174"/>
      <c r="I4" s="174"/>
      <c r="J4" s="178"/>
    </row>
    <row r="5" ht="17.4" spans="1:10">
      <c r="A5" s="37" t="s">
        <v>4</v>
      </c>
      <c r="B5" s="37">
        <v>20222932</v>
      </c>
      <c r="C5" s="37">
        <v>2022293239</v>
      </c>
      <c r="D5" s="37" t="s">
        <v>41</v>
      </c>
      <c r="E5" s="37" t="s">
        <v>42</v>
      </c>
      <c r="F5" s="37" t="s">
        <v>43</v>
      </c>
      <c r="G5" s="37">
        <v>4</v>
      </c>
      <c r="H5" s="4" t="s">
        <v>44</v>
      </c>
      <c r="I5" s="37" t="s">
        <v>45</v>
      </c>
      <c r="J5" s="112"/>
    </row>
    <row r="6" ht="17.4" spans="1:10">
      <c r="A6" s="37"/>
      <c r="B6" s="37"/>
      <c r="C6" s="37"/>
      <c r="D6" s="37" t="s">
        <v>46</v>
      </c>
      <c r="E6" s="37"/>
      <c r="F6" s="37" t="s">
        <v>43</v>
      </c>
      <c r="G6" s="37"/>
      <c r="H6" s="4" t="s">
        <v>44</v>
      </c>
      <c r="I6" s="37" t="s">
        <v>45</v>
      </c>
      <c r="J6" s="112"/>
    </row>
    <row r="7" ht="17.4" spans="1:10">
      <c r="A7" s="37"/>
      <c r="B7" s="37">
        <v>20222931</v>
      </c>
      <c r="C7" s="37">
        <v>2022293141</v>
      </c>
      <c r="D7" s="37" t="s">
        <v>41</v>
      </c>
      <c r="E7" s="37" t="s">
        <v>47</v>
      </c>
      <c r="F7" s="37" t="s">
        <v>43</v>
      </c>
      <c r="G7" s="37">
        <v>4</v>
      </c>
      <c r="H7" s="4" t="s">
        <v>44</v>
      </c>
      <c r="I7" s="37" t="s">
        <v>45</v>
      </c>
      <c r="J7" s="112"/>
    </row>
    <row r="8" ht="17.4" spans="1:10">
      <c r="A8" s="37"/>
      <c r="B8" s="37"/>
      <c r="C8" s="37"/>
      <c r="D8" s="37" t="s">
        <v>48</v>
      </c>
      <c r="E8" s="37"/>
      <c r="F8" s="37" t="s">
        <v>43</v>
      </c>
      <c r="G8" s="37"/>
      <c r="H8" s="4" t="s">
        <v>44</v>
      </c>
      <c r="I8" s="37" t="s">
        <v>45</v>
      </c>
      <c r="J8" s="112"/>
    </row>
    <row r="9" ht="17.4" spans="1:10">
      <c r="A9" s="37"/>
      <c r="B9" s="37"/>
      <c r="C9" s="37">
        <v>2022293121</v>
      </c>
      <c r="D9" s="37" t="s">
        <v>41</v>
      </c>
      <c r="E9" s="37" t="s">
        <v>49</v>
      </c>
      <c r="F9" s="37" t="s">
        <v>43</v>
      </c>
      <c r="G9" s="37">
        <v>4</v>
      </c>
      <c r="H9" s="4" t="s">
        <v>44</v>
      </c>
      <c r="I9" s="37" t="s">
        <v>45</v>
      </c>
      <c r="J9" s="112"/>
    </row>
    <row r="10" ht="17.4" spans="1:10">
      <c r="A10" s="37"/>
      <c r="B10" s="37"/>
      <c r="C10" s="37"/>
      <c r="D10" s="37" t="s">
        <v>48</v>
      </c>
      <c r="E10" s="37"/>
      <c r="F10" s="37" t="s">
        <v>43</v>
      </c>
      <c r="G10" s="37"/>
      <c r="H10" s="4" t="s">
        <v>44</v>
      </c>
      <c r="I10" s="37" t="s">
        <v>45</v>
      </c>
      <c r="J10" s="4"/>
    </row>
    <row r="11" ht="17.4" spans="1:10">
      <c r="A11" s="37"/>
      <c r="B11" s="37"/>
      <c r="C11" s="37">
        <v>2022293119</v>
      </c>
      <c r="D11" s="37" t="s">
        <v>41</v>
      </c>
      <c r="E11" s="37" t="s">
        <v>50</v>
      </c>
      <c r="F11" s="37" t="s">
        <v>43</v>
      </c>
      <c r="G11" s="37">
        <v>4</v>
      </c>
      <c r="H11" s="4" t="s">
        <v>44</v>
      </c>
      <c r="I11" s="37" t="s">
        <v>45</v>
      </c>
      <c r="J11" s="4"/>
    </row>
    <row r="12" ht="17.4" spans="1:10">
      <c r="A12" s="37"/>
      <c r="B12" s="37"/>
      <c r="C12" s="37"/>
      <c r="D12" s="37" t="s">
        <v>48</v>
      </c>
      <c r="E12" s="37"/>
      <c r="F12" s="37" t="s">
        <v>43</v>
      </c>
      <c r="G12" s="37"/>
      <c r="H12" s="4" t="s">
        <v>44</v>
      </c>
      <c r="I12" s="37" t="s">
        <v>45</v>
      </c>
      <c r="J12" s="4"/>
    </row>
    <row r="13" ht="17.4" spans="1:10">
      <c r="A13" s="37"/>
      <c r="B13" s="37"/>
      <c r="C13" s="37">
        <v>2022293118</v>
      </c>
      <c r="D13" s="37" t="s">
        <v>41</v>
      </c>
      <c r="E13" s="37" t="s">
        <v>51</v>
      </c>
      <c r="F13" s="37" t="s">
        <v>43</v>
      </c>
      <c r="G13" s="37">
        <v>4</v>
      </c>
      <c r="H13" s="4" t="s">
        <v>44</v>
      </c>
      <c r="I13" s="37" t="s">
        <v>45</v>
      </c>
      <c r="J13" s="4"/>
    </row>
    <row r="14" ht="17.4" spans="1:10">
      <c r="A14" s="37"/>
      <c r="B14" s="37"/>
      <c r="C14" s="37"/>
      <c r="D14" s="37" t="s">
        <v>48</v>
      </c>
      <c r="E14" s="37"/>
      <c r="F14" s="37" t="s">
        <v>43</v>
      </c>
      <c r="G14" s="37"/>
      <c r="H14" s="4" t="s">
        <v>44</v>
      </c>
      <c r="I14" s="37" t="s">
        <v>45</v>
      </c>
      <c r="J14" s="4"/>
    </row>
    <row r="15" ht="17.4" spans="1:10">
      <c r="A15" s="5" t="s">
        <v>5</v>
      </c>
      <c r="B15" s="175" t="s">
        <v>40</v>
      </c>
      <c r="C15" s="176"/>
      <c r="D15" s="176"/>
      <c r="E15" s="176"/>
      <c r="F15" s="176"/>
      <c r="G15" s="176"/>
      <c r="H15" s="176"/>
      <c r="I15" s="176"/>
      <c r="J15" s="90"/>
    </row>
    <row r="16" ht="17.4" spans="1:10">
      <c r="A16" s="149" t="s">
        <v>6</v>
      </c>
      <c r="B16" s="149">
        <v>20202532</v>
      </c>
      <c r="C16" s="5">
        <v>2020253223</v>
      </c>
      <c r="D16" s="5" t="s">
        <v>52</v>
      </c>
      <c r="E16" s="5" t="s">
        <v>53</v>
      </c>
      <c r="F16" s="5" t="s">
        <v>43</v>
      </c>
      <c r="G16" s="5">
        <v>2</v>
      </c>
      <c r="H16" s="5" t="s">
        <v>44</v>
      </c>
      <c r="I16" s="5" t="s">
        <v>31</v>
      </c>
      <c r="J16" s="5"/>
    </row>
    <row r="17" ht="17.4" spans="1:10">
      <c r="A17" s="151"/>
      <c r="B17" s="151"/>
      <c r="C17" s="5">
        <v>2020253223</v>
      </c>
      <c r="D17" s="5" t="s">
        <v>54</v>
      </c>
      <c r="E17" s="5" t="s">
        <v>53</v>
      </c>
      <c r="F17" s="5" t="s">
        <v>43</v>
      </c>
      <c r="G17" s="5">
        <v>2</v>
      </c>
      <c r="H17" s="5" t="s">
        <v>44</v>
      </c>
      <c r="I17" s="5" t="s">
        <v>31</v>
      </c>
      <c r="J17" s="5"/>
    </row>
    <row r="18" ht="17.4" spans="1:10">
      <c r="A18" s="151"/>
      <c r="B18" s="151"/>
      <c r="C18" s="5">
        <v>2020253223</v>
      </c>
      <c r="D18" s="5" t="s">
        <v>55</v>
      </c>
      <c r="E18" s="5" t="s">
        <v>53</v>
      </c>
      <c r="F18" s="5" t="s">
        <v>43</v>
      </c>
      <c r="G18" s="5">
        <v>2</v>
      </c>
      <c r="H18" s="5" t="s">
        <v>44</v>
      </c>
      <c r="I18" s="5" t="s">
        <v>31</v>
      </c>
      <c r="J18" s="5"/>
    </row>
    <row r="19" ht="17.4" spans="1:10">
      <c r="A19" s="151"/>
      <c r="B19" s="151"/>
      <c r="C19" s="5">
        <v>2020253223</v>
      </c>
      <c r="D19" s="5" t="s">
        <v>56</v>
      </c>
      <c r="E19" s="5" t="s">
        <v>53</v>
      </c>
      <c r="F19" s="5" t="s">
        <v>57</v>
      </c>
      <c r="G19" s="5">
        <v>2</v>
      </c>
      <c r="H19" s="5" t="s">
        <v>44</v>
      </c>
      <c r="I19" s="5" t="s">
        <v>31</v>
      </c>
      <c r="J19" s="5"/>
    </row>
    <row r="20" ht="17.4" spans="1:10">
      <c r="A20" s="150"/>
      <c r="B20" s="150"/>
      <c r="C20" s="5">
        <v>2020253223</v>
      </c>
      <c r="D20" s="5" t="s">
        <v>58</v>
      </c>
      <c r="E20" s="5" t="s">
        <v>53</v>
      </c>
      <c r="F20" s="5" t="s">
        <v>59</v>
      </c>
      <c r="G20" s="5">
        <v>2</v>
      </c>
      <c r="H20" s="5" t="s">
        <v>44</v>
      </c>
      <c r="I20" s="5" t="s">
        <v>31</v>
      </c>
      <c r="J20" s="5"/>
    </row>
    <row r="21" ht="17.4" spans="1:10">
      <c r="A21" s="5" t="s">
        <v>7</v>
      </c>
      <c r="B21" s="5" t="s">
        <v>40</v>
      </c>
      <c r="C21" s="5"/>
      <c r="D21" s="5"/>
      <c r="E21" s="5"/>
      <c r="F21" s="5"/>
      <c r="G21" s="5"/>
      <c r="H21" s="5"/>
      <c r="I21" s="5"/>
      <c r="J21" s="5"/>
    </row>
    <row r="22" ht="17.4" spans="1:10">
      <c r="A22" s="5" t="s">
        <v>8</v>
      </c>
      <c r="B22" s="5"/>
      <c r="C22" s="5"/>
      <c r="D22" s="5"/>
      <c r="E22" s="5"/>
      <c r="F22" s="5"/>
      <c r="G22" s="5"/>
      <c r="H22" s="5"/>
      <c r="I22" s="5"/>
      <c r="J22" s="5"/>
    </row>
  </sheetData>
  <mergeCells count="24">
    <mergeCell ref="A1:J1"/>
    <mergeCell ref="B15:J15"/>
    <mergeCell ref="A5:A14"/>
    <mergeCell ref="A16:A20"/>
    <mergeCell ref="B5:B6"/>
    <mergeCell ref="B7:B14"/>
    <mergeCell ref="B16:B20"/>
    <mergeCell ref="C5:C6"/>
    <mergeCell ref="C7:C8"/>
    <mergeCell ref="C9:C10"/>
    <mergeCell ref="C11:C12"/>
    <mergeCell ref="C13:C14"/>
    <mergeCell ref="E5:E6"/>
    <mergeCell ref="E7:E8"/>
    <mergeCell ref="E9:E10"/>
    <mergeCell ref="E11:E12"/>
    <mergeCell ref="E13:E14"/>
    <mergeCell ref="G5:G6"/>
    <mergeCell ref="G7:G8"/>
    <mergeCell ref="G9:G10"/>
    <mergeCell ref="G11:G12"/>
    <mergeCell ref="G13:G14"/>
    <mergeCell ref="B3:J4"/>
    <mergeCell ref="B21:J2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A3" sqref="A3:A29"/>
    </sheetView>
  </sheetViews>
  <sheetFormatPr defaultColWidth="9" defaultRowHeight="14.4" outlineLevelCol="7"/>
  <cols>
    <col min="1" max="1" width="17" customWidth="1"/>
    <col min="3" max="3" width="13" customWidth="1"/>
    <col min="4" max="4" width="14.1111111111111" customWidth="1"/>
    <col min="5" max="5" width="16.6666666666667" customWidth="1"/>
    <col min="6" max="6" width="15" customWidth="1"/>
    <col min="7" max="7" width="18.7777777777778" customWidth="1"/>
    <col min="8" max="8" width="17" customWidth="1"/>
  </cols>
  <sheetData>
    <row r="1" ht="22.2" spans="1:8">
      <c r="A1" s="157" t="s">
        <v>60</v>
      </c>
      <c r="B1" s="157"/>
      <c r="C1" s="158"/>
      <c r="D1" s="158"/>
      <c r="E1" s="158"/>
      <c r="F1" s="158"/>
      <c r="G1" s="158"/>
      <c r="H1" s="158"/>
    </row>
    <row r="2" ht="20.4" spans="1:8">
      <c r="A2" s="159" t="s">
        <v>22</v>
      </c>
      <c r="B2" s="159" t="s">
        <v>23</v>
      </c>
      <c r="C2" s="159" t="s">
        <v>24</v>
      </c>
      <c r="D2" s="159" t="s">
        <v>61</v>
      </c>
      <c r="E2" s="159" t="s">
        <v>26</v>
      </c>
      <c r="F2" s="160" t="s">
        <v>62</v>
      </c>
      <c r="G2" s="159" t="s">
        <v>63</v>
      </c>
      <c r="H2" s="159" t="s">
        <v>29</v>
      </c>
    </row>
    <row r="3" ht="17.4" spans="1:8">
      <c r="A3" s="5" t="s">
        <v>2</v>
      </c>
      <c r="B3" s="5">
        <v>1</v>
      </c>
      <c r="C3" s="5">
        <v>20193631</v>
      </c>
      <c r="D3" s="4"/>
      <c r="E3" s="4">
        <v>30</v>
      </c>
      <c r="F3" s="161">
        <f t="shared" ref="F3:F66" si="0">D3/E3</f>
        <v>0</v>
      </c>
      <c r="G3" s="5">
        <f>RANK(F3,$F$3:$F$29,1)</f>
        <v>1</v>
      </c>
      <c r="H3" s="4" t="s">
        <v>30</v>
      </c>
    </row>
    <row r="4" ht="17.4" spans="1:8">
      <c r="A4" s="5"/>
      <c r="B4" s="5">
        <v>2</v>
      </c>
      <c r="C4" s="5">
        <v>20193632</v>
      </c>
      <c r="D4" s="4"/>
      <c r="E4" s="4">
        <v>31</v>
      </c>
      <c r="F4" s="161">
        <f t="shared" si="0"/>
        <v>0</v>
      </c>
      <c r="G4" s="5">
        <f>RANK(F4,$F$3:$F$29,1)</f>
        <v>1</v>
      </c>
      <c r="H4" s="4" t="s">
        <v>30</v>
      </c>
    </row>
    <row r="5" ht="17.4" spans="1:8">
      <c r="A5" s="5"/>
      <c r="B5" s="5">
        <v>3</v>
      </c>
      <c r="C5" s="5">
        <v>20193633</v>
      </c>
      <c r="D5" s="4"/>
      <c r="E5" s="4">
        <v>35</v>
      </c>
      <c r="F5" s="161">
        <f t="shared" si="0"/>
        <v>0</v>
      </c>
      <c r="G5" s="5">
        <f>RANK(F5,$F$3:$F$29,1)</f>
        <v>1</v>
      </c>
      <c r="H5" s="4" t="s">
        <v>30</v>
      </c>
    </row>
    <row r="6" ht="17.4" spans="1:8">
      <c r="A6" s="5"/>
      <c r="B6" s="5">
        <v>4</v>
      </c>
      <c r="C6" s="5">
        <v>20193634</v>
      </c>
      <c r="D6" s="4"/>
      <c r="E6" s="4">
        <v>36</v>
      </c>
      <c r="F6" s="161">
        <f t="shared" si="0"/>
        <v>0</v>
      </c>
      <c r="G6" s="5">
        <f>RANK(F6,$F$3:$F$29,1)</f>
        <v>1</v>
      </c>
      <c r="H6" s="4" t="s">
        <v>30</v>
      </c>
    </row>
    <row r="7" ht="17.4" spans="1:8">
      <c r="A7" s="5"/>
      <c r="B7" s="5">
        <v>5</v>
      </c>
      <c r="C7" s="5">
        <v>20193635</v>
      </c>
      <c r="D7" s="4"/>
      <c r="E7" s="4">
        <v>31</v>
      </c>
      <c r="F7" s="161">
        <f t="shared" si="0"/>
        <v>0</v>
      </c>
      <c r="G7" s="5">
        <f>RANK(F7,$F$3:$F$29,1)</f>
        <v>1</v>
      </c>
      <c r="H7" s="4" t="s">
        <v>30</v>
      </c>
    </row>
    <row r="8" ht="17.4" spans="1:8">
      <c r="A8" s="5"/>
      <c r="B8" s="5">
        <v>6</v>
      </c>
      <c r="C8" s="5">
        <v>20203631</v>
      </c>
      <c r="D8" s="4">
        <v>0</v>
      </c>
      <c r="E8" s="4">
        <v>32</v>
      </c>
      <c r="F8" s="161">
        <f t="shared" si="0"/>
        <v>0</v>
      </c>
      <c r="G8" s="5">
        <f>RANK(F8,$F$3:$F$29,1)</f>
        <v>1</v>
      </c>
      <c r="H8" s="4"/>
    </row>
    <row r="9" ht="17.4" spans="1:8">
      <c r="A9" s="5"/>
      <c r="B9" s="5">
        <v>7</v>
      </c>
      <c r="C9" s="5">
        <v>20203632</v>
      </c>
      <c r="D9" s="4">
        <v>0</v>
      </c>
      <c r="E9" s="4">
        <v>32</v>
      </c>
      <c r="F9" s="161">
        <f t="shared" si="0"/>
        <v>0</v>
      </c>
      <c r="G9" s="5">
        <f>RANK(F9,$F$3:$F$29,1)</f>
        <v>1</v>
      </c>
      <c r="H9" s="4"/>
    </row>
    <row r="10" ht="17.4" spans="1:8">
      <c r="A10" s="5"/>
      <c r="B10" s="5">
        <v>8</v>
      </c>
      <c r="C10" s="5">
        <v>20203633</v>
      </c>
      <c r="D10" s="4">
        <v>3</v>
      </c>
      <c r="E10" s="4">
        <v>34</v>
      </c>
      <c r="F10" s="161">
        <f t="shared" si="0"/>
        <v>0.0882352941176471</v>
      </c>
      <c r="G10" s="5">
        <f>RANK(F10,$F$3:$F$29,1)</f>
        <v>23</v>
      </c>
      <c r="H10" s="4"/>
    </row>
    <row r="11" ht="17.4" spans="1:8">
      <c r="A11" s="5"/>
      <c r="B11" s="5">
        <v>9</v>
      </c>
      <c r="C11" s="5">
        <v>20203634</v>
      </c>
      <c r="D11" s="4">
        <v>4</v>
      </c>
      <c r="E11" s="4">
        <v>30</v>
      </c>
      <c r="F11" s="161">
        <f t="shared" si="0"/>
        <v>0.133333333333333</v>
      </c>
      <c r="G11" s="5">
        <f>RANK(F11,$F$3:$F$29,1)</f>
        <v>25</v>
      </c>
      <c r="H11" s="4"/>
    </row>
    <row r="12" ht="17.4" spans="1:8">
      <c r="A12" s="5"/>
      <c r="B12" s="5">
        <v>10</v>
      </c>
      <c r="C12" s="5">
        <v>20203635</v>
      </c>
      <c r="D12" s="4">
        <v>0</v>
      </c>
      <c r="E12" s="4">
        <v>35</v>
      </c>
      <c r="F12" s="161">
        <f t="shared" si="0"/>
        <v>0</v>
      </c>
      <c r="G12" s="5">
        <f>RANK(F12,$F$3:$F$29,1)</f>
        <v>1</v>
      </c>
      <c r="H12" s="4"/>
    </row>
    <row r="13" ht="17.4" spans="1:8">
      <c r="A13" s="5"/>
      <c r="B13" s="5">
        <v>11</v>
      </c>
      <c r="C13" s="5">
        <v>20213631</v>
      </c>
      <c r="D13" s="4">
        <v>0</v>
      </c>
      <c r="E13" s="4">
        <v>43</v>
      </c>
      <c r="F13" s="161">
        <f t="shared" si="0"/>
        <v>0</v>
      </c>
      <c r="G13" s="5">
        <f>RANK(F13,$F$3:$F$29,1)</f>
        <v>1</v>
      </c>
      <c r="H13" s="4"/>
    </row>
    <row r="14" ht="17.4" spans="1:8">
      <c r="A14" s="5"/>
      <c r="B14" s="5">
        <v>12</v>
      </c>
      <c r="C14" s="5">
        <v>20213632</v>
      </c>
      <c r="D14" s="4">
        <v>0</v>
      </c>
      <c r="E14" s="4">
        <v>42</v>
      </c>
      <c r="F14" s="161">
        <f t="shared" si="0"/>
        <v>0</v>
      </c>
      <c r="G14" s="5">
        <f>RANK(F14,$F$3:$F$29,1)</f>
        <v>1</v>
      </c>
      <c r="H14" s="4"/>
    </row>
    <row r="15" ht="17.4" spans="1:8">
      <c r="A15" s="5"/>
      <c r="B15" s="5">
        <v>13</v>
      </c>
      <c r="C15" s="5">
        <v>20213633</v>
      </c>
      <c r="D15" s="4">
        <v>2</v>
      </c>
      <c r="E15" s="4">
        <v>44</v>
      </c>
      <c r="F15" s="161">
        <f t="shared" si="0"/>
        <v>0.0454545454545455</v>
      </c>
      <c r="G15" s="5">
        <f>RANK(F15,$F$3:$F$29,1)</f>
        <v>21</v>
      </c>
      <c r="H15" s="4"/>
    </row>
    <row r="16" ht="17.4" spans="1:8">
      <c r="A16" s="5"/>
      <c r="B16" s="5">
        <v>14</v>
      </c>
      <c r="C16" s="5">
        <v>20213634</v>
      </c>
      <c r="D16" s="4">
        <v>0</v>
      </c>
      <c r="E16" s="4">
        <v>45</v>
      </c>
      <c r="F16" s="161">
        <f t="shared" si="0"/>
        <v>0</v>
      </c>
      <c r="G16" s="5">
        <f>RANK(F16,$F$3:$F$29,1)</f>
        <v>1</v>
      </c>
      <c r="H16" s="4"/>
    </row>
    <row r="17" ht="17.4" spans="1:8">
      <c r="A17" s="5"/>
      <c r="B17" s="5">
        <v>15</v>
      </c>
      <c r="C17" s="5">
        <v>20213635</v>
      </c>
      <c r="D17" s="4">
        <v>0</v>
      </c>
      <c r="E17" s="4">
        <v>39</v>
      </c>
      <c r="F17" s="161">
        <f t="shared" si="0"/>
        <v>0</v>
      </c>
      <c r="G17" s="5">
        <f>RANK(F17,$F$3:$F$29,1)</f>
        <v>1</v>
      </c>
      <c r="H17" s="4"/>
    </row>
    <row r="18" ht="17.4" spans="1:8">
      <c r="A18" s="5"/>
      <c r="B18" s="5">
        <v>16</v>
      </c>
      <c r="C18" s="5">
        <v>20213641</v>
      </c>
      <c r="D18" s="4"/>
      <c r="E18" s="4">
        <v>41</v>
      </c>
      <c r="F18" s="161">
        <f t="shared" si="0"/>
        <v>0</v>
      </c>
      <c r="G18" s="5">
        <f>RANK(F18,$F$3:$F$29,1)</f>
        <v>1</v>
      </c>
      <c r="H18" s="4" t="s">
        <v>30</v>
      </c>
    </row>
    <row r="19" ht="17.4" spans="1:8">
      <c r="A19" s="5"/>
      <c r="B19" s="5">
        <v>17</v>
      </c>
      <c r="C19" s="5">
        <v>20213642</v>
      </c>
      <c r="D19" s="4"/>
      <c r="E19" s="4">
        <v>45</v>
      </c>
      <c r="F19" s="161">
        <f t="shared" si="0"/>
        <v>0</v>
      </c>
      <c r="G19" s="5">
        <f>RANK(F19,$F$3:$F$29,1)</f>
        <v>1</v>
      </c>
      <c r="H19" s="4" t="s">
        <v>30</v>
      </c>
    </row>
    <row r="20" ht="17.4" spans="1:8">
      <c r="A20" s="5"/>
      <c r="B20" s="5">
        <v>18</v>
      </c>
      <c r="C20" s="7">
        <v>20223631</v>
      </c>
      <c r="D20" s="4">
        <v>2</v>
      </c>
      <c r="E20" s="4">
        <v>40</v>
      </c>
      <c r="F20" s="161">
        <f t="shared" si="0"/>
        <v>0.05</v>
      </c>
      <c r="G20" s="5">
        <f>RANK(F20,$F$3:$F$29,1)</f>
        <v>22</v>
      </c>
      <c r="H20" s="4"/>
    </row>
    <row r="21" ht="17.4" spans="1:8">
      <c r="A21" s="5"/>
      <c r="B21" s="5">
        <v>19</v>
      </c>
      <c r="C21" s="162">
        <v>20223632</v>
      </c>
      <c r="D21" s="4">
        <v>0</v>
      </c>
      <c r="E21" s="4">
        <v>40</v>
      </c>
      <c r="F21" s="161">
        <f t="shared" si="0"/>
        <v>0</v>
      </c>
      <c r="G21" s="5">
        <f>RANK(F21,$F$3:$F$29,1)</f>
        <v>1</v>
      </c>
      <c r="H21" s="4"/>
    </row>
    <row r="22" ht="17.4" spans="1:8">
      <c r="A22" s="5"/>
      <c r="B22" s="5">
        <v>20</v>
      </c>
      <c r="C22" s="162">
        <v>20223633</v>
      </c>
      <c r="D22" s="4">
        <v>10</v>
      </c>
      <c r="E22" s="4">
        <v>42</v>
      </c>
      <c r="F22" s="161">
        <f t="shared" si="0"/>
        <v>0.238095238095238</v>
      </c>
      <c r="G22" s="5">
        <f>RANK(F22,$F$3:$F$29,1)</f>
        <v>27</v>
      </c>
      <c r="H22" s="4"/>
    </row>
    <row r="23" ht="17.4" spans="1:8">
      <c r="A23" s="5"/>
      <c r="B23" s="5">
        <v>21</v>
      </c>
      <c r="C23" s="162">
        <v>20223634</v>
      </c>
      <c r="D23" s="4">
        <v>0</v>
      </c>
      <c r="E23" s="4">
        <v>41</v>
      </c>
      <c r="F23" s="161">
        <f t="shared" si="0"/>
        <v>0</v>
      </c>
      <c r="G23" s="5">
        <f>RANK(F23,$F$3:$F$29,1)</f>
        <v>1</v>
      </c>
      <c r="H23" s="4"/>
    </row>
    <row r="24" ht="17.4" spans="1:8">
      <c r="A24" s="5"/>
      <c r="B24" s="5">
        <v>22</v>
      </c>
      <c r="C24" s="162">
        <v>20223635</v>
      </c>
      <c r="D24" s="4">
        <v>4</v>
      </c>
      <c r="E24" s="4">
        <v>43</v>
      </c>
      <c r="F24" s="161">
        <f t="shared" si="0"/>
        <v>0.0930232558139535</v>
      </c>
      <c r="G24" s="5">
        <f>RANK(F24,$F$3:$F$29,1)</f>
        <v>24</v>
      </c>
      <c r="H24" s="4"/>
    </row>
    <row r="25" ht="17.4" spans="1:8">
      <c r="A25" s="5"/>
      <c r="B25" s="5">
        <v>23</v>
      </c>
      <c r="C25" s="162">
        <v>20223636</v>
      </c>
      <c r="D25" s="4">
        <v>0</v>
      </c>
      <c r="E25" s="4">
        <v>43</v>
      </c>
      <c r="F25" s="161">
        <f t="shared" si="0"/>
        <v>0</v>
      </c>
      <c r="G25" s="5">
        <f>RANK(F25,$F$3:$F$29,1)</f>
        <v>1</v>
      </c>
      <c r="H25" s="4"/>
    </row>
    <row r="26" ht="17.4" spans="1:8">
      <c r="A26" s="5"/>
      <c r="B26" s="5">
        <v>24</v>
      </c>
      <c r="C26" s="162">
        <v>20223637</v>
      </c>
      <c r="D26" s="4">
        <v>7</v>
      </c>
      <c r="E26" s="4">
        <v>41</v>
      </c>
      <c r="F26" s="161">
        <f t="shared" si="0"/>
        <v>0.170731707317073</v>
      </c>
      <c r="G26" s="5">
        <f>RANK(F26,$F$3:$F$29,1)</f>
        <v>26</v>
      </c>
      <c r="H26" s="4"/>
    </row>
    <row r="27" ht="17.4" spans="1:8">
      <c r="A27" s="5"/>
      <c r="B27" s="5">
        <v>25</v>
      </c>
      <c r="C27" s="5">
        <v>20223641</v>
      </c>
      <c r="D27" s="4">
        <v>0</v>
      </c>
      <c r="E27" s="4">
        <v>43</v>
      </c>
      <c r="F27" s="161">
        <f t="shared" si="0"/>
        <v>0</v>
      </c>
      <c r="G27" s="5">
        <f>RANK(F27,$F$3:$F$29,1)</f>
        <v>1</v>
      </c>
      <c r="H27" s="4"/>
    </row>
    <row r="28" ht="17.4" spans="1:8">
      <c r="A28" s="5"/>
      <c r="B28" s="5">
        <v>26</v>
      </c>
      <c r="C28" s="5">
        <v>20223642</v>
      </c>
      <c r="D28" s="4">
        <v>0</v>
      </c>
      <c r="E28" s="4">
        <v>43</v>
      </c>
      <c r="F28" s="161">
        <f t="shared" si="0"/>
        <v>0</v>
      </c>
      <c r="G28" s="5">
        <f>RANK(F28,$F$3:$F$29,1)</f>
        <v>1</v>
      </c>
      <c r="H28" s="4"/>
    </row>
    <row r="29" ht="17.4" spans="1:8">
      <c r="A29" s="5"/>
      <c r="B29" s="5">
        <v>27</v>
      </c>
      <c r="C29" s="5">
        <v>20223643</v>
      </c>
      <c r="D29" s="4">
        <v>0</v>
      </c>
      <c r="E29" s="4">
        <v>43</v>
      </c>
      <c r="F29" s="161">
        <f t="shared" si="0"/>
        <v>0</v>
      </c>
      <c r="G29" s="5">
        <f>RANK(F29,$F$3:$F$83,1)</f>
        <v>1</v>
      </c>
      <c r="H29" s="4"/>
    </row>
    <row r="30" ht="17.4" spans="1:8">
      <c r="A30" s="5" t="s">
        <v>3</v>
      </c>
      <c r="B30" s="5">
        <v>28</v>
      </c>
      <c r="C30" s="4">
        <v>20192731</v>
      </c>
      <c r="D30" s="4"/>
      <c r="E30" s="4">
        <v>30</v>
      </c>
      <c r="F30" s="161">
        <f t="shared" si="0"/>
        <v>0</v>
      </c>
      <c r="G30" s="5">
        <f t="shared" ref="G30:G56" si="1">RANK(F30,$F$30:$F$56,1)</f>
        <v>1</v>
      </c>
      <c r="H30" s="4" t="s">
        <v>30</v>
      </c>
    </row>
    <row r="31" ht="17.4" spans="1:8">
      <c r="A31" s="5"/>
      <c r="B31" s="5">
        <v>29</v>
      </c>
      <c r="C31" s="4">
        <v>20192831</v>
      </c>
      <c r="D31" s="4"/>
      <c r="E31" s="4">
        <v>47</v>
      </c>
      <c r="F31" s="161">
        <f t="shared" si="0"/>
        <v>0</v>
      </c>
      <c r="G31" s="5">
        <f t="shared" si="1"/>
        <v>1</v>
      </c>
      <c r="H31" s="4" t="s">
        <v>30</v>
      </c>
    </row>
    <row r="32" ht="17.4" spans="1:8">
      <c r="A32" s="5"/>
      <c r="B32" s="5">
        <v>30</v>
      </c>
      <c r="C32" s="4">
        <v>20192832</v>
      </c>
      <c r="D32" s="4"/>
      <c r="E32" s="4">
        <v>29</v>
      </c>
      <c r="F32" s="161">
        <f t="shared" si="0"/>
        <v>0</v>
      </c>
      <c r="G32" s="5">
        <f t="shared" si="1"/>
        <v>1</v>
      </c>
      <c r="H32" s="4" t="s">
        <v>30</v>
      </c>
    </row>
    <row r="33" ht="17.4" spans="1:8">
      <c r="A33" s="5"/>
      <c r="B33" s="5">
        <v>31</v>
      </c>
      <c r="C33" s="4">
        <v>20192833</v>
      </c>
      <c r="D33" s="4"/>
      <c r="E33" s="4">
        <v>32</v>
      </c>
      <c r="F33" s="161">
        <f t="shared" si="0"/>
        <v>0</v>
      </c>
      <c r="G33" s="5">
        <f t="shared" si="1"/>
        <v>1</v>
      </c>
      <c r="H33" s="4" t="s">
        <v>30</v>
      </c>
    </row>
    <row r="34" ht="17.4" spans="1:8">
      <c r="A34" s="5"/>
      <c r="B34" s="5">
        <v>32</v>
      </c>
      <c r="C34" s="4">
        <v>20202731</v>
      </c>
      <c r="D34" s="4">
        <v>0</v>
      </c>
      <c r="E34" s="4">
        <v>27</v>
      </c>
      <c r="F34" s="161">
        <f t="shared" si="0"/>
        <v>0</v>
      </c>
      <c r="G34" s="5">
        <f t="shared" si="1"/>
        <v>1</v>
      </c>
      <c r="H34" s="4"/>
    </row>
    <row r="35" ht="17.4" spans="1:8">
      <c r="A35" s="5"/>
      <c r="B35" s="5">
        <v>33</v>
      </c>
      <c r="C35" s="4">
        <v>20202831</v>
      </c>
      <c r="D35" s="4">
        <v>0</v>
      </c>
      <c r="E35" s="4">
        <v>47</v>
      </c>
      <c r="F35" s="161">
        <f t="shared" si="0"/>
        <v>0</v>
      </c>
      <c r="G35" s="5">
        <f t="shared" si="1"/>
        <v>1</v>
      </c>
      <c r="H35" s="4"/>
    </row>
    <row r="36" ht="17.4" spans="1:8">
      <c r="A36" s="5"/>
      <c r="B36" s="5">
        <v>34</v>
      </c>
      <c r="C36" s="4">
        <v>20202832</v>
      </c>
      <c r="D36" s="4">
        <v>0</v>
      </c>
      <c r="E36" s="4">
        <v>27</v>
      </c>
      <c r="F36" s="161">
        <f t="shared" si="0"/>
        <v>0</v>
      </c>
      <c r="G36" s="5">
        <f t="shared" si="1"/>
        <v>1</v>
      </c>
      <c r="H36" s="4"/>
    </row>
    <row r="37" ht="17.4" spans="1:8">
      <c r="A37" s="5"/>
      <c r="B37" s="5">
        <v>35</v>
      </c>
      <c r="C37" s="4">
        <v>20202833</v>
      </c>
      <c r="D37" s="4">
        <v>0</v>
      </c>
      <c r="E37" s="4">
        <v>23</v>
      </c>
      <c r="F37" s="161">
        <f t="shared" si="0"/>
        <v>0</v>
      </c>
      <c r="G37" s="5">
        <f t="shared" si="1"/>
        <v>1</v>
      </c>
      <c r="H37" s="4"/>
    </row>
    <row r="38" ht="17.4" spans="1:8">
      <c r="A38" s="5"/>
      <c r="B38" s="5">
        <v>36</v>
      </c>
      <c r="C38" s="4">
        <v>20212731</v>
      </c>
      <c r="D38" s="4">
        <v>3</v>
      </c>
      <c r="E38" s="4">
        <v>40</v>
      </c>
      <c r="F38" s="161">
        <f t="shared" si="0"/>
        <v>0.075</v>
      </c>
      <c r="G38" s="5">
        <f t="shared" si="1"/>
        <v>20</v>
      </c>
      <c r="H38" s="4"/>
    </row>
    <row r="39" ht="17.4" spans="1:8">
      <c r="A39" s="5"/>
      <c r="B39" s="5">
        <v>37</v>
      </c>
      <c r="C39" s="4">
        <v>20212831</v>
      </c>
      <c r="D39" s="4">
        <v>0</v>
      </c>
      <c r="E39" s="4">
        <v>41</v>
      </c>
      <c r="F39" s="161">
        <f t="shared" si="0"/>
        <v>0</v>
      </c>
      <c r="G39" s="5">
        <f t="shared" si="1"/>
        <v>1</v>
      </c>
      <c r="H39" s="4"/>
    </row>
    <row r="40" ht="17.4" spans="1:8">
      <c r="A40" s="5"/>
      <c r="B40" s="5">
        <v>38</v>
      </c>
      <c r="C40" s="4">
        <v>20212832</v>
      </c>
      <c r="D40" s="4">
        <v>0</v>
      </c>
      <c r="E40" s="4">
        <v>41</v>
      </c>
      <c r="F40" s="161">
        <f t="shared" si="0"/>
        <v>0</v>
      </c>
      <c r="G40" s="5">
        <f t="shared" si="1"/>
        <v>1</v>
      </c>
      <c r="H40" s="4"/>
    </row>
    <row r="41" ht="17.4" spans="1:8">
      <c r="A41" s="5"/>
      <c r="B41" s="5">
        <v>39</v>
      </c>
      <c r="C41" s="4">
        <v>20212841</v>
      </c>
      <c r="D41" s="4"/>
      <c r="E41" s="4">
        <v>45</v>
      </c>
      <c r="F41" s="161">
        <f t="shared" si="0"/>
        <v>0</v>
      </c>
      <c r="G41" s="5">
        <f t="shared" si="1"/>
        <v>1</v>
      </c>
      <c r="H41" s="4" t="s">
        <v>30</v>
      </c>
    </row>
    <row r="42" ht="17.4" spans="1:8">
      <c r="A42" s="5"/>
      <c r="B42" s="5">
        <v>40</v>
      </c>
      <c r="C42" s="4">
        <v>20212842</v>
      </c>
      <c r="D42" s="4"/>
      <c r="E42" s="4">
        <v>46</v>
      </c>
      <c r="F42" s="161">
        <f t="shared" si="0"/>
        <v>0</v>
      </c>
      <c r="G42" s="5">
        <f t="shared" si="1"/>
        <v>1</v>
      </c>
      <c r="H42" s="4" t="s">
        <v>30</v>
      </c>
    </row>
    <row r="43" ht="17.4" spans="1:8">
      <c r="A43" s="5"/>
      <c r="B43" s="5">
        <v>41</v>
      </c>
      <c r="C43" s="4">
        <v>20212843</v>
      </c>
      <c r="D43" s="4"/>
      <c r="E43" s="4">
        <v>44</v>
      </c>
      <c r="F43" s="161">
        <f t="shared" si="0"/>
        <v>0</v>
      </c>
      <c r="G43" s="5">
        <f t="shared" si="1"/>
        <v>1</v>
      </c>
      <c r="H43" s="4" t="s">
        <v>30</v>
      </c>
    </row>
    <row r="44" ht="17.4" spans="1:8">
      <c r="A44" s="5"/>
      <c r="B44" s="5">
        <v>42</v>
      </c>
      <c r="C44" s="5">
        <v>20222731</v>
      </c>
      <c r="D44" s="5">
        <v>8</v>
      </c>
      <c r="E44" s="5">
        <v>39</v>
      </c>
      <c r="F44" s="161">
        <f t="shared" si="0"/>
        <v>0.205128205128205</v>
      </c>
      <c r="G44" s="5">
        <f t="shared" si="1"/>
        <v>23</v>
      </c>
      <c r="H44" s="112"/>
    </row>
    <row r="45" ht="17.4" spans="1:8">
      <c r="A45" s="5"/>
      <c r="B45" s="5">
        <v>43</v>
      </c>
      <c r="C45" s="5">
        <v>20222732</v>
      </c>
      <c r="D45" s="5">
        <v>0</v>
      </c>
      <c r="E45" s="5">
        <v>42</v>
      </c>
      <c r="F45" s="161">
        <f t="shared" si="0"/>
        <v>0</v>
      </c>
      <c r="G45" s="5">
        <f t="shared" si="1"/>
        <v>1</v>
      </c>
      <c r="H45" s="112"/>
    </row>
    <row r="46" ht="17.4" spans="1:8">
      <c r="A46" s="5"/>
      <c r="B46" s="5">
        <v>44</v>
      </c>
      <c r="C46" s="5">
        <v>20222831</v>
      </c>
      <c r="D46" s="5">
        <v>13</v>
      </c>
      <c r="E46" s="5">
        <v>42</v>
      </c>
      <c r="F46" s="161">
        <f t="shared" si="0"/>
        <v>0.30952380952381</v>
      </c>
      <c r="G46" s="5">
        <f t="shared" si="1"/>
        <v>26</v>
      </c>
      <c r="H46" s="112"/>
    </row>
    <row r="47" ht="17.4" spans="1:8">
      <c r="A47" s="5"/>
      <c r="B47" s="5">
        <v>45</v>
      </c>
      <c r="C47" s="5">
        <v>20222832</v>
      </c>
      <c r="D47" s="5">
        <v>11</v>
      </c>
      <c r="E47" s="5">
        <v>41</v>
      </c>
      <c r="F47" s="161">
        <f t="shared" si="0"/>
        <v>0.268292682926829</v>
      </c>
      <c r="G47" s="5">
        <f t="shared" si="1"/>
        <v>25</v>
      </c>
      <c r="H47" s="112"/>
    </row>
    <row r="48" ht="17.4" spans="1:8">
      <c r="A48" s="5"/>
      <c r="B48" s="5">
        <v>46</v>
      </c>
      <c r="C48" s="5">
        <v>20222833</v>
      </c>
      <c r="D48" s="5">
        <v>0</v>
      </c>
      <c r="E48" s="5">
        <v>45</v>
      </c>
      <c r="F48" s="161">
        <f t="shared" si="0"/>
        <v>0</v>
      </c>
      <c r="G48" s="5">
        <f t="shared" si="1"/>
        <v>1</v>
      </c>
      <c r="H48" s="112"/>
    </row>
    <row r="49" ht="17.4" spans="1:8">
      <c r="A49" s="5"/>
      <c r="B49" s="5">
        <v>47</v>
      </c>
      <c r="C49" s="5">
        <v>20222834</v>
      </c>
      <c r="D49" s="5">
        <v>7</v>
      </c>
      <c r="E49" s="5">
        <v>45</v>
      </c>
      <c r="F49" s="161">
        <f t="shared" si="0"/>
        <v>0.155555555555556</v>
      </c>
      <c r="G49" s="5">
        <f t="shared" si="1"/>
        <v>22</v>
      </c>
      <c r="H49" s="112"/>
    </row>
    <row r="50" ht="17.4" spans="1:8">
      <c r="A50" s="5"/>
      <c r="B50" s="5">
        <v>48</v>
      </c>
      <c r="C50" s="5">
        <v>20222835</v>
      </c>
      <c r="D50" s="5">
        <v>0</v>
      </c>
      <c r="E50" s="5">
        <v>45</v>
      </c>
      <c r="F50" s="161">
        <f t="shared" si="0"/>
        <v>0</v>
      </c>
      <c r="G50" s="5">
        <f t="shared" si="1"/>
        <v>1</v>
      </c>
      <c r="H50" s="112"/>
    </row>
    <row r="51" ht="17.4" spans="1:8">
      <c r="A51" s="5"/>
      <c r="B51" s="5">
        <v>49</v>
      </c>
      <c r="C51" s="5">
        <v>20222836</v>
      </c>
      <c r="D51" s="5">
        <v>3</v>
      </c>
      <c r="E51" s="5">
        <v>40</v>
      </c>
      <c r="F51" s="161">
        <f t="shared" si="0"/>
        <v>0.075</v>
      </c>
      <c r="G51" s="5">
        <f t="shared" si="1"/>
        <v>20</v>
      </c>
      <c r="H51" s="112"/>
    </row>
    <row r="52" ht="17.4" spans="1:8">
      <c r="A52" s="5"/>
      <c r="B52" s="5">
        <v>50</v>
      </c>
      <c r="C52" s="5">
        <v>20222837</v>
      </c>
      <c r="D52" s="5">
        <v>0</v>
      </c>
      <c r="E52" s="5">
        <v>40</v>
      </c>
      <c r="F52" s="161">
        <f t="shared" si="0"/>
        <v>0</v>
      </c>
      <c r="G52" s="5">
        <f t="shared" si="1"/>
        <v>1</v>
      </c>
      <c r="H52" s="112"/>
    </row>
    <row r="53" ht="17.4" spans="1:8">
      <c r="A53" s="5"/>
      <c r="B53" s="5">
        <v>51</v>
      </c>
      <c r="C53" s="5">
        <v>20222841</v>
      </c>
      <c r="D53" s="5">
        <v>18</v>
      </c>
      <c r="E53" s="5">
        <v>36</v>
      </c>
      <c r="F53" s="161">
        <f t="shared" si="0"/>
        <v>0.5</v>
      </c>
      <c r="G53" s="5">
        <f t="shared" si="1"/>
        <v>27</v>
      </c>
      <c r="H53" s="112"/>
    </row>
    <row r="54" ht="17.4" spans="1:8">
      <c r="A54" s="5"/>
      <c r="B54" s="5">
        <v>52</v>
      </c>
      <c r="C54" s="5">
        <v>20222842</v>
      </c>
      <c r="D54" s="5">
        <v>8</v>
      </c>
      <c r="E54" s="5">
        <v>38</v>
      </c>
      <c r="F54" s="161">
        <f t="shared" si="0"/>
        <v>0.210526315789474</v>
      </c>
      <c r="G54" s="5">
        <f t="shared" si="1"/>
        <v>24</v>
      </c>
      <c r="H54" s="112"/>
    </row>
    <row r="55" ht="17.4" spans="1:8">
      <c r="A55" s="5"/>
      <c r="B55" s="5">
        <v>53</v>
      </c>
      <c r="C55" s="5">
        <v>20222843</v>
      </c>
      <c r="D55" s="5">
        <v>0</v>
      </c>
      <c r="E55" s="5">
        <v>38</v>
      </c>
      <c r="F55" s="161">
        <f t="shared" si="0"/>
        <v>0</v>
      </c>
      <c r="G55" s="5">
        <f t="shared" si="1"/>
        <v>1</v>
      </c>
      <c r="H55" s="112"/>
    </row>
    <row r="56" ht="17.4" spans="1:8">
      <c r="A56" s="5"/>
      <c r="B56" s="5">
        <v>54</v>
      </c>
      <c r="C56" s="5">
        <v>20222844</v>
      </c>
      <c r="D56" s="5">
        <v>0</v>
      </c>
      <c r="E56" s="5">
        <v>36</v>
      </c>
      <c r="F56" s="161">
        <f t="shared" si="0"/>
        <v>0</v>
      </c>
      <c r="G56" s="5">
        <f t="shared" si="1"/>
        <v>1</v>
      </c>
      <c r="H56" s="112"/>
    </row>
    <row r="57" ht="17.4" spans="1:8">
      <c r="A57" s="5" t="s">
        <v>4</v>
      </c>
      <c r="B57" s="5">
        <v>55</v>
      </c>
      <c r="C57" s="4">
        <v>20192331</v>
      </c>
      <c r="D57" s="163"/>
      <c r="E57" s="5">
        <v>36</v>
      </c>
      <c r="F57" s="161">
        <f t="shared" si="0"/>
        <v>0</v>
      </c>
      <c r="G57" s="5"/>
      <c r="H57" s="5" t="s">
        <v>30</v>
      </c>
    </row>
    <row r="58" ht="17.4" spans="1:8">
      <c r="A58" s="5"/>
      <c r="B58" s="5">
        <v>56</v>
      </c>
      <c r="C58" s="4">
        <v>20192332</v>
      </c>
      <c r="D58" s="163"/>
      <c r="E58" s="5">
        <v>34</v>
      </c>
      <c r="F58" s="161">
        <f t="shared" si="0"/>
        <v>0</v>
      </c>
      <c r="G58" s="5"/>
      <c r="H58" s="5" t="s">
        <v>30</v>
      </c>
    </row>
    <row r="59" ht="17.4" spans="1:8">
      <c r="A59" s="5"/>
      <c r="B59" s="5">
        <v>57</v>
      </c>
      <c r="C59" s="4">
        <v>20192931</v>
      </c>
      <c r="D59" s="163"/>
      <c r="E59" s="5">
        <v>30</v>
      </c>
      <c r="F59" s="161">
        <f t="shared" si="0"/>
        <v>0</v>
      </c>
      <c r="G59" s="5"/>
      <c r="H59" s="5" t="s">
        <v>30</v>
      </c>
    </row>
    <row r="60" ht="17.4" spans="1:8">
      <c r="A60" s="5"/>
      <c r="B60" s="5">
        <v>58</v>
      </c>
      <c r="C60" s="4">
        <v>20192932</v>
      </c>
      <c r="D60" s="163"/>
      <c r="E60" s="5">
        <v>28</v>
      </c>
      <c r="F60" s="161">
        <f t="shared" si="0"/>
        <v>0</v>
      </c>
      <c r="G60" s="5"/>
      <c r="H60" s="5" t="s">
        <v>30</v>
      </c>
    </row>
    <row r="61" ht="17.4" spans="1:8">
      <c r="A61" s="5"/>
      <c r="B61" s="5">
        <v>59</v>
      </c>
      <c r="C61" s="4">
        <v>20193031</v>
      </c>
      <c r="D61" s="163"/>
      <c r="E61" s="5">
        <v>45</v>
      </c>
      <c r="F61" s="161">
        <f t="shared" si="0"/>
        <v>0</v>
      </c>
      <c r="G61" s="5"/>
      <c r="H61" s="5" t="s">
        <v>30</v>
      </c>
    </row>
    <row r="62" ht="17.4" spans="1:8">
      <c r="A62" s="5"/>
      <c r="B62" s="5">
        <v>60</v>
      </c>
      <c r="C62" s="4">
        <v>20193032</v>
      </c>
      <c r="D62" s="163"/>
      <c r="E62" s="5">
        <v>47</v>
      </c>
      <c r="F62" s="161">
        <f t="shared" si="0"/>
        <v>0</v>
      </c>
      <c r="G62" s="5"/>
      <c r="H62" s="5" t="s">
        <v>30</v>
      </c>
    </row>
    <row r="63" ht="17.4" spans="1:8">
      <c r="A63" s="5"/>
      <c r="B63" s="5">
        <v>61</v>
      </c>
      <c r="C63" s="4">
        <v>20193033</v>
      </c>
      <c r="D63" s="163"/>
      <c r="E63" s="5">
        <v>45</v>
      </c>
      <c r="F63" s="161">
        <f t="shared" si="0"/>
        <v>0</v>
      </c>
      <c r="G63" s="5"/>
      <c r="H63" s="5" t="s">
        <v>30</v>
      </c>
    </row>
    <row r="64" ht="17.4" spans="1:8">
      <c r="A64" s="5"/>
      <c r="B64" s="5">
        <v>62</v>
      </c>
      <c r="C64" s="4">
        <v>20193034</v>
      </c>
      <c r="D64" s="163"/>
      <c r="E64" s="5">
        <v>42</v>
      </c>
      <c r="F64" s="161">
        <f t="shared" si="0"/>
        <v>0</v>
      </c>
      <c r="G64" s="5"/>
      <c r="H64" s="5" t="s">
        <v>30</v>
      </c>
    </row>
    <row r="65" ht="17.4" spans="1:8">
      <c r="A65" s="5"/>
      <c r="B65" s="5">
        <v>63</v>
      </c>
      <c r="C65" s="4">
        <v>20193035</v>
      </c>
      <c r="D65" s="163"/>
      <c r="E65" s="5">
        <v>39</v>
      </c>
      <c r="F65" s="161">
        <f t="shared" si="0"/>
        <v>0</v>
      </c>
      <c r="G65" s="5"/>
      <c r="H65" s="5" t="s">
        <v>30</v>
      </c>
    </row>
    <row r="66" ht="17.4" spans="1:8">
      <c r="A66" s="5"/>
      <c r="B66" s="5">
        <v>64</v>
      </c>
      <c r="C66" s="4">
        <v>20193036</v>
      </c>
      <c r="D66" s="163"/>
      <c r="E66" s="5">
        <v>44</v>
      </c>
      <c r="F66" s="161">
        <f t="shared" si="0"/>
        <v>0</v>
      </c>
      <c r="G66" s="5"/>
      <c r="H66" s="5" t="s">
        <v>30</v>
      </c>
    </row>
    <row r="67" ht="17.4" spans="1:8">
      <c r="A67" s="5"/>
      <c r="B67" s="5">
        <v>65</v>
      </c>
      <c r="C67" s="4">
        <v>20193037</v>
      </c>
      <c r="D67" s="163"/>
      <c r="E67" s="5">
        <v>41</v>
      </c>
      <c r="F67" s="161">
        <f t="shared" ref="F67:F130" si="2">D67/E67</f>
        <v>0</v>
      </c>
      <c r="G67" s="5"/>
      <c r="H67" s="5" t="s">
        <v>30</v>
      </c>
    </row>
    <row r="68" ht="17.4" spans="1:8">
      <c r="A68" s="5"/>
      <c r="B68" s="5">
        <v>66</v>
      </c>
      <c r="C68" s="4">
        <v>20193038</v>
      </c>
      <c r="D68" s="163"/>
      <c r="E68" s="5">
        <v>43</v>
      </c>
      <c r="F68" s="161">
        <f t="shared" si="2"/>
        <v>0</v>
      </c>
      <c r="G68" s="5"/>
      <c r="H68" s="5" t="s">
        <v>30</v>
      </c>
    </row>
    <row r="69" ht="17.4" spans="1:8">
      <c r="A69" s="5"/>
      <c r="B69" s="5">
        <v>67</v>
      </c>
      <c r="C69" s="164">
        <v>20202331</v>
      </c>
      <c r="D69" s="163">
        <v>9</v>
      </c>
      <c r="E69" s="5">
        <v>39</v>
      </c>
      <c r="F69" s="161">
        <f t="shared" si="2"/>
        <v>0.230769230769231</v>
      </c>
      <c r="G69" s="5">
        <f t="shared" ref="G69:G85" si="3">RANK(F69,$F$57:$F$100,1)</f>
        <v>36</v>
      </c>
      <c r="H69" s="5"/>
    </row>
    <row r="70" ht="17.4" spans="1:8">
      <c r="A70" s="5"/>
      <c r="B70" s="5">
        <v>68</v>
      </c>
      <c r="C70" s="164">
        <v>20202332</v>
      </c>
      <c r="D70" s="163">
        <v>16</v>
      </c>
      <c r="E70" s="5">
        <v>37</v>
      </c>
      <c r="F70" s="161">
        <f t="shared" si="2"/>
        <v>0.432432432432432</v>
      </c>
      <c r="G70" s="5">
        <f t="shared" si="3"/>
        <v>41</v>
      </c>
      <c r="H70" s="5"/>
    </row>
    <row r="71" ht="17.4" spans="1:8">
      <c r="A71" s="5"/>
      <c r="B71" s="5">
        <v>69</v>
      </c>
      <c r="C71" s="4">
        <v>20202931</v>
      </c>
      <c r="D71" s="163">
        <v>0</v>
      </c>
      <c r="E71" s="5">
        <v>31</v>
      </c>
      <c r="F71" s="161">
        <f t="shared" si="2"/>
        <v>0</v>
      </c>
      <c r="G71" s="5">
        <f t="shared" si="3"/>
        <v>1</v>
      </c>
      <c r="H71" s="5"/>
    </row>
    <row r="72" ht="17.4" spans="1:8">
      <c r="A72" s="5"/>
      <c r="B72" s="5">
        <v>70</v>
      </c>
      <c r="C72" s="4">
        <v>20202932</v>
      </c>
      <c r="D72" s="163">
        <v>0</v>
      </c>
      <c r="E72" s="5">
        <v>23</v>
      </c>
      <c r="F72" s="161">
        <f t="shared" si="2"/>
        <v>0</v>
      </c>
      <c r="G72" s="5">
        <f t="shared" si="3"/>
        <v>1</v>
      </c>
      <c r="H72" s="5"/>
    </row>
    <row r="73" ht="17.4" spans="1:8">
      <c r="A73" s="5"/>
      <c r="B73" s="5">
        <v>71</v>
      </c>
      <c r="C73" s="4">
        <v>20202933</v>
      </c>
      <c r="D73" s="163">
        <v>0</v>
      </c>
      <c r="E73" s="5">
        <v>29</v>
      </c>
      <c r="F73" s="161">
        <f t="shared" si="2"/>
        <v>0</v>
      </c>
      <c r="G73" s="5">
        <f t="shared" si="3"/>
        <v>1</v>
      </c>
      <c r="H73" s="5"/>
    </row>
    <row r="74" ht="17.4" spans="1:8">
      <c r="A74" s="5"/>
      <c r="B74" s="5">
        <v>72</v>
      </c>
      <c r="C74" s="4">
        <v>20203031</v>
      </c>
      <c r="D74" s="163">
        <v>6</v>
      </c>
      <c r="E74" s="5">
        <v>51</v>
      </c>
      <c r="F74" s="161">
        <f t="shared" si="2"/>
        <v>0.117647058823529</v>
      </c>
      <c r="G74" s="5">
        <f t="shared" si="3"/>
        <v>30</v>
      </c>
      <c r="H74" s="5"/>
    </row>
    <row r="75" ht="17.4" spans="1:8">
      <c r="A75" s="5"/>
      <c r="B75" s="5">
        <v>73</v>
      </c>
      <c r="C75" s="4">
        <v>20203032</v>
      </c>
      <c r="D75" s="163">
        <v>6</v>
      </c>
      <c r="E75" s="5">
        <v>52</v>
      </c>
      <c r="F75" s="161">
        <f t="shared" si="2"/>
        <v>0.115384615384615</v>
      </c>
      <c r="G75" s="5">
        <f t="shared" si="3"/>
        <v>29</v>
      </c>
      <c r="H75" s="5"/>
    </row>
    <row r="76" ht="17.4" spans="1:8">
      <c r="A76" s="5"/>
      <c r="B76" s="5">
        <v>74</v>
      </c>
      <c r="C76" s="4">
        <v>20203033</v>
      </c>
      <c r="D76" s="163">
        <v>10</v>
      </c>
      <c r="E76" s="5">
        <v>47</v>
      </c>
      <c r="F76" s="161">
        <f t="shared" si="2"/>
        <v>0.212765957446809</v>
      </c>
      <c r="G76" s="5">
        <f t="shared" si="3"/>
        <v>35</v>
      </c>
      <c r="H76" s="5"/>
    </row>
    <row r="77" ht="17.4" spans="1:8">
      <c r="A77" s="5"/>
      <c r="B77" s="5">
        <v>75</v>
      </c>
      <c r="C77" s="4">
        <v>20203034</v>
      </c>
      <c r="D77" s="163">
        <v>4</v>
      </c>
      <c r="E77" s="5">
        <v>48</v>
      </c>
      <c r="F77" s="161">
        <f t="shared" si="2"/>
        <v>0.0833333333333333</v>
      </c>
      <c r="G77" s="5">
        <f t="shared" si="3"/>
        <v>27</v>
      </c>
      <c r="H77" s="5"/>
    </row>
    <row r="78" ht="17.4" spans="1:8">
      <c r="A78" s="5"/>
      <c r="B78" s="5">
        <v>76</v>
      </c>
      <c r="C78" s="4">
        <v>20203035</v>
      </c>
      <c r="D78" s="163">
        <v>9</v>
      </c>
      <c r="E78" s="5">
        <v>51</v>
      </c>
      <c r="F78" s="161">
        <f t="shared" si="2"/>
        <v>0.176470588235294</v>
      </c>
      <c r="G78" s="5">
        <f t="shared" si="3"/>
        <v>33</v>
      </c>
      <c r="H78" s="5"/>
    </row>
    <row r="79" ht="17.4" spans="1:8">
      <c r="A79" s="5"/>
      <c r="B79" s="5">
        <v>77</v>
      </c>
      <c r="C79" s="4">
        <v>20203036</v>
      </c>
      <c r="D79" s="163">
        <v>0</v>
      </c>
      <c r="E79" s="5">
        <v>50</v>
      </c>
      <c r="F79" s="161">
        <f t="shared" si="2"/>
        <v>0</v>
      </c>
      <c r="G79" s="5">
        <f t="shared" si="3"/>
        <v>1</v>
      </c>
      <c r="H79" s="5"/>
    </row>
    <row r="80" ht="17.4" spans="1:8">
      <c r="A80" s="5"/>
      <c r="B80" s="5">
        <v>78</v>
      </c>
      <c r="C80" s="4">
        <v>20212331</v>
      </c>
      <c r="D80" s="163">
        <v>41</v>
      </c>
      <c r="E80" s="5">
        <v>32</v>
      </c>
      <c r="F80" s="161">
        <f t="shared" si="2"/>
        <v>1.28125</v>
      </c>
      <c r="G80" s="5">
        <f t="shared" si="3"/>
        <v>44</v>
      </c>
      <c r="H80" s="5"/>
    </row>
    <row r="81" ht="17.4" spans="1:8">
      <c r="A81" s="5"/>
      <c r="B81" s="5">
        <v>79</v>
      </c>
      <c r="C81" s="4">
        <v>20212332</v>
      </c>
      <c r="D81" s="163">
        <v>0</v>
      </c>
      <c r="E81" s="5">
        <v>32</v>
      </c>
      <c r="F81" s="161">
        <f t="shared" si="2"/>
        <v>0</v>
      </c>
      <c r="G81" s="5">
        <f t="shared" si="3"/>
        <v>1</v>
      </c>
      <c r="H81" s="5"/>
    </row>
    <row r="82" ht="17.4" spans="1:8">
      <c r="A82" s="5"/>
      <c r="B82" s="5">
        <v>80</v>
      </c>
      <c r="C82" s="4">
        <v>20212333</v>
      </c>
      <c r="D82" s="163">
        <v>0</v>
      </c>
      <c r="E82" s="5">
        <v>30</v>
      </c>
      <c r="F82" s="161">
        <f t="shared" si="2"/>
        <v>0</v>
      </c>
      <c r="G82" s="5">
        <f t="shared" si="3"/>
        <v>1</v>
      </c>
      <c r="H82" s="5"/>
    </row>
    <row r="83" ht="17.4" spans="1:8">
      <c r="A83" s="5"/>
      <c r="B83" s="5">
        <v>81</v>
      </c>
      <c r="C83" s="4">
        <v>20212931</v>
      </c>
      <c r="D83" s="163">
        <v>2</v>
      </c>
      <c r="E83" s="5">
        <v>41</v>
      </c>
      <c r="F83" s="161">
        <f t="shared" si="2"/>
        <v>0.0487804878048781</v>
      </c>
      <c r="G83" s="5">
        <f t="shared" si="3"/>
        <v>26</v>
      </c>
      <c r="H83" s="5"/>
    </row>
    <row r="84" ht="17.4" spans="1:8">
      <c r="A84" s="5"/>
      <c r="B84" s="5">
        <v>82</v>
      </c>
      <c r="C84" s="4">
        <v>20212932</v>
      </c>
      <c r="D84" s="163">
        <v>5</v>
      </c>
      <c r="E84" s="5">
        <v>38</v>
      </c>
      <c r="F84" s="161">
        <f t="shared" si="2"/>
        <v>0.131578947368421</v>
      </c>
      <c r="G84" s="5">
        <f t="shared" si="3"/>
        <v>31</v>
      </c>
      <c r="H84" s="5"/>
    </row>
    <row r="85" ht="17.4" spans="1:8">
      <c r="A85" s="5"/>
      <c r="B85" s="5">
        <v>83</v>
      </c>
      <c r="C85" s="4">
        <v>20212933</v>
      </c>
      <c r="D85" s="163">
        <v>0</v>
      </c>
      <c r="E85" s="5">
        <v>40</v>
      </c>
      <c r="F85" s="161">
        <f t="shared" si="2"/>
        <v>0</v>
      </c>
      <c r="G85" s="5">
        <f t="shared" si="3"/>
        <v>1</v>
      </c>
      <c r="H85" s="5"/>
    </row>
    <row r="86" ht="17.4" spans="1:8">
      <c r="A86" s="5"/>
      <c r="B86" s="5">
        <v>84</v>
      </c>
      <c r="C86" s="4">
        <v>20212941</v>
      </c>
      <c r="D86" s="163">
        <v>0</v>
      </c>
      <c r="E86" s="5">
        <v>40</v>
      </c>
      <c r="F86" s="161">
        <f t="shared" si="2"/>
        <v>0</v>
      </c>
      <c r="G86" s="5"/>
      <c r="H86" s="5" t="s">
        <v>30</v>
      </c>
    </row>
    <row r="87" ht="17.4" spans="1:8">
      <c r="A87" s="5"/>
      <c r="B87" s="5">
        <v>85</v>
      </c>
      <c r="C87" s="4">
        <v>20213031</v>
      </c>
      <c r="D87" s="163">
        <v>0</v>
      </c>
      <c r="E87" s="5">
        <v>44</v>
      </c>
      <c r="F87" s="161">
        <f t="shared" si="2"/>
        <v>0</v>
      </c>
      <c r="G87" s="5">
        <f t="shared" ref="G87:G100" si="4">RANK(F87,$F$57:$F$100,1)</f>
        <v>1</v>
      </c>
      <c r="H87" s="5"/>
    </row>
    <row r="88" ht="17.4" spans="1:8">
      <c r="A88" s="5"/>
      <c r="B88" s="5">
        <v>86</v>
      </c>
      <c r="C88" s="4">
        <v>20213032</v>
      </c>
      <c r="D88" s="163">
        <v>4</v>
      </c>
      <c r="E88" s="5">
        <v>35</v>
      </c>
      <c r="F88" s="161">
        <f t="shared" si="2"/>
        <v>0.114285714285714</v>
      </c>
      <c r="G88" s="5">
        <f t="shared" si="4"/>
        <v>28</v>
      </c>
      <c r="H88" s="5"/>
    </row>
    <row r="89" ht="17.4" spans="1:8">
      <c r="A89" s="5"/>
      <c r="B89" s="5">
        <v>87</v>
      </c>
      <c r="C89" s="4">
        <v>20213033</v>
      </c>
      <c r="D89" s="163">
        <v>10</v>
      </c>
      <c r="E89" s="5">
        <v>35</v>
      </c>
      <c r="F89" s="161">
        <f t="shared" si="2"/>
        <v>0.285714285714286</v>
      </c>
      <c r="G89" s="5">
        <f t="shared" si="4"/>
        <v>37</v>
      </c>
      <c r="H89" s="5"/>
    </row>
    <row r="90" ht="17.4" spans="1:8">
      <c r="A90" s="5"/>
      <c r="B90" s="5">
        <v>88</v>
      </c>
      <c r="C90" s="5">
        <v>20222331</v>
      </c>
      <c r="D90" s="163">
        <v>6</v>
      </c>
      <c r="E90" s="5">
        <v>30</v>
      </c>
      <c r="F90" s="161">
        <f t="shared" si="2"/>
        <v>0.2</v>
      </c>
      <c r="G90" s="5">
        <f t="shared" si="4"/>
        <v>34</v>
      </c>
      <c r="H90" s="5"/>
    </row>
    <row r="91" ht="17.4" spans="1:8">
      <c r="A91" s="5"/>
      <c r="B91" s="5">
        <v>89</v>
      </c>
      <c r="C91" s="5">
        <v>20222332</v>
      </c>
      <c r="D91" s="163">
        <v>25</v>
      </c>
      <c r="E91" s="5">
        <v>30</v>
      </c>
      <c r="F91" s="161">
        <f t="shared" si="2"/>
        <v>0.833333333333333</v>
      </c>
      <c r="G91" s="5">
        <f t="shared" si="4"/>
        <v>43</v>
      </c>
      <c r="H91" s="5"/>
    </row>
    <row r="92" ht="17.4" spans="1:8">
      <c r="A92" s="5"/>
      <c r="B92" s="5">
        <v>90</v>
      </c>
      <c r="C92" s="5">
        <v>20222333</v>
      </c>
      <c r="D92" s="163">
        <v>0</v>
      </c>
      <c r="E92" s="5">
        <v>29</v>
      </c>
      <c r="F92" s="161">
        <f t="shared" si="2"/>
        <v>0</v>
      </c>
      <c r="G92" s="5">
        <f t="shared" si="4"/>
        <v>1</v>
      </c>
      <c r="H92" s="5"/>
    </row>
    <row r="93" ht="17.4" spans="1:8">
      <c r="A93" s="5"/>
      <c r="B93" s="5">
        <v>91</v>
      </c>
      <c r="C93" s="5">
        <v>20222931</v>
      </c>
      <c r="D93" s="163">
        <v>0</v>
      </c>
      <c r="E93" s="5">
        <v>43</v>
      </c>
      <c r="F93" s="161">
        <f t="shared" si="2"/>
        <v>0</v>
      </c>
      <c r="G93" s="5">
        <f t="shared" si="4"/>
        <v>1</v>
      </c>
      <c r="H93" s="5"/>
    </row>
    <row r="94" ht="17.4" spans="1:8">
      <c r="A94" s="5"/>
      <c r="B94" s="5">
        <v>92</v>
      </c>
      <c r="C94" s="5">
        <v>20222932</v>
      </c>
      <c r="D94" s="163">
        <v>12</v>
      </c>
      <c r="E94" s="5">
        <v>42</v>
      </c>
      <c r="F94" s="161">
        <f t="shared" si="2"/>
        <v>0.285714285714286</v>
      </c>
      <c r="G94" s="5">
        <f t="shared" si="4"/>
        <v>37</v>
      </c>
      <c r="H94" s="5"/>
    </row>
    <row r="95" ht="17.4" spans="1:8">
      <c r="A95" s="5"/>
      <c r="B95" s="5">
        <v>93</v>
      </c>
      <c r="C95" s="5">
        <v>20222933</v>
      </c>
      <c r="D95" s="163">
        <v>1</v>
      </c>
      <c r="E95" s="5">
        <v>45</v>
      </c>
      <c r="F95" s="161">
        <f t="shared" si="2"/>
        <v>0.0222222222222222</v>
      </c>
      <c r="G95" s="5">
        <f t="shared" si="4"/>
        <v>24</v>
      </c>
      <c r="H95" s="5"/>
    </row>
    <row r="96" ht="17.4" spans="1:8">
      <c r="A96" s="5"/>
      <c r="B96" s="5">
        <v>94</v>
      </c>
      <c r="C96" s="5">
        <v>20222934</v>
      </c>
      <c r="D96" s="163">
        <v>12</v>
      </c>
      <c r="E96" s="5">
        <v>40</v>
      </c>
      <c r="F96" s="161">
        <f t="shared" si="2"/>
        <v>0.3</v>
      </c>
      <c r="G96" s="5">
        <f t="shared" si="4"/>
        <v>39</v>
      </c>
      <c r="H96" s="5"/>
    </row>
    <row r="97" ht="17.4" spans="1:8">
      <c r="A97" s="5"/>
      <c r="B97" s="5">
        <v>95</v>
      </c>
      <c r="C97" s="5">
        <v>20222941</v>
      </c>
      <c r="D97" s="163">
        <v>17</v>
      </c>
      <c r="E97" s="5">
        <v>45</v>
      </c>
      <c r="F97" s="161">
        <f t="shared" si="2"/>
        <v>0.377777777777778</v>
      </c>
      <c r="G97" s="5">
        <f t="shared" si="4"/>
        <v>40</v>
      </c>
      <c r="H97" s="5"/>
    </row>
    <row r="98" ht="17.4" spans="1:8">
      <c r="A98" s="5"/>
      <c r="B98" s="5">
        <v>96</v>
      </c>
      <c r="C98" s="5">
        <v>20223031</v>
      </c>
      <c r="D98" s="163">
        <v>2</v>
      </c>
      <c r="E98" s="5">
        <v>45</v>
      </c>
      <c r="F98" s="161">
        <f t="shared" si="2"/>
        <v>0.0444444444444444</v>
      </c>
      <c r="G98" s="5">
        <f t="shared" si="4"/>
        <v>25</v>
      </c>
      <c r="H98" s="5"/>
    </row>
    <row r="99" ht="17.4" spans="1:8">
      <c r="A99" s="5"/>
      <c r="B99" s="5">
        <v>97</v>
      </c>
      <c r="C99" s="5">
        <v>20223032</v>
      </c>
      <c r="D99" s="163">
        <v>21</v>
      </c>
      <c r="E99" s="5">
        <v>35</v>
      </c>
      <c r="F99" s="161">
        <f t="shared" si="2"/>
        <v>0.6</v>
      </c>
      <c r="G99" s="5">
        <f t="shared" si="4"/>
        <v>42</v>
      </c>
      <c r="H99" s="5"/>
    </row>
    <row r="100" ht="17.4" spans="1:8">
      <c r="A100" s="5"/>
      <c r="B100" s="5">
        <v>98</v>
      </c>
      <c r="C100" s="5">
        <v>20223033</v>
      </c>
      <c r="D100" s="163">
        <v>6</v>
      </c>
      <c r="E100" s="5">
        <v>35</v>
      </c>
      <c r="F100" s="161">
        <f t="shared" si="2"/>
        <v>0.171428571428571</v>
      </c>
      <c r="G100" s="5">
        <f t="shared" si="4"/>
        <v>32</v>
      </c>
      <c r="H100" s="5"/>
    </row>
    <row r="101" ht="17.4" spans="1:8">
      <c r="A101" s="5" t="s">
        <v>5</v>
      </c>
      <c r="B101" s="5">
        <v>99</v>
      </c>
      <c r="C101" s="4">
        <v>20192131</v>
      </c>
      <c r="D101" s="4">
        <v>0</v>
      </c>
      <c r="E101" s="4">
        <v>49</v>
      </c>
      <c r="F101" s="161">
        <f t="shared" si="2"/>
        <v>0</v>
      </c>
      <c r="G101" s="4">
        <f>_xlfn.RANK.EQ(F101,F:F,1)</f>
        <v>1</v>
      </c>
      <c r="H101" s="5"/>
    </row>
    <row r="102" ht="17.4" spans="1:8">
      <c r="A102" s="5"/>
      <c r="B102" s="5">
        <v>100</v>
      </c>
      <c r="C102" s="4">
        <v>20192132</v>
      </c>
      <c r="D102" s="4">
        <v>0</v>
      </c>
      <c r="E102" s="4">
        <v>23</v>
      </c>
      <c r="F102" s="161">
        <f t="shared" si="2"/>
        <v>0</v>
      </c>
      <c r="G102" s="4">
        <f>_xlfn.RANK.EQ(F102,F:F,1)</f>
        <v>1</v>
      </c>
      <c r="H102" s="5"/>
    </row>
    <row r="103" ht="17.4" spans="1:8">
      <c r="A103" s="5"/>
      <c r="B103" s="5">
        <v>101</v>
      </c>
      <c r="C103" s="4">
        <v>20192133</v>
      </c>
      <c r="D103" s="4">
        <v>0</v>
      </c>
      <c r="E103" s="4">
        <v>38</v>
      </c>
      <c r="F103" s="161">
        <f t="shared" si="2"/>
        <v>0</v>
      </c>
      <c r="G103" s="4">
        <f>_xlfn.RANK.EQ(F103,F:F,1)</f>
        <v>1</v>
      </c>
      <c r="H103" s="5"/>
    </row>
    <row r="104" ht="17.4" spans="1:8">
      <c r="A104" s="5"/>
      <c r="B104" s="5">
        <v>102</v>
      </c>
      <c r="C104" s="4">
        <v>20192134</v>
      </c>
      <c r="D104" s="4">
        <v>0</v>
      </c>
      <c r="E104" s="4">
        <v>35</v>
      </c>
      <c r="F104" s="161">
        <f t="shared" si="2"/>
        <v>0</v>
      </c>
      <c r="G104" s="4">
        <f>_xlfn.RANK.EQ(F104,F:F,1)</f>
        <v>1</v>
      </c>
      <c r="H104" s="5"/>
    </row>
    <row r="105" ht="17.4" spans="1:8">
      <c r="A105" s="5"/>
      <c r="B105" s="5">
        <v>103</v>
      </c>
      <c r="C105" s="4">
        <v>20192135</v>
      </c>
      <c r="D105" s="4">
        <v>0</v>
      </c>
      <c r="E105" s="4">
        <v>47</v>
      </c>
      <c r="F105" s="161">
        <f t="shared" si="2"/>
        <v>0</v>
      </c>
      <c r="G105" s="4">
        <f>_xlfn.RANK.EQ(F105,F:F,1)</f>
        <v>1</v>
      </c>
      <c r="H105" s="5"/>
    </row>
    <row r="106" ht="17.4" spans="1:8">
      <c r="A106" s="5"/>
      <c r="B106" s="5">
        <v>104</v>
      </c>
      <c r="C106" s="4">
        <v>20192136</v>
      </c>
      <c r="D106" s="4">
        <v>0</v>
      </c>
      <c r="E106" s="4">
        <v>40</v>
      </c>
      <c r="F106" s="161">
        <f t="shared" si="2"/>
        <v>0</v>
      </c>
      <c r="G106" s="4">
        <f>_xlfn.RANK.EQ(F106,F:F,1)</f>
        <v>1</v>
      </c>
      <c r="H106" s="5"/>
    </row>
    <row r="107" ht="17.4" spans="1:8">
      <c r="A107" s="5"/>
      <c r="B107" s="5">
        <v>105</v>
      </c>
      <c r="C107" s="4">
        <v>20192137</v>
      </c>
      <c r="D107" s="4">
        <v>0</v>
      </c>
      <c r="E107" s="4">
        <v>40</v>
      </c>
      <c r="F107" s="161">
        <f t="shared" si="2"/>
        <v>0</v>
      </c>
      <c r="G107" s="4">
        <f>_xlfn.RANK.EQ(F107,F:F,1)</f>
        <v>1</v>
      </c>
      <c r="H107" s="5"/>
    </row>
    <row r="108" ht="17.4" spans="1:8">
      <c r="A108" s="5"/>
      <c r="B108" s="5">
        <v>106</v>
      </c>
      <c r="C108" s="4">
        <v>20193131</v>
      </c>
      <c r="D108" s="4">
        <v>0</v>
      </c>
      <c r="E108" s="4">
        <v>47</v>
      </c>
      <c r="F108" s="161">
        <f t="shared" si="2"/>
        <v>0</v>
      </c>
      <c r="G108" s="4">
        <f>_xlfn.RANK.EQ(F108,F:F,1)</f>
        <v>1</v>
      </c>
      <c r="H108" s="5"/>
    </row>
    <row r="109" ht="17.4" spans="1:8">
      <c r="A109" s="5"/>
      <c r="B109" s="5">
        <v>107</v>
      </c>
      <c r="C109" s="4">
        <v>20193132</v>
      </c>
      <c r="D109" s="4">
        <v>0</v>
      </c>
      <c r="E109" s="4">
        <v>42</v>
      </c>
      <c r="F109" s="161">
        <f t="shared" si="2"/>
        <v>0</v>
      </c>
      <c r="G109" s="4">
        <f>_xlfn.RANK.EQ(F109,F:F,1)</f>
        <v>1</v>
      </c>
      <c r="H109" s="5"/>
    </row>
    <row r="110" ht="17.4" spans="1:8">
      <c r="A110" s="5"/>
      <c r="B110" s="5">
        <v>108</v>
      </c>
      <c r="C110" s="4">
        <v>20202131</v>
      </c>
      <c r="D110" s="4">
        <v>0</v>
      </c>
      <c r="E110" s="4">
        <v>40</v>
      </c>
      <c r="F110" s="161">
        <f t="shared" si="2"/>
        <v>0</v>
      </c>
      <c r="G110" s="4">
        <f>_xlfn.RANK.EQ(F110,F:F,1)</f>
        <v>1</v>
      </c>
      <c r="H110" s="5"/>
    </row>
    <row r="111" ht="17.4" spans="1:8">
      <c r="A111" s="5"/>
      <c r="B111" s="5">
        <v>109</v>
      </c>
      <c r="C111" s="4">
        <v>20202132</v>
      </c>
      <c r="D111" s="4">
        <v>0</v>
      </c>
      <c r="E111" s="4">
        <v>38</v>
      </c>
      <c r="F111" s="161">
        <f t="shared" si="2"/>
        <v>0</v>
      </c>
      <c r="G111" s="4">
        <f>_xlfn.RANK.EQ(F111,F:F,1)</f>
        <v>1</v>
      </c>
      <c r="H111" s="5"/>
    </row>
    <row r="112" ht="17.4" spans="1:8">
      <c r="A112" s="5"/>
      <c r="B112" s="5">
        <v>110</v>
      </c>
      <c r="C112" s="4">
        <v>20202133</v>
      </c>
      <c r="D112" s="4">
        <v>0</v>
      </c>
      <c r="E112" s="4">
        <v>35</v>
      </c>
      <c r="F112" s="161">
        <f t="shared" si="2"/>
        <v>0</v>
      </c>
      <c r="G112" s="4">
        <f>_xlfn.RANK.EQ(F112,F:F,1)</f>
        <v>1</v>
      </c>
      <c r="H112" s="5"/>
    </row>
    <row r="113" ht="17.4" spans="1:8">
      <c r="A113" s="5"/>
      <c r="B113" s="5">
        <v>111</v>
      </c>
      <c r="C113" s="4">
        <v>20202134</v>
      </c>
      <c r="D113" s="4">
        <v>0</v>
      </c>
      <c r="E113" s="4">
        <v>34</v>
      </c>
      <c r="F113" s="161">
        <f t="shared" si="2"/>
        <v>0</v>
      </c>
      <c r="G113" s="4">
        <f>_xlfn.RANK.EQ(F113,F:F,1)</f>
        <v>1</v>
      </c>
      <c r="H113" s="5"/>
    </row>
    <row r="114" ht="17.4" spans="1:8">
      <c r="A114" s="5"/>
      <c r="B114" s="5">
        <v>112</v>
      </c>
      <c r="C114" s="4">
        <v>20202135</v>
      </c>
      <c r="D114" s="4">
        <v>24</v>
      </c>
      <c r="E114" s="4">
        <v>55</v>
      </c>
      <c r="F114" s="161">
        <f t="shared" si="2"/>
        <v>0.436363636363636</v>
      </c>
      <c r="G114" s="4">
        <f>_xlfn.RANK.EQ(F114,F:F,1)</f>
        <v>204</v>
      </c>
      <c r="H114" s="5"/>
    </row>
    <row r="115" ht="17.4" spans="1:8">
      <c r="A115" s="5"/>
      <c r="B115" s="5">
        <v>113</v>
      </c>
      <c r="C115" s="4">
        <v>20202136</v>
      </c>
      <c r="D115" s="4">
        <v>0</v>
      </c>
      <c r="E115" s="4">
        <v>37</v>
      </c>
      <c r="F115" s="161">
        <f t="shared" si="2"/>
        <v>0</v>
      </c>
      <c r="G115" s="4">
        <f>_xlfn.RANK.EQ(F115,F:F,1)</f>
        <v>1</v>
      </c>
      <c r="H115" s="5"/>
    </row>
    <row r="116" ht="17.4" spans="1:8">
      <c r="A116" s="5"/>
      <c r="B116" s="5">
        <v>114</v>
      </c>
      <c r="C116" s="4">
        <v>20202137</v>
      </c>
      <c r="D116" s="4">
        <v>0</v>
      </c>
      <c r="E116" s="4">
        <v>33</v>
      </c>
      <c r="F116" s="161">
        <f t="shared" si="2"/>
        <v>0</v>
      </c>
      <c r="G116" s="4">
        <f>_xlfn.RANK.EQ(F116,F:F,1)</f>
        <v>1</v>
      </c>
      <c r="H116" s="5"/>
    </row>
    <row r="117" ht="17.4" spans="1:8">
      <c r="A117" s="5"/>
      <c r="B117" s="5">
        <v>115</v>
      </c>
      <c r="C117" s="4">
        <v>20203131</v>
      </c>
      <c r="D117" s="4">
        <v>0</v>
      </c>
      <c r="E117" s="4">
        <v>30</v>
      </c>
      <c r="F117" s="161">
        <f t="shared" si="2"/>
        <v>0</v>
      </c>
      <c r="G117" s="4">
        <f>_xlfn.RANK.EQ(F117,F:F,1)</f>
        <v>1</v>
      </c>
      <c r="H117" s="5"/>
    </row>
    <row r="118" ht="17.4" spans="1:8">
      <c r="A118" s="5"/>
      <c r="B118" s="5">
        <v>116</v>
      </c>
      <c r="C118" s="4">
        <v>20203132</v>
      </c>
      <c r="D118" s="4">
        <v>0</v>
      </c>
      <c r="E118" s="4">
        <v>33</v>
      </c>
      <c r="F118" s="161">
        <f t="shared" si="2"/>
        <v>0</v>
      </c>
      <c r="G118" s="4">
        <f>_xlfn.RANK.EQ(F118,F:F,1)</f>
        <v>1</v>
      </c>
      <c r="H118" s="5"/>
    </row>
    <row r="119" ht="17.4" spans="1:8">
      <c r="A119" s="5"/>
      <c r="B119" s="5">
        <v>117</v>
      </c>
      <c r="C119" s="4">
        <v>20212131</v>
      </c>
      <c r="D119" s="4">
        <v>1</v>
      </c>
      <c r="E119" s="4">
        <v>28</v>
      </c>
      <c r="F119" s="161">
        <f t="shared" si="2"/>
        <v>0.0357142857142857</v>
      </c>
      <c r="G119" s="4">
        <f>_xlfn.RANK.EQ(F119,F:F,1)</f>
        <v>147</v>
      </c>
      <c r="H119" s="5"/>
    </row>
    <row r="120" ht="17.4" spans="1:8">
      <c r="A120" s="5"/>
      <c r="B120" s="5">
        <v>118</v>
      </c>
      <c r="C120" s="4">
        <v>20212132</v>
      </c>
      <c r="D120" s="4">
        <v>27</v>
      </c>
      <c r="E120" s="165">
        <v>31</v>
      </c>
      <c r="F120" s="161">
        <f t="shared" si="2"/>
        <v>0.870967741935484</v>
      </c>
      <c r="G120" s="4">
        <f>_xlfn.RANK.EQ(F120,F:F,1)</f>
        <v>208</v>
      </c>
      <c r="H120" s="5"/>
    </row>
    <row r="121" ht="17.4" spans="1:8">
      <c r="A121" s="5"/>
      <c r="B121" s="5">
        <v>119</v>
      </c>
      <c r="C121" s="4">
        <v>20212133</v>
      </c>
      <c r="D121" s="4">
        <v>7</v>
      </c>
      <c r="E121" s="165">
        <v>36</v>
      </c>
      <c r="F121" s="161">
        <f t="shared" si="2"/>
        <v>0.194444444444444</v>
      </c>
      <c r="G121" s="4">
        <f>_xlfn.RANK.EQ(F121,F:F,1)</f>
        <v>184</v>
      </c>
      <c r="H121" s="5"/>
    </row>
    <row r="122" ht="17.4" spans="1:8">
      <c r="A122" s="5"/>
      <c r="B122" s="5">
        <v>120</v>
      </c>
      <c r="C122" s="4">
        <v>20212134</v>
      </c>
      <c r="D122" s="4">
        <v>0</v>
      </c>
      <c r="E122" s="165">
        <v>35</v>
      </c>
      <c r="F122" s="161">
        <f t="shared" si="2"/>
        <v>0</v>
      </c>
      <c r="G122" s="4">
        <f>_xlfn.RANK.EQ(F122,F:F,1)</f>
        <v>1</v>
      </c>
      <c r="H122" s="5"/>
    </row>
    <row r="123" ht="17.4" spans="1:8">
      <c r="A123" s="5"/>
      <c r="B123" s="5">
        <v>121</v>
      </c>
      <c r="C123" s="4">
        <v>20212135</v>
      </c>
      <c r="D123" s="4">
        <v>0</v>
      </c>
      <c r="E123" s="165">
        <v>37</v>
      </c>
      <c r="F123" s="161">
        <f t="shared" si="2"/>
        <v>0</v>
      </c>
      <c r="G123" s="4">
        <f>_xlfn.RANK.EQ(F123,F:F,1)</f>
        <v>1</v>
      </c>
      <c r="H123" s="5"/>
    </row>
    <row r="124" ht="17.4" spans="1:8">
      <c r="A124" s="5"/>
      <c r="B124" s="5">
        <v>122</v>
      </c>
      <c r="C124" s="4">
        <v>20212136</v>
      </c>
      <c r="D124" s="4">
        <v>0</v>
      </c>
      <c r="E124" s="4">
        <v>36</v>
      </c>
      <c r="F124" s="161">
        <f t="shared" si="2"/>
        <v>0</v>
      </c>
      <c r="G124" s="4">
        <f>_xlfn.RANK.EQ(F124,F:F,1)</f>
        <v>1</v>
      </c>
      <c r="H124" s="5"/>
    </row>
    <row r="125" ht="17.4" spans="1:8">
      <c r="A125" s="5"/>
      <c r="B125" s="5">
        <v>123</v>
      </c>
      <c r="C125" s="4">
        <v>20212137</v>
      </c>
      <c r="D125" s="4">
        <v>0</v>
      </c>
      <c r="E125" s="4">
        <v>29</v>
      </c>
      <c r="F125" s="161">
        <f t="shared" si="2"/>
        <v>0</v>
      </c>
      <c r="G125" s="4">
        <f>_xlfn.RANK.EQ(F125,F:F,1)</f>
        <v>1</v>
      </c>
      <c r="H125" s="5"/>
    </row>
    <row r="126" ht="17.4" spans="1:8">
      <c r="A126" s="5"/>
      <c r="B126" s="5">
        <v>124</v>
      </c>
      <c r="C126" s="4">
        <v>20212138</v>
      </c>
      <c r="D126" s="4">
        <v>0</v>
      </c>
      <c r="E126" s="4">
        <v>35</v>
      </c>
      <c r="F126" s="161">
        <f t="shared" si="2"/>
        <v>0</v>
      </c>
      <c r="G126" s="4">
        <f>_xlfn.RANK.EQ(F126,F:F,1)</f>
        <v>1</v>
      </c>
      <c r="H126" s="5"/>
    </row>
    <row r="127" ht="17.4" spans="1:8">
      <c r="A127" s="5"/>
      <c r="B127" s="5">
        <v>125</v>
      </c>
      <c r="C127" s="4">
        <v>20212141</v>
      </c>
      <c r="D127" s="4">
        <v>0</v>
      </c>
      <c r="E127" s="165">
        <v>43</v>
      </c>
      <c r="F127" s="161">
        <f t="shared" si="2"/>
        <v>0</v>
      </c>
      <c r="G127" s="4">
        <f>_xlfn.RANK.EQ(F127,F:F,1)</f>
        <v>1</v>
      </c>
      <c r="H127" s="5"/>
    </row>
    <row r="128" ht="17.4" spans="1:8">
      <c r="A128" s="5"/>
      <c r="B128" s="5">
        <v>126</v>
      </c>
      <c r="C128" s="4">
        <v>20212142</v>
      </c>
      <c r="D128" s="4">
        <v>0</v>
      </c>
      <c r="E128" s="165">
        <v>43</v>
      </c>
      <c r="F128" s="161">
        <f t="shared" si="2"/>
        <v>0</v>
      </c>
      <c r="G128" s="4">
        <f>_xlfn.RANK.EQ(F128,F:F,1)</f>
        <v>1</v>
      </c>
      <c r="H128" s="5"/>
    </row>
    <row r="129" ht="17.4" spans="1:8">
      <c r="A129" s="5"/>
      <c r="B129" s="5">
        <v>127</v>
      </c>
      <c r="C129" s="4">
        <v>20212143</v>
      </c>
      <c r="D129" s="4">
        <v>0</v>
      </c>
      <c r="E129" s="165">
        <v>43</v>
      </c>
      <c r="F129" s="161">
        <f t="shared" si="2"/>
        <v>0</v>
      </c>
      <c r="G129" s="4">
        <f>_xlfn.RANK.EQ(F129,F:F,1)</f>
        <v>1</v>
      </c>
      <c r="H129" s="5"/>
    </row>
    <row r="130" ht="17.4" spans="1:8">
      <c r="A130" s="5"/>
      <c r="B130" s="5">
        <v>128</v>
      </c>
      <c r="C130" s="4">
        <v>20212144</v>
      </c>
      <c r="D130" s="4">
        <v>0</v>
      </c>
      <c r="E130" s="165">
        <v>42</v>
      </c>
      <c r="F130" s="161">
        <f t="shared" si="2"/>
        <v>0</v>
      </c>
      <c r="G130" s="4">
        <f>_xlfn.RANK.EQ(F130,F:F,1)</f>
        <v>1</v>
      </c>
      <c r="H130" s="5"/>
    </row>
    <row r="131" ht="17.4" spans="1:8">
      <c r="A131" s="5"/>
      <c r="B131" s="5">
        <v>129</v>
      </c>
      <c r="C131" s="4">
        <v>20212145</v>
      </c>
      <c r="D131" s="4">
        <v>0</v>
      </c>
      <c r="E131" s="4">
        <v>43</v>
      </c>
      <c r="F131" s="161">
        <f t="shared" ref="F131:F194" si="5">D131/E131</f>
        <v>0</v>
      </c>
      <c r="G131" s="4">
        <f>_xlfn.RANK.EQ(F131,F:F,1)</f>
        <v>1</v>
      </c>
      <c r="H131" s="5"/>
    </row>
    <row r="132" ht="17.4" spans="1:8">
      <c r="A132" s="5"/>
      <c r="B132" s="5">
        <v>130</v>
      </c>
      <c r="C132" s="4">
        <v>20212151</v>
      </c>
      <c r="D132" s="4">
        <v>0</v>
      </c>
      <c r="E132" s="4">
        <v>10</v>
      </c>
      <c r="F132" s="161">
        <f t="shared" si="5"/>
        <v>0</v>
      </c>
      <c r="G132" s="4">
        <f>_xlfn.RANK.EQ(F132,F:F,1)</f>
        <v>1</v>
      </c>
      <c r="H132" s="5"/>
    </row>
    <row r="133" ht="17.4" spans="1:8">
      <c r="A133" s="5"/>
      <c r="B133" s="5">
        <v>131</v>
      </c>
      <c r="C133" s="4">
        <v>20212152</v>
      </c>
      <c r="D133" s="4">
        <v>0</v>
      </c>
      <c r="E133" s="4">
        <v>10</v>
      </c>
      <c r="F133" s="161">
        <f t="shared" si="5"/>
        <v>0</v>
      </c>
      <c r="G133" s="4">
        <f>_xlfn.RANK.EQ(F133,F:F,1)</f>
        <v>1</v>
      </c>
      <c r="H133" s="5"/>
    </row>
    <row r="134" ht="17.4" spans="1:8">
      <c r="A134" s="5"/>
      <c r="B134" s="5">
        <v>132</v>
      </c>
      <c r="C134" s="4">
        <v>20212154</v>
      </c>
      <c r="D134" s="4">
        <v>0</v>
      </c>
      <c r="E134" s="4">
        <v>9</v>
      </c>
      <c r="F134" s="161">
        <f t="shared" si="5"/>
        <v>0</v>
      </c>
      <c r="G134" s="4">
        <f>_xlfn.RANK.EQ(F134,F:F,1)</f>
        <v>1</v>
      </c>
      <c r="H134" s="5"/>
    </row>
    <row r="135" ht="17.4" spans="1:8">
      <c r="A135" s="5"/>
      <c r="B135" s="5">
        <v>133</v>
      </c>
      <c r="C135" s="4">
        <v>20213131</v>
      </c>
      <c r="D135" s="4">
        <v>0</v>
      </c>
      <c r="E135" s="4">
        <v>41</v>
      </c>
      <c r="F135" s="161">
        <f t="shared" si="5"/>
        <v>0</v>
      </c>
      <c r="G135" s="4">
        <f>_xlfn.RANK.EQ(F135,F:F,1)</f>
        <v>1</v>
      </c>
      <c r="H135" s="5"/>
    </row>
    <row r="136" ht="17.4" spans="1:8">
      <c r="A136" s="5"/>
      <c r="B136" s="5">
        <v>134</v>
      </c>
      <c r="C136" s="4">
        <v>20222131</v>
      </c>
      <c r="D136" s="4">
        <v>0</v>
      </c>
      <c r="E136" s="4">
        <v>40</v>
      </c>
      <c r="F136" s="161">
        <f t="shared" si="5"/>
        <v>0</v>
      </c>
      <c r="G136" s="4">
        <f>_xlfn.RANK.EQ(F136,F:F,1)</f>
        <v>1</v>
      </c>
      <c r="H136" s="5"/>
    </row>
    <row r="137" ht="17.4" spans="1:8">
      <c r="A137" s="5"/>
      <c r="B137" s="5">
        <v>135</v>
      </c>
      <c r="C137" s="4">
        <v>20222132</v>
      </c>
      <c r="D137" s="4">
        <v>2</v>
      </c>
      <c r="E137" s="4">
        <v>40</v>
      </c>
      <c r="F137" s="161">
        <f t="shared" si="5"/>
        <v>0.05</v>
      </c>
      <c r="G137" s="4">
        <f>_xlfn.RANK.EQ(F137,F:F,1)</f>
        <v>154</v>
      </c>
      <c r="H137" s="5"/>
    </row>
    <row r="138" ht="17.4" spans="1:8">
      <c r="A138" s="5"/>
      <c r="B138" s="5">
        <v>136</v>
      </c>
      <c r="C138" s="4">
        <v>20222133</v>
      </c>
      <c r="D138" s="4">
        <v>0</v>
      </c>
      <c r="E138" s="4">
        <v>40</v>
      </c>
      <c r="F138" s="161">
        <f t="shared" si="5"/>
        <v>0</v>
      </c>
      <c r="G138" s="4">
        <f>_xlfn.RANK.EQ(F138,F:F,1)</f>
        <v>1</v>
      </c>
      <c r="H138" s="5"/>
    </row>
    <row r="139" ht="17.4" spans="1:8">
      <c r="A139" s="5"/>
      <c r="B139" s="5">
        <v>137</v>
      </c>
      <c r="C139" s="4">
        <v>20222134</v>
      </c>
      <c r="D139" s="4">
        <v>0</v>
      </c>
      <c r="E139" s="4">
        <v>40</v>
      </c>
      <c r="F139" s="161">
        <f t="shared" si="5"/>
        <v>0</v>
      </c>
      <c r="G139" s="4">
        <f>_xlfn.RANK.EQ(F139,F:F,1)</f>
        <v>1</v>
      </c>
      <c r="H139" s="5"/>
    </row>
    <row r="140" ht="17.4" spans="1:8">
      <c r="A140" s="5"/>
      <c r="B140" s="5">
        <v>138</v>
      </c>
      <c r="C140" s="4">
        <v>20222135</v>
      </c>
      <c r="D140" s="4">
        <v>0</v>
      </c>
      <c r="E140" s="4">
        <v>40</v>
      </c>
      <c r="F140" s="161">
        <f t="shared" si="5"/>
        <v>0</v>
      </c>
      <c r="G140" s="4">
        <f>_xlfn.RANK.EQ(F140,F:F,1)</f>
        <v>1</v>
      </c>
      <c r="H140" s="5"/>
    </row>
    <row r="141" ht="17.4" spans="1:8">
      <c r="A141" s="5"/>
      <c r="B141" s="5">
        <v>139</v>
      </c>
      <c r="C141" s="4">
        <v>20222136</v>
      </c>
      <c r="D141" s="4">
        <v>0</v>
      </c>
      <c r="E141" s="4">
        <v>40</v>
      </c>
      <c r="F141" s="161">
        <f t="shared" si="5"/>
        <v>0</v>
      </c>
      <c r="G141" s="4">
        <f>_xlfn.RANK.EQ(F141,F:F,1)</f>
        <v>1</v>
      </c>
      <c r="H141" s="5"/>
    </row>
    <row r="142" ht="17.4" spans="1:8">
      <c r="A142" s="5"/>
      <c r="B142" s="5">
        <v>140</v>
      </c>
      <c r="C142" s="4">
        <v>20222141</v>
      </c>
      <c r="D142" s="4">
        <v>0</v>
      </c>
      <c r="E142" s="4">
        <v>43</v>
      </c>
      <c r="F142" s="161">
        <f t="shared" si="5"/>
        <v>0</v>
      </c>
      <c r="G142" s="4">
        <f>_xlfn.RANK.EQ(F142,F:F,1)</f>
        <v>1</v>
      </c>
      <c r="H142" s="5"/>
    </row>
    <row r="143" ht="17.4" spans="1:8">
      <c r="A143" s="5"/>
      <c r="B143" s="5">
        <v>141</v>
      </c>
      <c r="C143" s="4">
        <v>20222142</v>
      </c>
      <c r="D143" s="4">
        <v>0</v>
      </c>
      <c r="E143" s="4">
        <v>42</v>
      </c>
      <c r="F143" s="161">
        <f t="shared" si="5"/>
        <v>0</v>
      </c>
      <c r="G143" s="4">
        <f>_xlfn.RANK.EQ(F143,F:F,1)</f>
        <v>1</v>
      </c>
      <c r="H143" s="5"/>
    </row>
    <row r="144" ht="17.4" spans="1:8">
      <c r="A144" s="5"/>
      <c r="B144" s="5">
        <v>142</v>
      </c>
      <c r="C144" s="4">
        <v>20222143</v>
      </c>
      <c r="D144" s="4">
        <v>0</v>
      </c>
      <c r="E144" s="4">
        <v>45</v>
      </c>
      <c r="F144" s="161">
        <f t="shared" si="5"/>
        <v>0</v>
      </c>
      <c r="G144" s="4">
        <f>_xlfn.RANK.EQ(F144,F:F,1)</f>
        <v>1</v>
      </c>
      <c r="H144" s="5"/>
    </row>
    <row r="145" ht="17.4" spans="1:8">
      <c r="A145" s="5"/>
      <c r="B145" s="5">
        <v>143</v>
      </c>
      <c r="C145" s="4">
        <v>20222144</v>
      </c>
      <c r="D145" s="4">
        <v>0</v>
      </c>
      <c r="E145" s="4">
        <v>45</v>
      </c>
      <c r="F145" s="161">
        <f t="shared" si="5"/>
        <v>0</v>
      </c>
      <c r="G145" s="4">
        <f>_xlfn.RANK.EQ(F145,F:F,1)</f>
        <v>1</v>
      </c>
      <c r="H145" s="5"/>
    </row>
    <row r="146" ht="17.4" spans="1:8">
      <c r="A146" s="5" t="s">
        <v>6</v>
      </c>
      <c r="B146" s="5">
        <v>144</v>
      </c>
      <c r="C146" s="113">
        <v>20192431</v>
      </c>
      <c r="D146" s="5">
        <v>0</v>
      </c>
      <c r="E146" s="5">
        <v>36</v>
      </c>
      <c r="F146" s="161">
        <f t="shared" si="5"/>
        <v>0</v>
      </c>
      <c r="G146" s="5">
        <f t="shared" ref="G146:G191" si="6">RANK(F146,$F$146:$F$191,1)</f>
        <v>1</v>
      </c>
      <c r="H146" s="5"/>
    </row>
    <row r="147" ht="17.4" spans="1:8">
      <c r="A147" s="5"/>
      <c r="B147" s="5">
        <v>145</v>
      </c>
      <c r="C147" s="113">
        <v>20192432</v>
      </c>
      <c r="D147" s="5">
        <v>0</v>
      </c>
      <c r="E147" s="5">
        <v>36</v>
      </c>
      <c r="F147" s="161">
        <f t="shared" si="5"/>
        <v>0</v>
      </c>
      <c r="G147" s="5">
        <f t="shared" si="6"/>
        <v>1</v>
      </c>
      <c r="H147" s="5"/>
    </row>
    <row r="148" ht="17.4" spans="1:8">
      <c r="A148" s="5"/>
      <c r="B148" s="5">
        <v>146</v>
      </c>
      <c r="C148" s="113">
        <v>20192433</v>
      </c>
      <c r="D148" s="5">
        <v>0</v>
      </c>
      <c r="E148" s="5">
        <v>36</v>
      </c>
      <c r="F148" s="161">
        <f t="shared" si="5"/>
        <v>0</v>
      </c>
      <c r="G148" s="5">
        <f t="shared" si="6"/>
        <v>1</v>
      </c>
      <c r="H148" s="5"/>
    </row>
    <row r="149" ht="17.4" spans="1:8">
      <c r="A149" s="5"/>
      <c r="B149" s="5">
        <v>147</v>
      </c>
      <c r="C149" s="113">
        <v>20192434</v>
      </c>
      <c r="D149" s="5">
        <v>0</v>
      </c>
      <c r="E149" s="5">
        <v>35</v>
      </c>
      <c r="F149" s="161">
        <f t="shared" si="5"/>
        <v>0</v>
      </c>
      <c r="G149" s="5">
        <f t="shared" si="6"/>
        <v>1</v>
      </c>
      <c r="H149" s="5"/>
    </row>
    <row r="150" ht="17.4" spans="1:8">
      <c r="A150" s="5"/>
      <c r="B150" s="5">
        <v>148</v>
      </c>
      <c r="C150" s="113">
        <v>20192435</v>
      </c>
      <c r="D150" s="5">
        <v>0</v>
      </c>
      <c r="E150" s="5">
        <v>24</v>
      </c>
      <c r="F150" s="161">
        <f t="shared" si="5"/>
        <v>0</v>
      </c>
      <c r="G150" s="5">
        <f t="shared" si="6"/>
        <v>1</v>
      </c>
      <c r="H150" s="5"/>
    </row>
    <row r="151" ht="17.4" spans="1:8">
      <c r="A151" s="5"/>
      <c r="B151" s="5">
        <v>149</v>
      </c>
      <c r="C151" s="113">
        <v>20192436</v>
      </c>
      <c r="D151" s="5">
        <v>0</v>
      </c>
      <c r="E151" s="5">
        <v>25</v>
      </c>
      <c r="F151" s="161">
        <f t="shared" si="5"/>
        <v>0</v>
      </c>
      <c r="G151" s="5">
        <f t="shared" si="6"/>
        <v>1</v>
      </c>
      <c r="H151" s="5"/>
    </row>
    <row r="152" ht="17.4" spans="1:8">
      <c r="A152" s="5"/>
      <c r="B152" s="5">
        <v>150</v>
      </c>
      <c r="C152" s="113">
        <v>20192437</v>
      </c>
      <c r="D152" s="5">
        <v>0</v>
      </c>
      <c r="E152" s="5">
        <v>28</v>
      </c>
      <c r="F152" s="161">
        <f t="shared" si="5"/>
        <v>0</v>
      </c>
      <c r="G152" s="5">
        <f t="shared" si="6"/>
        <v>1</v>
      </c>
      <c r="H152" s="5"/>
    </row>
    <row r="153" ht="17.4" spans="1:8">
      <c r="A153" s="5"/>
      <c r="B153" s="5">
        <v>151</v>
      </c>
      <c r="C153" s="113">
        <v>20192531</v>
      </c>
      <c r="D153" s="5">
        <v>0</v>
      </c>
      <c r="E153" s="5">
        <v>35</v>
      </c>
      <c r="F153" s="161">
        <f t="shared" si="5"/>
        <v>0</v>
      </c>
      <c r="G153" s="5">
        <f t="shared" si="6"/>
        <v>1</v>
      </c>
      <c r="H153" s="5"/>
    </row>
    <row r="154" ht="17.4" spans="1:8">
      <c r="A154" s="5"/>
      <c r="B154" s="5">
        <v>152</v>
      </c>
      <c r="C154" s="113">
        <v>20192532</v>
      </c>
      <c r="D154" s="5">
        <v>0</v>
      </c>
      <c r="E154" s="5">
        <v>38</v>
      </c>
      <c r="F154" s="161">
        <f t="shared" si="5"/>
        <v>0</v>
      </c>
      <c r="G154" s="5">
        <f t="shared" si="6"/>
        <v>1</v>
      </c>
      <c r="H154" s="5"/>
    </row>
    <row r="155" ht="17.4" spans="1:8">
      <c r="A155" s="5"/>
      <c r="B155" s="5">
        <v>153</v>
      </c>
      <c r="C155" s="113">
        <v>20192533</v>
      </c>
      <c r="D155" s="5">
        <v>0</v>
      </c>
      <c r="E155" s="5">
        <v>37</v>
      </c>
      <c r="F155" s="161">
        <f t="shared" si="5"/>
        <v>0</v>
      </c>
      <c r="G155" s="5">
        <f t="shared" si="6"/>
        <v>1</v>
      </c>
      <c r="H155" s="5"/>
    </row>
    <row r="156" ht="17.4" spans="1:8">
      <c r="A156" s="5"/>
      <c r="B156" s="5">
        <v>154</v>
      </c>
      <c r="C156" s="113">
        <v>20192534</v>
      </c>
      <c r="D156" s="5">
        <v>0</v>
      </c>
      <c r="E156" s="5">
        <v>33</v>
      </c>
      <c r="F156" s="161">
        <f t="shared" si="5"/>
        <v>0</v>
      </c>
      <c r="G156" s="5">
        <f t="shared" si="6"/>
        <v>1</v>
      </c>
      <c r="H156" s="5"/>
    </row>
    <row r="157" ht="17.4" spans="1:8">
      <c r="A157" s="5"/>
      <c r="B157" s="5">
        <v>155</v>
      </c>
      <c r="C157" s="113">
        <v>20192535</v>
      </c>
      <c r="D157" s="5">
        <v>0</v>
      </c>
      <c r="E157" s="5">
        <v>29</v>
      </c>
      <c r="F157" s="161">
        <f t="shared" si="5"/>
        <v>0</v>
      </c>
      <c r="G157" s="5">
        <f t="shared" si="6"/>
        <v>1</v>
      </c>
      <c r="H157" s="113"/>
    </row>
    <row r="158" ht="17.4" spans="1:8">
      <c r="A158" s="5"/>
      <c r="B158" s="5">
        <v>156</v>
      </c>
      <c r="C158" s="113">
        <v>20192536</v>
      </c>
      <c r="D158" s="5">
        <v>0</v>
      </c>
      <c r="E158" s="5">
        <v>29</v>
      </c>
      <c r="F158" s="161">
        <f t="shared" si="5"/>
        <v>0</v>
      </c>
      <c r="G158" s="5">
        <f t="shared" si="6"/>
        <v>1</v>
      </c>
      <c r="H158" s="5"/>
    </row>
    <row r="159" ht="17.4" spans="1:8">
      <c r="A159" s="5"/>
      <c r="B159" s="5">
        <v>157</v>
      </c>
      <c r="C159" s="113">
        <v>20202430</v>
      </c>
      <c r="D159" s="5">
        <v>0</v>
      </c>
      <c r="E159" s="5">
        <v>41</v>
      </c>
      <c r="F159" s="161">
        <f t="shared" si="5"/>
        <v>0</v>
      </c>
      <c r="G159" s="5">
        <f t="shared" si="6"/>
        <v>1</v>
      </c>
      <c r="H159" s="5"/>
    </row>
    <row r="160" ht="17.4" spans="1:8">
      <c r="A160" s="5"/>
      <c r="B160" s="5">
        <v>158</v>
      </c>
      <c r="C160" s="113">
        <v>20202431</v>
      </c>
      <c r="D160" s="5">
        <v>0</v>
      </c>
      <c r="E160" s="5">
        <v>42</v>
      </c>
      <c r="F160" s="161">
        <f t="shared" si="5"/>
        <v>0</v>
      </c>
      <c r="G160" s="5">
        <f t="shared" si="6"/>
        <v>1</v>
      </c>
      <c r="H160" s="5"/>
    </row>
    <row r="161" ht="17.4" spans="1:8">
      <c r="A161" s="5"/>
      <c r="B161" s="5">
        <v>159</v>
      </c>
      <c r="C161" s="113">
        <v>20202432</v>
      </c>
      <c r="D161" s="5">
        <v>0</v>
      </c>
      <c r="E161" s="5">
        <v>40</v>
      </c>
      <c r="F161" s="161">
        <f t="shared" si="5"/>
        <v>0</v>
      </c>
      <c r="G161" s="5">
        <f t="shared" si="6"/>
        <v>1</v>
      </c>
      <c r="H161" s="5"/>
    </row>
    <row r="162" ht="17.4" spans="1:8">
      <c r="A162" s="5"/>
      <c r="B162" s="5">
        <v>160</v>
      </c>
      <c r="C162" s="113">
        <v>20202433</v>
      </c>
      <c r="D162" s="5">
        <v>5</v>
      </c>
      <c r="E162" s="5">
        <v>39</v>
      </c>
      <c r="F162" s="161">
        <f t="shared" si="5"/>
        <v>0.128205128205128</v>
      </c>
      <c r="G162" s="5">
        <f t="shared" si="6"/>
        <v>42</v>
      </c>
      <c r="H162" s="5"/>
    </row>
    <row r="163" ht="17.4" spans="1:8">
      <c r="A163" s="5"/>
      <c r="B163" s="5">
        <v>161</v>
      </c>
      <c r="C163" s="113">
        <v>20202434</v>
      </c>
      <c r="D163" s="5">
        <v>0</v>
      </c>
      <c r="E163" s="5">
        <v>43</v>
      </c>
      <c r="F163" s="161">
        <f t="shared" si="5"/>
        <v>0</v>
      </c>
      <c r="G163" s="5">
        <f t="shared" si="6"/>
        <v>1</v>
      </c>
      <c r="H163" s="113"/>
    </row>
    <row r="164" ht="17.4" spans="1:8">
      <c r="A164" s="5"/>
      <c r="B164" s="5">
        <v>162</v>
      </c>
      <c r="C164" s="113">
        <v>20202435</v>
      </c>
      <c r="D164" s="5">
        <v>2</v>
      </c>
      <c r="E164" s="5">
        <v>50</v>
      </c>
      <c r="F164" s="161">
        <f t="shared" si="5"/>
        <v>0.04</v>
      </c>
      <c r="G164" s="5">
        <f t="shared" si="6"/>
        <v>33</v>
      </c>
      <c r="H164" s="113"/>
    </row>
    <row r="165" ht="17.4" spans="1:8">
      <c r="A165" s="5"/>
      <c r="B165" s="5">
        <v>163</v>
      </c>
      <c r="C165" s="113">
        <v>20202531</v>
      </c>
      <c r="D165" s="5">
        <v>2</v>
      </c>
      <c r="E165" s="5">
        <v>39</v>
      </c>
      <c r="F165" s="161">
        <f t="shared" si="5"/>
        <v>0.0512820512820513</v>
      </c>
      <c r="G165" s="5">
        <f t="shared" si="6"/>
        <v>36</v>
      </c>
      <c r="H165" s="5"/>
    </row>
    <row r="166" ht="17.4" spans="1:8">
      <c r="A166" s="5"/>
      <c r="B166" s="5">
        <v>164</v>
      </c>
      <c r="C166" s="113">
        <v>20202532</v>
      </c>
      <c r="D166" s="5">
        <v>0</v>
      </c>
      <c r="E166" s="5">
        <v>34</v>
      </c>
      <c r="F166" s="161">
        <f t="shared" si="5"/>
        <v>0</v>
      </c>
      <c r="G166" s="5">
        <f t="shared" si="6"/>
        <v>1</v>
      </c>
      <c r="H166" s="5"/>
    </row>
    <row r="167" ht="17.4" spans="1:8">
      <c r="A167" s="5"/>
      <c r="B167" s="5">
        <v>165</v>
      </c>
      <c r="C167" s="113">
        <v>20202533</v>
      </c>
      <c r="D167" s="5">
        <v>2</v>
      </c>
      <c r="E167" s="5">
        <v>40</v>
      </c>
      <c r="F167" s="161">
        <f t="shared" si="5"/>
        <v>0.05</v>
      </c>
      <c r="G167" s="5">
        <f t="shared" si="6"/>
        <v>35</v>
      </c>
      <c r="H167" s="5"/>
    </row>
    <row r="168" ht="17.4" spans="1:8">
      <c r="A168" s="5"/>
      <c r="B168" s="5">
        <v>166</v>
      </c>
      <c r="C168" s="113">
        <v>20202534</v>
      </c>
      <c r="D168" s="5">
        <v>12</v>
      </c>
      <c r="E168" s="5">
        <v>36</v>
      </c>
      <c r="F168" s="161">
        <f t="shared" si="5"/>
        <v>0.333333333333333</v>
      </c>
      <c r="G168" s="5">
        <f t="shared" si="6"/>
        <v>46</v>
      </c>
      <c r="H168" s="5"/>
    </row>
    <row r="169" ht="17.4" spans="1:8">
      <c r="A169" s="5"/>
      <c r="B169" s="5">
        <v>167</v>
      </c>
      <c r="C169" s="113">
        <v>20202535</v>
      </c>
      <c r="D169" s="5">
        <v>1</v>
      </c>
      <c r="E169" s="5">
        <v>27</v>
      </c>
      <c r="F169" s="161">
        <f t="shared" si="5"/>
        <v>0.037037037037037</v>
      </c>
      <c r="G169" s="5">
        <f t="shared" si="6"/>
        <v>32</v>
      </c>
      <c r="H169" s="5"/>
    </row>
    <row r="170" ht="17.4" spans="1:8">
      <c r="A170" s="5"/>
      <c r="B170" s="5">
        <v>168</v>
      </c>
      <c r="C170" s="113">
        <v>20202536</v>
      </c>
      <c r="D170" s="5">
        <v>3</v>
      </c>
      <c r="E170" s="5">
        <v>26</v>
      </c>
      <c r="F170" s="161">
        <f t="shared" si="5"/>
        <v>0.115384615384615</v>
      </c>
      <c r="G170" s="5">
        <f t="shared" si="6"/>
        <v>41</v>
      </c>
      <c r="H170" s="5"/>
    </row>
    <row r="171" ht="17.4" spans="1:8">
      <c r="A171" s="5"/>
      <c r="B171" s="5">
        <v>169</v>
      </c>
      <c r="C171" s="113">
        <v>20212431</v>
      </c>
      <c r="D171" s="5">
        <v>11</v>
      </c>
      <c r="E171" s="5">
        <v>50</v>
      </c>
      <c r="F171" s="161">
        <f t="shared" si="5"/>
        <v>0.22</v>
      </c>
      <c r="G171" s="5">
        <f t="shared" si="6"/>
        <v>44</v>
      </c>
      <c r="H171" s="5"/>
    </row>
    <row r="172" ht="17.4" spans="1:8">
      <c r="A172" s="5"/>
      <c r="B172" s="5">
        <v>170</v>
      </c>
      <c r="C172" s="113">
        <v>20212432</v>
      </c>
      <c r="D172" s="5">
        <v>0</v>
      </c>
      <c r="E172" s="5">
        <v>50</v>
      </c>
      <c r="F172" s="161">
        <f t="shared" si="5"/>
        <v>0</v>
      </c>
      <c r="G172" s="5">
        <f t="shared" si="6"/>
        <v>1</v>
      </c>
      <c r="H172" s="5"/>
    </row>
    <row r="173" ht="17.4" spans="1:8">
      <c r="A173" s="5"/>
      <c r="B173" s="5">
        <v>171</v>
      </c>
      <c r="C173" s="113">
        <v>20212433</v>
      </c>
      <c r="D173" s="5">
        <v>0</v>
      </c>
      <c r="E173" s="5">
        <v>49</v>
      </c>
      <c r="F173" s="161">
        <f t="shared" si="5"/>
        <v>0</v>
      </c>
      <c r="G173" s="5">
        <f t="shared" si="6"/>
        <v>1</v>
      </c>
      <c r="H173" s="5"/>
    </row>
    <row r="174" ht="17.4" spans="1:8">
      <c r="A174" s="5"/>
      <c r="B174" s="5">
        <v>172</v>
      </c>
      <c r="C174" s="113">
        <v>20212434</v>
      </c>
      <c r="D174" s="5">
        <v>3</v>
      </c>
      <c r="E174" s="5">
        <v>49</v>
      </c>
      <c r="F174" s="161">
        <f t="shared" si="5"/>
        <v>0.0612244897959184</v>
      </c>
      <c r="G174" s="5">
        <f t="shared" si="6"/>
        <v>38</v>
      </c>
      <c r="H174" s="5"/>
    </row>
    <row r="175" ht="17.4" spans="1:8">
      <c r="A175" s="5"/>
      <c r="B175" s="5">
        <v>173</v>
      </c>
      <c r="C175" s="113">
        <v>20212435</v>
      </c>
      <c r="D175" s="5">
        <v>0</v>
      </c>
      <c r="E175" s="5">
        <v>49</v>
      </c>
      <c r="F175" s="161">
        <f t="shared" si="5"/>
        <v>0</v>
      </c>
      <c r="G175" s="5">
        <f t="shared" si="6"/>
        <v>1</v>
      </c>
      <c r="H175" s="5"/>
    </row>
    <row r="176" ht="17.4" spans="1:8">
      <c r="A176" s="5"/>
      <c r="B176" s="5">
        <v>174</v>
      </c>
      <c r="C176" s="113">
        <v>20212531</v>
      </c>
      <c r="D176" s="5">
        <v>0</v>
      </c>
      <c r="E176" s="5">
        <v>33</v>
      </c>
      <c r="F176" s="161">
        <f t="shared" si="5"/>
        <v>0</v>
      </c>
      <c r="G176" s="5">
        <f t="shared" si="6"/>
        <v>1</v>
      </c>
      <c r="H176" s="5"/>
    </row>
    <row r="177" ht="17.4" spans="1:8">
      <c r="A177" s="5"/>
      <c r="B177" s="5">
        <v>175</v>
      </c>
      <c r="C177" s="113">
        <v>20212532</v>
      </c>
      <c r="D177" s="5">
        <v>2</v>
      </c>
      <c r="E177" s="5">
        <v>35</v>
      </c>
      <c r="F177" s="161">
        <f t="shared" si="5"/>
        <v>0.0571428571428571</v>
      </c>
      <c r="G177" s="5">
        <f t="shared" si="6"/>
        <v>37</v>
      </c>
      <c r="H177" s="5"/>
    </row>
    <row r="178" ht="17.4" spans="1:8">
      <c r="A178" s="5"/>
      <c r="B178" s="5">
        <v>176</v>
      </c>
      <c r="C178" s="113">
        <v>20212533</v>
      </c>
      <c r="D178" s="5">
        <v>3</v>
      </c>
      <c r="E178" s="5">
        <v>30</v>
      </c>
      <c r="F178" s="161">
        <f t="shared" si="5"/>
        <v>0.1</v>
      </c>
      <c r="G178" s="5">
        <f t="shared" si="6"/>
        <v>39</v>
      </c>
      <c r="H178" s="5"/>
    </row>
    <row r="179" ht="17.4" spans="1:8">
      <c r="A179" s="5"/>
      <c r="B179" s="5">
        <v>177</v>
      </c>
      <c r="C179" s="113">
        <v>20212534</v>
      </c>
      <c r="D179" s="5">
        <v>6</v>
      </c>
      <c r="E179" s="5">
        <v>39</v>
      </c>
      <c r="F179" s="161">
        <f t="shared" si="5"/>
        <v>0.153846153846154</v>
      </c>
      <c r="G179" s="5">
        <f t="shared" si="6"/>
        <v>43</v>
      </c>
      <c r="H179" s="5"/>
    </row>
    <row r="180" ht="17.4" spans="1:8">
      <c r="A180" s="5"/>
      <c r="B180" s="5">
        <v>178</v>
      </c>
      <c r="C180" s="113">
        <v>20212535</v>
      </c>
      <c r="D180" s="5">
        <v>0</v>
      </c>
      <c r="E180" s="5">
        <v>27</v>
      </c>
      <c r="F180" s="161">
        <f t="shared" si="5"/>
        <v>0</v>
      </c>
      <c r="G180" s="5">
        <f t="shared" si="6"/>
        <v>1</v>
      </c>
      <c r="H180" s="5"/>
    </row>
    <row r="181" ht="17.4" spans="1:8">
      <c r="A181" s="5"/>
      <c r="B181" s="5">
        <v>179</v>
      </c>
      <c r="C181" s="113">
        <v>20222431</v>
      </c>
      <c r="D181" s="5">
        <v>0</v>
      </c>
      <c r="E181" s="5">
        <v>34</v>
      </c>
      <c r="F181" s="161">
        <f t="shared" si="5"/>
        <v>0</v>
      </c>
      <c r="G181" s="5">
        <f t="shared" si="6"/>
        <v>1</v>
      </c>
      <c r="H181" s="5"/>
    </row>
    <row r="182" ht="17.4" spans="1:8">
      <c r="A182" s="5"/>
      <c r="B182" s="5">
        <v>180</v>
      </c>
      <c r="C182" s="113">
        <v>20222432</v>
      </c>
      <c r="D182" s="5">
        <v>0</v>
      </c>
      <c r="E182" s="5">
        <v>34</v>
      </c>
      <c r="F182" s="161">
        <f t="shared" si="5"/>
        <v>0</v>
      </c>
      <c r="G182" s="5">
        <f t="shared" si="6"/>
        <v>1</v>
      </c>
      <c r="H182" s="5"/>
    </row>
    <row r="183" ht="17.4" spans="1:8">
      <c r="A183" s="5"/>
      <c r="B183" s="5">
        <v>181</v>
      </c>
      <c r="C183" s="113">
        <v>20222433</v>
      </c>
      <c r="D183" s="5">
        <v>0</v>
      </c>
      <c r="E183" s="5">
        <v>34</v>
      </c>
      <c r="F183" s="161">
        <f t="shared" si="5"/>
        <v>0</v>
      </c>
      <c r="G183" s="5">
        <f t="shared" si="6"/>
        <v>1</v>
      </c>
      <c r="H183" s="5"/>
    </row>
    <row r="184" ht="17.4" spans="1:8">
      <c r="A184" s="5"/>
      <c r="B184" s="5">
        <v>182</v>
      </c>
      <c r="C184" s="113">
        <v>20222434</v>
      </c>
      <c r="D184" s="5">
        <v>0</v>
      </c>
      <c r="E184" s="5">
        <v>33</v>
      </c>
      <c r="F184" s="161">
        <f t="shared" si="5"/>
        <v>0</v>
      </c>
      <c r="G184" s="5">
        <f t="shared" si="6"/>
        <v>1</v>
      </c>
      <c r="H184" s="5"/>
    </row>
    <row r="185" ht="17.4" spans="1:8">
      <c r="A185" s="5"/>
      <c r="B185" s="5">
        <v>183</v>
      </c>
      <c r="C185" s="113">
        <v>20222435</v>
      </c>
      <c r="D185" s="5">
        <v>0</v>
      </c>
      <c r="E185" s="5">
        <v>45</v>
      </c>
      <c r="F185" s="161">
        <f t="shared" si="5"/>
        <v>0</v>
      </c>
      <c r="G185" s="5">
        <f t="shared" si="6"/>
        <v>1</v>
      </c>
      <c r="H185" s="5"/>
    </row>
    <row r="186" ht="17.4" spans="1:8">
      <c r="A186" s="5"/>
      <c r="B186" s="5">
        <v>184</v>
      </c>
      <c r="C186" s="113">
        <v>20222436</v>
      </c>
      <c r="D186" s="5">
        <v>10</v>
      </c>
      <c r="E186" s="5">
        <v>45</v>
      </c>
      <c r="F186" s="161">
        <f t="shared" si="5"/>
        <v>0.222222222222222</v>
      </c>
      <c r="G186" s="5">
        <f t="shared" si="6"/>
        <v>45</v>
      </c>
      <c r="H186" s="5"/>
    </row>
    <row r="187" ht="17.4" spans="1:8">
      <c r="A187" s="5"/>
      <c r="B187" s="5">
        <v>185</v>
      </c>
      <c r="C187" s="113">
        <v>20222441</v>
      </c>
      <c r="D187" s="5">
        <v>2</v>
      </c>
      <c r="E187" s="5">
        <v>50</v>
      </c>
      <c r="F187" s="161">
        <f t="shared" si="5"/>
        <v>0.04</v>
      </c>
      <c r="G187" s="5">
        <f t="shared" si="6"/>
        <v>33</v>
      </c>
      <c r="H187" s="5"/>
    </row>
    <row r="188" ht="17.4" spans="1:8">
      <c r="A188" s="5"/>
      <c r="B188" s="5">
        <v>186</v>
      </c>
      <c r="C188" s="113">
        <v>20222531</v>
      </c>
      <c r="D188" s="5">
        <v>4</v>
      </c>
      <c r="E188" s="5">
        <v>35</v>
      </c>
      <c r="F188" s="161">
        <f t="shared" si="5"/>
        <v>0.114285714285714</v>
      </c>
      <c r="G188" s="5">
        <f t="shared" si="6"/>
        <v>40</v>
      </c>
      <c r="H188" s="5"/>
    </row>
    <row r="189" ht="17.4" spans="1:8">
      <c r="A189" s="5"/>
      <c r="B189" s="5">
        <v>187</v>
      </c>
      <c r="C189" s="113">
        <v>20222532</v>
      </c>
      <c r="D189" s="5">
        <v>0</v>
      </c>
      <c r="E189" s="5">
        <v>35</v>
      </c>
      <c r="F189" s="161">
        <f t="shared" si="5"/>
        <v>0</v>
      </c>
      <c r="G189" s="5">
        <f t="shared" si="6"/>
        <v>1</v>
      </c>
      <c r="H189" s="5"/>
    </row>
    <row r="190" ht="17.4" spans="1:8">
      <c r="A190" s="5"/>
      <c r="B190" s="5">
        <v>188</v>
      </c>
      <c r="C190" s="113">
        <v>20222533</v>
      </c>
      <c r="D190" s="5">
        <v>0</v>
      </c>
      <c r="E190" s="5">
        <v>35</v>
      </c>
      <c r="F190" s="161">
        <f t="shared" si="5"/>
        <v>0</v>
      </c>
      <c r="G190" s="5">
        <f t="shared" si="6"/>
        <v>1</v>
      </c>
      <c r="H190" s="5"/>
    </row>
    <row r="191" ht="17.4" spans="1:8">
      <c r="A191" s="5"/>
      <c r="B191" s="5">
        <v>189</v>
      </c>
      <c r="C191" s="113">
        <v>20222541</v>
      </c>
      <c r="D191" s="5">
        <v>0</v>
      </c>
      <c r="E191" s="5">
        <v>38</v>
      </c>
      <c r="F191" s="161">
        <f t="shared" si="5"/>
        <v>0</v>
      </c>
      <c r="G191" s="5">
        <f t="shared" si="6"/>
        <v>1</v>
      </c>
      <c r="H191" s="5"/>
    </row>
    <row r="192" ht="17.4" spans="1:8">
      <c r="A192" s="5" t="s">
        <v>7</v>
      </c>
      <c r="B192" s="5">
        <v>190</v>
      </c>
      <c r="C192" s="113">
        <v>20192631</v>
      </c>
      <c r="D192" s="5">
        <v>0</v>
      </c>
      <c r="E192" s="5">
        <v>39</v>
      </c>
      <c r="F192" s="161">
        <f t="shared" si="5"/>
        <v>0</v>
      </c>
      <c r="G192" s="166">
        <f t="shared" ref="G192:G210" si="7">RANK(F192,$F$192:$F$210,1)</f>
        <v>1</v>
      </c>
      <c r="H192" s="113"/>
    </row>
    <row r="193" ht="17.4" spans="1:8">
      <c r="A193" s="5"/>
      <c r="B193" s="5">
        <v>191</v>
      </c>
      <c r="C193" s="113">
        <v>20192632</v>
      </c>
      <c r="D193" s="5">
        <v>0</v>
      </c>
      <c r="E193" s="5">
        <v>39</v>
      </c>
      <c r="F193" s="161">
        <f t="shared" si="5"/>
        <v>0</v>
      </c>
      <c r="G193" s="166">
        <f t="shared" si="7"/>
        <v>1</v>
      </c>
      <c r="H193" s="5"/>
    </row>
    <row r="194" ht="17.4" spans="1:8">
      <c r="A194" s="5"/>
      <c r="B194" s="5">
        <v>192</v>
      </c>
      <c r="C194" s="113">
        <v>20192633</v>
      </c>
      <c r="D194" s="5">
        <v>0</v>
      </c>
      <c r="E194" s="5">
        <v>36</v>
      </c>
      <c r="F194" s="161">
        <f t="shared" si="5"/>
        <v>0</v>
      </c>
      <c r="G194" s="166">
        <f t="shared" si="7"/>
        <v>1</v>
      </c>
      <c r="H194" s="5"/>
    </row>
    <row r="195" ht="17.4" spans="1:8">
      <c r="A195" s="5"/>
      <c r="B195" s="5">
        <v>193</v>
      </c>
      <c r="C195" s="113">
        <v>20192634</v>
      </c>
      <c r="D195" s="5">
        <v>0</v>
      </c>
      <c r="E195" s="5">
        <v>35</v>
      </c>
      <c r="F195" s="161">
        <f t="shared" ref="F195:F211" si="8">D195/E195</f>
        <v>0</v>
      </c>
      <c r="G195" s="166">
        <f t="shared" si="7"/>
        <v>1</v>
      </c>
      <c r="H195" s="5"/>
    </row>
    <row r="196" ht="17.4" spans="1:8">
      <c r="A196" s="5"/>
      <c r="B196" s="5">
        <v>194</v>
      </c>
      <c r="C196" s="113">
        <v>20202631</v>
      </c>
      <c r="D196" s="5">
        <v>5</v>
      </c>
      <c r="E196" s="5">
        <v>47</v>
      </c>
      <c r="F196" s="161">
        <f t="shared" si="8"/>
        <v>0.106382978723404</v>
      </c>
      <c r="G196" s="166">
        <f t="shared" si="7"/>
        <v>15</v>
      </c>
      <c r="H196" s="5"/>
    </row>
    <row r="197" ht="17.4" spans="1:8">
      <c r="A197" s="5"/>
      <c r="B197" s="5">
        <v>195</v>
      </c>
      <c r="C197" s="113">
        <v>20202632</v>
      </c>
      <c r="D197" s="5">
        <v>3</v>
      </c>
      <c r="E197" s="5">
        <v>45</v>
      </c>
      <c r="F197" s="161">
        <f t="shared" si="8"/>
        <v>0.0666666666666667</v>
      </c>
      <c r="G197" s="166">
        <f t="shared" si="7"/>
        <v>13</v>
      </c>
      <c r="H197" s="5"/>
    </row>
    <row r="198" ht="17.4" spans="1:8">
      <c r="A198" s="5"/>
      <c r="B198" s="5">
        <v>196</v>
      </c>
      <c r="C198" s="113">
        <v>20202633</v>
      </c>
      <c r="D198" s="5">
        <v>0</v>
      </c>
      <c r="E198" s="5">
        <v>34</v>
      </c>
      <c r="F198" s="161">
        <f t="shared" si="8"/>
        <v>0</v>
      </c>
      <c r="G198" s="166">
        <f t="shared" si="7"/>
        <v>1</v>
      </c>
      <c r="H198" s="113"/>
    </row>
    <row r="199" ht="17.4" spans="1:8">
      <c r="A199" s="5"/>
      <c r="B199" s="5">
        <v>197</v>
      </c>
      <c r="C199" s="113">
        <v>20202634</v>
      </c>
      <c r="D199" s="5">
        <v>2</v>
      </c>
      <c r="E199" s="5">
        <v>32</v>
      </c>
      <c r="F199" s="161">
        <f t="shared" si="8"/>
        <v>0.0625</v>
      </c>
      <c r="G199" s="166">
        <f t="shared" si="7"/>
        <v>12</v>
      </c>
      <c r="H199" s="5"/>
    </row>
    <row r="200" ht="17.4" spans="1:8">
      <c r="A200" s="5"/>
      <c r="B200" s="5">
        <v>198</v>
      </c>
      <c r="C200" s="113">
        <v>20212631</v>
      </c>
      <c r="D200" s="5">
        <v>16</v>
      </c>
      <c r="E200" s="5">
        <v>39</v>
      </c>
      <c r="F200" s="161">
        <f t="shared" si="8"/>
        <v>0.41025641025641</v>
      </c>
      <c r="G200" s="166">
        <f t="shared" si="7"/>
        <v>19</v>
      </c>
      <c r="H200" s="5"/>
    </row>
    <row r="201" ht="17.4" spans="1:8">
      <c r="A201" s="5"/>
      <c r="B201" s="5">
        <v>199</v>
      </c>
      <c r="C201" s="113">
        <v>20212632</v>
      </c>
      <c r="D201" s="5">
        <v>0</v>
      </c>
      <c r="E201" s="5">
        <v>41</v>
      </c>
      <c r="F201" s="161">
        <f t="shared" si="8"/>
        <v>0</v>
      </c>
      <c r="G201" s="166">
        <f t="shared" si="7"/>
        <v>1</v>
      </c>
      <c r="H201" s="5"/>
    </row>
    <row r="202" ht="17.4" spans="1:8">
      <c r="A202" s="5"/>
      <c r="B202" s="5">
        <v>200</v>
      </c>
      <c r="C202" s="113">
        <v>20212633</v>
      </c>
      <c r="D202" s="5">
        <v>0</v>
      </c>
      <c r="E202" s="5">
        <v>41</v>
      </c>
      <c r="F202" s="161">
        <f t="shared" si="8"/>
        <v>0</v>
      </c>
      <c r="G202" s="166">
        <f t="shared" si="7"/>
        <v>1</v>
      </c>
      <c r="H202" s="113"/>
    </row>
    <row r="203" ht="17.4" spans="1:8">
      <c r="A203" s="5"/>
      <c r="B203" s="5">
        <v>201</v>
      </c>
      <c r="C203" s="113">
        <v>20212634</v>
      </c>
      <c r="D203" s="5">
        <v>0</v>
      </c>
      <c r="E203" s="5">
        <v>39</v>
      </c>
      <c r="F203" s="161">
        <f t="shared" si="8"/>
        <v>0</v>
      </c>
      <c r="G203" s="166">
        <f t="shared" si="7"/>
        <v>1</v>
      </c>
      <c r="H203" s="5"/>
    </row>
    <row r="204" ht="17.4" spans="1:8">
      <c r="A204" s="5"/>
      <c r="B204" s="5">
        <v>202</v>
      </c>
      <c r="C204" s="113">
        <v>20222631</v>
      </c>
      <c r="D204" s="5">
        <v>3</v>
      </c>
      <c r="E204" s="5">
        <v>35</v>
      </c>
      <c r="F204" s="161">
        <f t="shared" si="8"/>
        <v>0.0857142857142857</v>
      </c>
      <c r="G204" s="166">
        <f t="shared" si="7"/>
        <v>14</v>
      </c>
      <c r="H204" s="5"/>
    </row>
    <row r="205" ht="17.4" spans="1:8">
      <c r="A205" s="5"/>
      <c r="B205" s="5">
        <v>203</v>
      </c>
      <c r="C205" s="113">
        <v>20222632</v>
      </c>
      <c r="D205" s="5">
        <v>8</v>
      </c>
      <c r="E205" s="5">
        <v>36</v>
      </c>
      <c r="F205" s="161">
        <f t="shared" si="8"/>
        <v>0.222222222222222</v>
      </c>
      <c r="G205" s="166">
        <f t="shared" si="7"/>
        <v>17</v>
      </c>
      <c r="H205" s="5"/>
    </row>
    <row r="206" ht="17.4" spans="1:8">
      <c r="A206" s="5"/>
      <c r="B206" s="5">
        <v>204</v>
      </c>
      <c r="C206" s="113">
        <v>20222633</v>
      </c>
      <c r="D206" s="5">
        <v>8</v>
      </c>
      <c r="E206" s="5">
        <v>36</v>
      </c>
      <c r="F206" s="161">
        <f t="shared" si="8"/>
        <v>0.222222222222222</v>
      </c>
      <c r="G206" s="166">
        <f t="shared" si="7"/>
        <v>17</v>
      </c>
      <c r="H206" s="5"/>
    </row>
    <row r="207" ht="17.4" spans="1:8">
      <c r="A207" s="5"/>
      <c r="B207" s="5">
        <v>205</v>
      </c>
      <c r="C207" s="113">
        <v>20222634</v>
      </c>
      <c r="D207" s="5">
        <v>0</v>
      </c>
      <c r="E207" s="5">
        <v>35</v>
      </c>
      <c r="F207" s="161">
        <f t="shared" si="8"/>
        <v>0</v>
      </c>
      <c r="G207" s="166">
        <f t="shared" si="7"/>
        <v>1</v>
      </c>
      <c r="H207" s="5"/>
    </row>
    <row r="208" ht="17.4" spans="1:8">
      <c r="A208" s="5"/>
      <c r="B208" s="5">
        <v>206</v>
      </c>
      <c r="C208" s="113">
        <v>20222635</v>
      </c>
      <c r="D208" s="5">
        <v>6</v>
      </c>
      <c r="E208" s="5">
        <v>36</v>
      </c>
      <c r="F208" s="161">
        <f t="shared" si="8"/>
        <v>0.166666666666667</v>
      </c>
      <c r="G208" s="166">
        <f t="shared" si="7"/>
        <v>16</v>
      </c>
      <c r="H208" s="5"/>
    </row>
    <row r="209" ht="17.4" spans="1:8">
      <c r="A209" s="5"/>
      <c r="B209" s="5">
        <v>207</v>
      </c>
      <c r="C209" s="113">
        <v>20222641</v>
      </c>
      <c r="D209" s="5">
        <v>0</v>
      </c>
      <c r="E209" s="5">
        <v>44</v>
      </c>
      <c r="F209" s="161">
        <f t="shared" si="8"/>
        <v>0</v>
      </c>
      <c r="G209" s="166">
        <f t="shared" si="7"/>
        <v>1</v>
      </c>
      <c r="H209" s="5"/>
    </row>
    <row r="210" ht="17.4" spans="1:8">
      <c r="A210" s="5"/>
      <c r="B210" s="5">
        <v>208</v>
      </c>
      <c r="C210" s="113">
        <v>20222642</v>
      </c>
      <c r="D210" s="5">
        <v>0</v>
      </c>
      <c r="E210" s="5">
        <v>37</v>
      </c>
      <c r="F210" s="161">
        <f t="shared" si="8"/>
        <v>0</v>
      </c>
      <c r="G210" s="166">
        <f t="shared" si="7"/>
        <v>1</v>
      </c>
      <c r="H210" s="5"/>
    </row>
    <row r="211" ht="17.4" spans="1:8">
      <c r="A211" s="5" t="s">
        <v>8</v>
      </c>
      <c r="B211" s="5">
        <v>209</v>
      </c>
      <c r="C211" s="5">
        <v>20223531</v>
      </c>
      <c r="D211" s="5">
        <v>0</v>
      </c>
      <c r="E211" s="5">
        <v>46</v>
      </c>
      <c r="F211" s="167">
        <f t="shared" si="8"/>
        <v>0</v>
      </c>
      <c r="G211" s="5">
        <f>RANK(F211,$F$211:$F$211,1)</f>
        <v>1</v>
      </c>
      <c r="H211" s="5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0"/>
  <sheetViews>
    <sheetView workbookViewId="0">
      <selection activeCell="A3" sqref="A3:A34"/>
    </sheetView>
  </sheetViews>
  <sheetFormatPr defaultColWidth="8.88888888888889" defaultRowHeight="14.4" outlineLevelCol="6"/>
  <cols>
    <col min="1" max="1" width="18" customWidth="1"/>
    <col min="2" max="2" width="16.3333333333333" customWidth="1"/>
    <col min="3" max="3" width="17.3333333333333" customWidth="1"/>
    <col min="4" max="4" width="12.7777777777778" customWidth="1"/>
    <col min="5" max="5" width="27.5555555555556" customWidth="1"/>
    <col min="6" max="6" width="26.8888888888889" customWidth="1"/>
    <col min="7" max="7" width="13.6666666666667" customWidth="1"/>
  </cols>
  <sheetData>
    <row r="1" ht="22.2" spans="1:7">
      <c r="A1" s="1" t="s">
        <v>64</v>
      </c>
      <c r="B1" s="1"/>
      <c r="C1" s="1"/>
      <c r="D1" s="1"/>
      <c r="E1" s="1"/>
      <c r="F1" s="1"/>
      <c r="G1" s="1"/>
    </row>
    <row r="2" ht="20.4" spans="1:7">
      <c r="A2" s="2" t="s">
        <v>22</v>
      </c>
      <c r="B2" s="2" t="s">
        <v>24</v>
      </c>
      <c r="C2" s="2" t="s">
        <v>33</v>
      </c>
      <c r="D2" s="2" t="s">
        <v>35</v>
      </c>
      <c r="E2" s="2" t="s">
        <v>34</v>
      </c>
      <c r="F2" s="134" t="s">
        <v>65</v>
      </c>
      <c r="G2" s="2" t="s">
        <v>37</v>
      </c>
    </row>
    <row r="3" ht="17.4" spans="1:7">
      <c r="A3" s="135" t="s">
        <v>2</v>
      </c>
      <c r="B3" s="136">
        <v>20203633</v>
      </c>
      <c r="C3" s="4">
        <v>2020363304</v>
      </c>
      <c r="D3" s="219" t="s">
        <v>66</v>
      </c>
      <c r="E3" s="5" t="s">
        <v>67</v>
      </c>
      <c r="F3" s="137" t="s">
        <v>68</v>
      </c>
      <c r="G3" s="34">
        <v>3</v>
      </c>
    </row>
    <row r="4" ht="17.4" spans="1:7">
      <c r="A4" s="135"/>
      <c r="B4" s="138"/>
      <c r="C4" s="139">
        <v>2020363310</v>
      </c>
      <c r="D4" s="220" t="s">
        <v>69</v>
      </c>
      <c r="E4" s="5" t="s">
        <v>67</v>
      </c>
      <c r="F4" s="137" t="s">
        <v>68</v>
      </c>
      <c r="G4" s="34">
        <v>5</v>
      </c>
    </row>
    <row r="5" ht="17.4" spans="1:7">
      <c r="A5" s="135"/>
      <c r="B5" s="140"/>
      <c r="C5" s="141"/>
      <c r="D5" s="141"/>
      <c r="E5" s="5" t="s">
        <v>70</v>
      </c>
      <c r="F5" s="137" t="s">
        <v>43</v>
      </c>
      <c r="G5" s="34"/>
    </row>
    <row r="6" ht="17.4" spans="1:7">
      <c r="A6" s="135"/>
      <c r="B6" s="136">
        <v>20203634</v>
      </c>
      <c r="C6" s="139">
        <v>2020363401</v>
      </c>
      <c r="D6" s="220" t="s">
        <v>71</v>
      </c>
      <c r="E6" s="5" t="s">
        <v>67</v>
      </c>
      <c r="F6" s="137" t="s">
        <v>43</v>
      </c>
      <c r="G6" s="136">
        <v>6</v>
      </c>
    </row>
    <row r="7" ht="17.4" spans="1:7">
      <c r="A7" s="135"/>
      <c r="B7" s="138"/>
      <c r="C7" s="142"/>
      <c r="D7" s="142"/>
      <c r="E7" s="5" t="s">
        <v>70</v>
      </c>
      <c r="F7" s="137" t="s">
        <v>43</v>
      </c>
      <c r="G7" s="138"/>
    </row>
    <row r="8" ht="17.4" spans="1:7">
      <c r="A8" s="135"/>
      <c r="B8" s="138"/>
      <c r="C8" s="141"/>
      <c r="D8" s="141"/>
      <c r="E8" s="5" t="s">
        <v>72</v>
      </c>
      <c r="F8" s="137" t="s">
        <v>43</v>
      </c>
      <c r="G8" s="140"/>
    </row>
    <row r="9" ht="17.4" spans="1:7">
      <c r="A9" s="135"/>
      <c r="B9" s="140"/>
      <c r="C9" s="4">
        <v>2020363427</v>
      </c>
      <c r="D9" s="219" t="s">
        <v>73</v>
      </c>
      <c r="E9" s="5" t="s">
        <v>67</v>
      </c>
      <c r="F9" s="137" t="s">
        <v>43</v>
      </c>
      <c r="G9" s="34">
        <v>2</v>
      </c>
    </row>
    <row r="10" ht="17.4" spans="1:7">
      <c r="A10" s="135"/>
      <c r="B10" s="136">
        <v>20213633</v>
      </c>
      <c r="C10" s="139" t="s">
        <v>74</v>
      </c>
      <c r="D10" s="139" t="s">
        <v>75</v>
      </c>
      <c r="E10" s="5" t="s">
        <v>76</v>
      </c>
      <c r="F10" s="137" t="s">
        <v>68</v>
      </c>
      <c r="G10" s="136">
        <v>5</v>
      </c>
    </row>
    <row r="11" ht="17.4" spans="1:7">
      <c r="A11" s="135"/>
      <c r="B11" s="140"/>
      <c r="C11" s="141"/>
      <c r="D11" s="141"/>
      <c r="E11" s="5" t="s">
        <v>77</v>
      </c>
      <c r="F11" s="137" t="s">
        <v>43</v>
      </c>
      <c r="G11" s="140"/>
    </row>
    <row r="12" ht="17.4" spans="1:7">
      <c r="A12" s="135"/>
      <c r="B12" s="136">
        <v>20223631</v>
      </c>
      <c r="C12" s="139">
        <v>2022363139</v>
      </c>
      <c r="D12" s="139" t="s">
        <v>78</v>
      </c>
      <c r="E12" s="5" t="s">
        <v>79</v>
      </c>
      <c r="F12" s="137" t="s">
        <v>43</v>
      </c>
      <c r="G12" s="136">
        <v>4</v>
      </c>
    </row>
    <row r="13" ht="17.4" spans="1:7">
      <c r="A13" s="135"/>
      <c r="B13" s="140"/>
      <c r="C13" s="141"/>
      <c r="D13" s="141"/>
      <c r="E13" s="5" t="s">
        <v>80</v>
      </c>
      <c r="F13" s="137" t="s">
        <v>57</v>
      </c>
      <c r="G13" s="140"/>
    </row>
    <row r="14" ht="17.4" spans="1:7">
      <c r="A14" s="135"/>
      <c r="B14" s="136">
        <v>20223633</v>
      </c>
      <c r="C14" s="139" t="s">
        <v>81</v>
      </c>
      <c r="D14" s="139" t="s">
        <v>82</v>
      </c>
      <c r="E14" s="5" t="s">
        <v>83</v>
      </c>
      <c r="F14" s="137" t="s">
        <v>43</v>
      </c>
      <c r="G14" s="136">
        <v>10</v>
      </c>
    </row>
    <row r="15" ht="17.4" spans="1:7">
      <c r="A15" s="135"/>
      <c r="B15" s="138"/>
      <c r="C15" s="142"/>
      <c r="D15" s="142"/>
      <c r="E15" s="5" t="s">
        <v>80</v>
      </c>
      <c r="F15" s="137" t="s">
        <v>43</v>
      </c>
      <c r="G15" s="138"/>
    </row>
    <row r="16" ht="17.4" spans="1:7">
      <c r="A16" s="135"/>
      <c r="B16" s="138"/>
      <c r="C16" s="142"/>
      <c r="D16" s="142"/>
      <c r="E16" s="5" t="s">
        <v>84</v>
      </c>
      <c r="F16" s="137" t="s">
        <v>43</v>
      </c>
      <c r="G16" s="138"/>
    </row>
    <row r="17" ht="17.4" spans="1:7">
      <c r="A17" s="135"/>
      <c r="B17" s="138"/>
      <c r="C17" s="142"/>
      <c r="D17" s="142"/>
      <c r="E17" s="5" t="s">
        <v>79</v>
      </c>
      <c r="F17" s="137" t="s">
        <v>57</v>
      </c>
      <c r="G17" s="138"/>
    </row>
    <row r="18" ht="17.4" spans="1:7">
      <c r="A18" s="135"/>
      <c r="B18" s="138"/>
      <c r="C18" s="141"/>
      <c r="D18" s="141"/>
      <c r="E18" s="5" t="s">
        <v>77</v>
      </c>
      <c r="F18" s="137" t="s">
        <v>57</v>
      </c>
      <c r="G18" s="140"/>
    </row>
    <row r="19" ht="17.4" spans="1:7">
      <c r="A19" s="135"/>
      <c r="B19" s="138"/>
      <c r="C19" s="4" t="s">
        <v>85</v>
      </c>
      <c r="D19" s="4" t="s">
        <v>86</v>
      </c>
      <c r="E19" s="5" t="s">
        <v>83</v>
      </c>
      <c r="F19" s="137" t="s">
        <v>43</v>
      </c>
      <c r="G19" s="34">
        <v>2</v>
      </c>
    </row>
    <row r="20" ht="17.4" spans="1:7">
      <c r="A20" s="135"/>
      <c r="B20" s="138"/>
      <c r="C20" s="139" t="s">
        <v>87</v>
      </c>
      <c r="D20" s="139" t="s">
        <v>88</v>
      </c>
      <c r="E20" s="5" t="s">
        <v>83</v>
      </c>
      <c r="F20" s="137" t="s">
        <v>43</v>
      </c>
      <c r="G20" s="136">
        <v>4</v>
      </c>
    </row>
    <row r="21" ht="17.4" spans="1:7">
      <c r="A21" s="135"/>
      <c r="B21" s="138"/>
      <c r="C21" s="141"/>
      <c r="D21" s="141"/>
      <c r="E21" s="5" t="s">
        <v>77</v>
      </c>
      <c r="F21" s="137" t="s">
        <v>57</v>
      </c>
      <c r="G21" s="140"/>
    </row>
    <row r="22" ht="17.4" spans="1:7">
      <c r="A22" s="135"/>
      <c r="B22" s="138"/>
      <c r="C22" s="4" t="s">
        <v>89</v>
      </c>
      <c r="D22" s="4" t="s">
        <v>90</v>
      </c>
      <c r="E22" s="5" t="s">
        <v>77</v>
      </c>
      <c r="F22" s="137" t="s">
        <v>57</v>
      </c>
      <c r="G22" s="34">
        <v>2</v>
      </c>
    </row>
    <row r="23" ht="17.4" spans="1:7">
      <c r="A23" s="135"/>
      <c r="B23" s="140"/>
      <c r="C23" s="4" t="s">
        <v>91</v>
      </c>
      <c r="D23" s="4" t="s">
        <v>92</v>
      </c>
      <c r="E23" s="5" t="s">
        <v>77</v>
      </c>
      <c r="F23" s="137" t="s">
        <v>57</v>
      </c>
      <c r="G23" s="34">
        <v>2</v>
      </c>
    </row>
    <row r="24" ht="17.4" spans="1:7">
      <c r="A24" s="135"/>
      <c r="B24" s="136">
        <v>20223635</v>
      </c>
      <c r="C24" s="139">
        <v>2022363521</v>
      </c>
      <c r="D24" s="143" t="s">
        <v>93</v>
      </c>
      <c r="E24" s="5" t="s">
        <v>94</v>
      </c>
      <c r="F24" s="137" t="s">
        <v>43</v>
      </c>
      <c r="G24" s="136">
        <v>5</v>
      </c>
    </row>
    <row r="25" ht="17.4" spans="1:7">
      <c r="A25" s="135"/>
      <c r="B25" s="138"/>
      <c r="C25" s="141"/>
      <c r="D25" s="144"/>
      <c r="E25" s="5" t="s">
        <v>41</v>
      </c>
      <c r="F25" s="137" t="s">
        <v>68</v>
      </c>
      <c r="G25" s="140"/>
    </row>
    <row r="26" ht="17.4" spans="1:7">
      <c r="A26" s="135"/>
      <c r="B26" s="138"/>
      <c r="C26" s="139">
        <v>2022363530</v>
      </c>
      <c r="D26" s="139" t="s">
        <v>95</v>
      </c>
      <c r="E26" s="5" t="s">
        <v>94</v>
      </c>
      <c r="F26" s="137" t="s">
        <v>43</v>
      </c>
      <c r="G26" s="136">
        <v>5</v>
      </c>
    </row>
    <row r="27" ht="17.4" spans="1:7">
      <c r="A27" s="135"/>
      <c r="B27" s="140"/>
      <c r="C27" s="141"/>
      <c r="D27" s="141"/>
      <c r="E27" s="5" t="s">
        <v>41</v>
      </c>
      <c r="F27" s="137" t="s">
        <v>68</v>
      </c>
      <c r="G27" s="140"/>
    </row>
    <row r="28" ht="17.4" spans="1:7">
      <c r="A28" s="135"/>
      <c r="B28" s="136">
        <v>20223637</v>
      </c>
      <c r="C28" s="139" t="s">
        <v>96</v>
      </c>
      <c r="D28" s="139" t="s">
        <v>97</v>
      </c>
      <c r="E28" s="5" t="s">
        <v>98</v>
      </c>
      <c r="F28" s="137" t="s">
        <v>43</v>
      </c>
      <c r="G28" s="136">
        <v>5</v>
      </c>
    </row>
    <row r="29" ht="17.4" spans="1:7">
      <c r="A29" s="135"/>
      <c r="B29" s="138"/>
      <c r="C29" s="141"/>
      <c r="D29" s="141"/>
      <c r="E29" s="5" t="s">
        <v>41</v>
      </c>
      <c r="F29" s="137" t="s">
        <v>68</v>
      </c>
      <c r="G29" s="140"/>
    </row>
    <row r="30" ht="17.4" spans="1:7">
      <c r="A30" s="135"/>
      <c r="B30" s="138"/>
      <c r="C30" s="139" t="s">
        <v>99</v>
      </c>
      <c r="D30" s="139" t="s">
        <v>100</v>
      </c>
      <c r="E30" s="5" t="s">
        <v>98</v>
      </c>
      <c r="F30" s="137" t="s">
        <v>43</v>
      </c>
      <c r="G30" s="136">
        <v>5</v>
      </c>
    </row>
    <row r="31" ht="17.4" spans="1:7">
      <c r="A31" s="135"/>
      <c r="B31" s="138"/>
      <c r="C31" s="141"/>
      <c r="D31" s="141"/>
      <c r="E31" s="5" t="s">
        <v>41</v>
      </c>
      <c r="F31" s="137" t="s">
        <v>68</v>
      </c>
      <c r="G31" s="140"/>
    </row>
    <row r="32" ht="17.4" spans="1:7">
      <c r="A32" s="135"/>
      <c r="B32" s="138"/>
      <c r="C32" s="139">
        <v>2022363724</v>
      </c>
      <c r="D32" s="139" t="s">
        <v>101</v>
      </c>
      <c r="E32" s="5" t="s">
        <v>98</v>
      </c>
      <c r="F32" s="137" t="s">
        <v>43</v>
      </c>
      <c r="G32" s="136">
        <v>5</v>
      </c>
    </row>
    <row r="33" ht="17.4" spans="1:7">
      <c r="A33" s="135"/>
      <c r="B33" s="138"/>
      <c r="C33" s="141"/>
      <c r="D33" s="141"/>
      <c r="E33" s="5" t="s">
        <v>41</v>
      </c>
      <c r="F33" s="137" t="s">
        <v>68</v>
      </c>
      <c r="G33" s="140"/>
    </row>
    <row r="34" ht="17.4" spans="1:7">
      <c r="A34" s="135"/>
      <c r="B34" s="140"/>
      <c r="C34" s="4" t="s">
        <v>102</v>
      </c>
      <c r="D34" s="4" t="s">
        <v>103</v>
      </c>
      <c r="E34" s="5" t="s">
        <v>77</v>
      </c>
      <c r="F34" s="137" t="s">
        <v>59</v>
      </c>
      <c r="G34" s="34">
        <v>2</v>
      </c>
    </row>
    <row r="35" ht="17.4" spans="1:7">
      <c r="A35" s="113" t="s">
        <v>3</v>
      </c>
      <c r="B35" s="37">
        <v>20212731</v>
      </c>
      <c r="C35" s="37">
        <v>2021273120</v>
      </c>
      <c r="D35" s="37" t="s">
        <v>104</v>
      </c>
      <c r="E35" s="37" t="s">
        <v>77</v>
      </c>
      <c r="F35" s="37" t="s">
        <v>57</v>
      </c>
      <c r="G35" s="5">
        <v>2</v>
      </c>
    </row>
    <row r="36" ht="17.4" spans="1:7">
      <c r="A36" s="113"/>
      <c r="B36" s="37"/>
      <c r="C36" s="37">
        <v>2021273114</v>
      </c>
      <c r="D36" s="37" t="s">
        <v>105</v>
      </c>
      <c r="E36" s="37" t="s">
        <v>106</v>
      </c>
      <c r="F36" s="37" t="s">
        <v>107</v>
      </c>
      <c r="G36" s="5">
        <v>3</v>
      </c>
    </row>
    <row r="37" ht="17.4" spans="1:7">
      <c r="A37" s="113"/>
      <c r="B37" s="37"/>
      <c r="C37" s="37">
        <v>2021273103</v>
      </c>
      <c r="D37" s="37" t="s">
        <v>108</v>
      </c>
      <c r="E37" s="37" t="s">
        <v>109</v>
      </c>
      <c r="F37" s="37" t="s">
        <v>107</v>
      </c>
      <c r="G37" s="5">
        <v>3</v>
      </c>
    </row>
    <row r="38" ht="17.4" spans="1:7">
      <c r="A38" s="113"/>
      <c r="B38" s="5">
        <v>20222731</v>
      </c>
      <c r="C38" s="5">
        <v>2022273107</v>
      </c>
      <c r="D38" s="37" t="s">
        <v>110</v>
      </c>
      <c r="E38" s="37" t="s">
        <v>77</v>
      </c>
      <c r="F38" s="37" t="s">
        <v>43</v>
      </c>
      <c r="G38" s="5">
        <v>4</v>
      </c>
    </row>
    <row r="39" ht="17.4" spans="1:7">
      <c r="A39" s="113"/>
      <c r="B39" s="5"/>
      <c r="C39" s="5"/>
      <c r="D39" s="37"/>
      <c r="E39" s="37" t="s">
        <v>48</v>
      </c>
      <c r="F39" s="37" t="s">
        <v>43</v>
      </c>
      <c r="G39" s="5"/>
    </row>
    <row r="40" ht="17.4" spans="1:7">
      <c r="A40" s="113"/>
      <c r="B40" s="5"/>
      <c r="C40" s="5">
        <v>2022273108</v>
      </c>
      <c r="D40" s="37" t="s">
        <v>111</v>
      </c>
      <c r="E40" s="37" t="s">
        <v>77</v>
      </c>
      <c r="F40" s="37" t="s">
        <v>43</v>
      </c>
      <c r="G40" s="5">
        <v>4</v>
      </c>
    </row>
    <row r="41" ht="17.4" spans="1:7">
      <c r="A41" s="113"/>
      <c r="B41" s="5"/>
      <c r="C41" s="5"/>
      <c r="D41" s="37"/>
      <c r="E41" s="37" t="s">
        <v>48</v>
      </c>
      <c r="F41" s="37" t="s">
        <v>43</v>
      </c>
      <c r="G41" s="5"/>
    </row>
    <row r="42" ht="17.4" spans="1:7">
      <c r="A42" s="113"/>
      <c r="B42" s="5"/>
      <c r="C42" s="5">
        <v>2022273114</v>
      </c>
      <c r="D42" s="37" t="s">
        <v>112</v>
      </c>
      <c r="E42" s="37" t="s">
        <v>113</v>
      </c>
      <c r="F42" s="37" t="s">
        <v>59</v>
      </c>
      <c r="G42" s="5">
        <v>5</v>
      </c>
    </row>
    <row r="43" ht="17.4" spans="1:7">
      <c r="A43" s="113"/>
      <c r="B43" s="5"/>
      <c r="C43" s="5"/>
      <c r="D43" s="37"/>
      <c r="E43" s="37" t="s">
        <v>41</v>
      </c>
      <c r="F43" s="37" t="s">
        <v>107</v>
      </c>
      <c r="G43" s="5"/>
    </row>
    <row r="44" ht="17.4" spans="1:7">
      <c r="A44" s="113"/>
      <c r="B44" s="5"/>
      <c r="C44" s="5">
        <v>2022273132</v>
      </c>
      <c r="D44" s="37" t="s">
        <v>114</v>
      </c>
      <c r="E44" s="37" t="s">
        <v>113</v>
      </c>
      <c r="F44" s="37" t="s">
        <v>59</v>
      </c>
      <c r="G44" s="5">
        <v>5</v>
      </c>
    </row>
    <row r="45" ht="17.4" spans="1:7">
      <c r="A45" s="113"/>
      <c r="B45" s="5"/>
      <c r="C45" s="5"/>
      <c r="D45" s="37"/>
      <c r="E45" s="37" t="s">
        <v>41</v>
      </c>
      <c r="F45" s="37" t="s">
        <v>107</v>
      </c>
      <c r="G45" s="5"/>
    </row>
    <row r="46" ht="17.4" spans="1:7">
      <c r="A46" s="113"/>
      <c r="B46" s="5">
        <v>20222831</v>
      </c>
      <c r="C46" s="5">
        <v>2022283110</v>
      </c>
      <c r="D46" s="5" t="s">
        <v>115</v>
      </c>
      <c r="E46" s="5" t="s">
        <v>113</v>
      </c>
      <c r="F46" s="5" t="s">
        <v>57</v>
      </c>
      <c r="G46" s="5">
        <v>19</v>
      </c>
    </row>
    <row r="47" ht="17.4" spans="1:7">
      <c r="A47" s="113"/>
      <c r="B47" s="5"/>
      <c r="C47" s="5"/>
      <c r="D47" s="5"/>
      <c r="E47" s="5" t="s">
        <v>116</v>
      </c>
      <c r="F47" s="5" t="s">
        <v>59</v>
      </c>
      <c r="G47" s="5"/>
    </row>
    <row r="48" ht="17.4" spans="1:7">
      <c r="A48" s="113"/>
      <c r="B48" s="5"/>
      <c r="C48" s="5"/>
      <c r="D48" s="5"/>
      <c r="E48" s="5" t="s">
        <v>77</v>
      </c>
      <c r="F48" s="5" t="s">
        <v>59</v>
      </c>
      <c r="G48" s="5"/>
    </row>
    <row r="49" ht="17.4" spans="1:7">
      <c r="A49" s="113"/>
      <c r="B49" s="5"/>
      <c r="C49" s="5"/>
      <c r="D49" s="5"/>
      <c r="E49" s="5" t="s">
        <v>117</v>
      </c>
      <c r="F49" s="5" t="s">
        <v>57</v>
      </c>
      <c r="G49" s="5"/>
    </row>
    <row r="50" ht="17.4" spans="1:7">
      <c r="A50" s="113"/>
      <c r="B50" s="5"/>
      <c r="C50" s="5"/>
      <c r="D50" s="5"/>
      <c r="E50" s="5" t="s">
        <v>77</v>
      </c>
      <c r="F50" s="5" t="s">
        <v>57</v>
      </c>
      <c r="G50" s="5"/>
    </row>
    <row r="51" ht="17.4" spans="1:7">
      <c r="A51" s="113"/>
      <c r="B51" s="5"/>
      <c r="C51" s="5"/>
      <c r="D51" s="5"/>
      <c r="E51" s="5" t="s">
        <v>118</v>
      </c>
      <c r="F51" s="5" t="s">
        <v>57</v>
      </c>
      <c r="G51" s="5"/>
    </row>
    <row r="52" ht="17.4" spans="1:7">
      <c r="A52" s="113"/>
      <c r="B52" s="5"/>
      <c r="C52" s="5"/>
      <c r="D52" s="5"/>
      <c r="E52" s="5" t="s">
        <v>119</v>
      </c>
      <c r="F52" s="5" t="s">
        <v>57</v>
      </c>
      <c r="G52" s="5"/>
    </row>
    <row r="53" ht="17.4" spans="1:7">
      <c r="A53" s="113"/>
      <c r="B53" s="5"/>
      <c r="C53" s="5"/>
      <c r="D53" s="5"/>
      <c r="E53" s="5" t="s">
        <v>48</v>
      </c>
      <c r="F53" s="5" t="s">
        <v>43</v>
      </c>
      <c r="G53" s="5"/>
    </row>
    <row r="54" ht="17.4" spans="1:7">
      <c r="A54" s="113"/>
      <c r="B54" s="5"/>
      <c r="C54" s="5"/>
      <c r="D54" s="5"/>
      <c r="E54" s="5" t="s">
        <v>41</v>
      </c>
      <c r="F54" s="5" t="s">
        <v>68</v>
      </c>
      <c r="G54" s="5"/>
    </row>
    <row r="55" ht="17.4" spans="1:7">
      <c r="A55" s="113"/>
      <c r="B55" s="5"/>
      <c r="C55" s="5">
        <v>2022283108</v>
      </c>
      <c r="D55" s="5" t="s">
        <v>120</v>
      </c>
      <c r="E55" s="5" t="s">
        <v>113</v>
      </c>
      <c r="F55" s="5" t="s">
        <v>57</v>
      </c>
      <c r="G55" s="5">
        <v>2</v>
      </c>
    </row>
    <row r="56" ht="17.4" spans="1:7">
      <c r="A56" s="113"/>
      <c r="B56" s="5"/>
      <c r="C56" s="5">
        <v>2022283115</v>
      </c>
      <c r="D56" s="5" t="s">
        <v>121</v>
      </c>
      <c r="E56" s="5" t="s">
        <v>113</v>
      </c>
      <c r="F56" s="5" t="s">
        <v>57</v>
      </c>
      <c r="G56" s="5">
        <v>2</v>
      </c>
    </row>
    <row r="57" ht="17.4" spans="1:7">
      <c r="A57" s="113"/>
      <c r="B57" s="5"/>
      <c r="C57" s="5">
        <v>2022283118</v>
      </c>
      <c r="D57" s="5" t="s">
        <v>122</v>
      </c>
      <c r="E57" s="5" t="s">
        <v>116</v>
      </c>
      <c r="F57" s="5" t="s">
        <v>59</v>
      </c>
      <c r="G57" s="5">
        <v>4</v>
      </c>
    </row>
    <row r="58" ht="17.4" spans="1:7">
      <c r="A58" s="113"/>
      <c r="B58" s="5"/>
      <c r="C58" s="5"/>
      <c r="D58" s="5"/>
      <c r="E58" s="5" t="s">
        <v>77</v>
      </c>
      <c r="F58" s="5" t="s">
        <v>59</v>
      </c>
      <c r="G58" s="5"/>
    </row>
    <row r="59" ht="17.4" spans="1:7">
      <c r="A59" s="113"/>
      <c r="B59" s="5">
        <v>20222832</v>
      </c>
      <c r="C59" s="5">
        <v>2022283234</v>
      </c>
      <c r="D59" s="5" t="s">
        <v>123</v>
      </c>
      <c r="E59" s="5" t="s">
        <v>118</v>
      </c>
      <c r="F59" s="5" t="s">
        <v>57</v>
      </c>
      <c r="G59" s="5">
        <v>13</v>
      </c>
    </row>
    <row r="60" ht="17.4" spans="1:7">
      <c r="A60" s="113"/>
      <c r="B60" s="5"/>
      <c r="C60" s="5"/>
      <c r="D60" s="5"/>
      <c r="E60" s="5" t="s">
        <v>117</v>
      </c>
      <c r="F60" s="5" t="s">
        <v>57</v>
      </c>
      <c r="G60" s="5"/>
    </row>
    <row r="61" ht="17.4" spans="1:7">
      <c r="A61" s="113"/>
      <c r="B61" s="5"/>
      <c r="C61" s="5"/>
      <c r="D61" s="5"/>
      <c r="E61" s="5" t="s">
        <v>116</v>
      </c>
      <c r="F61" s="5" t="s">
        <v>57</v>
      </c>
      <c r="G61" s="5"/>
    </row>
    <row r="62" ht="17.4" spans="1:7">
      <c r="A62" s="113"/>
      <c r="B62" s="5"/>
      <c r="C62" s="5"/>
      <c r="D62" s="5"/>
      <c r="E62" s="5" t="s">
        <v>48</v>
      </c>
      <c r="F62" s="5" t="s">
        <v>43</v>
      </c>
      <c r="G62" s="5"/>
    </row>
    <row r="63" ht="17.4" spans="1:7">
      <c r="A63" s="113"/>
      <c r="B63" s="5"/>
      <c r="C63" s="5"/>
      <c r="D63" s="5"/>
      <c r="E63" s="5" t="s">
        <v>41</v>
      </c>
      <c r="F63" s="5" t="s">
        <v>68</v>
      </c>
      <c r="G63" s="5"/>
    </row>
    <row r="64" ht="17.4" spans="1:7">
      <c r="A64" s="113"/>
      <c r="B64" s="5"/>
      <c r="C64" s="5"/>
      <c r="D64" s="5"/>
      <c r="E64" s="5" t="s">
        <v>113</v>
      </c>
      <c r="F64" s="5" t="s">
        <v>43</v>
      </c>
      <c r="G64" s="5"/>
    </row>
    <row r="65" ht="17.4" spans="1:7">
      <c r="A65" s="113"/>
      <c r="B65" s="5"/>
      <c r="C65" s="5">
        <v>2022283236</v>
      </c>
      <c r="D65" s="5" t="s">
        <v>124</v>
      </c>
      <c r="E65" s="5" t="s">
        <v>48</v>
      </c>
      <c r="F65" s="5" t="s">
        <v>43</v>
      </c>
      <c r="G65" s="5">
        <v>2</v>
      </c>
    </row>
    <row r="66" ht="17.4" spans="1:7">
      <c r="A66" s="113"/>
      <c r="B66" s="5"/>
      <c r="C66" s="5">
        <v>2022283242</v>
      </c>
      <c r="D66" s="5" t="s">
        <v>125</v>
      </c>
      <c r="E66" s="5" t="s">
        <v>48</v>
      </c>
      <c r="F66" s="5" t="s">
        <v>43</v>
      </c>
      <c r="G66" s="5">
        <v>2</v>
      </c>
    </row>
    <row r="67" ht="17.4" spans="1:7">
      <c r="A67" s="113"/>
      <c r="B67" s="5"/>
      <c r="C67" s="5">
        <v>2022283223</v>
      </c>
      <c r="D67" s="5" t="s">
        <v>126</v>
      </c>
      <c r="E67" s="5" t="s">
        <v>48</v>
      </c>
      <c r="F67" s="5" t="s">
        <v>43</v>
      </c>
      <c r="G67" s="5">
        <v>7</v>
      </c>
    </row>
    <row r="68" ht="17.4" spans="1:7">
      <c r="A68" s="113"/>
      <c r="B68" s="5"/>
      <c r="C68" s="5"/>
      <c r="D68" s="5"/>
      <c r="E68" s="5" t="s">
        <v>41</v>
      </c>
      <c r="F68" s="5" t="s">
        <v>68</v>
      </c>
      <c r="G68" s="5"/>
    </row>
    <row r="69" ht="17.4" spans="1:7">
      <c r="A69" s="113"/>
      <c r="B69" s="5"/>
      <c r="C69" s="5"/>
      <c r="D69" s="5"/>
      <c r="E69" s="5" t="s">
        <v>113</v>
      </c>
      <c r="F69" s="5" t="s">
        <v>43</v>
      </c>
      <c r="G69" s="5"/>
    </row>
    <row r="70" ht="17.4" spans="1:7">
      <c r="A70" s="113"/>
      <c r="B70" s="5">
        <v>20222834</v>
      </c>
      <c r="C70" s="5">
        <v>20222283419</v>
      </c>
      <c r="D70" s="5" t="s">
        <v>127</v>
      </c>
      <c r="E70" s="5" t="s">
        <v>128</v>
      </c>
      <c r="F70" s="5" t="s">
        <v>43</v>
      </c>
      <c r="G70" s="5">
        <v>15</v>
      </c>
    </row>
    <row r="71" ht="17.4" spans="1:7">
      <c r="A71" s="113"/>
      <c r="B71" s="5"/>
      <c r="C71" s="5"/>
      <c r="D71" s="5"/>
      <c r="E71" s="5" t="s">
        <v>48</v>
      </c>
      <c r="F71" s="5" t="s">
        <v>43</v>
      </c>
      <c r="G71" s="5"/>
    </row>
    <row r="72" ht="17.4" spans="1:7">
      <c r="A72" s="113"/>
      <c r="B72" s="5"/>
      <c r="C72" s="5"/>
      <c r="D72" s="5"/>
      <c r="E72" s="5" t="s">
        <v>117</v>
      </c>
      <c r="F72" s="5" t="s">
        <v>59</v>
      </c>
      <c r="G72" s="5"/>
    </row>
    <row r="73" ht="17.4" spans="1:7">
      <c r="A73" s="113"/>
      <c r="B73" s="5"/>
      <c r="C73" s="5"/>
      <c r="D73" s="5"/>
      <c r="E73" s="5" t="s">
        <v>77</v>
      </c>
      <c r="F73" s="5" t="s">
        <v>57</v>
      </c>
      <c r="G73" s="5"/>
    </row>
    <row r="74" ht="17.4" spans="1:7">
      <c r="A74" s="113"/>
      <c r="B74" s="5"/>
      <c r="C74" s="5"/>
      <c r="D74" s="5"/>
      <c r="E74" s="5" t="s">
        <v>41</v>
      </c>
      <c r="F74" s="5" t="s">
        <v>129</v>
      </c>
      <c r="G74" s="5"/>
    </row>
    <row r="75" ht="17.4" spans="1:7">
      <c r="A75" s="113"/>
      <c r="B75" s="5"/>
      <c r="C75" s="5"/>
      <c r="D75" s="5"/>
      <c r="E75" s="5" t="s">
        <v>130</v>
      </c>
      <c r="F75" s="5" t="s">
        <v>57</v>
      </c>
      <c r="G75" s="5"/>
    </row>
    <row r="76" ht="17.4" spans="1:7">
      <c r="A76" s="113"/>
      <c r="B76" s="5"/>
      <c r="C76" s="5"/>
      <c r="D76" s="5"/>
      <c r="E76" s="5" t="s">
        <v>113</v>
      </c>
      <c r="F76" s="5" t="s">
        <v>57</v>
      </c>
      <c r="G76" s="5"/>
    </row>
    <row r="77" ht="17.4" spans="1:7">
      <c r="A77" s="113"/>
      <c r="B77" s="5">
        <v>20222836</v>
      </c>
      <c r="C77" s="5">
        <v>2022283603</v>
      </c>
      <c r="D77" s="5" t="s">
        <v>131</v>
      </c>
      <c r="E77" s="5" t="s">
        <v>113</v>
      </c>
      <c r="F77" s="5" t="s">
        <v>43</v>
      </c>
      <c r="G77" s="5">
        <v>6</v>
      </c>
    </row>
    <row r="78" ht="17.4" spans="1:7">
      <c r="A78" s="113"/>
      <c r="B78" s="5"/>
      <c r="C78" s="5"/>
      <c r="D78" s="5"/>
      <c r="E78" s="5" t="s">
        <v>116</v>
      </c>
      <c r="F78" s="5" t="s">
        <v>57</v>
      </c>
      <c r="G78" s="5"/>
    </row>
    <row r="79" ht="17.4" spans="1:7">
      <c r="A79" s="113"/>
      <c r="B79" s="5"/>
      <c r="C79" s="5"/>
      <c r="D79" s="5"/>
      <c r="E79" s="5" t="s">
        <v>77</v>
      </c>
      <c r="F79" s="5" t="s">
        <v>57</v>
      </c>
      <c r="G79" s="5"/>
    </row>
    <row r="80" ht="17.4" spans="1:7">
      <c r="A80" s="113"/>
      <c r="B80" s="5">
        <v>20222841</v>
      </c>
      <c r="C80" s="5">
        <v>2022284104</v>
      </c>
      <c r="D80" s="5" t="s">
        <v>132</v>
      </c>
      <c r="E80" s="5" t="s">
        <v>133</v>
      </c>
      <c r="F80" s="5" t="s">
        <v>43</v>
      </c>
      <c r="G80" s="5">
        <v>6</v>
      </c>
    </row>
    <row r="81" ht="17.4" spans="1:7">
      <c r="A81" s="113"/>
      <c r="B81" s="5"/>
      <c r="C81" s="5"/>
      <c r="D81" s="5"/>
      <c r="E81" s="5" t="s">
        <v>134</v>
      </c>
      <c r="F81" s="5" t="s">
        <v>43</v>
      </c>
      <c r="G81" s="5"/>
    </row>
    <row r="82" ht="17.4" spans="1:7">
      <c r="A82" s="113"/>
      <c r="B82" s="5"/>
      <c r="C82" s="5"/>
      <c r="D82" s="5"/>
      <c r="E82" s="5" t="s">
        <v>135</v>
      </c>
      <c r="F82" s="5" t="s">
        <v>43</v>
      </c>
      <c r="G82" s="5"/>
    </row>
    <row r="83" ht="17.4" spans="1:7">
      <c r="A83" s="113"/>
      <c r="B83" s="5"/>
      <c r="C83" s="5">
        <v>2022284106</v>
      </c>
      <c r="D83" s="5" t="s">
        <v>136</v>
      </c>
      <c r="E83" s="5" t="s">
        <v>133</v>
      </c>
      <c r="F83" s="5" t="s">
        <v>43</v>
      </c>
      <c r="G83" s="5">
        <v>4</v>
      </c>
    </row>
    <row r="84" ht="17.4" spans="1:7">
      <c r="A84" s="113"/>
      <c r="B84" s="5"/>
      <c r="C84" s="5"/>
      <c r="D84" s="5"/>
      <c r="E84" s="5" t="s">
        <v>134</v>
      </c>
      <c r="F84" s="5" t="s">
        <v>43</v>
      </c>
      <c r="G84" s="5"/>
    </row>
    <row r="85" ht="17.4" spans="1:7">
      <c r="A85" s="113"/>
      <c r="B85" s="5"/>
      <c r="C85" s="5">
        <v>2022284115</v>
      </c>
      <c r="D85" s="5" t="s">
        <v>137</v>
      </c>
      <c r="E85" s="5" t="s">
        <v>133</v>
      </c>
      <c r="F85" s="5" t="s">
        <v>43</v>
      </c>
      <c r="G85" s="5">
        <v>6</v>
      </c>
    </row>
    <row r="86" ht="17.4" spans="1:7">
      <c r="A86" s="113"/>
      <c r="B86" s="5"/>
      <c r="C86" s="5"/>
      <c r="D86" s="5"/>
      <c r="E86" s="5" t="s">
        <v>134</v>
      </c>
      <c r="F86" s="5" t="s">
        <v>43</v>
      </c>
      <c r="G86" s="5">
        <v>15</v>
      </c>
    </row>
    <row r="87" ht="17.4" spans="1:7">
      <c r="A87" s="113"/>
      <c r="B87" s="5"/>
      <c r="C87" s="5"/>
      <c r="D87" s="5"/>
      <c r="E87" s="5" t="s">
        <v>135</v>
      </c>
      <c r="F87" s="5" t="s">
        <v>43</v>
      </c>
      <c r="G87" s="5"/>
    </row>
    <row r="88" ht="17.4" spans="1:7">
      <c r="A88" s="113"/>
      <c r="B88" s="5"/>
      <c r="C88" s="5"/>
      <c r="D88" s="5"/>
      <c r="E88" s="5" t="s">
        <v>116</v>
      </c>
      <c r="F88" s="5" t="s">
        <v>57</v>
      </c>
      <c r="G88" s="5"/>
    </row>
    <row r="89" ht="17.4" spans="1:7">
      <c r="A89" s="113"/>
      <c r="B89" s="5"/>
      <c r="C89" s="5"/>
      <c r="D89" s="5"/>
      <c r="E89" s="5" t="s">
        <v>133</v>
      </c>
      <c r="F89" s="5" t="s">
        <v>129</v>
      </c>
      <c r="G89" s="5"/>
    </row>
    <row r="90" ht="17.4" spans="1:7">
      <c r="A90" s="113"/>
      <c r="B90" s="5"/>
      <c r="C90" s="5"/>
      <c r="D90" s="5"/>
      <c r="E90" s="5" t="s">
        <v>138</v>
      </c>
      <c r="F90" s="5" t="s">
        <v>57</v>
      </c>
      <c r="G90" s="5"/>
    </row>
    <row r="91" ht="17.4" spans="1:7">
      <c r="A91" s="113"/>
      <c r="B91" s="5"/>
      <c r="C91" s="5"/>
      <c r="D91" s="5"/>
      <c r="E91" s="5" t="s">
        <v>139</v>
      </c>
      <c r="F91" s="5" t="s">
        <v>57</v>
      </c>
      <c r="G91" s="5"/>
    </row>
    <row r="92" ht="17.4" spans="1:7">
      <c r="A92" s="113"/>
      <c r="B92" s="5"/>
      <c r="C92" s="5">
        <v>2022284102</v>
      </c>
      <c r="D92" s="5" t="s">
        <v>140</v>
      </c>
      <c r="E92" s="5" t="s">
        <v>134</v>
      </c>
      <c r="F92" s="5" t="s">
        <v>43</v>
      </c>
      <c r="G92" s="5">
        <v>4</v>
      </c>
    </row>
    <row r="93" ht="17.4" spans="1:7">
      <c r="A93" s="113"/>
      <c r="B93" s="5"/>
      <c r="C93" s="5"/>
      <c r="D93" s="5"/>
      <c r="E93" s="5" t="s">
        <v>135</v>
      </c>
      <c r="F93" s="5" t="s">
        <v>43</v>
      </c>
      <c r="G93" s="5"/>
    </row>
    <row r="94" ht="17.4" spans="1:7">
      <c r="A94" s="113"/>
      <c r="B94" s="5"/>
      <c r="C94" s="5">
        <v>2022284105</v>
      </c>
      <c r="D94" s="5" t="s">
        <v>141</v>
      </c>
      <c r="E94" s="5" t="s">
        <v>134</v>
      </c>
      <c r="F94" s="5" t="s">
        <v>43</v>
      </c>
      <c r="G94" s="5">
        <v>4</v>
      </c>
    </row>
    <row r="95" ht="17.4" spans="1:7">
      <c r="A95" s="113"/>
      <c r="B95" s="5"/>
      <c r="C95" s="5"/>
      <c r="D95" s="5"/>
      <c r="E95" s="5" t="s">
        <v>135</v>
      </c>
      <c r="F95" s="5" t="s">
        <v>43</v>
      </c>
      <c r="G95" s="5"/>
    </row>
    <row r="96" ht="17.4" spans="1:7">
      <c r="A96" s="113"/>
      <c r="B96" s="5"/>
      <c r="C96" s="5">
        <v>2022284124</v>
      </c>
      <c r="D96" s="5" t="s">
        <v>142</v>
      </c>
      <c r="E96" s="5" t="s">
        <v>116</v>
      </c>
      <c r="F96" s="5" t="s">
        <v>59</v>
      </c>
      <c r="G96" s="5">
        <v>2</v>
      </c>
    </row>
    <row r="97" ht="17.4" spans="1:7">
      <c r="A97" s="113"/>
      <c r="B97" s="5"/>
      <c r="C97" s="5">
        <v>2022284137</v>
      </c>
      <c r="D97" s="5" t="s">
        <v>143</v>
      </c>
      <c r="E97" s="5" t="s">
        <v>116</v>
      </c>
      <c r="F97" s="5" t="s">
        <v>59</v>
      </c>
      <c r="G97" s="5">
        <v>2</v>
      </c>
    </row>
    <row r="98" ht="17.4" spans="1:7">
      <c r="A98" s="113"/>
      <c r="B98" s="5">
        <v>20222842</v>
      </c>
      <c r="C98" s="5">
        <v>2022284211</v>
      </c>
      <c r="D98" s="5" t="s">
        <v>144</v>
      </c>
      <c r="E98" s="5" t="s">
        <v>133</v>
      </c>
      <c r="F98" s="5" t="s">
        <v>43</v>
      </c>
      <c r="G98" s="5">
        <v>4</v>
      </c>
    </row>
    <row r="99" ht="17.4" spans="1:7">
      <c r="A99" s="113"/>
      <c r="B99" s="5"/>
      <c r="C99" s="5"/>
      <c r="D99" s="5"/>
      <c r="E99" s="5" t="s">
        <v>135</v>
      </c>
      <c r="F99" s="5" t="s">
        <v>43</v>
      </c>
      <c r="G99" s="112"/>
    </row>
    <row r="100" ht="17.4" spans="1:7">
      <c r="A100" s="113"/>
      <c r="B100" s="5"/>
      <c r="C100" s="5">
        <v>2022284212</v>
      </c>
      <c r="D100" s="5" t="s">
        <v>145</v>
      </c>
      <c r="E100" s="5" t="s">
        <v>133</v>
      </c>
      <c r="F100" s="5" t="s">
        <v>43</v>
      </c>
      <c r="G100" s="5">
        <v>4</v>
      </c>
    </row>
    <row r="101" ht="17.4" spans="1:7">
      <c r="A101" s="113"/>
      <c r="B101" s="5"/>
      <c r="C101" s="5"/>
      <c r="D101" s="5"/>
      <c r="E101" s="5" t="s">
        <v>135</v>
      </c>
      <c r="F101" s="5" t="s">
        <v>43</v>
      </c>
      <c r="G101" s="5"/>
    </row>
    <row r="102" ht="17.4" spans="1:7">
      <c r="A102" s="113"/>
      <c r="B102" s="5"/>
      <c r="C102" s="5">
        <v>2022284214</v>
      </c>
      <c r="D102" s="5" t="s">
        <v>146</v>
      </c>
      <c r="E102" s="5" t="s">
        <v>133</v>
      </c>
      <c r="F102" s="5" t="s">
        <v>43</v>
      </c>
      <c r="G102" s="5">
        <v>4</v>
      </c>
    </row>
    <row r="103" ht="17.4" spans="1:7">
      <c r="A103" s="113"/>
      <c r="B103" s="5"/>
      <c r="C103" s="5"/>
      <c r="D103" s="5"/>
      <c r="E103" s="5" t="s">
        <v>135</v>
      </c>
      <c r="F103" s="5" t="s">
        <v>43</v>
      </c>
      <c r="G103" s="5"/>
    </row>
    <row r="104" ht="17.4" spans="1:7">
      <c r="A104" s="113"/>
      <c r="B104" s="5"/>
      <c r="C104" s="5">
        <v>2022284218</v>
      </c>
      <c r="D104" s="5" t="s">
        <v>147</v>
      </c>
      <c r="E104" s="5" t="s">
        <v>116</v>
      </c>
      <c r="F104" s="5" t="s">
        <v>57</v>
      </c>
      <c r="G104" s="5">
        <v>2</v>
      </c>
    </row>
    <row r="105" ht="17.4" spans="1:7">
      <c r="A105" s="113"/>
      <c r="B105" s="5"/>
      <c r="C105" s="5">
        <v>2022284219</v>
      </c>
      <c r="D105" s="5" t="s">
        <v>148</v>
      </c>
      <c r="E105" s="5" t="s">
        <v>116</v>
      </c>
      <c r="F105" s="5" t="s">
        <v>57</v>
      </c>
      <c r="G105" s="5">
        <v>2</v>
      </c>
    </row>
    <row r="106" ht="17.4" customHeight="1" spans="1:7">
      <c r="A106" s="37" t="s">
        <v>4</v>
      </c>
      <c r="B106" s="37">
        <v>20212331</v>
      </c>
      <c r="C106" s="37">
        <v>2021233114</v>
      </c>
      <c r="D106" s="37" t="s">
        <v>149</v>
      </c>
      <c r="E106" s="37" t="s">
        <v>77</v>
      </c>
      <c r="F106" s="37" t="s">
        <v>43</v>
      </c>
      <c r="G106" s="145">
        <v>5</v>
      </c>
    </row>
    <row r="107" ht="17.4" customHeight="1" spans="1:7">
      <c r="A107" s="37"/>
      <c r="B107" s="37"/>
      <c r="C107" s="37"/>
      <c r="D107" s="37"/>
      <c r="E107" s="37" t="s">
        <v>150</v>
      </c>
      <c r="F107" s="37" t="s">
        <v>68</v>
      </c>
      <c r="G107" s="145"/>
    </row>
    <row r="108" ht="17.4" customHeight="1" spans="1:7">
      <c r="A108" s="37"/>
      <c r="B108" s="37"/>
      <c r="C108" s="37">
        <v>2021233104</v>
      </c>
      <c r="D108" s="37" t="s">
        <v>151</v>
      </c>
      <c r="E108" s="37" t="s">
        <v>77</v>
      </c>
      <c r="F108" s="37" t="s">
        <v>43</v>
      </c>
      <c r="G108" s="145">
        <v>13</v>
      </c>
    </row>
    <row r="109" ht="17.4" customHeight="1" spans="1:7">
      <c r="A109" s="37"/>
      <c r="B109" s="37"/>
      <c r="C109" s="37"/>
      <c r="D109" s="37"/>
      <c r="E109" s="37" t="s">
        <v>150</v>
      </c>
      <c r="F109" s="37" t="s">
        <v>68</v>
      </c>
      <c r="G109" s="145"/>
    </row>
    <row r="110" ht="17.4" customHeight="1" spans="1:7">
      <c r="A110" s="37"/>
      <c r="B110" s="37"/>
      <c r="C110" s="37"/>
      <c r="D110" s="37"/>
      <c r="E110" s="37" t="s">
        <v>77</v>
      </c>
      <c r="F110" s="37" t="s">
        <v>57</v>
      </c>
      <c r="G110" s="145"/>
    </row>
    <row r="111" ht="17.4" customHeight="1" spans="1:7">
      <c r="A111" s="37"/>
      <c r="B111" s="37"/>
      <c r="C111" s="37"/>
      <c r="D111" s="37"/>
      <c r="E111" s="37" t="s">
        <v>152</v>
      </c>
      <c r="F111" s="37" t="s">
        <v>57</v>
      </c>
      <c r="G111" s="145"/>
    </row>
    <row r="112" ht="17.4" customHeight="1" spans="1:7">
      <c r="A112" s="37"/>
      <c r="B112" s="37"/>
      <c r="C112" s="37"/>
      <c r="D112" s="37"/>
      <c r="E112" s="37" t="s">
        <v>77</v>
      </c>
      <c r="F112" s="37" t="s">
        <v>57</v>
      </c>
      <c r="G112" s="145"/>
    </row>
    <row r="113" ht="17.4" customHeight="1" spans="1:7">
      <c r="A113" s="37"/>
      <c r="B113" s="37"/>
      <c r="C113" s="37"/>
      <c r="D113" s="37"/>
      <c r="E113" s="37" t="s">
        <v>153</v>
      </c>
      <c r="F113" s="37" t="s">
        <v>59</v>
      </c>
      <c r="G113" s="145"/>
    </row>
    <row r="114" ht="17.4" customHeight="1" spans="1:7">
      <c r="A114" s="37"/>
      <c r="B114" s="37"/>
      <c r="C114" s="37">
        <v>2021233118</v>
      </c>
      <c r="D114" s="37" t="s">
        <v>154</v>
      </c>
      <c r="E114" s="37" t="s">
        <v>77</v>
      </c>
      <c r="F114" s="37" t="s">
        <v>43</v>
      </c>
      <c r="G114" s="145">
        <v>13</v>
      </c>
    </row>
    <row r="115" ht="17.4" customHeight="1" spans="1:7">
      <c r="A115" s="37"/>
      <c r="B115" s="37"/>
      <c r="C115" s="37"/>
      <c r="D115" s="37"/>
      <c r="E115" s="37" t="s">
        <v>150</v>
      </c>
      <c r="F115" s="37" t="s">
        <v>68</v>
      </c>
      <c r="G115" s="145"/>
    </row>
    <row r="116" ht="17.4" customHeight="1" spans="1:7">
      <c r="A116" s="37"/>
      <c r="B116" s="37"/>
      <c r="C116" s="37"/>
      <c r="D116" s="37"/>
      <c r="E116" s="37" t="s">
        <v>77</v>
      </c>
      <c r="F116" s="37" t="s">
        <v>57</v>
      </c>
      <c r="G116" s="145"/>
    </row>
    <row r="117" ht="17.4" customHeight="1" spans="1:7">
      <c r="A117" s="37"/>
      <c r="B117" s="37"/>
      <c r="C117" s="37"/>
      <c r="D117" s="37"/>
      <c r="E117" s="37" t="s">
        <v>152</v>
      </c>
      <c r="F117" s="37" t="s">
        <v>57</v>
      </c>
      <c r="G117" s="145"/>
    </row>
    <row r="118" ht="17.4" customHeight="1" spans="1:7">
      <c r="A118" s="37"/>
      <c r="B118" s="37"/>
      <c r="C118" s="37"/>
      <c r="D118" s="37"/>
      <c r="E118" s="37" t="s">
        <v>77</v>
      </c>
      <c r="F118" s="37" t="s">
        <v>57</v>
      </c>
      <c r="G118" s="145"/>
    </row>
    <row r="119" ht="17.4" customHeight="1" spans="1:7">
      <c r="A119" s="37"/>
      <c r="B119" s="37"/>
      <c r="C119" s="37"/>
      <c r="D119" s="37"/>
      <c r="E119" s="37" t="s">
        <v>153</v>
      </c>
      <c r="F119" s="37" t="s">
        <v>59</v>
      </c>
      <c r="G119" s="145"/>
    </row>
    <row r="120" ht="17.4" customHeight="1" spans="1:7">
      <c r="A120" s="37"/>
      <c r="B120" s="37"/>
      <c r="C120" s="37">
        <v>2021233113</v>
      </c>
      <c r="D120" s="37" t="s">
        <v>155</v>
      </c>
      <c r="E120" s="37" t="s">
        <v>77</v>
      </c>
      <c r="F120" s="37" t="s">
        <v>43</v>
      </c>
      <c r="G120" s="145">
        <v>13</v>
      </c>
    </row>
    <row r="121" ht="17.4" customHeight="1" spans="1:7">
      <c r="A121" s="37"/>
      <c r="B121" s="37"/>
      <c r="C121" s="37"/>
      <c r="D121" s="37"/>
      <c r="E121" s="37" t="s">
        <v>150</v>
      </c>
      <c r="F121" s="37" t="s">
        <v>68</v>
      </c>
      <c r="G121" s="145"/>
    </row>
    <row r="122" ht="17.4" customHeight="1" spans="1:7">
      <c r="A122" s="37"/>
      <c r="B122" s="37"/>
      <c r="C122" s="37"/>
      <c r="D122" s="37"/>
      <c r="E122" s="37" t="s">
        <v>77</v>
      </c>
      <c r="F122" s="37" t="s">
        <v>57</v>
      </c>
      <c r="G122" s="145"/>
    </row>
    <row r="123" ht="17.4" customHeight="1" spans="1:7">
      <c r="A123" s="37"/>
      <c r="B123" s="37"/>
      <c r="C123" s="37"/>
      <c r="D123" s="37"/>
      <c r="E123" s="37" t="s">
        <v>152</v>
      </c>
      <c r="F123" s="37" t="s">
        <v>57</v>
      </c>
      <c r="G123" s="145"/>
    </row>
    <row r="124" ht="17.4" customHeight="1" spans="1:7">
      <c r="A124" s="37"/>
      <c r="B124" s="37"/>
      <c r="C124" s="37"/>
      <c r="D124" s="37"/>
      <c r="E124" s="37" t="s">
        <v>77</v>
      </c>
      <c r="F124" s="37" t="s">
        <v>57</v>
      </c>
      <c r="G124" s="145"/>
    </row>
    <row r="125" ht="17.4" customHeight="1" spans="1:7">
      <c r="A125" s="37"/>
      <c r="B125" s="37"/>
      <c r="C125" s="37"/>
      <c r="D125" s="37"/>
      <c r="E125" s="37" t="s">
        <v>153</v>
      </c>
      <c r="F125" s="37" t="s">
        <v>59</v>
      </c>
      <c r="G125" s="145"/>
    </row>
    <row r="126" ht="17.4" customHeight="1" spans="1:7">
      <c r="A126" s="37"/>
      <c r="B126" s="37"/>
      <c r="C126" s="37">
        <v>2021233127</v>
      </c>
      <c r="D126" s="37" t="s">
        <v>156</v>
      </c>
      <c r="E126" s="37" t="s">
        <v>77</v>
      </c>
      <c r="F126" s="37" t="s">
        <v>43</v>
      </c>
      <c r="G126" s="145">
        <v>5</v>
      </c>
    </row>
    <row r="127" ht="17.4" customHeight="1" spans="1:7">
      <c r="A127" s="37"/>
      <c r="B127" s="37"/>
      <c r="C127" s="37"/>
      <c r="D127" s="37"/>
      <c r="E127" s="37" t="s">
        <v>150</v>
      </c>
      <c r="F127" s="37" t="s">
        <v>68</v>
      </c>
      <c r="G127" s="145"/>
    </row>
    <row r="128" ht="17.4" customHeight="1" spans="1:7">
      <c r="A128" s="37"/>
      <c r="B128" s="37"/>
      <c r="C128" s="145">
        <v>2021233110</v>
      </c>
      <c r="D128" s="145" t="s">
        <v>157</v>
      </c>
      <c r="E128" s="37" t="s">
        <v>77</v>
      </c>
      <c r="F128" s="37" t="s">
        <v>43</v>
      </c>
      <c r="G128" s="145">
        <v>7</v>
      </c>
    </row>
    <row r="129" ht="17.4" customHeight="1" spans="1:7">
      <c r="A129" s="37"/>
      <c r="B129" s="37"/>
      <c r="C129" s="145"/>
      <c r="D129" s="145"/>
      <c r="E129" s="37" t="s">
        <v>150</v>
      </c>
      <c r="F129" s="37" t="s">
        <v>68</v>
      </c>
      <c r="G129" s="145"/>
    </row>
    <row r="130" ht="17.4" customHeight="1" spans="1:7">
      <c r="A130" s="37"/>
      <c r="B130" s="37"/>
      <c r="C130" s="145"/>
      <c r="D130" s="145"/>
      <c r="E130" s="37" t="s">
        <v>153</v>
      </c>
      <c r="F130" s="37" t="s">
        <v>59</v>
      </c>
      <c r="G130" s="145"/>
    </row>
    <row r="131" ht="17.4" customHeight="1" spans="1:7">
      <c r="A131" s="37"/>
      <c r="B131" s="37"/>
      <c r="C131" s="145">
        <v>2021233112</v>
      </c>
      <c r="D131" s="145" t="s">
        <v>158</v>
      </c>
      <c r="E131" s="37" t="s">
        <v>77</v>
      </c>
      <c r="F131" s="37" t="s">
        <v>43</v>
      </c>
      <c r="G131" s="145">
        <v>7</v>
      </c>
    </row>
    <row r="132" ht="17.4" customHeight="1" spans="1:7">
      <c r="A132" s="37"/>
      <c r="B132" s="37"/>
      <c r="C132" s="145"/>
      <c r="D132" s="145"/>
      <c r="E132" s="37" t="s">
        <v>150</v>
      </c>
      <c r="F132" s="37" t="s">
        <v>68</v>
      </c>
      <c r="G132" s="145"/>
    </row>
    <row r="133" ht="17.4" customHeight="1" spans="1:7">
      <c r="A133" s="37"/>
      <c r="B133" s="37"/>
      <c r="C133" s="145"/>
      <c r="D133" s="145"/>
      <c r="E133" s="37" t="s">
        <v>153</v>
      </c>
      <c r="F133" s="37" t="s">
        <v>59</v>
      </c>
      <c r="G133" s="145"/>
    </row>
    <row r="134" ht="17.4" customHeight="1" spans="1:7">
      <c r="A134" s="37"/>
      <c r="B134" s="37"/>
      <c r="C134" s="145">
        <v>2021233121</v>
      </c>
      <c r="D134" s="145" t="s">
        <v>159</v>
      </c>
      <c r="E134" s="37" t="s">
        <v>150</v>
      </c>
      <c r="F134" s="37" t="s">
        <v>68</v>
      </c>
      <c r="G134" s="145">
        <v>3</v>
      </c>
    </row>
    <row r="135" ht="17.4" customHeight="1" spans="1:7">
      <c r="A135" s="37"/>
      <c r="B135" s="37"/>
      <c r="C135" s="145">
        <v>2021233122</v>
      </c>
      <c r="D135" s="145" t="s">
        <v>160</v>
      </c>
      <c r="E135" s="37" t="s">
        <v>150</v>
      </c>
      <c r="F135" s="37" t="s">
        <v>68</v>
      </c>
      <c r="G135" s="145">
        <v>3</v>
      </c>
    </row>
    <row r="136" ht="17.4" customHeight="1" spans="1:7">
      <c r="A136" s="37"/>
      <c r="B136" s="37"/>
      <c r="C136" s="145">
        <v>2021233125</v>
      </c>
      <c r="D136" s="145" t="s">
        <v>161</v>
      </c>
      <c r="E136" s="37" t="s">
        <v>150</v>
      </c>
      <c r="F136" s="37" t="s">
        <v>68</v>
      </c>
      <c r="G136" s="145">
        <v>3</v>
      </c>
    </row>
    <row r="137" ht="17.4" customHeight="1" spans="1:7">
      <c r="A137" s="37"/>
      <c r="B137" s="37"/>
      <c r="C137" s="145">
        <v>2021233106</v>
      </c>
      <c r="D137" s="145" t="s">
        <v>162</v>
      </c>
      <c r="E137" s="37" t="s">
        <v>150</v>
      </c>
      <c r="F137" s="37" t="s">
        <v>68</v>
      </c>
      <c r="G137" s="145">
        <v>5</v>
      </c>
    </row>
    <row r="138" ht="17.4" customHeight="1" spans="1:7">
      <c r="A138" s="37"/>
      <c r="B138" s="37"/>
      <c r="C138" s="145"/>
      <c r="D138" s="145"/>
      <c r="E138" s="37" t="s">
        <v>77</v>
      </c>
      <c r="F138" s="37" t="s">
        <v>57</v>
      </c>
      <c r="G138" s="145"/>
    </row>
    <row r="139" ht="17.4" customHeight="1" spans="1:7">
      <c r="A139" s="37"/>
      <c r="B139" s="37"/>
      <c r="C139" s="145">
        <v>2021233101</v>
      </c>
      <c r="D139" s="145" t="s">
        <v>163</v>
      </c>
      <c r="E139" s="37" t="s">
        <v>77</v>
      </c>
      <c r="F139" s="37" t="s">
        <v>57</v>
      </c>
      <c r="G139" s="145">
        <v>6</v>
      </c>
    </row>
    <row r="140" ht="17.4" customHeight="1" spans="1:7">
      <c r="A140" s="37"/>
      <c r="B140" s="37"/>
      <c r="C140" s="145"/>
      <c r="D140" s="145"/>
      <c r="E140" s="37" t="s">
        <v>152</v>
      </c>
      <c r="F140" s="37" t="s">
        <v>57</v>
      </c>
      <c r="G140" s="145"/>
    </row>
    <row r="141" ht="17.4" customHeight="1" spans="1:7">
      <c r="A141" s="37"/>
      <c r="B141" s="37"/>
      <c r="C141" s="145"/>
      <c r="D141" s="145"/>
      <c r="E141" s="37" t="s">
        <v>77</v>
      </c>
      <c r="F141" s="37" t="s">
        <v>57</v>
      </c>
      <c r="G141" s="145"/>
    </row>
    <row r="142" ht="17.4" customHeight="1" spans="1:7">
      <c r="A142" s="37"/>
      <c r="B142" s="37"/>
      <c r="C142" s="145">
        <v>2021233117</v>
      </c>
      <c r="D142" s="145" t="s">
        <v>164</v>
      </c>
      <c r="E142" s="37" t="s">
        <v>77</v>
      </c>
      <c r="F142" s="37" t="s">
        <v>57</v>
      </c>
      <c r="G142" s="145">
        <v>8</v>
      </c>
    </row>
    <row r="143" ht="17.4" customHeight="1" spans="1:7">
      <c r="A143" s="37"/>
      <c r="B143" s="37"/>
      <c r="C143" s="145"/>
      <c r="D143" s="145"/>
      <c r="E143" s="37" t="s">
        <v>152</v>
      </c>
      <c r="F143" s="37" t="s">
        <v>57</v>
      </c>
      <c r="G143" s="145"/>
    </row>
    <row r="144" ht="17.4" customHeight="1" spans="1:7">
      <c r="A144" s="37"/>
      <c r="B144" s="37"/>
      <c r="C144" s="145"/>
      <c r="D144" s="145"/>
      <c r="E144" s="37" t="s">
        <v>77</v>
      </c>
      <c r="F144" s="37" t="s">
        <v>57</v>
      </c>
      <c r="G144" s="145"/>
    </row>
    <row r="145" ht="17.4" customHeight="1" spans="1:7">
      <c r="A145" s="37"/>
      <c r="B145" s="37"/>
      <c r="C145" s="145"/>
      <c r="D145" s="145"/>
      <c r="E145" s="37" t="s">
        <v>153</v>
      </c>
      <c r="F145" s="37" t="s">
        <v>59</v>
      </c>
      <c r="G145" s="145"/>
    </row>
    <row r="146" ht="17.4" customHeight="1" spans="1:7">
      <c r="A146" s="37"/>
      <c r="B146" s="37"/>
      <c r="C146" s="145">
        <v>2021233107</v>
      </c>
      <c r="D146" s="145" t="s">
        <v>165</v>
      </c>
      <c r="E146" s="37" t="s">
        <v>150</v>
      </c>
      <c r="F146" s="37" t="s">
        <v>68</v>
      </c>
      <c r="G146" s="145">
        <v>3</v>
      </c>
    </row>
    <row r="147" ht="17.4" customHeight="1" spans="1:7">
      <c r="A147" s="37"/>
      <c r="B147" s="37">
        <v>20213032</v>
      </c>
      <c r="C147" s="145">
        <v>2021303226</v>
      </c>
      <c r="D147" s="145" t="s">
        <v>166</v>
      </c>
      <c r="E147" s="37" t="s">
        <v>167</v>
      </c>
      <c r="F147" s="37" t="s">
        <v>43</v>
      </c>
      <c r="G147" s="145">
        <v>4</v>
      </c>
    </row>
    <row r="148" ht="17.4" customHeight="1" spans="1:7">
      <c r="A148" s="37"/>
      <c r="B148" s="37"/>
      <c r="C148" s="145"/>
      <c r="D148" s="145"/>
      <c r="E148" s="37" t="s">
        <v>168</v>
      </c>
      <c r="F148" s="145" t="s">
        <v>43</v>
      </c>
      <c r="G148" s="145"/>
    </row>
    <row r="149" ht="17.4" customHeight="1" spans="1:7">
      <c r="A149" s="37"/>
      <c r="B149" s="37"/>
      <c r="C149" s="37">
        <v>2021303232</v>
      </c>
      <c r="D149" s="37" t="s">
        <v>169</v>
      </c>
      <c r="E149" s="37" t="s">
        <v>170</v>
      </c>
      <c r="F149" s="145" t="s">
        <v>57</v>
      </c>
      <c r="G149" s="145">
        <v>2</v>
      </c>
    </row>
    <row r="150" ht="17.4" customHeight="1" spans="1:7">
      <c r="A150" s="37"/>
      <c r="B150" s="37"/>
      <c r="C150" s="37">
        <v>2021303224</v>
      </c>
      <c r="D150" s="37" t="s">
        <v>171</v>
      </c>
      <c r="E150" s="37" t="s">
        <v>170</v>
      </c>
      <c r="F150" s="145" t="s">
        <v>57</v>
      </c>
      <c r="G150" s="145">
        <v>2</v>
      </c>
    </row>
    <row r="151" ht="17.4" customHeight="1" spans="1:7">
      <c r="A151" s="37"/>
      <c r="B151" s="37">
        <v>20212932</v>
      </c>
      <c r="C151" s="37">
        <v>2021293229</v>
      </c>
      <c r="D151" s="37" t="s">
        <v>172</v>
      </c>
      <c r="E151" s="37" t="s">
        <v>173</v>
      </c>
      <c r="F151" s="37" t="s">
        <v>57</v>
      </c>
      <c r="G151" s="145">
        <v>12</v>
      </c>
    </row>
    <row r="152" ht="17.4" customHeight="1" spans="1:7">
      <c r="A152" s="37"/>
      <c r="B152" s="37"/>
      <c r="C152" s="37"/>
      <c r="D152" s="37"/>
      <c r="E152" s="37" t="s">
        <v>174</v>
      </c>
      <c r="F152" s="37" t="s">
        <v>129</v>
      </c>
      <c r="G152" s="145"/>
    </row>
    <row r="153" ht="17.4" customHeight="1" spans="1:7">
      <c r="A153" s="37"/>
      <c r="B153" s="37"/>
      <c r="C153" s="37"/>
      <c r="D153" s="37"/>
      <c r="E153" s="37" t="s">
        <v>175</v>
      </c>
      <c r="F153" s="37" t="s">
        <v>57</v>
      </c>
      <c r="G153" s="145"/>
    </row>
    <row r="154" ht="17.4" customHeight="1" spans="1:7">
      <c r="A154" s="37"/>
      <c r="B154" s="37"/>
      <c r="C154" s="37"/>
      <c r="D154" s="37"/>
      <c r="E154" s="37" t="s">
        <v>176</v>
      </c>
      <c r="F154" s="145" t="s">
        <v>57</v>
      </c>
      <c r="G154" s="145"/>
    </row>
    <row r="155" ht="17.4" customHeight="1" spans="1:7">
      <c r="A155" s="37"/>
      <c r="B155" s="37"/>
      <c r="C155" s="37"/>
      <c r="D155" s="37"/>
      <c r="E155" s="37" t="s">
        <v>177</v>
      </c>
      <c r="F155" s="145" t="s">
        <v>107</v>
      </c>
      <c r="G155" s="145"/>
    </row>
    <row r="156" ht="17.4" customHeight="1" spans="1:7">
      <c r="A156" s="37"/>
      <c r="B156" s="37">
        <v>20212931</v>
      </c>
      <c r="C156" s="145">
        <v>2021293123</v>
      </c>
      <c r="D156" s="145" t="s">
        <v>178</v>
      </c>
      <c r="E156" s="37" t="s">
        <v>179</v>
      </c>
      <c r="F156" s="145" t="s">
        <v>107</v>
      </c>
      <c r="G156" s="145">
        <v>3</v>
      </c>
    </row>
    <row r="157" ht="17.4" customHeight="1" spans="1:7">
      <c r="A157" s="37"/>
      <c r="B157" s="37"/>
      <c r="C157" s="145">
        <v>2021293145</v>
      </c>
      <c r="D157" s="145" t="s">
        <v>180</v>
      </c>
      <c r="E157" s="37" t="s">
        <v>181</v>
      </c>
      <c r="F157" s="145" t="s">
        <v>43</v>
      </c>
      <c r="G157" s="145">
        <v>2</v>
      </c>
    </row>
    <row r="158" ht="17.4" customHeight="1" spans="1:7">
      <c r="A158" s="37"/>
      <c r="B158" s="37">
        <v>20213033</v>
      </c>
      <c r="C158" s="145">
        <v>2021303303</v>
      </c>
      <c r="D158" s="37" t="s">
        <v>182</v>
      </c>
      <c r="E158" s="37" t="s">
        <v>77</v>
      </c>
      <c r="F158" s="145" t="s">
        <v>43</v>
      </c>
      <c r="G158" s="37">
        <v>6</v>
      </c>
    </row>
    <row r="159" ht="17.4" customHeight="1" spans="1:7">
      <c r="A159" s="37"/>
      <c r="B159" s="37"/>
      <c r="C159" s="145"/>
      <c r="D159" s="37"/>
      <c r="E159" s="37" t="s">
        <v>183</v>
      </c>
      <c r="F159" s="145" t="s">
        <v>43</v>
      </c>
      <c r="G159" s="37"/>
    </row>
    <row r="160" ht="17.4" customHeight="1" spans="1:7">
      <c r="A160" s="37"/>
      <c r="B160" s="37"/>
      <c r="C160" s="145"/>
      <c r="D160" s="37"/>
      <c r="E160" s="37" t="s">
        <v>184</v>
      </c>
      <c r="F160" s="37" t="s">
        <v>43</v>
      </c>
      <c r="G160" s="37"/>
    </row>
    <row r="161" ht="17.4" customHeight="1" spans="1:7">
      <c r="A161" s="37"/>
      <c r="B161" s="37"/>
      <c r="C161" s="145">
        <v>2021303305</v>
      </c>
      <c r="D161" s="37" t="s">
        <v>185</v>
      </c>
      <c r="E161" s="37" t="s">
        <v>77</v>
      </c>
      <c r="F161" s="145" t="s">
        <v>43</v>
      </c>
      <c r="G161" s="37">
        <v>4</v>
      </c>
    </row>
    <row r="162" ht="17.4" customHeight="1" spans="1:7">
      <c r="A162" s="37"/>
      <c r="B162" s="37"/>
      <c r="C162" s="145"/>
      <c r="D162" s="37"/>
      <c r="E162" s="37" t="s">
        <v>183</v>
      </c>
      <c r="F162" s="145" t="s">
        <v>43</v>
      </c>
      <c r="G162" s="37"/>
    </row>
    <row r="163" ht="17.4" customHeight="1" spans="1:7">
      <c r="A163" s="37"/>
      <c r="B163" s="37"/>
      <c r="C163" s="145">
        <v>2021303308</v>
      </c>
      <c r="D163" s="37" t="s">
        <v>186</v>
      </c>
      <c r="E163" s="37" t="s">
        <v>77</v>
      </c>
      <c r="F163" s="145" t="s">
        <v>43</v>
      </c>
      <c r="G163" s="37">
        <v>6</v>
      </c>
    </row>
    <row r="164" ht="17.4" customHeight="1" spans="1:7">
      <c r="A164" s="37"/>
      <c r="B164" s="37"/>
      <c r="C164" s="145"/>
      <c r="D164" s="37"/>
      <c r="E164" s="37" t="s">
        <v>183</v>
      </c>
      <c r="F164" s="145" t="s">
        <v>43</v>
      </c>
      <c r="G164" s="37"/>
    </row>
    <row r="165" ht="17.4" customHeight="1" spans="1:7">
      <c r="A165" s="37"/>
      <c r="B165" s="37"/>
      <c r="C165" s="145"/>
      <c r="D165" s="37"/>
      <c r="E165" s="37" t="s">
        <v>184</v>
      </c>
      <c r="F165" s="37" t="s">
        <v>43</v>
      </c>
      <c r="G165" s="37"/>
    </row>
    <row r="166" ht="17.4" customHeight="1" spans="1:7">
      <c r="A166" s="37"/>
      <c r="B166" s="37"/>
      <c r="C166" s="37">
        <v>2021303321</v>
      </c>
      <c r="D166" s="37" t="s">
        <v>187</v>
      </c>
      <c r="E166" s="37" t="s">
        <v>77</v>
      </c>
      <c r="F166" s="145" t="s">
        <v>43</v>
      </c>
      <c r="G166" s="37">
        <v>4</v>
      </c>
    </row>
    <row r="167" ht="17.4" customHeight="1" spans="1:7">
      <c r="A167" s="37"/>
      <c r="B167" s="37"/>
      <c r="C167" s="37"/>
      <c r="D167" s="37"/>
      <c r="E167" s="37" t="s">
        <v>183</v>
      </c>
      <c r="F167" s="145" t="s">
        <v>43</v>
      </c>
      <c r="G167" s="37"/>
    </row>
    <row r="168" ht="17.4" customHeight="1" spans="1:7">
      <c r="A168" s="37"/>
      <c r="B168" s="37">
        <v>20203034</v>
      </c>
      <c r="C168" s="37">
        <v>2020303412</v>
      </c>
      <c r="D168" s="37" t="s">
        <v>188</v>
      </c>
      <c r="E168" s="37" t="s">
        <v>189</v>
      </c>
      <c r="F168" s="37" t="s">
        <v>43</v>
      </c>
      <c r="G168" s="145">
        <v>2</v>
      </c>
    </row>
    <row r="169" ht="17.4" customHeight="1" spans="1:7">
      <c r="A169" s="37"/>
      <c r="B169" s="37"/>
      <c r="C169" s="37">
        <v>2020303429</v>
      </c>
      <c r="D169" s="37" t="s">
        <v>190</v>
      </c>
      <c r="E169" s="37" t="s">
        <v>191</v>
      </c>
      <c r="F169" s="37" t="s">
        <v>59</v>
      </c>
      <c r="G169" s="145">
        <v>2</v>
      </c>
    </row>
    <row r="170" ht="17.4" customHeight="1" spans="1:7">
      <c r="A170" s="37"/>
      <c r="B170" s="37"/>
      <c r="C170" s="37">
        <v>2020303435</v>
      </c>
      <c r="D170" s="37" t="s">
        <v>192</v>
      </c>
      <c r="E170" s="37" t="s">
        <v>191</v>
      </c>
      <c r="F170" s="37" t="s">
        <v>59</v>
      </c>
      <c r="G170" s="145">
        <v>2</v>
      </c>
    </row>
    <row r="171" ht="17.4" customHeight="1" spans="1:7">
      <c r="A171" s="37"/>
      <c r="B171" s="37"/>
      <c r="C171" s="37">
        <v>2020303425</v>
      </c>
      <c r="D171" s="37" t="s">
        <v>193</v>
      </c>
      <c r="E171" s="37" t="s">
        <v>191</v>
      </c>
      <c r="F171" s="37" t="s">
        <v>59</v>
      </c>
      <c r="G171" s="145">
        <v>2</v>
      </c>
    </row>
    <row r="172" ht="17.4" customHeight="1" spans="1:7">
      <c r="A172" s="37"/>
      <c r="B172" s="37">
        <v>20203031</v>
      </c>
      <c r="C172" s="37">
        <v>2020303131</v>
      </c>
      <c r="D172" s="37" t="s">
        <v>194</v>
      </c>
      <c r="E172" s="37" t="s">
        <v>195</v>
      </c>
      <c r="F172" s="37" t="s">
        <v>43</v>
      </c>
      <c r="G172" s="145">
        <v>2</v>
      </c>
    </row>
    <row r="173" ht="17.4" customHeight="1" spans="1:7">
      <c r="A173" s="37"/>
      <c r="B173" s="37"/>
      <c r="C173" s="37">
        <v>2020303138</v>
      </c>
      <c r="D173" s="37" t="s">
        <v>196</v>
      </c>
      <c r="E173" s="37" t="s">
        <v>195</v>
      </c>
      <c r="F173" s="37" t="s">
        <v>43</v>
      </c>
      <c r="G173" s="145">
        <v>5</v>
      </c>
    </row>
    <row r="174" ht="17.4" customHeight="1" spans="1:7">
      <c r="A174" s="37"/>
      <c r="B174" s="37"/>
      <c r="C174" s="37"/>
      <c r="D174" s="37"/>
      <c r="E174" s="37" t="s">
        <v>197</v>
      </c>
      <c r="F174" s="37" t="s">
        <v>68</v>
      </c>
      <c r="G174" s="145"/>
    </row>
    <row r="175" ht="17.4" customHeight="1" spans="1:7">
      <c r="A175" s="37"/>
      <c r="B175" s="37"/>
      <c r="C175" s="37">
        <v>2020303125</v>
      </c>
      <c r="D175" s="37" t="s">
        <v>198</v>
      </c>
      <c r="E175" s="37" t="s">
        <v>195</v>
      </c>
      <c r="F175" s="37" t="s">
        <v>57</v>
      </c>
      <c r="G175" s="145">
        <v>2</v>
      </c>
    </row>
    <row r="176" ht="17.4" customHeight="1" spans="1:7">
      <c r="A176" s="37"/>
      <c r="B176" s="37"/>
      <c r="C176" s="37">
        <v>2020303119</v>
      </c>
      <c r="D176" s="37" t="s">
        <v>199</v>
      </c>
      <c r="E176" s="37" t="s">
        <v>200</v>
      </c>
      <c r="F176" s="37" t="s">
        <v>57</v>
      </c>
      <c r="G176" s="145">
        <v>4</v>
      </c>
    </row>
    <row r="177" ht="17.4" customHeight="1" spans="1:7">
      <c r="A177" s="37"/>
      <c r="B177" s="37"/>
      <c r="C177" s="37"/>
      <c r="D177" s="37"/>
      <c r="E177" s="37" t="s">
        <v>201</v>
      </c>
      <c r="F177" s="37" t="s">
        <v>57</v>
      </c>
      <c r="G177" s="145"/>
    </row>
    <row r="178" ht="17.4" customHeight="1" spans="1:7">
      <c r="A178" s="37"/>
      <c r="B178" s="37">
        <v>20203035</v>
      </c>
      <c r="C178" s="37">
        <v>2020303544</v>
      </c>
      <c r="D178" s="37" t="s">
        <v>202</v>
      </c>
      <c r="E178" s="37" t="s">
        <v>201</v>
      </c>
      <c r="F178" s="37" t="s">
        <v>43</v>
      </c>
      <c r="G178" s="145">
        <v>7</v>
      </c>
    </row>
    <row r="179" ht="17.4" customHeight="1" spans="1:7">
      <c r="A179" s="37"/>
      <c r="B179" s="37"/>
      <c r="C179" s="37"/>
      <c r="D179" s="37"/>
      <c r="E179" s="37" t="s">
        <v>203</v>
      </c>
      <c r="F179" s="37" t="s">
        <v>57</v>
      </c>
      <c r="G179" s="145"/>
    </row>
    <row r="180" ht="17.4" customHeight="1" spans="1:7">
      <c r="A180" s="37"/>
      <c r="B180" s="37"/>
      <c r="C180" s="37"/>
      <c r="D180" s="37"/>
      <c r="E180" s="37" t="s">
        <v>204</v>
      </c>
      <c r="F180" s="37" t="s">
        <v>57</v>
      </c>
      <c r="G180" s="145"/>
    </row>
    <row r="181" ht="17.4" customHeight="1" spans="1:7">
      <c r="A181" s="37"/>
      <c r="B181" s="37"/>
      <c r="C181" s="37"/>
      <c r="D181" s="37"/>
      <c r="E181" s="37" t="s">
        <v>205</v>
      </c>
      <c r="F181" s="37" t="s">
        <v>59</v>
      </c>
      <c r="G181" s="145"/>
    </row>
    <row r="182" ht="17.4" customHeight="1" spans="1:7">
      <c r="A182" s="37"/>
      <c r="B182" s="37"/>
      <c r="C182" s="37"/>
      <c r="D182" s="37"/>
      <c r="E182" s="37" t="s">
        <v>197</v>
      </c>
      <c r="F182" s="37" t="s">
        <v>107</v>
      </c>
      <c r="G182" s="145"/>
    </row>
    <row r="183" ht="17.4" customHeight="1" spans="1:7">
      <c r="A183" s="37"/>
      <c r="B183" s="37"/>
      <c r="C183" s="37"/>
      <c r="D183" s="37"/>
      <c r="E183" s="37" t="s">
        <v>191</v>
      </c>
      <c r="F183" s="37" t="s">
        <v>59</v>
      </c>
      <c r="G183" s="145"/>
    </row>
    <row r="184" ht="17.4" customHeight="1" spans="1:7">
      <c r="A184" s="37"/>
      <c r="B184" s="37"/>
      <c r="C184" s="37">
        <v>2020303514</v>
      </c>
      <c r="D184" s="37" t="s">
        <v>206</v>
      </c>
      <c r="E184" s="37" t="s">
        <v>191</v>
      </c>
      <c r="F184" s="37" t="s">
        <v>59</v>
      </c>
      <c r="G184" s="37">
        <v>2</v>
      </c>
    </row>
    <row r="185" ht="17.4" customHeight="1" spans="1:7">
      <c r="A185" s="37"/>
      <c r="B185" s="37"/>
      <c r="C185" s="37">
        <v>2020303537</v>
      </c>
      <c r="D185" s="37" t="s">
        <v>207</v>
      </c>
      <c r="E185" s="37" t="s">
        <v>191</v>
      </c>
      <c r="F185" s="37" t="s">
        <v>59</v>
      </c>
      <c r="G185" s="37">
        <v>2</v>
      </c>
    </row>
    <row r="186" ht="17.4" customHeight="1" spans="1:7">
      <c r="A186" s="37"/>
      <c r="B186" s="37"/>
      <c r="C186" s="37">
        <v>2020303520</v>
      </c>
      <c r="D186" s="37" t="s">
        <v>208</v>
      </c>
      <c r="E186" s="37" t="s">
        <v>191</v>
      </c>
      <c r="F186" s="37" t="s">
        <v>59</v>
      </c>
      <c r="G186" s="37">
        <v>2</v>
      </c>
    </row>
    <row r="187" ht="17.4" customHeight="1" spans="1:7">
      <c r="A187" s="37"/>
      <c r="B187" s="37">
        <v>20203033</v>
      </c>
      <c r="C187" s="37">
        <v>2020303307</v>
      </c>
      <c r="D187" s="37" t="s">
        <v>209</v>
      </c>
      <c r="E187" s="37" t="s">
        <v>210</v>
      </c>
      <c r="F187" s="37" t="s">
        <v>57</v>
      </c>
      <c r="G187" s="37">
        <v>6</v>
      </c>
    </row>
    <row r="188" ht="17.4" customHeight="1" spans="1:7">
      <c r="A188" s="37"/>
      <c r="B188" s="37"/>
      <c r="C188" s="37"/>
      <c r="D188" s="37"/>
      <c r="E188" s="37" t="s">
        <v>195</v>
      </c>
      <c r="F188" s="37" t="s">
        <v>57</v>
      </c>
      <c r="G188" s="37"/>
    </row>
    <row r="189" ht="17.4" customHeight="1" spans="1:7">
      <c r="A189" s="37"/>
      <c r="B189" s="37"/>
      <c r="C189" s="37"/>
      <c r="D189" s="37"/>
      <c r="E189" s="37" t="s">
        <v>211</v>
      </c>
      <c r="F189" s="37" t="s">
        <v>57</v>
      </c>
      <c r="G189" s="37"/>
    </row>
    <row r="190" ht="17.4" customHeight="1" spans="1:7">
      <c r="A190" s="37"/>
      <c r="B190" s="37"/>
      <c r="C190" s="37">
        <v>2020303318</v>
      </c>
      <c r="D190" s="37" t="s">
        <v>212</v>
      </c>
      <c r="E190" s="37" t="s">
        <v>210</v>
      </c>
      <c r="F190" s="37" t="s">
        <v>57</v>
      </c>
      <c r="G190" s="37">
        <v>10</v>
      </c>
    </row>
    <row r="191" ht="17.4" customHeight="1" spans="1:7">
      <c r="A191" s="37"/>
      <c r="B191" s="37"/>
      <c r="C191" s="37"/>
      <c r="D191" s="37"/>
      <c r="E191" s="37" t="s">
        <v>195</v>
      </c>
      <c r="F191" s="37" t="s">
        <v>57</v>
      </c>
      <c r="G191" s="37"/>
    </row>
    <row r="192" ht="17.4" customHeight="1" spans="1:7">
      <c r="A192" s="37"/>
      <c r="B192" s="37"/>
      <c r="C192" s="37"/>
      <c r="D192" s="37"/>
      <c r="E192" s="37" t="s">
        <v>211</v>
      </c>
      <c r="F192" s="37" t="s">
        <v>57</v>
      </c>
      <c r="G192" s="37"/>
    </row>
    <row r="193" ht="17.4" customHeight="1" spans="1:7">
      <c r="A193" s="37"/>
      <c r="B193" s="37"/>
      <c r="C193" s="37"/>
      <c r="D193" s="37"/>
      <c r="E193" s="37" t="s">
        <v>213</v>
      </c>
      <c r="F193" s="37" t="s">
        <v>43</v>
      </c>
      <c r="G193" s="37"/>
    </row>
    <row r="194" ht="17.4" customHeight="1" spans="1:7">
      <c r="A194" s="37"/>
      <c r="B194" s="37"/>
      <c r="C194" s="37"/>
      <c r="D194" s="37"/>
      <c r="E194" s="37" t="s">
        <v>201</v>
      </c>
      <c r="F194" s="37" t="s">
        <v>43</v>
      </c>
      <c r="G194" s="37"/>
    </row>
    <row r="195" ht="17.4" customHeight="1" spans="1:7">
      <c r="A195" s="37"/>
      <c r="B195" s="37"/>
      <c r="C195" s="37">
        <v>2020303307</v>
      </c>
      <c r="D195" s="37" t="s">
        <v>214</v>
      </c>
      <c r="E195" s="37" t="s">
        <v>213</v>
      </c>
      <c r="F195" s="37" t="s">
        <v>43</v>
      </c>
      <c r="G195" s="37">
        <v>4</v>
      </c>
    </row>
    <row r="196" ht="17.4" customHeight="1" spans="1:7">
      <c r="A196" s="37"/>
      <c r="B196" s="37"/>
      <c r="C196" s="37"/>
      <c r="D196" s="37"/>
      <c r="E196" s="37" t="s">
        <v>201</v>
      </c>
      <c r="F196" s="37" t="s">
        <v>43</v>
      </c>
      <c r="G196" s="37"/>
    </row>
    <row r="197" ht="17.4" customHeight="1" spans="1:7">
      <c r="A197" s="37"/>
      <c r="B197" s="37">
        <v>20202332</v>
      </c>
      <c r="C197" s="37">
        <v>2020233233</v>
      </c>
      <c r="D197" s="37" t="s">
        <v>215</v>
      </c>
      <c r="E197" s="37" t="s">
        <v>216</v>
      </c>
      <c r="F197" s="37" t="s">
        <v>43</v>
      </c>
      <c r="G197" s="37">
        <v>8</v>
      </c>
    </row>
    <row r="198" ht="17.4" customHeight="1" spans="1:7">
      <c r="A198" s="37"/>
      <c r="B198" s="37"/>
      <c r="C198" s="37"/>
      <c r="D198" s="37"/>
      <c r="E198" s="37" t="s">
        <v>217</v>
      </c>
      <c r="F198" s="37" t="s">
        <v>43</v>
      </c>
      <c r="G198" s="37"/>
    </row>
    <row r="199" ht="17.4" customHeight="1" spans="1:7">
      <c r="A199" s="37"/>
      <c r="B199" s="37"/>
      <c r="C199" s="37"/>
      <c r="D199" s="37"/>
      <c r="E199" s="37" t="s">
        <v>218</v>
      </c>
      <c r="F199" s="37" t="s">
        <v>57</v>
      </c>
      <c r="G199" s="37"/>
    </row>
    <row r="200" ht="17.4" customHeight="1" spans="1:7">
      <c r="A200" s="37"/>
      <c r="B200" s="37"/>
      <c r="C200" s="37"/>
      <c r="D200" s="37"/>
      <c r="E200" s="37" t="s">
        <v>217</v>
      </c>
      <c r="F200" s="37" t="s">
        <v>57</v>
      </c>
      <c r="G200" s="37"/>
    </row>
    <row r="201" ht="17.4" customHeight="1" spans="1:7">
      <c r="A201" s="37"/>
      <c r="B201" s="37"/>
      <c r="C201" s="37">
        <v>2020233217</v>
      </c>
      <c r="D201" s="37" t="s">
        <v>219</v>
      </c>
      <c r="E201" s="37" t="s">
        <v>216</v>
      </c>
      <c r="F201" s="37" t="s">
        <v>43</v>
      </c>
      <c r="G201" s="37">
        <v>8</v>
      </c>
    </row>
    <row r="202" ht="17.4" customHeight="1" spans="1:7">
      <c r="A202" s="37"/>
      <c r="B202" s="37"/>
      <c r="C202" s="37"/>
      <c r="D202" s="37"/>
      <c r="E202" s="37" t="s">
        <v>217</v>
      </c>
      <c r="F202" s="37" t="s">
        <v>43</v>
      </c>
      <c r="G202" s="37"/>
    </row>
    <row r="203" ht="17.4" customHeight="1" spans="1:7">
      <c r="A203" s="37"/>
      <c r="B203" s="37"/>
      <c r="C203" s="37"/>
      <c r="D203" s="37"/>
      <c r="E203" s="37" t="s">
        <v>218</v>
      </c>
      <c r="F203" s="37" t="s">
        <v>57</v>
      </c>
      <c r="G203" s="37"/>
    </row>
    <row r="204" ht="17.4" customHeight="1" spans="1:7">
      <c r="A204" s="37"/>
      <c r="B204" s="37"/>
      <c r="C204" s="37"/>
      <c r="D204" s="37"/>
      <c r="E204" s="37" t="s">
        <v>217</v>
      </c>
      <c r="F204" s="37" t="s">
        <v>57</v>
      </c>
      <c r="G204" s="37"/>
    </row>
    <row r="205" ht="17.4" customHeight="1" spans="1:7">
      <c r="A205" s="37"/>
      <c r="B205" s="37"/>
      <c r="C205" s="37">
        <v>2020233235</v>
      </c>
      <c r="D205" s="37" t="s">
        <v>220</v>
      </c>
      <c r="E205" s="37" t="s">
        <v>216</v>
      </c>
      <c r="F205" s="37" t="s">
        <v>43</v>
      </c>
      <c r="G205" s="37">
        <v>8</v>
      </c>
    </row>
    <row r="206" ht="17.4" customHeight="1" spans="1:7">
      <c r="A206" s="37"/>
      <c r="B206" s="37"/>
      <c r="C206" s="37"/>
      <c r="D206" s="37"/>
      <c r="E206" s="37" t="s">
        <v>217</v>
      </c>
      <c r="F206" s="37" t="s">
        <v>43</v>
      </c>
      <c r="G206" s="37"/>
    </row>
    <row r="207" ht="17.4" customHeight="1" spans="1:7">
      <c r="A207" s="37"/>
      <c r="B207" s="37"/>
      <c r="C207" s="37"/>
      <c r="D207" s="37"/>
      <c r="E207" s="37" t="s">
        <v>218</v>
      </c>
      <c r="F207" s="37" t="s">
        <v>57</v>
      </c>
      <c r="G207" s="37"/>
    </row>
    <row r="208" ht="17.4" customHeight="1" spans="1:7">
      <c r="A208" s="37"/>
      <c r="B208" s="37"/>
      <c r="C208" s="37"/>
      <c r="D208" s="37"/>
      <c r="E208" s="37" t="s">
        <v>217</v>
      </c>
      <c r="F208" s="37" t="s">
        <v>57</v>
      </c>
      <c r="G208" s="37"/>
    </row>
    <row r="209" ht="17.4" customHeight="1" spans="1:7">
      <c r="A209" s="37"/>
      <c r="B209" s="37"/>
      <c r="C209" s="37">
        <v>2020233231</v>
      </c>
      <c r="D209" s="37" t="s">
        <v>221</v>
      </c>
      <c r="E209" s="37" t="s">
        <v>216</v>
      </c>
      <c r="F209" s="37" t="s">
        <v>43</v>
      </c>
      <c r="G209" s="37">
        <v>4</v>
      </c>
    </row>
    <row r="210" ht="17.4" customHeight="1" spans="1:7">
      <c r="A210" s="37"/>
      <c r="B210" s="37"/>
      <c r="C210" s="37"/>
      <c r="D210" s="37"/>
      <c r="E210" s="37" t="s">
        <v>217</v>
      </c>
      <c r="F210" s="37" t="s">
        <v>43</v>
      </c>
      <c r="G210" s="37"/>
    </row>
    <row r="211" ht="17.4" customHeight="1" spans="1:7">
      <c r="A211" s="37"/>
      <c r="B211" s="37"/>
      <c r="C211" s="37">
        <v>2020233240</v>
      </c>
      <c r="D211" s="37" t="s">
        <v>222</v>
      </c>
      <c r="E211" s="37" t="s">
        <v>216</v>
      </c>
      <c r="F211" s="37" t="s">
        <v>43</v>
      </c>
      <c r="G211" s="37">
        <v>2</v>
      </c>
    </row>
    <row r="212" ht="17.4" customHeight="1" spans="1:7">
      <c r="A212" s="37"/>
      <c r="B212" s="37"/>
      <c r="C212" s="37">
        <v>2020233216</v>
      </c>
      <c r="D212" s="37" t="s">
        <v>223</v>
      </c>
      <c r="E212" s="37" t="s">
        <v>216</v>
      </c>
      <c r="F212" s="37" t="s">
        <v>43</v>
      </c>
      <c r="G212" s="37">
        <v>2</v>
      </c>
    </row>
    <row r="213" ht="17.4" customHeight="1" spans="1:7">
      <c r="A213" s="37"/>
      <c r="B213" s="37">
        <v>20203032</v>
      </c>
      <c r="C213" s="37">
        <v>2020303206</v>
      </c>
      <c r="D213" s="37" t="s">
        <v>224</v>
      </c>
      <c r="E213" s="37" t="s">
        <v>191</v>
      </c>
      <c r="F213" s="37" t="s">
        <v>57</v>
      </c>
      <c r="G213" s="37">
        <v>4</v>
      </c>
    </row>
    <row r="214" ht="17.4" customHeight="1" spans="1:7">
      <c r="A214" s="37"/>
      <c r="B214" s="37"/>
      <c r="C214" s="37"/>
      <c r="D214" s="37"/>
      <c r="E214" s="37" t="s">
        <v>201</v>
      </c>
      <c r="F214" s="37" t="s">
        <v>57</v>
      </c>
      <c r="G214" s="37"/>
    </row>
    <row r="215" ht="17.4" customHeight="1" spans="1:7">
      <c r="A215" s="37"/>
      <c r="B215" s="37"/>
      <c r="C215" s="37">
        <v>2020303224</v>
      </c>
      <c r="D215" s="37" t="s">
        <v>225</v>
      </c>
      <c r="E215" s="37" t="s">
        <v>191</v>
      </c>
      <c r="F215" s="37" t="s">
        <v>57</v>
      </c>
      <c r="G215" s="37">
        <v>4</v>
      </c>
    </row>
    <row r="216" ht="17.4" customHeight="1" spans="1:7">
      <c r="A216" s="37"/>
      <c r="B216" s="37"/>
      <c r="C216" s="37"/>
      <c r="D216" s="37"/>
      <c r="E216" s="37" t="s">
        <v>201</v>
      </c>
      <c r="F216" s="37" t="s">
        <v>57</v>
      </c>
      <c r="G216" s="37"/>
    </row>
    <row r="217" ht="17.4" customHeight="1" spans="1:7">
      <c r="A217" s="37"/>
      <c r="B217" s="37"/>
      <c r="C217" s="37">
        <v>2020213235</v>
      </c>
      <c r="D217" s="37" t="s">
        <v>226</v>
      </c>
      <c r="E217" s="37" t="s">
        <v>191</v>
      </c>
      <c r="F217" s="37" t="s">
        <v>57</v>
      </c>
      <c r="G217" s="37">
        <v>4</v>
      </c>
    </row>
    <row r="218" ht="17.4" customHeight="1" spans="1:7">
      <c r="A218" s="37"/>
      <c r="B218" s="37"/>
      <c r="C218" s="37"/>
      <c r="D218" s="37"/>
      <c r="E218" s="37" t="s">
        <v>201</v>
      </c>
      <c r="F218" s="37" t="s">
        <v>57</v>
      </c>
      <c r="G218" s="37"/>
    </row>
    <row r="219" ht="17.4" customHeight="1" spans="1:7">
      <c r="A219" s="37"/>
      <c r="B219" s="37">
        <v>20202331</v>
      </c>
      <c r="C219" s="37">
        <v>2020233114</v>
      </c>
      <c r="D219" s="37" t="s">
        <v>227</v>
      </c>
      <c r="E219" s="37" t="s">
        <v>228</v>
      </c>
      <c r="F219" s="37" t="s">
        <v>43</v>
      </c>
      <c r="G219" s="37">
        <v>8</v>
      </c>
    </row>
    <row r="220" ht="17.4" customHeight="1" spans="1:7">
      <c r="A220" s="37"/>
      <c r="B220" s="37"/>
      <c r="C220" s="37"/>
      <c r="D220" s="37"/>
      <c r="E220" s="37" t="s">
        <v>229</v>
      </c>
      <c r="F220" s="37" t="s">
        <v>43</v>
      </c>
      <c r="G220" s="37"/>
    </row>
    <row r="221" ht="17.4" customHeight="1" spans="1:7">
      <c r="A221" s="37"/>
      <c r="B221" s="37"/>
      <c r="C221" s="37"/>
      <c r="D221" s="37"/>
      <c r="E221" s="37" t="s">
        <v>218</v>
      </c>
      <c r="F221" s="37" t="s">
        <v>57</v>
      </c>
      <c r="G221" s="37"/>
    </row>
    <row r="222" ht="17.4" customHeight="1" spans="1:7">
      <c r="A222" s="37"/>
      <c r="B222" s="37"/>
      <c r="C222" s="37"/>
      <c r="D222" s="37"/>
      <c r="E222" s="37" t="s">
        <v>217</v>
      </c>
      <c r="F222" s="37" t="s">
        <v>57</v>
      </c>
      <c r="G222" s="37"/>
    </row>
    <row r="223" ht="17.4" customHeight="1" spans="1:7">
      <c r="A223" s="37"/>
      <c r="B223" s="37"/>
      <c r="C223" s="37">
        <v>2020233128</v>
      </c>
      <c r="D223" s="37" t="s">
        <v>230</v>
      </c>
      <c r="E223" s="37" t="s">
        <v>229</v>
      </c>
      <c r="F223" s="37" t="s">
        <v>43</v>
      </c>
      <c r="G223" s="37">
        <v>8</v>
      </c>
    </row>
    <row r="224" ht="17.4" customHeight="1" spans="1:7">
      <c r="A224" s="37"/>
      <c r="B224" s="37"/>
      <c r="C224" s="37"/>
      <c r="D224" s="37"/>
      <c r="E224" s="37" t="s">
        <v>218</v>
      </c>
      <c r="F224" s="37" t="s">
        <v>57</v>
      </c>
      <c r="G224" s="37"/>
    </row>
    <row r="225" ht="17.4" customHeight="1" spans="1:7">
      <c r="A225" s="37"/>
      <c r="B225" s="37"/>
      <c r="C225" s="37"/>
      <c r="D225" s="37"/>
      <c r="E225" s="37" t="s">
        <v>217</v>
      </c>
      <c r="F225" s="37" t="s">
        <v>57</v>
      </c>
      <c r="G225" s="37"/>
    </row>
    <row r="226" ht="17.4" customHeight="1" spans="1:7">
      <c r="A226" s="37"/>
      <c r="B226" s="37"/>
      <c r="C226" s="37"/>
      <c r="D226" s="37"/>
      <c r="E226" s="37" t="s">
        <v>217</v>
      </c>
      <c r="F226" s="37" t="s">
        <v>59</v>
      </c>
      <c r="G226" s="37"/>
    </row>
    <row r="227" ht="17.4" customHeight="1" spans="1:7">
      <c r="A227" s="37"/>
      <c r="B227" s="37"/>
      <c r="C227" s="37">
        <v>2020233123</v>
      </c>
      <c r="D227" s="37" t="s">
        <v>231</v>
      </c>
      <c r="E227" s="37" t="s">
        <v>217</v>
      </c>
      <c r="F227" s="37" t="s">
        <v>59</v>
      </c>
      <c r="G227" s="37">
        <v>2</v>
      </c>
    </row>
    <row r="228" ht="17.4" customHeight="1" spans="1:7">
      <c r="A228" s="37"/>
      <c r="B228" s="37">
        <v>20222332</v>
      </c>
      <c r="C228" s="37">
        <v>2022233220</v>
      </c>
      <c r="D228" s="37" t="s">
        <v>232</v>
      </c>
      <c r="E228" s="37" t="s">
        <v>233</v>
      </c>
      <c r="F228" s="37" t="s">
        <v>43</v>
      </c>
      <c r="G228" s="37">
        <v>4</v>
      </c>
    </row>
    <row r="229" ht="17.4" customHeight="1" spans="1:7">
      <c r="A229" s="37"/>
      <c r="B229" s="37"/>
      <c r="C229" s="37"/>
      <c r="D229" s="37"/>
      <c r="E229" s="37" t="s">
        <v>234</v>
      </c>
      <c r="F229" s="37" t="s">
        <v>43</v>
      </c>
      <c r="G229" s="37"/>
    </row>
    <row r="230" ht="17.4" customHeight="1" spans="1:7">
      <c r="A230" s="37"/>
      <c r="B230" s="37"/>
      <c r="C230" s="37">
        <v>2022233217</v>
      </c>
      <c r="D230" s="37" t="s">
        <v>235</v>
      </c>
      <c r="E230" s="37" t="s">
        <v>233</v>
      </c>
      <c r="F230" s="37" t="s">
        <v>43</v>
      </c>
      <c r="G230" s="37">
        <v>4</v>
      </c>
    </row>
    <row r="231" ht="17.4" customHeight="1" spans="1:7">
      <c r="A231" s="37"/>
      <c r="B231" s="37"/>
      <c r="C231" s="37"/>
      <c r="D231" s="37"/>
      <c r="E231" s="37" t="s">
        <v>234</v>
      </c>
      <c r="F231" s="37" t="s">
        <v>43</v>
      </c>
      <c r="G231" s="37"/>
    </row>
    <row r="232" ht="17.4" customHeight="1" spans="1:7">
      <c r="A232" s="37"/>
      <c r="B232" s="37"/>
      <c r="C232" s="37">
        <v>2022233230</v>
      </c>
      <c r="D232" s="37" t="s">
        <v>236</v>
      </c>
      <c r="E232" s="37" t="s">
        <v>233</v>
      </c>
      <c r="F232" s="37" t="s">
        <v>43</v>
      </c>
      <c r="G232" s="37">
        <v>4</v>
      </c>
    </row>
    <row r="233" ht="17.4" customHeight="1" spans="1:7">
      <c r="A233" s="37"/>
      <c r="B233" s="37"/>
      <c r="C233" s="37"/>
      <c r="D233" s="37"/>
      <c r="E233" s="37" t="s">
        <v>234</v>
      </c>
      <c r="F233" s="37" t="s">
        <v>43</v>
      </c>
      <c r="G233" s="37"/>
    </row>
    <row r="234" ht="17.4" customHeight="1" spans="1:7">
      <c r="A234" s="37"/>
      <c r="B234" s="37"/>
      <c r="C234" s="37">
        <v>2022233226</v>
      </c>
      <c r="D234" s="37" t="s">
        <v>237</v>
      </c>
      <c r="E234" s="37" t="s">
        <v>233</v>
      </c>
      <c r="F234" s="37" t="s">
        <v>43</v>
      </c>
      <c r="G234" s="37">
        <v>13</v>
      </c>
    </row>
    <row r="235" ht="17.4" customHeight="1" spans="1:7">
      <c r="A235" s="37"/>
      <c r="B235" s="37"/>
      <c r="C235" s="37"/>
      <c r="D235" s="37"/>
      <c r="E235" s="37" t="s">
        <v>234</v>
      </c>
      <c r="F235" s="37" t="s">
        <v>43</v>
      </c>
      <c r="G235" s="37"/>
    </row>
    <row r="236" ht="17.4" customHeight="1" spans="1:7">
      <c r="A236" s="37"/>
      <c r="B236" s="37"/>
      <c r="C236" s="37"/>
      <c r="D236" s="37"/>
      <c r="E236" s="37" t="s">
        <v>238</v>
      </c>
      <c r="F236" s="37" t="s">
        <v>129</v>
      </c>
      <c r="G236" s="37"/>
    </row>
    <row r="237" ht="17.4" customHeight="1" spans="1:7">
      <c r="A237" s="37"/>
      <c r="B237" s="37"/>
      <c r="C237" s="37"/>
      <c r="D237" s="37"/>
      <c r="E237" s="37" t="s">
        <v>233</v>
      </c>
      <c r="F237" s="37" t="s">
        <v>57</v>
      </c>
      <c r="G237" s="37"/>
    </row>
    <row r="238" ht="17.4" customHeight="1" spans="1:7">
      <c r="A238" s="37"/>
      <c r="B238" s="37"/>
      <c r="C238" s="37"/>
      <c r="D238" s="37"/>
      <c r="E238" s="37" t="s">
        <v>239</v>
      </c>
      <c r="F238" s="37" t="s">
        <v>57</v>
      </c>
      <c r="G238" s="37"/>
    </row>
    <row r="239" ht="17.4" customHeight="1" spans="1:7">
      <c r="A239" s="37"/>
      <c r="B239" s="37"/>
      <c r="C239" s="37"/>
      <c r="D239" s="37"/>
      <c r="E239" s="37" t="s">
        <v>240</v>
      </c>
      <c r="F239" s="37" t="s">
        <v>59</v>
      </c>
      <c r="G239" s="37"/>
    </row>
    <row r="240" ht="17.4" customHeight="1" spans="1:7">
      <c r="A240" s="37"/>
      <c r="B240" s="37"/>
      <c r="C240" s="37">
        <v>2022233218</v>
      </c>
      <c r="D240" s="37" t="s">
        <v>241</v>
      </c>
      <c r="E240" s="37" t="s">
        <v>233</v>
      </c>
      <c r="F240" s="37" t="s">
        <v>43</v>
      </c>
      <c r="G240" s="37">
        <v>11</v>
      </c>
    </row>
    <row r="241" ht="17.4" customHeight="1" spans="1:7">
      <c r="A241" s="37"/>
      <c r="B241" s="37"/>
      <c r="C241" s="37"/>
      <c r="D241" s="37"/>
      <c r="E241" s="37" t="s">
        <v>234</v>
      </c>
      <c r="F241" s="37" t="s">
        <v>43</v>
      </c>
      <c r="G241" s="37"/>
    </row>
    <row r="242" ht="17.4" customHeight="1" spans="1:7">
      <c r="A242" s="37"/>
      <c r="B242" s="37"/>
      <c r="C242" s="37"/>
      <c r="D242" s="37"/>
      <c r="E242" s="37" t="s">
        <v>238</v>
      </c>
      <c r="F242" s="37" t="s">
        <v>129</v>
      </c>
      <c r="G242" s="37"/>
    </row>
    <row r="243" ht="17.4" customHeight="1" spans="1:7">
      <c r="A243" s="37"/>
      <c r="B243" s="37"/>
      <c r="C243" s="37"/>
      <c r="D243" s="37"/>
      <c r="E243" s="37" t="s">
        <v>233</v>
      </c>
      <c r="F243" s="37" t="s">
        <v>57</v>
      </c>
      <c r="G243" s="37"/>
    </row>
    <row r="244" ht="17.4" customHeight="1" spans="1:7">
      <c r="A244" s="37"/>
      <c r="B244" s="37"/>
      <c r="C244" s="37"/>
      <c r="D244" s="37"/>
      <c r="E244" s="37" t="s">
        <v>240</v>
      </c>
      <c r="F244" s="37" t="s">
        <v>59</v>
      </c>
      <c r="G244" s="37"/>
    </row>
    <row r="245" ht="17.4" customHeight="1" spans="1:7">
      <c r="A245" s="37"/>
      <c r="B245" s="37"/>
      <c r="C245" s="37">
        <v>2022233205</v>
      </c>
      <c r="D245" s="37" t="s">
        <v>242</v>
      </c>
      <c r="E245" s="37" t="s">
        <v>233</v>
      </c>
      <c r="F245" s="37" t="s">
        <v>43</v>
      </c>
      <c r="G245" s="37">
        <v>11</v>
      </c>
    </row>
    <row r="246" ht="17.4" customHeight="1" spans="1:7">
      <c r="A246" s="37"/>
      <c r="B246" s="37"/>
      <c r="C246" s="37"/>
      <c r="D246" s="37"/>
      <c r="E246" s="37" t="s">
        <v>234</v>
      </c>
      <c r="F246" s="37" t="s">
        <v>43</v>
      </c>
      <c r="G246" s="37"/>
    </row>
    <row r="247" ht="17.4" customHeight="1" spans="1:7">
      <c r="A247" s="37"/>
      <c r="B247" s="37"/>
      <c r="C247" s="37"/>
      <c r="D247" s="37"/>
      <c r="E247" s="37" t="s">
        <v>238</v>
      </c>
      <c r="F247" s="37" t="s">
        <v>129</v>
      </c>
      <c r="G247" s="37"/>
    </row>
    <row r="248" ht="17.4" customHeight="1" spans="1:7">
      <c r="A248" s="37"/>
      <c r="B248" s="37"/>
      <c r="C248" s="37"/>
      <c r="D248" s="37"/>
      <c r="E248" s="37" t="s">
        <v>233</v>
      </c>
      <c r="F248" s="37" t="s">
        <v>57</v>
      </c>
      <c r="G248" s="37"/>
    </row>
    <row r="249" ht="17.4" customHeight="1" spans="1:7">
      <c r="A249" s="37"/>
      <c r="B249" s="37"/>
      <c r="C249" s="37"/>
      <c r="D249" s="37"/>
      <c r="E249" s="37" t="s">
        <v>240</v>
      </c>
      <c r="F249" s="37" t="s">
        <v>59</v>
      </c>
      <c r="G249" s="37"/>
    </row>
    <row r="250" ht="17.4" customHeight="1" spans="1:7">
      <c r="A250" s="37"/>
      <c r="B250" s="37"/>
      <c r="C250" s="37">
        <v>2022233224</v>
      </c>
      <c r="D250" s="37" t="s">
        <v>243</v>
      </c>
      <c r="E250" s="37" t="s">
        <v>238</v>
      </c>
      <c r="F250" s="37" t="s">
        <v>129</v>
      </c>
      <c r="G250" s="37">
        <v>7</v>
      </c>
    </row>
    <row r="251" ht="17.4" customHeight="1" spans="1:7">
      <c r="A251" s="37"/>
      <c r="B251" s="37"/>
      <c r="C251" s="37"/>
      <c r="D251" s="37"/>
      <c r="E251" s="37" t="s">
        <v>233</v>
      </c>
      <c r="F251" s="37" t="s">
        <v>57</v>
      </c>
      <c r="G251" s="37"/>
    </row>
    <row r="252" ht="17.4" customHeight="1" spans="1:7">
      <c r="A252" s="37"/>
      <c r="B252" s="37"/>
      <c r="C252" s="37"/>
      <c r="D252" s="37"/>
      <c r="E252" s="37" t="s">
        <v>240</v>
      </c>
      <c r="F252" s="37" t="s">
        <v>59</v>
      </c>
      <c r="G252" s="37"/>
    </row>
    <row r="253" ht="17.4" customHeight="1" spans="1:7">
      <c r="A253" s="37"/>
      <c r="B253" s="37">
        <v>20222932</v>
      </c>
      <c r="C253" s="37">
        <v>2022293222</v>
      </c>
      <c r="D253" s="37" t="s">
        <v>244</v>
      </c>
      <c r="E253" s="37" t="s">
        <v>41</v>
      </c>
      <c r="F253" s="37" t="s">
        <v>43</v>
      </c>
      <c r="G253" s="37">
        <v>6</v>
      </c>
    </row>
    <row r="254" ht="17.4" customHeight="1" spans="1:7">
      <c r="A254" s="37"/>
      <c r="B254" s="37"/>
      <c r="C254" s="37"/>
      <c r="D254" s="37"/>
      <c r="E254" s="37" t="s">
        <v>46</v>
      </c>
      <c r="F254" s="37" t="s">
        <v>43</v>
      </c>
      <c r="G254" s="37"/>
    </row>
    <row r="255" ht="17.4" customHeight="1" spans="1:7">
      <c r="A255" s="37"/>
      <c r="B255" s="37"/>
      <c r="C255" s="37"/>
      <c r="D255" s="37"/>
      <c r="E255" s="37" t="s">
        <v>245</v>
      </c>
      <c r="F255" s="37" t="s">
        <v>43</v>
      </c>
      <c r="G255" s="37"/>
    </row>
    <row r="256" ht="17.4" customHeight="1" spans="1:7">
      <c r="A256" s="37"/>
      <c r="B256" s="37"/>
      <c r="C256" s="37">
        <v>2022293212</v>
      </c>
      <c r="D256" s="37" t="s">
        <v>246</v>
      </c>
      <c r="E256" s="37" t="s">
        <v>41</v>
      </c>
      <c r="F256" s="37" t="s">
        <v>43</v>
      </c>
      <c r="G256" s="37">
        <v>6</v>
      </c>
    </row>
    <row r="257" ht="17.4" customHeight="1" spans="1:7">
      <c r="A257" s="37"/>
      <c r="B257" s="37"/>
      <c r="C257" s="37"/>
      <c r="D257" s="37"/>
      <c r="E257" s="37" t="s">
        <v>46</v>
      </c>
      <c r="F257" s="37" t="s">
        <v>43</v>
      </c>
      <c r="G257" s="37"/>
    </row>
    <row r="258" ht="17.4" customHeight="1" spans="1:7">
      <c r="A258" s="37"/>
      <c r="B258" s="37"/>
      <c r="C258" s="37"/>
      <c r="D258" s="37"/>
      <c r="E258" s="37" t="s">
        <v>245</v>
      </c>
      <c r="F258" s="37" t="s">
        <v>43</v>
      </c>
      <c r="G258" s="37"/>
    </row>
    <row r="259" ht="17.4" customHeight="1" spans="1:7">
      <c r="A259" s="37"/>
      <c r="B259" s="37"/>
      <c r="C259" s="37">
        <v>2022293204</v>
      </c>
      <c r="D259" s="37" t="s">
        <v>247</v>
      </c>
      <c r="E259" s="37" t="s">
        <v>41</v>
      </c>
      <c r="F259" s="37" t="s">
        <v>43</v>
      </c>
      <c r="G259" s="37">
        <v>12</v>
      </c>
    </row>
    <row r="260" ht="17.4" customHeight="1" spans="1:7">
      <c r="A260" s="37"/>
      <c r="B260" s="37"/>
      <c r="C260" s="37"/>
      <c r="D260" s="37"/>
      <c r="E260" s="37" t="s">
        <v>46</v>
      </c>
      <c r="F260" s="37" t="s">
        <v>43</v>
      </c>
      <c r="G260" s="37"/>
    </row>
    <row r="261" ht="17.4" customHeight="1" spans="1:7">
      <c r="A261" s="37"/>
      <c r="B261" s="37"/>
      <c r="C261" s="37"/>
      <c r="D261" s="37"/>
      <c r="E261" s="37" t="s">
        <v>245</v>
      </c>
      <c r="F261" s="37" t="s">
        <v>43</v>
      </c>
      <c r="G261" s="37"/>
    </row>
    <row r="262" ht="17.4" customHeight="1" spans="1:7">
      <c r="A262" s="37"/>
      <c r="B262" s="37"/>
      <c r="C262" s="37"/>
      <c r="D262" s="37"/>
      <c r="E262" s="37" t="s">
        <v>46</v>
      </c>
      <c r="F262" s="37" t="s">
        <v>57</v>
      </c>
      <c r="G262" s="37"/>
    </row>
    <row r="263" ht="17.4" customHeight="1" spans="1:7">
      <c r="A263" s="37"/>
      <c r="B263" s="37"/>
      <c r="C263" s="37"/>
      <c r="D263" s="37"/>
      <c r="E263" s="37" t="s">
        <v>119</v>
      </c>
      <c r="F263" s="37" t="s">
        <v>57</v>
      </c>
      <c r="G263" s="37"/>
    </row>
    <row r="264" ht="17.4" customHeight="1" spans="1:7">
      <c r="A264" s="37"/>
      <c r="B264" s="37"/>
      <c r="C264" s="37"/>
      <c r="D264" s="37"/>
      <c r="E264" s="37" t="s">
        <v>248</v>
      </c>
      <c r="F264" s="37" t="s">
        <v>59</v>
      </c>
      <c r="G264" s="37"/>
    </row>
    <row r="265" ht="17.4" customHeight="1" spans="1:7">
      <c r="A265" s="37"/>
      <c r="B265" s="37">
        <v>20223032</v>
      </c>
      <c r="C265" s="37">
        <v>2022303227</v>
      </c>
      <c r="D265" s="37" t="s">
        <v>249</v>
      </c>
      <c r="E265" s="37" t="s">
        <v>250</v>
      </c>
      <c r="F265" s="37" t="s">
        <v>43</v>
      </c>
      <c r="G265" s="37">
        <v>15</v>
      </c>
    </row>
    <row r="266" ht="17.4" customHeight="1" spans="1:7">
      <c r="A266" s="37"/>
      <c r="B266" s="37"/>
      <c r="C266" s="37"/>
      <c r="D266" s="37"/>
      <c r="E266" s="37" t="s">
        <v>174</v>
      </c>
      <c r="F266" s="37" t="s">
        <v>68</v>
      </c>
      <c r="G266" s="37"/>
    </row>
    <row r="267" ht="17.4" customHeight="1" spans="1:7">
      <c r="A267" s="37"/>
      <c r="B267" s="37"/>
      <c r="C267" s="37"/>
      <c r="D267" s="37"/>
      <c r="E267" s="37" t="s">
        <v>251</v>
      </c>
      <c r="F267" s="37" t="s">
        <v>57</v>
      </c>
      <c r="G267" s="37"/>
    </row>
    <row r="268" ht="17.4" customHeight="1" spans="1:7">
      <c r="A268" s="37"/>
      <c r="B268" s="37"/>
      <c r="C268" s="37"/>
      <c r="D268" s="37"/>
      <c r="E268" s="37" t="s">
        <v>252</v>
      </c>
      <c r="F268" s="37" t="s">
        <v>57</v>
      </c>
      <c r="G268" s="37"/>
    </row>
    <row r="269" ht="17.4" customHeight="1" spans="1:7">
      <c r="A269" s="37"/>
      <c r="B269" s="37"/>
      <c r="C269" s="37"/>
      <c r="D269" s="37"/>
      <c r="E269" s="37" t="s">
        <v>41</v>
      </c>
      <c r="F269" s="37" t="s">
        <v>57</v>
      </c>
      <c r="G269" s="37"/>
    </row>
    <row r="270" ht="17.4" customHeight="1" spans="1:7">
      <c r="A270" s="37"/>
      <c r="B270" s="37"/>
      <c r="C270" s="37"/>
      <c r="D270" s="37"/>
      <c r="E270" s="37" t="s">
        <v>119</v>
      </c>
      <c r="F270" s="37" t="s">
        <v>57</v>
      </c>
      <c r="G270" s="37"/>
    </row>
    <row r="271" ht="17.4" customHeight="1" spans="1:7">
      <c r="A271" s="37"/>
      <c r="B271" s="37"/>
      <c r="C271" s="37"/>
      <c r="D271" s="37"/>
      <c r="E271" s="37" t="s">
        <v>253</v>
      </c>
      <c r="F271" s="37" t="s">
        <v>59</v>
      </c>
      <c r="G271" s="37"/>
    </row>
    <row r="272" ht="17.4" customHeight="1" spans="1:7">
      <c r="A272" s="37"/>
      <c r="B272" s="37"/>
      <c r="C272" s="37">
        <v>2022303223</v>
      </c>
      <c r="D272" s="37" t="s">
        <v>254</v>
      </c>
      <c r="E272" s="37" t="s">
        <v>250</v>
      </c>
      <c r="F272" s="37" t="s">
        <v>43</v>
      </c>
      <c r="G272" s="37">
        <v>13</v>
      </c>
    </row>
    <row r="273" ht="17.4" customHeight="1" spans="1:7">
      <c r="A273" s="37"/>
      <c r="B273" s="37"/>
      <c r="C273" s="37"/>
      <c r="D273" s="37"/>
      <c r="E273" s="37" t="s">
        <v>174</v>
      </c>
      <c r="F273" s="37" t="s">
        <v>68</v>
      </c>
      <c r="G273" s="37"/>
    </row>
    <row r="274" ht="17.4" customHeight="1" spans="1:7">
      <c r="A274" s="37"/>
      <c r="B274" s="37"/>
      <c r="C274" s="37"/>
      <c r="D274" s="37"/>
      <c r="E274" s="37" t="s">
        <v>251</v>
      </c>
      <c r="F274" s="37" t="s">
        <v>57</v>
      </c>
      <c r="G274" s="37"/>
    </row>
    <row r="275" ht="17.4" customHeight="1" spans="1:7">
      <c r="A275" s="37"/>
      <c r="B275" s="37"/>
      <c r="C275" s="37"/>
      <c r="D275" s="37"/>
      <c r="E275" s="37" t="s">
        <v>252</v>
      </c>
      <c r="F275" s="37" t="s">
        <v>57</v>
      </c>
      <c r="G275" s="37"/>
    </row>
    <row r="276" ht="17.4" customHeight="1" spans="1:7">
      <c r="A276" s="37"/>
      <c r="B276" s="37"/>
      <c r="C276" s="37"/>
      <c r="D276" s="37"/>
      <c r="E276" s="37" t="s">
        <v>41</v>
      </c>
      <c r="F276" s="37" t="s">
        <v>57</v>
      </c>
      <c r="G276" s="37"/>
    </row>
    <row r="277" ht="17.4" customHeight="1" spans="1:7">
      <c r="A277" s="37"/>
      <c r="B277" s="37"/>
      <c r="C277" s="37"/>
      <c r="D277" s="37"/>
      <c r="E277" s="37" t="s">
        <v>119</v>
      </c>
      <c r="F277" s="37" t="s">
        <v>57</v>
      </c>
      <c r="G277" s="37"/>
    </row>
    <row r="278" ht="17.4" customHeight="1" spans="1:7">
      <c r="A278" s="37"/>
      <c r="B278" s="37"/>
      <c r="C278" s="37">
        <v>2022303210</v>
      </c>
      <c r="D278" s="37" t="s">
        <v>255</v>
      </c>
      <c r="E278" s="37" t="s">
        <v>250</v>
      </c>
      <c r="F278" s="37" t="s">
        <v>43</v>
      </c>
      <c r="G278" s="37">
        <v>5</v>
      </c>
    </row>
    <row r="279" ht="17.4" customHeight="1" spans="1:7">
      <c r="A279" s="37"/>
      <c r="B279" s="37"/>
      <c r="C279" s="37"/>
      <c r="D279" s="37"/>
      <c r="E279" s="37" t="s">
        <v>174</v>
      </c>
      <c r="F279" s="37" t="s">
        <v>68</v>
      </c>
      <c r="G279" s="37"/>
    </row>
    <row r="280" ht="17.4" customHeight="1" spans="1:7">
      <c r="A280" s="37"/>
      <c r="B280" s="37"/>
      <c r="C280" s="37">
        <v>2022303211</v>
      </c>
      <c r="D280" s="37" t="s">
        <v>256</v>
      </c>
      <c r="E280" s="37" t="s">
        <v>250</v>
      </c>
      <c r="F280" s="37" t="s">
        <v>43</v>
      </c>
      <c r="G280" s="37">
        <v>5</v>
      </c>
    </row>
    <row r="281" ht="17.4" customHeight="1" spans="1:7">
      <c r="A281" s="37"/>
      <c r="B281" s="37"/>
      <c r="C281" s="37"/>
      <c r="D281" s="37"/>
      <c r="E281" s="37" t="s">
        <v>174</v>
      </c>
      <c r="F281" s="37" t="s">
        <v>68</v>
      </c>
      <c r="G281" s="37"/>
    </row>
    <row r="282" ht="17.4" customHeight="1" spans="1:7">
      <c r="A282" s="37"/>
      <c r="B282" s="37"/>
      <c r="C282" s="37">
        <v>2022303206</v>
      </c>
      <c r="D282" s="37" t="s">
        <v>257</v>
      </c>
      <c r="E282" s="37" t="s">
        <v>250</v>
      </c>
      <c r="F282" s="37" t="s">
        <v>43</v>
      </c>
      <c r="G282" s="37">
        <v>5</v>
      </c>
    </row>
    <row r="283" ht="17.4" customHeight="1" spans="1:7">
      <c r="A283" s="37"/>
      <c r="B283" s="37"/>
      <c r="C283" s="37"/>
      <c r="D283" s="37"/>
      <c r="E283" s="37" t="s">
        <v>174</v>
      </c>
      <c r="F283" s="37" t="s">
        <v>68</v>
      </c>
      <c r="G283" s="37"/>
    </row>
    <row r="284" ht="17.4" customHeight="1" spans="1:7">
      <c r="A284" s="37"/>
      <c r="B284" s="37"/>
      <c r="C284" s="37">
        <v>2022303229</v>
      </c>
      <c r="D284" s="37" t="s">
        <v>258</v>
      </c>
      <c r="E284" s="37" t="s">
        <v>250</v>
      </c>
      <c r="F284" s="37" t="s">
        <v>43</v>
      </c>
      <c r="G284" s="37">
        <v>5</v>
      </c>
    </row>
    <row r="285" ht="17.4" customHeight="1" spans="1:7">
      <c r="A285" s="37"/>
      <c r="B285" s="37"/>
      <c r="C285" s="37"/>
      <c r="D285" s="37"/>
      <c r="E285" s="37" t="s">
        <v>174</v>
      </c>
      <c r="F285" s="37" t="s">
        <v>68</v>
      </c>
      <c r="G285" s="37"/>
    </row>
    <row r="286" ht="17.4" customHeight="1" spans="1:7">
      <c r="A286" s="37"/>
      <c r="B286" s="37">
        <v>20223031</v>
      </c>
      <c r="C286" s="37">
        <v>2022303131</v>
      </c>
      <c r="D286" s="37" t="s">
        <v>259</v>
      </c>
      <c r="E286" s="37" t="s">
        <v>250</v>
      </c>
      <c r="F286" s="37" t="s">
        <v>43</v>
      </c>
      <c r="G286" s="37">
        <v>2</v>
      </c>
    </row>
    <row r="287" ht="17.4" customHeight="1" spans="1:7">
      <c r="A287" s="37"/>
      <c r="B287" s="37"/>
      <c r="C287" s="37">
        <v>2022303132</v>
      </c>
      <c r="D287" s="37" t="s">
        <v>260</v>
      </c>
      <c r="E287" s="37" t="s">
        <v>250</v>
      </c>
      <c r="F287" s="37" t="s">
        <v>43</v>
      </c>
      <c r="G287" s="37">
        <v>2</v>
      </c>
    </row>
    <row r="288" ht="17.4" customHeight="1" spans="1:7">
      <c r="A288" s="37"/>
      <c r="B288" s="37">
        <v>20223033</v>
      </c>
      <c r="C288" s="37">
        <v>2022303330</v>
      </c>
      <c r="D288" s="37" t="s">
        <v>261</v>
      </c>
      <c r="E288" s="37" t="s">
        <v>262</v>
      </c>
      <c r="F288" s="37" t="s">
        <v>43</v>
      </c>
      <c r="G288" s="37">
        <v>6</v>
      </c>
    </row>
    <row r="289" ht="17.4" customHeight="1" spans="1:7">
      <c r="A289" s="37"/>
      <c r="B289" s="37"/>
      <c r="C289" s="37"/>
      <c r="D289" s="37"/>
      <c r="E289" s="37" t="s">
        <v>263</v>
      </c>
      <c r="F289" s="37" t="s">
        <v>43</v>
      </c>
      <c r="G289" s="37"/>
    </row>
    <row r="290" ht="17.4" customHeight="1" spans="1:7">
      <c r="A290" s="37"/>
      <c r="B290" s="37"/>
      <c r="C290" s="37"/>
      <c r="D290" s="37"/>
      <c r="E290" s="37" t="s">
        <v>264</v>
      </c>
      <c r="F290" s="37" t="s">
        <v>43</v>
      </c>
      <c r="G290" s="37"/>
    </row>
    <row r="291" ht="17.4" customHeight="1" spans="1:7">
      <c r="A291" s="37"/>
      <c r="B291" s="37"/>
      <c r="C291" s="37">
        <v>2022303335</v>
      </c>
      <c r="D291" s="37" t="s">
        <v>265</v>
      </c>
      <c r="E291" s="37" t="s">
        <v>266</v>
      </c>
      <c r="F291" s="37" t="s">
        <v>57</v>
      </c>
      <c r="G291" s="37">
        <v>2</v>
      </c>
    </row>
    <row r="292" ht="17.4" customHeight="1" spans="1:7">
      <c r="A292" s="37"/>
      <c r="B292" s="37"/>
      <c r="C292" s="37">
        <v>2022303313</v>
      </c>
      <c r="D292" s="37" t="s">
        <v>267</v>
      </c>
      <c r="E292" s="37" t="s">
        <v>250</v>
      </c>
      <c r="F292" s="37" t="s">
        <v>43</v>
      </c>
      <c r="G292" s="37">
        <v>4</v>
      </c>
    </row>
    <row r="293" ht="17.4" customHeight="1" spans="1:7">
      <c r="A293" s="37"/>
      <c r="B293" s="37"/>
      <c r="C293" s="37"/>
      <c r="D293" s="37"/>
      <c r="E293" s="37" t="s">
        <v>264</v>
      </c>
      <c r="F293" s="37" t="s">
        <v>43</v>
      </c>
      <c r="G293" s="37"/>
    </row>
    <row r="294" ht="17.4" customHeight="1" spans="1:7">
      <c r="A294" s="37"/>
      <c r="B294" s="37">
        <v>20222941</v>
      </c>
      <c r="C294" s="37">
        <v>2022294112</v>
      </c>
      <c r="D294" s="37" t="s">
        <v>268</v>
      </c>
      <c r="E294" s="37" t="s">
        <v>177</v>
      </c>
      <c r="F294" s="37" t="s">
        <v>68</v>
      </c>
      <c r="G294" s="37">
        <v>11</v>
      </c>
    </row>
    <row r="295" ht="17.4" customHeight="1" spans="1:7">
      <c r="A295" s="37"/>
      <c r="B295" s="37"/>
      <c r="C295" s="37"/>
      <c r="D295" s="37"/>
      <c r="E295" s="37" t="s">
        <v>176</v>
      </c>
      <c r="F295" s="37" t="s">
        <v>43</v>
      </c>
      <c r="G295" s="37"/>
    </row>
    <row r="296" ht="17.4" customHeight="1" spans="1:7">
      <c r="A296" s="37"/>
      <c r="B296" s="37"/>
      <c r="C296" s="37"/>
      <c r="D296" s="37"/>
      <c r="E296" s="37" t="s">
        <v>269</v>
      </c>
      <c r="F296" s="37" t="s">
        <v>57</v>
      </c>
      <c r="G296" s="37"/>
    </row>
    <row r="297" ht="17.4" customHeight="1" spans="1:7">
      <c r="A297" s="37"/>
      <c r="B297" s="37"/>
      <c r="C297" s="37"/>
      <c r="D297" s="37"/>
      <c r="E297" s="37" t="s">
        <v>270</v>
      </c>
      <c r="F297" s="37" t="s">
        <v>57</v>
      </c>
      <c r="G297" s="37"/>
    </row>
    <row r="298" ht="17.4" customHeight="1" spans="1:7">
      <c r="A298" s="37"/>
      <c r="B298" s="37"/>
      <c r="C298" s="37"/>
      <c r="D298" s="37"/>
      <c r="E298" s="37" t="s">
        <v>271</v>
      </c>
      <c r="F298" s="37" t="s">
        <v>59</v>
      </c>
      <c r="G298" s="37"/>
    </row>
    <row r="299" ht="17.4" customHeight="1" spans="1:7">
      <c r="A299" s="37"/>
      <c r="B299" s="37"/>
      <c r="C299" s="37">
        <v>2022294104</v>
      </c>
      <c r="D299" s="37" t="s">
        <v>272</v>
      </c>
      <c r="E299" s="37" t="s">
        <v>177</v>
      </c>
      <c r="F299" s="37" t="s">
        <v>68</v>
      </c>
      <c r="G299" s="37">
        <v>5</v>
      </c>
    </row>
    <row r="300" ht="17.4" customHeight="1" spans="1:7">
      <c r="A300" s="37"/>
      <c r="B300" s="37"/>
      <c r="C300" s="37"/>
      <c r="D300" s="37"/>
      <c r="E300" s="37" t="s">
        <v>176</v>
      </c>
      <c r="F300" s="37" t="s">
        <v>43</v>
      </c>
      <c r="G300" s="37"/>
    </row>
    <row r="301" ht="17.4" customHeight="1" spans="1:7">
      <c r="A301" s="37"/>
      <c r="B301" s="37"/>
      <c r="C301" s="37">
        <v>2022294138</v>
      </c>
      <c r="D301" s="37" t="s">
        <v>273</v>
      </c>
      <c r="E301" s="37" t="s">
        <v>177</v>
      </c>
      <c r="F301" s="37" t="s">
        <v>68</v>
      </c>
      <c r="G301" s="37">
        <v>5</v>
      </c>
    </row>
    <row r="302" ht="17.4" customHeight="1" spans="1:7">
      <c r="A302" s="37"/>
      <c r="B302" s="37"/>
      <c r="C302" s="37"/>
      <c r="D302" s="37"/>
      <c r="E302" s="37" t="s">
        <v>176</v>
      </c>
      <c r="F302" s="37" t="s">
        <v>43</v>
      </c>
      <c r="G302" s="37"/>
    </row>
    <row r="303" ht="17.4" customHeight="1" spans="1:7">
      <c r="A303" s="37"/>
      <c r="B303" s="37"/>
      <c r="C303" s="145">
        <v>2022294139</v>
      </c>
      <c r="D303" s="37" t="s">
        <v>274</v>
      </c>
      <c r="E303" s="37" t="s">
        <v>177</v>
      </c>
      <c r="F303" s="37" t="s">
        <v>68</v>
      </c>
      <c r="G303" s="37">
        <v>9</v>
      </c>
    </row>
    <row r="304" ht="17.4" customHeight="1" spans="1:7">
      <c r="A304" s="37"/>
      <c r="B304" s="37"/>
      <c r="C304" s="145"/>
      <c r="D304" s="37"/>
      <c r="E304" s="37" t="s">
        <v>269</v>
      </c>
      <c r="F304" s="37" t="s">
        <v>57</v>
      </c>
      <c r="G304" s="37"/>
    </row>
    <row r="305" ht="17.4" customHeight="1" spans="1:7">
      <c r="A305" s="37"/>
      <c r="B305" s="37"/>
      <c r="C305" s="145"/>
      <c r="D305" s="37"/>
      <c r="E305" s="37" t="s">
        <v>270</v>
      </c>
      <c r="F305" s="37" t="s">
        <v>57</v>
      </c>
      <c r="G305" s="37"/>
    </row>
    <row r="306" ht="17.4" customHeight="1" spans="1:7">
      <c r="A306" s="37"/>
      <c r="B306" s="37"/>
      <c r="C306" s="145"/>
      <c r="D306" s="37"/>
      <c r="E306" s="37" t="s">
        <v>176</v>
      </c>
      <c r="F306" s="37" t="s">
        <v>43</v>
      </c>
      <c r="G306" s="37"/>
    </row>
    <row r="307" ht="17.4" customHeight="1" spans="1:7">
      <c r="A307" s="37"/>
      <c r="B307" s="37"/>
      <c r="C307" s="37">
        <v>2022294125</v>
      </c>
      <c r="D307" s="37" t="s">
        <v>275</v>
      </c>
      <c r="E307" s="37" t="s">
        <v>177</v>
      </c>
      <c r="F307" s="37" t="s">
        <v>68</v>
      </c>
      <c r="G307" s="37">
        <v>5</v>
      </c>
    </row>
    <row r="308" ht="17.4" customHeight="1" spans="1:7">
      <c r="A308" s="37"/>
      <c r="B308" s="37"/>
      <c r="C308" s="37"/>
      <c r="D308" s="37"/>
      <c r="E308" s="37" t="s">
        <v>176</v>
      </c>
      <c r="F308" s="37" t="s">
        <v>43</v>
      </c>
      <c r="G308" s="37"/>
    </row>
    <row r="309" ht="17.4" customHeight="1" spans="1:7">
      <c r="A309" s="37"/>
      <c r="B309" s="37"/>
      <c r="C309" s="37">
        <v>2022294115</v>
      </c>
      <c r="D309" s="37" t="s">
        <v>276</v>
      </c>
      <c r="E309" s="37" t="s">
        <v>177</v>
      </c>
      <c r="F309" s="37" t="s">
        <v>68</v>
      </c>
      <c r="G309" s="37">
        <v>5</v>
      </c>
    </row>
    <row r="310" ht="17.4" customHeight="1" spans="1:7">
      <c r="A310" s="37"/>
      <c r="B310" s="37"/>
      <c r="C310" s="37"/>
      <c r="D310" s="37"/>
      <c r="E310" s="37" t="s">
        <v>176</v>
      </c>
      <c r="F310" s="37" t="s">
        <v>43</v>
      </c>
      <c r="G310" s="37"/>
    </row>
    <row r="311" ht="17.4" customHeight="1" spans="1:7">
      <c r="A311" s="37"/>
      <c r="B311" s="37">
        <v>20222934</v>
      </c>
      <c r="C311" s="37">
        <v>2022293409</v>
      </c>
      <c r="D311" s="37" t="s">
        <v>277</v>
      </c>
      <c r="E311" s="37" t="s">
        <v>248</v>
      </c>
      <c r="F311" s="37" t="s">
        <v>68</v>
      </c>
      <c r="G311" s="37">
        <v>5</v>
      </c>
    </row>
    <row r="312" ht="17.4" customHeight="1" spans="1:7">
      <c r="A312" s="37"/>
      <c r="B312" s="37"/>
      <c r="C312" s="37"/>
      <c r="D312" s="37"/>
      <c r="E312" s="37" t="s">
        <v>41</v>
      </c>
      <c r="F312" s="37" t="s">
        <v>43</v>
      </c>
      <c r="G312" s="37"/>
    </row>
    <row r="313" ht="17.4" customHeight="1" spans="1:7">
      <c r="A313" s="37"/>
      <c r="B313" s="37"/>
      <c r="C313" s="37">
        <v>2022293401</v>
      </c>
      <c r="D313" s="37" t="s">
        <v>278</v>
      </c>
      <c r="E313" s="37" t="s">
        <v>248</v>
      </c>
      <c r="F313" s="37" t="s">
        <v>68</v>
      </c>
      <c r="G313" s="37">
        <v>5</v>
      </c>
    </row>
    <row r="314" ht="17.4" customHeight="1" spans="1:7">
      <c r="A314" s="37"/>
      <c r="B314" s="37"/>
      <c r="C314" s="37"/>
      <c r="D314" s="37"/>
      <c r="E314" s="37" t="s">
        <v>41</v>
      </c>
      <c r="F314" s="37" t="s">
        <v>43</v>
      </c>
      <c r="G314" s="37"/>
    </row>
    <row r="315" ht="17.4" customHeight="1" spans="1:7">
      <c r="A315" s="37"/>
      <c r="B315" s="37"/>
      <c r="C315" s="37">
        <v>2022293425</v>
      </c>
      <c r="D315" s="37" t="s">
        <v>279</v>
      </c>
      <c r="E315" s="37" t="s">
        <v>248</v>
      </c>
      <c r="F315" s="37" t="s">
        <v>68</v>
      </c>
      <c r="G315" s="37">
        <v>5</v>
      </c>
    </row>
    <row r="316" ht="17.4" customHeight="1" spans="1:7">
      <c r="A316" s="37"/>
      <c r="B316" s="37"/>
      <c r="C316" s="37"/>
      <c r="D316" s="37"/>
      <c r="E316" s="37" t="s">
        <v>41</v>
      </c>
      <c r="F316" s="37" t="s">
        <v>43</v>
      </c>
      <c r="G316" s="37"/>
    </row>
    <row r="317" ht="17.4" customHeight="1" spans="1:7">
      <c r="A317" s="37"/>
      <c r="B317" s="37"/>
      <c r="C317" s="37">
        <v>2022293411</v>
      </c>
      <c r="D317" s="37" t="s">
        <v>280</v>
      </c>
      <c r="E317" s="37" t="s">
        <v>248</v>
      </c>
      <c r="F317" s="37" t="s">
        <v>68</v>
      </c>
      <c r="G317" s="37">
        <v>5</v>
      </c>
    </row>
    <row r="318" ht="17.4" customHeight="1" spans="1:7">
      <c r="A318" s="37"/>
      <c r="B318" s="37"/>
      <c r="C318" s="37"/>
      <c r="D318" s="37"/>
      <c r="E318" s="37" t="s">
        <v>41</v>
      </c>
      <c r="F318" s="37" t="s">
        <v>43</v>
      </c>
      <c r="G318" s="37"/>
    </row>
    <row r="319" ht="17.4" customHeight="1" spans="1:7">
      <c r="A319" s="37"/>
      <c r="B319" s="37"/>
      <c r="C319" s="37">
        <v>2022293419</v>
      </c>
      <c r="D319" s="37" t="s">
        <v>281</v>
      </c>
      <c r="E319" s="37" t="s">
        <v>248</v>
      </c>
      <c r="F319" s="37" t="s">
        <v>68</v>
      </c>
      <c r="G319" s="37">
        <v>5</v>
      </c>
    </row>
    <row r="320" ht="17.4" customHeight="1" spans="1:7">
      <c r="A320" s="37"/>
      <c r="B320" s="37"/>
      <c r="C320" s="37"/>
      <c r="D320" s="37"/>
      <c r="E320" s="37" t="s">
        <v>41</v>
      </c>
      <c r="F320" s="37" t="s">
        <v>43</v>
      </c>
      <c r="G320" s="37"/>
    </row>
    <row r="321" ht="17.4" customHeight="1" spans="1:7">
      <c r="A321" s="37"/>
      <c r="B321" s="37"/>
      <c r="C321" s="37">
        <v>2022293407</v>
      </c>
      <c r="D321" s="37" t="s">
        <v>282</v>
      </c>
      <c r="E321" s="37" t="s">
        <v>248</v>
      </c>
      <c r="F321" s="37" t="s">
        <v>68</v>
      </c>
      <c r="G321" s="37">
        <v>5</v>
      </c>
    </row>
    <row r="322" ht="17.4" customHeight="1" spans="1:7">
      <c r="A322" s="37"/>
      <c r="B322" s="37"/>
      <c r="C322" s="37"/>
      <c r="D322" s="37"/>
      <c r="E322" s="37" t="s">
        <v>41</v>
      </c>
      <c r="F322" s="37" t="s">
        <v>43</v>
      </c>
      <c r="G322" s="37"/>
    </row>
    <row r="323" ht="17.4" customHeight="1" spans="1:7">
      <c r="A323" s="37"/>
      <c r="B323" s="37">
        <v>20222331</v>
      </c>
      <c r="C323" s="37">
        <v>2022233126</v>
      </c>
      <c r="D323" s="37" t="s">
        <v>283</v>
      </c>
      <c r="E323" s="37" t="s">
        <v>94</v>
      </c>
      <c r="F323" s="37" t="s">
        <v>43</v>
      </c>
      <c r="G323" s="37">
        <v>9</v>
      </c>
    </row>
    <row r="324" ht="17.4" customHeight="1" spans="1:7">
      <c r="A324" s="37"/>
      <c r="B324" s="37"/>
      <c r="C324" s="37"/>
      <c r="D324" s="37"/>
      <c r="E324" s="37" t="s">
        <v>284</v>
      </c>
      <c r="F324" s="37" t="s">
        <v>129</v>
      </c>
      <c r="G324" s="37"/>
    </row>
    <row r="325" ht="17.4" customHeight="1" spans="1:7">
      <c r="A325" s="37"/>
      <c r="B325" s="37"/>
      <c r="C325" s="37"/>
      <c r="D325" s="37"/>
      <c r="E325" s="37" t="s">
        <v>233</v>
      </c>
      <c r="F325" s="37" t="s">
        <v>57</v>
      </c>
      <c r="G325" s="37"/>
    </row>
    <row r="326" ht="17.4" customHeight="1" spans="1:7">
      <c r="A326" s="37"/>
      <c r="B326" s="37"/>
      <c r="C326" s="37"/>
      <c r="D326" s="37"/>
      <c r="E326" s="37" t="s">
        <v>240</v>
      </c>
      <c r="F326" s="37" t="s">
        <v>59</v>
      </c>
      <c r="G326" s="37"/>
    </row>
    <row r="327" ht="17.4" customHeight="1" spans="1:7">
      <c r="A327" s="37"/>
      <c r="B327" s="37"/>
      <c r="C327" s="37">
        <v>2022233118</v>
      </c>
      <c r="D327" s="37" t="s">
        <v>285</v>
      </c>
      <c r="E327" s="37" t="s">
        <v>94</v>
      </c>
      <c r="F327" s="37" t="s">
        <v>43</v>
      </c>
      <c r="G327" s="37">
        <v>2</v>
      </c>
    </row>
    <row r="328" ht="17.4" customHeight="1" spans="1:7">
      <c r="A328" s="37"/>
      <c r="B328" s="37"/>
      <c r="C328" s="37">
        <v>2022233109</v>
      </c>
      <c r="D328" s="37" t="s">
        <v>286</v>
      </c>
      <c r="E328" s="37" t="s">
        <v>94</v>
      </c>
      <c r="F328" s="37" t="s">
        <v>43</v>
      </c>
      <c r="G328" s="37">
        <v>2</v>
      </c>
    </row>
    <row r="329" ht="17.4" customHeight="1" spans="1:7">
      <c r="A329" s="37"/>
      <c r="B329" s="37">
        <v>20222933</v>
      </c>
      <c r="C329" s="37">
        <v>2022293336</v>
      </c>
      <c r="D329" s="37" t="s">
        <v>287</v>
      </c>
      <c r="E329" s="37" t="s">
        <v>248</v>
      </c>
      <c r="F329" s="37" t="s">
        <v>288</v>
      </c>
      <c r="G329" s="37">
        <v>1</v>
      </c>
    </row>
    <row r="330" ht="17.4" spans="1:7">
      <c r="A330" s="4" t="s">
        <v>5</v>
      </c>
      <c r="B330" s="4">
        <v>20202135</v>
      </c>
      <c r="C330" s="5" t="s">
        <v>289</v>
      </c>
      <c r="D330" s="4" t="s">
        <v>290</v>
      </c>
      <c r="E330" s="4" t="s">
        <v>291</v>
      </c>
      <c r="F330" s="4" t="s">
        <v>43</v>
      </c>
      <c r="G330" s="4">
        <v>7</v>
      </c>
    </row>
    <row r="331" ht="17.4" spans="1:7">
      <c r="A331" s="4"/>
      <c r="B331" s="4"/>
      <c r="C331" s="5"/>
      <c r="D331" s="4"/>
      <c r="E331" s="4" t="s">
        <v>292</v>
      </c>
      <c r="F331" s="4" t="s">
        <v>68</v>
      </c>
      <c r="G331" s="4"/>
    </row>
    <row r="332" ht="17.4" spans="1:7">
      <c r="A332" s="4"/>
      <c r="B332" s="4"/>
      <c r="C332" s="5"/>
      <c r="D332" s="4"/>
      <c r="E332" s="4" t="s">
        <v>293</v>
      </c>
      <c r="F332" s="4" t="s">
        <v>57</v>
      </c>
      <c r="G332" s="4"/>
    </row>
    <row r="333" ht="17.4" spans="1:7">
      <c r="A333" s="4"/>
      <c r="B333" s="4"/>
      <c r="C333" s="5" t="s">
        <v>294</v>
      </c>
      <c r="D333" s="4" t="s">
        <v>295</v>
      </c>
      <c r="E333" s="4" t="s">
        <v>291</v>
      </c>
      <c r="F333" s="4" t="s">
        <v>43</v>
      </c>
      <c r="G333" s="4">
        <v>7</v>
      </c>
    </row>
    <row r="334" ht="17.4" spans="1:7">
      <c r="A334" s="4"/>
      <c r="B334" s="4"/>
      <c r="C334" s="5"/>
      <c r="D334" s="4"/>
      <c r="E334" s="4" t="s">
        <v>292</v>
      </c>
      <c r="F334" s="4" t="s">
        <v>68</v>
      </c>
      <c r="G334" s="4"/>
    </row>
    <row r="335" ht="17.4" spans="1:7">
      <c r="A335" s="4"/>
      <c r="B335" s="4"/>
      <c r="C335" s="5"/>
      <c r="D335" s="4"/>
      <c r="E335" s="4" t="s">
        <v>293</v>
      </c>
      <c r="F335" s="4" t="s">
        <v>57</v>
      </c>
      <c r="G335" s="4"/>
    </row>
    <row r="336" ht="17.4" spans="1:7">
      <c r="A336" s="4"/>
      <c r="B336" s="4"/>
      <c r="C336" s="5">
        <v>2020213216</v>
      </c>
      <c r="D336" s="4" t="s">
        <v>296</v>
      </c>
      <c r="E336" s="4" t="s">
        <v>291</v>
      </c>
      <c r="F336" s="4" t="s">
        <v>43</v>
      </c>
      <c r="G336" s="4">
        <v>7</v>
      </c>
    </row>
    <row r="337" ht="17.4" spans="1:7">
      <c r="A337" s="4"/>
      <c r="B337" s="4"/>
      <c r="C337" s="5"/>
      <c r="D337" s="4"/>
      <c r="E337" s="4" t="s">
        <v>292</v>
      </c>
      <c r="F337" s="4" t="s">
        <v>68</v>
      </c>
      <c r="G337" s="4"/>
    </row>
    <row r="338" ht="17.4" spans="1:7">
      <c r="A338" s="4"/>
      <c r="B338" s="4"/>
      <c r="C338" s="5"/>
      <c r="D338" s="4"/>
      <c r="E338" s="4" t="s">
        <v>293</v>
      </c>
      <c r="F338" s="4" t="s">
        <v>57</v>
      </c>
      <c r="G338" s="4"/>
    </row>
    <row r="339" ht="17.4" spans="1:7">
      <c r="A339" s="4"/>
      <c r="B339" s="4"/>
      <c r="C339" s="5" t="s">
        <v>297</v>
      </c>
      <c r="D339" s="4" t="s">
        <v>298</v>
      </c>
      <c r="E339" s="4" t="s">
        <v>291</v>
      </c>
      <c r="F339" s="4" t="s">
        <v>43</v>
      </c>
      <c r="G339" s="4">
        <v>7</v>
      </c>
    </row>
    <row r="340" ht="17.4" spans="1:7">
      <c r="A340" s="4"/>
      <c r="B340" s="4"/>
      <c r="C340" s="5"/>
      <c r="D340" s="4"/>
      <c r="E340" s="4" t="s">
        <v>292</v>
      </c>
      <c r="F340" s="4" t="s">
        <v>68</v>
      </c>
      <c r="G340" s="4"/>
    </row>
    <row r="341" ht="17.4" spans="1:7">
      <c r="A341" s="4"/>
      <c r="B341" s="4"/>
      <c r="C341" s="5"/>
      <c r="D341" s="4"/>
      <c r="E341" s="4" t="s">
        <v>293</v>
      </c>
      <c r="F341" s="4" t="s">
        <v>57</v>
      </c>
      <c r="G341" s="4"/>
    </row>
    <row r="342" ht="17.4" spans="1:7">
      <c r="A342" s="4"/>
      <c r="B342" s="4"/>
      <c r="C342" s="5" t="s">
        <v>299</v>
      </c>
      <c r="D342" s="4" t="s">
        <v>300</v>
      </c>
      <c r="E342" s="4" t="s">
        <v>291</v>
      </c>
      <c r="F342" s="4" t="s">
        <v>43</v>
      </c>
      <c r="G342" s="4">
        <v>7</v>
      </c>
    </row>
    <row r="343" ht="17.4" spans="1:7">
      <c r="A343" s="4"/>
      <c r="B343" s="4"/>
      <c r="C343" s="5"/>
      <c r="D343" s="4"/>
      <c r="E343" s="4" t="s">
        <v>292</v>
      </c>
      <c r="F343" s="4" t="s">
        <v>68</v>
      </c>
      <c r="G343" s="4"/>
    </row>
    <row r="344" ht="17.4" spans="1:7">
      <c r="A344" s="4"/>
      <c r="B344" s="4"/>
      <c r="C344" s="5"/>
      <c r="D344" s="4"/>
      <c r="E344" s="4" t="s">
        <v>293</v>
      </c>
      <c r="F344" s="4" t="s">
        <v>57</v>
      </c>
      <c r="G344" s="4"/>
    </row>
    <row r="345" ht="17.4" spans="1:7">
      <c r="A345" s="4"/>
      <c r="B345" s="4"/>
      <c r="C345" s="5" t="s">
        <v>301</v>
      </c>
      <c r="D345" s="4" t="s">
        <v>302</v>
      </c>
      <c r="E345" s="4" t="s">
        <v>291</v>
      </c>
      <c r="F345" s="4" t="s">
        <v>43</v>
      </c>
      <c r="G345" s="4">
        <v>7</v>
      </c>
    </row>
    <row r="346" ht="17.4" spans="1:7">
      <c r="A346" s="4"/>
      <c r="B346" s="4"/>
      <c r="C346" s="5"/>
      <c r="D346" s="4"/>
      <c r="E346" s="4" t="s">
        <v>292</v>
      </c>
      <c r="F346" s="4" t="s">
        <v>68</v>
      </c>
      <c r="G346" s="4"/>
    </row>
    <row r="347" ht="17.4" spans="1:7">
      <c r="A347" s="4"/>
      <c r="B347" s="4"/>
      <c r="C347" s="5"/>
      <c r="D347" s="4"/>
      <c r="E347" s="4" t="s">
        <v>293</v>
      </c>
      <c r="F347" s="4" t="s">
        <v>57</v>
      </c>
      <c r="G347" s="4"/>
    </row>
    <row r="348" ht="17.4" spans="1:7">
      <c r="A348" s="4"/>
      <c r="B348" s="4"/>
      <c r="C348" s="5">
        <v>2020213336</v>
      </c>
      <c r="D348" s="4" t="s">
        <v>303</v>
      </c>
      <c r="E348" s="4" t="s">
        <v>291</v>
      </c>
      <c r="F348" s="4" t="s">
        <v>43</v>
      </c>
      <c r="G348" s="4">
        <v>7</v>
      </c>
    </row>
    <row r="349" ht="17.4" spans="1:7">
      <c r="A349" s="4"/>
      <c r="B349" s="4"/>
      <c r="C349" s="5"/>
      <c r="D349" s="4"/>
      <c r="E349" s="4" t="s">
        <v>292</v>
      </c>
      <c r="F349" s="4" t="s">
        <v>68</v>
      </c>
      <c r="G349" s="4"/>
    </row>
    <row r="350" ht="17.4" spans="1:7">
      <c r="A350" s="4"/>
      <c r="B350" s="4"/>
      <c r="C350" s="5"/>
      <c r="D350" s="4"/>
      <c r="E350" s="4" t="s">
        <v>293</v>
      </c>
      <c r="F350" s="4" t="s">
        <v>57</v>
      </c>
      <c r="G350" s="4"/>
    </row>
    <row r="351" ht="17.4" spans="1:7">
      <c r="A351" s="4"/>
      <c r="B351" s="4"/>
      <c r="C351" s="5" t="s">
        <v>304</v>
      </c>
      <c r="D351" s="4" t="s">
        <v>305</v>
      </c>
      <c r="E351" s="4" t="s">
        <v>291</v>
      </c>
      <c r="F351" s="4" t="s">
        <v>43</v>
      </c>
      <c r="G351" s="4">
        <v>7</v>
      </c>
    </row>
    <row r="352" ht="17.4" spans="1:7">
      <c r="A352" s="4"/>
      <c r="B352" s="4"/>
      <c r="C352" s="5"/>
      <c r="D352" s="4"/>
      <c r="E352" s="4" t="s">
        <v>292</v>
      </c>
      <c r="F352" s="4" t="s">
        <v>68</v>
      </c>
      <c r="G352" s="4"/>
    </row>
    <row r="353" ht="17.4" spans="1:7">
      <c r="A353" s="4"/>
      <c r="B353" s="4"/>
      <c r="C353" s="5"/>
      <c r="D353" s="4"/>
      <c r="E353" s="4" t="s">
        <v>293</v>
      </c>
      <c r="F353" s="4" t="s">
        <v>57</v>
      </c>
      <c r="G353" s="4"/>
    </row>
    <row r="354" ht="17.4" spans="1:7">
      <c r="A354" s="4"/>
      <c r="B354" s="146" t="s">
        <v>306</v>
      </c>
      <c r="C354" s="146" t="s">
        <v>307</v>
      </c>
      <c r="D354" s="146" t="s">
        <v>308</v>
      </c>
      <c r="E354" s="146" t="s">
        <v>309</v>
      </c>
      <c r="F354" s="146" t="s">
        <v>59</v>
      </c>
      <c r="G354" s="146" t="s">
        <v>310</v>
      </c>
    </row>
    <row r="355" ht="17.4" spans="1:7">
      <c r="A355" s="4"/>
      <c r="B355" s="4">
        <v>20212132</v>
      </c>
      <c r="C355" s="4">
        <v>2021213217</v>
      </c>
      <c r="D355" s="4" t="s">
        <v>311</v>
      </c>
      <c r="E355" s="4" t="s">
        <v>309</v>
      </c>
      <c r="F355" s="4" t="s">
        <v>43</v>
      </c>
      <c r="G355" s="4">
        <v>2</v>
      </c>
    </row>
    <row r="356" ht="17.4" spans="1:7">
      <c r="A356" s="4"/>
      <c r="B356" s="4"/>
      <c r="C356" s="4"/>
      <c r="D356" s="4"/>
      <c r="E356" s="4" t="s">
        <v>312</v>
      </c>
      <c r="F356" s="4" t="s">
        <v>68</v>
      </c>
      <c r="G356" s="4">
        <v>30</v>
      </c>
    </row>
    <row r="357" ht="17.4" spans="1:7">
      <c r="A357" s="4"/>
      <c r="B357" s="4"/>
      <c r="C357" s="4"/>
      <c r="D357" s="4"/>
      <c r="E357" s="4" t="s">
        <v>313</v>
      </c>
      <c r="F357" s="4" t="s">
        <v>43</v>
      </c>
      <c r="G357" s="4"/>
    </row>
    <row r="358" ht="17.4" spans="1:7">
      <c r="A358" s="4"/>
      <c r="B358" s="4"/>
      <c r="C358" s="4"/>
      <c r="D358" s="4"/>
      <c r="E358" s="4" t="s">
        <v>77</v>
      </c>
      <c r="F358" s="4" t="s">
        <v>57</v>
      </c>
      <c r="G358" s="4"/>
    </row>
    <row r="359" ht="17.4" spans="1:7">
      <c r="A359" s="4"/>
      <c r="B359" s="4"/>
      <c r="C359" s="4"/>
      <c r="D359" s="4"/>
      <c r="E359" s="4" t="s">
        <v>314</v>
      </c>
      <c r="F359" s="4" t="s">
        <v>129</v>
      </c>
      <c r="G359" s="4"/>
    </row>
    <row r="360" ht="17.4" spans="1:7">
      <c r="A360" s="4"/>
      <c r="B360" s="4"/>
      <c r="C360" s="4"/>
      <c r="D360" s="4"/>
      <c r="E360" s="4" t="s">
        <v>309</v>
      </c>
      <c r="F360" s="4" t="s">
        <v>57</v>
      </c>
      <c r="G360" s="4"/>
    </row>
    <row r="361" ht="17.4" spans="1:7">
      <c r="A361" s="4"/>
      <c r="B361" s="4"/>
      <c r="C361" s="4"/>
      <c r="D361" s="4"/>
      <c r="E361" s="4" t="s">
        <v>315</v>
      </c>
      <c r="F361" s="4" t="s">
        <v>59</v>
      </c>
      <c r="G361" s="4"/>
    </row>
    <row r="362" ht="17.4" spans="1:7">
      <c r="A362" s="4"/>
      <c r="B362" s="4"/>
      <c r="C362" s="4"/>
      <c r="D362" s="4"/>
      <c r="E362" s="4" t="s">
        <v>316</v>
      </c>
      <c r="F362" s="4" t="s">
        <v>107</v>
      </c>
      <c r="G362" s="4"/>
    </row>
    <row r="363" ht="17.4" spans="1:7">
      <c r="A363" s="4"/>
      <c r="B363" s="4"/>
      <c r="C363" s="4">
        <v>2021213233</v>
      </c>
      <c r="D363" s="4" t="s">
        <v>317</v>
      </c>
      <c r="E363" s="4" t="s">
        <v>309</v>
      </c>
      <c r="F363" s="4" t="s">
        <v>43</v>
      </c>
      <c r="G363" s="4">
        <v>12</v>
      </c>
    </row>
    <row r="364" ht="17.4" spans="1:7">
      <c r="A364" s="4"/>
      <c r="B364" s="4"/>
      <c r="C364" s="4"/>
      <c r="D364" s="4"/>
      <c r="E364" s="4" t="s">
        <v>312</v>
      </c>
      <c r="F364" s="4" t="s">
        <v>68</v>
      </c>
      <c r="G364" s="4"/>
    </row>
    <row r="365" ht="17.4" spans="1:7">
      <c r="A365" s="4"/>
      <c r="B365" s="4"/>
      <c r="C365" s="4"/>
      <c r="D365" s="4"/>
      <c r="E365" s="4" t="s">
        <v>77</v>
      </c>
      <c r="F365" s="4" t="s">
        <v>57</v>
      </c>
      <c r="G365" s="4"/>
    </row>
    <row r="366" ht="17.4" spans="1:7">
      <c r="A366" s="4"/>
      <c r="B366" s="4"/>
      <c r="C366" s="4"/>
      <c r="D366" s="4"/>
      <c r="E366" s="4" t="s">
        <v>314</v>
      </c>
      <c r="F366" s="4" t="s">
        <v>129</v>
      </c>
      <c r="G366" s="4"/>
    </row>
    <row r="367" ht="17.4" spans="1:7">
      <c r="A367" s="4"/>
      <c r="B367" s="4"/>
      <c r="C367" s="4"/>
      <c r="D367" s="4"/>
      <c r="E367" s="4" t="s">
        <v>309</v>
      </c>
      <c r="F367" s="4" t="s">
        <v>57</v>
      </c>
      <c r="G367" s="4"/>
    </row>
    <row r="368" ht="17.4" spans="1:7">
      <c r="A368" s="4"/>
      <c r="B368" s="4"/>
      <c r="C368" s="4">
        <v>2021213224</v>
      </c>
      <c r="D368" s="4" t="s">
        <v>318</v>
      </c>
      <c r="E368" s="4" t="s">
        <v>309</v>
      </c>
      <c r="F368" s="4" t="s">
        <v>43</v>
      </c>
      <c r="G368" s="4">
        <v>14</v>
      </c>
    </row>
    <row r="369" ht="17.4" spans="1:7">
      <c r="A369" s="4"/>
      <c r="B369" s="4"/>
      <c r="C369" s="4"/>
      <c r="D369" s="4"/>
      <c r="E369" s="4" t="s">
        <v>312</v>
      </c>
      <c r="F369" s="4" t="s">
        <v>68</v>
      </c>
      <c r="G369" s="4"/>
    </row>
    <row r="370" ht="17.4" spans="1:7">
      <c r="A370" s="4"/>
      <c r="B370" s="4"/>
      <c r="C370" s="4"/>
      <c r="D370" s="4"/>
      <c r="E370" s="4" t="s">
        <v>313</v>
      </c>
      <c r="F370" s="4" t="s">
        <v>43</v>
      </c>
      <c r="G370" s="4"/>
    </row>
    <row r="371" ht="17.4" spans="1:7">
      <c r="A371" s="4"/>
      <c r="B371" s="4"/>
      <c r="C371" s="4"/>
      <c r="D371" s="4"/>
      <c r="E371" s="4" t="s">
        <v>77</v>
      </c>
      <c r="F371" s="4" t="s">
        <v>57</v>
      </c>
      <c r="G371" s="4"/>
    </row>
    <row r="372" ht="17.4" spans="1:7">
      <c r="A372" s="4"/>
      <c r="B372" s="4"/>
      <c r="C372" s="4"/>
      <c r="D372" s="4"/>
      <c r="E372" s="4" t="s">
        <v>314</v>
      </c>
      <c r="F372" s="4" t="s">
        <v>129</v>
      </c>
      <c r="G372" s="4"/>
    </row>
    <row r="373" ht="17.4" spans="1:7">
      <c r="A373" s="4"/>
      <c r="B373" s="4"/>
      <c r="C373" s="4"/>
      <c r="D373" s="4"/>
      <c r="E373" s="4" t="s">
        <v>309</v>
      </c>
      <c r="F373" s="4" t="s">
        <v>57</v>
      </c>
      <c r="G373" s="4"/>
    </row>
    <row r="374" ht="17.4" spans="1:7">
      <c r="A374" s="4"/>
      <c r="B374" s="4"/>
      <c r="C374" s="4">
        <v>2021213207</v>
      </c>
      <c r="D374" s="4" t="s">
        <v>319</v>
      </c>
      <c r="E374" s="4" t="s">
        <v>313</v>
      </c>
      <c r="F374" s="4" t="s">
        <v>43</v>
      </c>
      <c r="G374" s="4">
        <v>9</v>
      </c>
    </row>
    <row r="375" ht="17.4" spans="1:7">
      <c r="A375" s="4"/>
      <c r="B375" s="4"/>
      <c r="C375" s="4"/>
      <c r="D375" s="4"/>
      <c r="E375" s="4" t="s">
        <v>77</v>
      </c>
      <c r="F375" s="4" t="s">
        <v>57</v>
      </c>
      <c r="G375" s="4"/>
    </row>
    <row r="376" ht="17.4" spans="1:7">
      <c r="A376" s="4"/>
      <c r="B376" s="4"/>
      <c r="C376" s="4"/>
      <c r="D376" s="4"/>
      <c r="E376" s="4" t="s">
        <v>314</v>
      </c>
      <c r="F376" s="4" t="s">
        <v>129</v>
      </c>
      <c r="G376" s="4"/>
    </row>
    <row r="377" ht="17.4" spans="1:7">
      <c r="A377" s="4"/>
      <c r="B377" s="4"/>
      <c r="C377" s="4"/>
      <c r="D377" s="4"/>
      <c r="E377" s="4" t="s">
        <v>309</v>
      </c>
      <c r="F377" s="4" t="s">
        <v>57</v>
      </c>
      <c r="G377" s="4"/>
    </row>
    <row r="378" ht="17.4" spans="1:7">
      <c r="A378" s="4"/>
      <c r="B378" s="4"/>
      <c r="C378" s="146" t="s">
        <v>320</v>
      </c>
      <c r="D378" s="146" t="s">
        <v>321</v>
      </c>
      <c r="E378" s="4" t="s">
        <v>309</v>
      </c>
      <c r="F378" s="4" t="s">
        <v>43</v>
      </c>
      <c r="G378" s="146" t="s">
        <v>322</v>
      </c>
    </row>
    <row r="379" ht="17.4" spans="1:7">
      <c r="A379" s="4"/>
      <c r="B379" s="4"/>
      <c r="C379" s="146"/>
      <c r="D379" s="146"/>
      <c r="E379" s="4" t="s">
        <v>312</v>
      </c>
      <c r="F379" s="4" t="s">
        <v>68</v>
      </c>
      <c r="G379" s="146"/>
    </row>
    <row r="380" ht="17.4" spans="1:7">
      <c r="A380" s="4"/>
      <c r="B380" s="4"/>
      <c r="C380" s="146"/>
      <c r="D380" s="146"/>
      <c r="E380" s="4" t="s">
        <v>313</v>
      </c>
      <c r="F380" s="4" t="s">
        <v>43</v>
      </c>
      <c r="G380" s="146"/>
    </row>
    <row r="381" ht="17.4" spans="1:7">
      <c r="A381" s="4"/>
      <c r="B381" s="4"/>
      <c r="C381" s="146" t="s">
        <v>323</v>
      </c>
      <c r="D381" s="146" t="s">
        <v>324</v>
      </c>
      <c r="E381" s="4" t="s">
        <v>313</v>
      </c>
      <c r="F381" s="4" t="s">
        <v>43</v>
      </c>
      <c r="G381" s="146" t="s">
        <v>310</v>
      </c>
    </row>
    <row r="382" ht="17.4" spans="1:7">
      <c r="A382" s="4"/>
      <c r="B382" s="5">
        <v>20212133</v>
      </c>
      <c r="C382" s="5">
        <v>2021213325</v>
      </c>
      <c r="D382" s="5" t="s">
        <v>325</v>
      </c>
      <c r="E382" s="5" t="s">
        <v>326</v>
      </c>
      <c r="F382" s="5" t="s">
        <v>68</v>
      </c>
      <c r="G382" s="4">
        <v>12</v>
      </c>
    </row>
    <row r="383" ht="17.4" spans="1:7">
      <c r="A383" s="4"/>
      <c r="B383" s="5"/>
      <c r="C383" s="5"/>
      <c r="D383" s="5"/>
      <c r="E383" s="5" t="s">
        <v>77</v>
      </c>
      <c r="F383" s="5" t="s">
        <v>57</v>
      </c>
      <c r="G383" s="4"/>
    </row>
    <row r="384" ht="17.4" spans="1:7">
      <c r="A384" s="4"/>
      <c r="B384" s="5"/>
      <c r="C384" s="5"/>
      <c r="D384" s="5"/>
      <c r="E384" s="5" t="s">
        <v>327</v>
      </c>
      <c r="F384" s="5" t="s">
        <v>57</v>
      </c>
      <c r="G384" s="4"/>
    </row>
    <row r="385" ht="17.4" spans="1:7">
      <c r="A385" s="4"/>
      <c r="B385" s="5"/>
      <c r="C385" s="5"/>
      <c r="D385" s="5"/>
      <c r="E385" s="5" t="s">
        <v>153</v>
      </c>
      <c r="F385" s="5" t="s">
        <v>59</v>
      </c>
      <c r="G385" s="4"/>
    </row>
    <row r="386" ht="17.4" spans="1:7">
      <c r="A386" s="4"/>
      <c r="B386" s="5"/>
      <c r="C386" s="5"/>
      <c r="D386" s="5"/>
      <c r="E386" s="5" t="s">
        <v>328</v>
      </c>
      <c r="F386" s="5" t="s">
        <v>107</v>
      </c>
      <c r="G386" s="4"/>
    </row>
    <row r="387" ht="17.4" spans="1:7">
      <c r="A387" s="4"/>
      <c r="B387" s="5"/>
      <c r="C387" s="5">
        <v>2021213308</v>
      </c>
      <c r="D387" s="5" t="s">
        <v>329</v>
      </c>
      <c r="E387" s="5" t="s">
        <v>77</v>
      </c>
      <c r="F387" s="5" t="s">
        <v>57</v>
      </c>
      <c r="G387" s="4">
        <v>2</v>
      </c>
    </row>
    <row r="388" ht="17.4" spans="1:7">
      <c r="A388" s="4"/>
      <c r="B388" s="5"/>
      <c r="C388" s="5">
        <v>2021213307</v>
      </c>
      <c r="D388" s="5" t="s">
        <v>330</v>
      </c>
      <c r="E388" s="5" t="s">
        <v>77</v>
      </c>
      <c r="F388" s="5" t="s">
        <v>57</v>
      </c>
      <c r="G388" s="4">
        <v>2</v>
      </c>
    </row>
    <row r="389" ht="17.4" spans="1:7">
      <c r="A389" s="4"/>
      <c r="B389" s="146" t="s">
        <v>331</v>
      </c>
      <c r="C389" s="146" t="s">
        <v>332</v>
      </c>
      <c r="D389" s="146" t="s">
        <v>333</v>
      </c>
      <c r="E389" s="146" t="s">
        <v>77</v>
      </c>
      <c r="F389" s="146" t="s">
        <v>68</v>
      </c>
      <c r="G389" s="146" t="s">
        <v>334</v>
      </c>
    </row>
    <row r="390" ht="17.4" spans="1:7">
      <c r="A390" s="4"/>
      <c r="B390" s="146"/>
      <c r="C390" s="146"/>
      <c r="D390" s="146"/>
      <c r="E390" s="146" t="s">
        <v>335</v>
      </c>
      <c r="F390" s="146" t="s">
        <v>43</v>
      </c>
      <c r="G390" s="146"/>
    </row>
    <row r="391" ht="17.4" spans="1:7">
      <c r="A391" s="147" t="s">
        <v>6</v>
      </c>
      <c r="B391" s="5">
        <v>20202433</v>
      </c>
      <c r="C391" s="5">
        <v>2020243323</v>
      </c>
      <c r="D391" s="5" t="s">
        <v>336</v>
      </c>
      <c r="E391" s="5" t="s">
        <v>337</v>
      </c>
      <c r="F391" s="146" t="s">
        <v>43</v>
      </c>
      <c r="G391" s="5">
        <v>2</v>
      </c>
    </row>
    <row r="392" ht="17.4" spans="1:7">
      <c r="A392" s="148"/>
      <c r="B392" s="5"/>
      <c r="C392" s="5">
        <v>2020243327</v>
      </c>
      <c r="D392" s="5" t="s">
        <v>338</v>
      </c>
      <c r="E392" s="5" t="s">
        <v>339</v>
      </c>
      <c r="F392" s="146" t="s">
        <v>43</v>
      </c>
      <c r="G392" s="5">
        <v>4</v>
      </c>
    </row>
    <row r="393" ht="17.4" spans="1:7">
      <c r="A393" s="148"/>
      <c r="B393" s="5"/>
      <c r="C393" s="5"/>
      <c r="D393" s="5"/>
      <c r="E393" s="5" t="s">
        <v>337</v>
      </c>
      <c r="F393" s="146" t="s">
        <v>43</v>
      </c>
      <c r="G393" s="5"/>
    </row>
    <row r="394" ht="17.4" spans="1:7">
      <c r="A394" s="148"/>
      <c r="B394" s="5"/>
      <c r="C394" s="5">
        <v>2020243340</v>
      </c>
      <c r="D394" s="5" t="s">
        <v>340</v>
      </c>
      <c r="E394" s="5" t="s">
        <v>339</v>
      </c>
      <c r="F394" s="146" t="s">
        <v>43</v>
      </c>
      <c r="G394" s="5">
        <v>4</v>
      </c>
    </row>
    <row r="395" ht="17.4" spans="1:7">
      <c r="A395" s="148"/>
      <c r="B395" s="5"/>
      <c r="C395" s="5"/>
      <c r="D395" s="5"/>
      <c r="E395" s="5" t="s">
        <v>337</v>
      </c>
      <c r="F395" s="146" t="s">
        <v>43</v>
      </c>
      <c r="G395" s="5"/>
    </row>
    <row r="396" ht="17.4" spans="1:7">
      <c r="A396" s="148"/>
      <c r="B396" s="5">
        <v>20202435</v>
      </c>
      <c r="C396" s="5">
        <v>2020243528</v>
      </c>
      <c r="D396" s="5" t="s">
        <v>341</v>
      </c>
      <c r="E396" s="5" t="s">
        <v>342</v>
      </c>
      <c r="F396" s="5" t="s">
        <v>57</v>
      </c>
      <c r="G396" s="5">
        <v>4</v>
      </c>
    </row>
    <row r="397" ht="17.4" spans="1:7">
      <c r="A397" s="148"/>
      <c r="B397" s="5"/>
      <c r="C397" s="5">
        <v>2020243541</v>
      </c>
      <c r="D397" s="5" t="s">
        <v>343</v>
      </c>
      <c r="E397" s="5" t="s">
        <v>342</v>
      </c>
      <c r="F397" s="5" t="s">
        <v>57</v>
      </c>
      <c r="G397" s="5"/>
    </row>
    <row r="398" ht="17.4" spans="1:7">
      <c r="A398" s="148"/>
      <c r="B398" s="5">
        <v>20202531</v>
      </c>
      <c r="C398" s="5">
        <v>2020253126</v>
      </c>
      <c r="D398" s="5" t="s">
        <v>344</v>
      </c>
      <c r="E398" s="5" t="s">
        <v>58</v>
      </c>
      <c r="F398" s="5" t="s">
        <v>43</v>
      </c>
      <c r="G398" s="5">
        <v>4</v>
      </c>
    </row>
    <row r="399" ht="17.4" spans="1:7">
      <c r="A399" s="148"/>
      <c r="B399" s="5"/>
      <c r="C399" s="5">
        <v>2020213337</v>
      </c>
      <c r="D399" s="5" t="s">
        <v>345</v>
      </c>
      <c r="E399" s="5" t="s">
        <v>58</v>
      </c>
      <c r="F399" s="5" t="s">
        <v>43</v>
      </c>
      <c r="G399" s="5"/>
    </row>
    <row r="400" ht="17.4" spans="1:7">
      <c r="A400" s="148"/>
      <c r="B400" s="5">
        <v>20202533</v>
      </c>
      <c r="C400" s="5">
        <v>2020253310</v>
      </c>
      <c r="D400" s="5" t="s">
        <v>346</v>
      </c>
      <c r="E400" s="5" t="s">
        <v>347</v>
      </c>
      <c r="F400" s="5" t="s">
        <v>57</v>
      </c>
      <c r="G400" s="149">
        <v>4</v>
      </c>
    </row>
    <row r="401" ht="17.4" spans="1:7">
      <c r="A401" s="148"/>
      <c r="B401" s="5"/>
      <c r="C401" s="5">
        <v>2020253333</v>
      </c>
      <c r="D401" s="5" t="s">
        <v>348</v>
      </c>
      <c r="E401" s="5" t="s">
        <v>347</v>
      </c>
      <c r="F401" s="5" t="s">
        <v>57</v>
      </c>
      <c r="G401" s="150"/>
    </row>
    <row r="402" ht="17.4" spans="1:7">
      <c r="A402" s="148"/>
      <c r="B402" s="5">
        <v>20202534</v>
      </c>
      <c r="C402" s="5">
        <v>2020253404</v>
      </c>
      <c r="D402" s="5" t="s">
        <v>349</v>
      </c>
      <c r="E402" s="5" t="s">
        <v>309</v>
      </c>
      <c r="F402" s="5" t="s">
        <v>43</v>
      </c>
      <c r="G402" s="149">
        <v>4</v>
      </c>
    </row>
    <row r="403" ht="17.4" spans="1:7">
      <c r="A403" s="148"/>
      <c r="B403" s="5"/>
      <c r="C403" s="5"/>
      <c r="D403" s="5"/>
      <c r="E403" s="5" t="s">
        <v>350</v>
      </c>
      <c r="F403" s="5" t="s">
        <v>43</v>
      </c>
      <c r="G403" s="150"/>
    </row>
    <row r="404" ht="17.4" spans="1:7">
      <c r="A404" s="148"/>
      <c r="B404" s="5"/>
      <c r="C404" s="5">
        <v>2020253407</v>
      </c>
      <c r="D404" s="5" t="s">
        <v>351</v>
      </c>
      <c r="E404" s="5" t="s">
        <v>309</v>
      </c>
      <c r="F404" s="5" t="s">
        <v>43</v>
      </c>
      <c r="G404" s="149">
        <v>4</v>
      </c>
    </row>
    <row r="405" ht="17.4" spans="1:7">
      <c r="A405" s="148"/>
      <c r="B405" s="5"/>
      <c r="C405" s="5"/>
      <c r="D405" s="5"/>
      <c r="E405" s="5" t="s">
        <v>350</v>
      </c>
      <c r="F405" s="5" t="s">
        <v>43</v>
      </c>
      <c r="G405" s="150"/>
    </row>
    <row r="406" ht="17.4" spans="1:7">
      <c r="A406" s="148"/>
      <c r="B406" s="5"/>
      <c r="C406" s="5">
        <v>2020253412</v>
      </c>
      <c r="D406" s="5" t="s">
        <v>352</v>
      </c>
      <c r="E406" s="5" t="s">
        <v>309</v>
      </c>
      <c r="F406" s="5" t="s">
        <v>43</v>
      </c>
      <c r="G406" s="149">
        <v>4</v>
      </c>
    </row>
    <row r="407" ht="17.4" spans="1:7">
      <c r="A407" s="148"/>
      <c r="B407" s="5"/>
      <c r="C407" s="5"/>
      <c r="D407" s="5"/>
      <c r="E407" s="5" t="s">
        <v>350</v>
      </c>
      <c r="F407" s="5" t="s">
        <v>43</v>
      </c>
      <c r="G407" s="150"/>
    </row>
    <row r="408" ht="17.4" spans="1:7">
      <c r="A408" s="148"/>
      <c r="B408" s="5"/>
      <c r="C408" s="5">
        <v>2020253413</v>
      </c>
      <c r="D408" s="5" t="s">
        <v>353</v>
      </c>
      <c r="E408" s="5" t="s">
        <v>309</v>
      </c>
      <c r="F408" s="5" t="s">
        <v>43</v>
      </c>
      <c r="G408" s="149">
        <v>4</v>
      </c>
    </row>
    <row r="409" ht="17.4" spans="1:7">
      <c r="A409" s="148"/>
      <c r="B409" s="5"/>
      <c r="C409" s="5"/>
      <c r="D409" s="5"/>
      <c r="E409" s="5" t="s">
        <v>350</v>
      </c>
      <c r="F409" s="5" t="s">
        <v>43</v>
      </c>
      <c r="G409" s="150"/>
    </row>
    <row r="410" ht="17.4" spans="1:7">
      <c r="A410" s="148"/>
      <c r="B410" s="5"/>
      <c r="C410" s="5">
        <v>2020253421</v>
      </c>
      <c r="D410" s="5" t="s">
        <v>354</v>
      </c>
      <c r="E410" s="5" t="s">
        <v>309</v>
      </c>
      <c r="F410" s="5" t="s">
        <v>43</v>
      </c>
      <c r="G410" s="149">
        <v>4</v>
      </c>
    </row>
    <row r="411" ht="17.4" spans="1:7">
      <c r="A411" s="148"/>
      <c r="B411" s="5"/>
      <c r="C411" s="5"/>
      <c r="D411" s="5"/>
      <c r="E411" s="5" t="s">
        <v>350</v>
      </c>
      <c r="F411" s="5" t="s">
        <v>43</v>
      </c>
      <c r="G411" s="150"/>
    </row>
    <row r="412" ht="17.4" spans="1:7">
      <c r="A412" s="148"/>
      <c r="B412" s="5"/>
      <c r="C412" s="5">
        <v>2020253428</v>
      </c>
      <c r="D412" s="5" t="s">
        <v>355</v>
      </c>
      <c r="E412" s="5" t="s">
        <v>309</v>
      </c>
      <c r="F412" s="5" t="s">
        <v>43</v>
      </c>
      <c r="G412" s="149">
        <v>4</v>
      </c>
    </row>
    <row r="413" ht="17.4" spans="1:7">
      <c r="A413" s="148"/>
      <c r="B413" s="5"/>
      <c r="C413" s="5"/>
      <c r="D413" s="5"/>
      <c r="E413" s="5" t="s">
        <v>350</v>
      </c>
      <c r="F413" s="5" t="s">
        <v>43</v>
      </c>
      <c r="G413" s="150"/>
    </row>
    <row r="414" ht="17.4" spans="1:7">
      <c r="A414" s="148"/>
      <c r="B414" s="5">
        <v>20222535</v>
      </c>
      <c r="C414" s="5">
        <v>2022253535</v>
      </c>
      <c r="D414" s="5" t="s">
        <v>356</v>
      </c>
      <c r="E414" s="5" t="s">
        <v>357</v>
      </c>
      <c r="F414" s="5" t="s">
        <v>68</v>
      </c>
      <c r="G414" s="5">
        <v>3</v>
      </c>
    </row>
    <row r="415" ht="17.4" spans="1:7">
      <c r="A415" s="148"/>
      <c r="B415" s="5">
        <v>20202536</v>
      </c>
      <c r="C415" s="5">
        <v>2020253603</v>
      </c>
      <c r="D415" s="5" t="s">
        <v>358</v>
      </c>
      <c r="E415" s="5" t="s">
        <v>359</v>
      </c>
      <c r="F415" s="5" t="s">
        <v>43</v>
      </c>
      <c r="G415" s="149">
        <v>6</v>
      </c>
    </row>
    <row r="416" ht="17.4" spans="1:7">
      <c r="A416" s="148"/>
      <c r="B416" s="5"/>
      <c r="C416" s="5">
        <v>2020253619</v>
      </c>
      <c r="D416" s="5" t="s">
        <v>360</v>
      </c>
      <c r="E416" s="5" t="s">
        <v>359</v>
      </c>
      <c r="F416" s="5" t="s">
        <v>43</v>
      </c>
      <c r="G416" s="151"/>
    </row>
    <row r="417" ht="17.4" spans="1:7">
      <c r="A417" s="148"/>
      <c r="B417" s="5"/>
      <c r="C417" s="5">
        <v>2020253619</v>
      </c>
      <c r="D417" s="5" t="s">
        <v>361</v>
      </c>
      <c r="E417" s="5" t="s">
        <v>359</v>
      </c>
      <c r="F417" s="5" t="s">
        <v>43</v>
      </c>
      <c r="G417" s="150"/>
    </row>
    <row r="418" ht="17.4" spans="1:7">
      <c r="A418" s="148"/>
      <c r="B418" s="5">
        <v>20222431</v>
      </c>
      <c r="C418" s="5">
        <v>2022213111</v>
      </c>
      <c r="D418" s="5" t="s">
        <v>362</v>
      </c>
      <c r="E418" s="5" t="s">
        <v>363</v>
      </c>
      <c r="F418" s="5" t="s">
        <v>43</v>
      </c>
      <c r="G418" s="5">
        <v>2</v>
      </c>
    </row>
    <row r="419" ht="17.4" spans="1:7">
      <c r="A419" s="148"/>
      <c r="B419" s="5"/>
      <c r="C419" s="5">
        <v>2022213112</v>
      </c>
      <c r="D419" s="5" t="s">
        <v>364</v>
      </c>
      <c r="E419" s="5" t="s">
        <v>363</v>
      </c>
      <c r="F419" s="5" t="s">
        <v>43</v>
      </c>
      <c r="G419" s="5">
        <v>2</v>
      </c>
    </row>
    <row r="420" ht="17.4" spans="1:7">
      <c r="A420" s="148"/>
      <c r="B420" s="5"/>
      <c r="C420" s="5">
        <v>2022243139</v>
      </c>
      <c r="D420" s="5" t="s">
        <v>365</v>
      </c>
      <c r="E420" s="5" t="s">
        <v>363</v>
      </c>
      <c r="F420" s="5" t="s">
        <v>43</v>
      </c>
      <c r="G420" s="5">
        <v>2</v>
      </c>
    </row>
    <row r="421" ht="17.4" spans="1:7">
      <c r="A421" s="148"/>
      <c r="B421" s="5"/>
      <c r="C421" s="5">
        <v>2022243119</v>
      </c>
      <c r="D421" s="5" t="s">
        <v>366</v>
      </c>
      <c r="E421" s="5" t="s">
        <v>363</v>
      </c>
      <c r="F421" s="5" t="s">
        <v>43</v>
      </c>
      <c r="G421" s="5">
        <v>2</v>
      </c>
    </row>
    <row r="422" ht="17.4" spans="1:7">
      <c r="A422" s="148"/>
      <c r="B422" s="5"/>
      <c r="C422" s="5">
        <v>2022243133</v>
      </c>
      <c r="D422" s="5" t="s">
        <v>367</v>
      </c>
      <c r="E422" s="5" t="s">
        <v>363</v>
      </c>
      <c r="F422" s="5" t="s">
        <v>43</v>
      </c>
      <c r="G422" s="5">
        <v>2</v>
      </c>
    </row>
    <row r="423" ht="17.4" spans="1:7">
      <c r="A423" s="148"/>
      <c r="B423" s="5"/>
      <c r="C423" s="5">
        <v>2022243102</v>
      </c>
      <c r="D423" s="5" t="s">
        <v>368</v>
      </c>
      <c r="E423" s="5" t="s">
        <v>363</v>
      </c>
      <c r="F423" s="5" t="s">
        <v>43</v>
      </c>
      <c r="G423" s="5">
        <v>2</v>
      </c>
    </row>
    <row r="424" ht="17.4" spans="1:7">
      <c r="A424" s="148"/>
      <c r="B424" s="5"/>
      <c r="C424" s="5">
        <v>2022243140</v>
      </c>
      <c r="D424" s="5" t="s">
        <v>369</v>
      </c>
      <c r="E424" s="5" t="s">
        <v>363</v>
      </c>
      <c r="F424" s="5" t="s">
        <v>43</v>
      </c>
      <c r="G424" s="5">
        <v>2</v>
      </c>
    </row>
    <row r="425" ht="17.4" spans="1:7">
      <c r="A425" s="148"/>
      <c r="B425" s="5"/>
      <c r="C425" s="5">
        <v>2022243111</v>
      </c>
      <c r="D425" s="5" t="s">
        <v>370</v>
      </c>
      <c r="E425" s="5" t="s">
        <v>363</v>
      </c>
      <c r="F425" s="5" t="s">
        <v>43</v>
      </c>
      <c r="G425" s="5">
        <v>2</v>
      </c>
    </row>
    <row r="426" ht="17.4" spans="1:7">
      <c r="A426" s="148"/>
      <c r="B426" s="5"/>
      <c r="C426" s="5">
        <v>2022243131</v>
      </c>
      <c r="D426" s="5" t="s">
        <v>371</v>
      </c>
      <c r="E426" s="5" t="s">
        <v>363</v>
      </c>
      <c r="F426" s="5" t="s">
        <v>43</v>
      </c>
      <c r="G426" s="5">
        <v>2</v>
      </c>
    </row>
    <row r="427" ht="17.4" spans="1:7">
      <c r="A427" s="148"/>
      <c r="B427" s="5"/>
      <c r="C427" s="5">
        <v>2022243124</v>
      </c>
      <c r="D427" s="5" t="s">
        <v>372</v>
      </c>
      <c r="E427" s="5" t="s">
        <v>363</v>
      </c>
      <c r="F427" s="5" t="s">
        <v>43</v>
      </c>
      <c r="G427" s="5">
        <v>2</v>
      </c>
    </row>
    <row r="428" ht="17.4" spans="1:7">
      <c r="A428" s="148"/>
      <c r="B428" s="5"/>
      <c r="C428" s="5">
        <v>2022243103</v>
      </c>
      <c r="D428" s="5" t="s">
        <v>373</v>
      </c>
      <c r="E428" s="5" t="s">
        <v>363</v>
      </c>
      <c r="F428" s="5" t="s">
        <v>43</v>
      </c>
      <c r="G428" s="5">
        <v>2</v>
      </c>
    </row>
    <row r="429" ht="17.4" spans="1:7">
      <c r="A429" s="148"/>
      <c r="B429" s="5">
        <v>20212434</v>
      </c>
      <c r="C429" s="5">
        <v>2021243431</v>
      </c>
      <c r="D429" s="5" t="s">
        <v>374</v>
      </c>
      <c r="E429" s="5" t="s">
        <v>375</v>
      </c>
      <c r="F429" s="5" t="s">
        <v>43</v>
      </c>
      <c r="G429" s="5">
        <v>6</v>
      </c>
    </row>
    <row r="430" ht="17.4" spans="1:7">
      <c r="A430" s="148"/>
      <c r="B430" s="5"/>
      <c r="C430" s="5"/>
      <c r="D430" s="5"/>
      <c r="E430" s="5" t="s">
        <v>77</v>
      </c>
      <c r="F430" s="5" t="s">
        <v>43</v>
      </c>
      <c r="G430" s="5"/>
    </row>
    <row r="431" ht="17.4" spans="1:7">
      <c r="A431" s="148"/>
      <c r="B431" s="5"/>
      <c r="C431" s="5"/>
      <c r="D431" s="5"/>
      <c r="E431" s="5" t="s">
        <v>153</v>
      </c>
      <c r="F431" s="5" t="s">
        <v>57</v>
      </c>
      <c r="G431" s="5"/>
    </row>
    <row r="432" ht="17.4" spans="1:7">
      <c r="A432" s="148"/>
      <c r="B432" s="5">
        <v>20212532</v>
      </c>
      <c r="C432" s="5">
        <v>2021253233</v>
      </c>
      <c r="D432" s="5" t="s">
        <v>376</v>
      </c>
      <c r="E432" s="5" t="s">
        <v>377</v>
      </c>
      <c r="F432" s="5" t="s">
        <v>59</v>
      </c>
      <c r="G432" s="5">
        <v>4</v>
      </c>
    </row>
    <row r="433" ht="17.4" spans="1:7">
      <c r="A433" s="148"/>
      <c r="B433" s="5"/>
      <c r="C433" s="5"/>
      <c r="D433" s="5"/>
      <c r="E433" s="5" t="s">
        <v>378</v>
      </c>
      <c r="F433" s="5" t="s">
        <v>59</v>
      </c>
      <c r="G433" s="5"/>
    </row>
    <row r="434" ht="17.4" spans="1:7">
      <c r="A434" s="148"/>
      <c r="B434" s="5">
        <v>20212533</v>
      </c>
      <c r="C434" s="5">
        <v>2021253317</v>
      </c>
      <c r="D434" s="5" t="s">
        <v>379</v>
      </c>
      <c r="E434" s="5" t="s">
        <v>153</v>
      </c>
      <c r="F434" s="5" t="s">
        <v>43</v>
      </c>
      <c r="G434" s="5">
        <v>6</v>
      </c>
    </row>
    <row r="435" ht="17.4" spans="1:7">
      <c r="A435" s="148"/>
      <c r="B435" s="5"/>
      <c r="C435" s="5"/>
      <c r="D435" s="5"/>
      <c r="E435" s="5" t="s">
        <v>380</v>
      </c>
      <c r="F435" s="5" t="s">
        <v>43</v>
      </c>
      <c r="G435" s="5"/>
    </row>
    <row r="436" ht="17.4" spans="1:7">
      <c r="A436" s="148"/>
      <c r="B436" s="5"/>
      <c r="C436" s="5"/>
      <c r="D436" s="5"/>
      <c r="E436" s="5" t="s">
        <v>381</v>
      </c>
      <c r="F436" s="5" t="s">
        <v>57</v>
      </c>
      <c r="G436" s="5"/>
    </row>
    <row r="437" ht="17.4" spans="1:7">
      <c r="A437" s="148"/>
      <c r="B437" s="5">
        <v>20212534</v>
      </c>
      <c r="C437" s="5">
        <v>2021253401</v>
      </c>
      <c r="D437" s="5" t="s">
        <v>382</v>
      </c>
      <c r="E437" s="5" t="s">
        <v>383</v>
      </c>
      <c r="F437" s="5" t="s">
        <v>43</v>
      </c>
      <c r="G437" s="5">
        <v>6</v>
      </c>
    </row>
    <row r="438" ht="17.4" spans="1:7">
      <c r="A438" s="148"/>
      <c r="B438" s="5"/>
      <c r="C438" s="5"/>
      <c r="D438" s="5"/>
      <c r="E438" s="5" t="s">
        <v>384</v>
      </c>
      <c r="F438" s="5" t="s">
        <v>43</v>
      </c>
      <c r="G438" s="5"/>
    </row>
    <row r="439" ht="17.4" spans="1:7">
      <c r="A439" s="148"/>
      <c r="B439" s="5"/>
      <c r="C439" s="5"/>
      <c r="D439" s="5"/>
      <c r="E439" s="5" t="s">
        <v>385</v>
      </c>
      <c r="F439" s="5" t="s">
        <v>43</v>
      </c>
      <c r="G439" s="5"/>
    </row>
    <row r="440" ht="17.4" spans="1:7">
      <c r="A440" s="148"/>
      <c r="B440" s="5"/>
      <c r="C440" s="5">
        <v>2021253408</v>
      </c>
      <c r="D440" s="5" t="s">
        <v>386</v>
      </c>
      <c r="E440" s="5" t="s">
        <v>383</v>
      </c>
      <c r="F440" s="5" t="s">
        <v>43</v>
      </c>
      <c r="G440" s="5">
        <v>6</v>
      </c>
    </row>
    <row r="441" ht="17.4" spans="1:7">
      <c r="A441" s="148"/>
      <c r="B441" s="5"/>
      <c r="C441" s="5"/>
      <c r="D441" s="5"/>
      <c r="E441" s="5" t="s">
        <v>384</v>
      </c>
      <c r="F441" s="5" t="s">
        <v>43</v>
      </c>
      <c r="G441" s="5"/>
    </row>
    <row r="442" ht="17.4" spans="1:7">
      <c r="A442" s="148"/>
      <c r="B442" s="5"/>
      <c r="C442" s="5"/>
      <c r="D442" s="5"/>
      <c r="E442" s="5" t="s">
        <v>385</v>
      </c>
      <c r="F442" s="5" t="s">
        <v>43</v>
      </c>
      <c r="G442" s="5"/>
    </row>
    <row r="443" ht="17.4" spans="1:7">
      <c r="A443" s="148"/>
      <c r="B443" s="5">
        <v>20222436</v>
      </c>
      <c r="C443" s="5">
        <v>2022243604</v>
      </c>
      <c r="D443" s="113" t="s">
        <v>387</v>
      </c>
      <c r="E443" s="5" t="s">
        <v>77</v>
      </c>
      <c r="F443" s="5" t="s">
        <v>43</v>
      </c>
      <c r="G443" s="5">
        <v>6</v>
      </c>
    </row>
    <row r="444" ht="17.4" spans="1:7">
      <c r="A444" s="148"/>
      <c r="B444" s="5"/>
      <c r="C444" s="5"/>
      <c r="D444" s="113"/>
      <c r="E444" s="5" t="s">
        <v>388</v>
      </c>
      <c r="F444" s="5" t="s">
        <v>389</v>
      </c>
      <c r="G444" s="5"/>
    </row>
    <row r="445" ht="17.4" spans="1:7">
      <c r="A445" s="148"/>
      <c r="B445" s="5"/>
      <c r="C445" s="5">
        <v>2022243613</v>
      </c>
      <c r="D445" s="5" t="s">
        <v>390</v>
      </c>
      <c r="E445" s="5" t="s">
        <v>77</v>
      </c>
      <c r="F445" s="5" t="s">
        <v>57</v>
      </c>
      <c r="G445" s="5">
        <v>6</v>
      </c>
    </row>
    <row r="446" ht="17.4" spans="1:7">
      <c r="A446" s="148"/>
      <c r="B446" s="5"/>
      <c r="C446" s="5"/>
      <c r="D446" s="5"/>
      <c r="E446" s="5" t="s">
        <v>388</v>
      </c>
      <c r="F446" s="5" t="s">
        <v>391</v>
      </c>
      <c r="G446" s="5"/>
    </row>
    <row r="447" ht="17.4" spans="1:7">
      <c r="A447" s="148"/>
      <c r="B447" s="5"/>
      <c r="C447" s="5">
        <v>2022243614</v>
      </c>
      <c r="D447" s="5" t="s">
        <v>392</v>
      </c>
      <c r="E447" s="5" t="s">
        <v>77</v>
      </c>
      <c r="F447" s="5" t="s">
        <v>59</v>
      </c>
      <c r="G447" s="5">
        <v>6</v>
      </c>
    </row>
    <row r="448" ht="17.4" spans="1:7">
      <c r="A448" s="148"/>
      <c r="B448" s="5"/>
      <c r="C448" s="5"/>
      <c r="D448" s="5"/>
      <c r="E448" s="5" t="s">
        <v>388</v>
      </c>
      <c r="F448" s="5" t="s">
        <v>393</v>
      </c>
      <c r="G448" s="5"/>
    </row>
    <row r="449" ht="17.4" spans="1:7">
      <c r="A449" s="148"/>
      <c r="B449" s="5"/>
      <c r="C449" s="5">
        <v>2022243619</v>
      </c>
      <c r="D449" s="5" t="s">
        <v>394</v>
      </c>
      <c r="E449" s="5" t="s">
        <v>77</v>
      </c>
      <c r="F449" s="5" t="s">
        <v>395</v>
      </c>
      <c r="G449" s="5">
        <v>6</v>
      </c>
    </row>
    <row r="450" ht="17.4" spans="1:7">
      <c r="A450" s="148"/>
      <c r="B450" s="5"/>
      <c r="C450" s="5"/>
      <c r="D450" s="5"/>
      <c r="E450" s="5" t="s">
        <v>388</v>
      </c>
      <c r="F450" s="5" t="s">
        <v>396</v>
      </c>
      <c r="G450" s="5"/>
    </row>
    <row r="451" ht="17.4" spans="1:7">
      <c r="A451" s="148"/>
      <c r="B451" s="5"/>
      <c r="C451" s="5">
        <v>2022243624</v>
      </c>
      <c r="D451" s="5" t="s">
        <v>397</v>
      </c>
      <c r="E451" s="5" t="s">
        <v>77</v>
      </c>
      <c r="F451" s="5" t="s">
        <v>398</v>
      </c>
      <c r="G451" s="5">
        <v>6</v>
      </c>
    </row>
    <row r="452" ht="17.4" spans="1:7">
      <c r="A452" s="148"/>
      <c r="B452" s="5"/>
      <c r="C452" s="5"/>
      <c r="D452" s="5"/>
      <c r="E452" s="5" t="s">
        <v>388</v>
      </c>
      <c r="F452" s="5" t="s">
        <v>399</v>
      </c>
      <c r="G452" s="5"/>
    </row>
    <row r="453" ht="17.4" spans="1:7">
      <c r="A453" s="148"/>
      <c r="B453" s="5">
        <v>20222441</v>
      </c>
      <c r="C453" s="5">
        <v>2022244141</v>
      </c>
      <c r="D453" s="5" t="s">
        <v>400</v>
      </c>
      <c r="E453" s="5" t="s">
        <v>77</v>
      </c>
      <c r="F453" s="5" t="s">
        <v>59</v>
      </c>
      <c r="G453" s="5">
        <v>5</v>
      </c>
    </row>
    <row r="454" ht="17.4" spans="1:7">
      <c r="A454" s="148"/>
      <c r="B454" s="5"/>
      <c r="C454" s="5"/>
      <c r="D454" s="5"/>
      <c r="E454" s="5" t="s">
        <v>401</v>
      </c>
      <c r="F454" s="5" t="s">
        <v>107</v>
      </c>
      <c r="G454" s="5"/>
    </row>
    <row r="455" ht="17.4" spans="1:7">
      <c r="A455" s="148"/>
      <c r="B455" s="5">
        <v>20222531</v>
      </c>
      <c r="C455" s="5">
        <v>2022253116</v>
      </c>
      <c r="D455" s="5" t="s">
        <v>402</v>
      </c>
      <c r="E455" s="5" t="s">
        <v>240</v>
      </c>
      <c r="F455" s="5" t="s">
        <v>129</v>
      </c>
      <c r="G455" s="5">
        <v>9</v>
      </c>
    </row>
    <row r="456" ht="17.4" spans="1:7">
      <c r="A456" s="148"/>
      <c r="B456" s="5"/>
      <c r="C456" s="5"/>
      <c r="D456" s="5"/>
      <c r="E456" s="5" t="s">
        <v>94</v>
      </c>
      <c r="F456" s="5" t="s">
        <v>57</v>
      </c>
      <c r="G456" s="5"/>
    </row>
    <row r="457" ht="17.4" spans="1:7">
      <c r="A457" s="148"/>
      <c r="B457" s="5"/>
      <c r="C457" s="5"/>
      <c r="D457" s="5"/>
      <c r="E457" s="5" t="s">
        <v>119</v>
      </c>
      <c r="F457" s="5" t="s">
        <v>57</v>
      </c>
      <c r="G457" s="5"/>
    </row>
    <row r="458" ht="17.4" spans="1:7">
      <c r="A458" s="152"/>
      <c r="B458" s="5"/>
      <c r="C458" s="5"/>
      <c r="D458" s="5"/>
      <c r="E458" s="5" t="s">
        <v>403</v>
      </c>
      <c r="F458" s="5" t="s">
        <v>59</v>
      </c>
      <c r="G458" s="5"/>
    </row>
    <row r="459" ht="17.4" spans="1:7">
      <c r="A459" s="113" t="s">
        <v>7</v>
      </c>
      <c r="B459" s="5">
        <v>20202631</v>
      </c>
      <c r="C459" s="5">
        <v>2020263439</v>
      </c>
      <c r="D459" s="5" t="s">
        <v>404</v>
      </c>
      <c r="E459" s="5" t="s">
        <v>405</v>
      </c>
      <c r="F459" s="153" t="s">
        <v>406</v>
      </c>
      <c r="G459" s="5">
        <v>5</v>
      </c>
    </row>
    <row r="460" ht="17.4" spans="1:7">
      <c r="A460" s="113"/>
      <c r="B460" s="5"/>
      <c r="C460" s="5">
        <v>2018263310</v>
      </c>
      <c r="D460" s="5" t="s">
        <v>407</v>
      </c>
      <c r="E460" s="5" t="s">
        <v>405</v>
      </c>
      <c r="F460" s="153" t="s">
        <v>406</v>
      </c>
      <c r="G460" s="5">
        <v>5</v>
      </c>
    </row>
    <row r="461" ht="17.4" spans="1:7">
      <c r="A461" s="113"/>
      <c r="B461" s="5"/>
      <c r="C461" s="5">
        <v>2020263233</v>
      </c>
      <c r="D461" s="5" t="s">
        <v>408</v>
      </c>
      <c r="E461" s="5" t="s">
        <v>405</v>
      </c>
      <c r="F461" s="153" t="s">
        <v>406</v>
      </c>
      <c r="G461" s="5">
        <v>5</v>
      </c>
    </row>
    <row r="462" ht="17.4" spans="1:7">
      <c r="A462" s="113"/>
      <c r="B462" s="5"/>
      <c r="C462" s="5">
        <v>2020263316</v>
      </c>
      <c r="D462" s="5" t="s">
        <v>409</v>
      </c>
      <c r="E462" s="5" t="s">
        <v>405</v>
      </c>
      <c r="F462" s="153" t="s">
        <v>406</v>
      </c>
      <c r="G462" s="5">
        <v>5</v>
      </c>
    </row>
    <row r="463" ht="17.4" spans="1:7">
      <c r="A463" s="113"/>
      <c r="B463" s="5"/>
      <c r="C463" s="5">
        <v>2020263217</v>
      </c>
      <c r="D463" s="5" t="s">
        <v>410</v>
      </c>
      <c r="E463" s="5" t="s">
        <v>405</v>
      </c>
      <c r="F463" s="153" t="s">
        <v>406</v>
      </c>
      <c r="G463" s="5">
        <v>5</v>
      </c>
    </row>
    <row r="464" ht="17.4" spans="1:7">
      <c r="A464" s="113"/>
      <c r="B464" s="5">
        <v>20202634</v>
      </c>
      <c r="C464" s="5">
        <v>2020263321</v>
      </c>
      <c r="D464" s="5" t="s">
        <v>411</v>
      </c>
      <c r="E464" s="5" t="s">
        <v>412</v>
      </c>
      <c r="F464" s="153" t="s">
        <v>413</v>
      </c>
      <c r="G464" s="5">
        <v>8</v>
      </c>
    </row>
    <row r="465" ht="17.4" spans="1:7">
      <c r="A465" s="113"/>
      <c r="B465" s="5"/>
      <c r="C465" s="5">
        <v>2020263110</v>
      </c>
      <c r="D465" s="5" t="s">
        <v>414</v>
      </c>
      <c r="E465" s="5" t="s">
        <v>412</v>
      </c>
      <c r="F465" s="153" t="s">
        <v>413</v>
      </c>
      <c r="G465" s="5">
        <v>8</v>
      </c>
    </row>
    <row r="466" ht="17.4" spans="1:7">
      <c r="A466" s="113"/>
      <c r="B466" s="5">
        <v>20202632</v>
      </c>
      <c r="C466" s="5">
        <v>2020263206</v>
      </c>
      <c r="D466" s="5" t="s">
        <v>415</v>
      </c>
      <c r="E466" s="5" t="s">
        <v>405</v>
      </c>
      <c r="F466" s="153" t="s">
        <v>416</v>
      </c>
      <c r="G466" s="5">
        <v>5</v>
      </c>
    </row>
    <row r="467" ht="17.4" spans="1:7">
      <c r="A467" s="113"/>
      <c r="B467" s="5"/>
      <c r="C467" s="5">
        <v>2020263113</v>
      </c>
      <c r="D467" s="5" t="s">
        <v>417</v>
      </c>
      <c r="E467" s="5" t="s">
        <v>405</v>
      </c>
      <c r="F467" s="153" t="s">
        <v>416</v>
      </c>
      <c r="G467" s="5">
        <v>5</v>
      </c>
    </row>
    <row r="468" ht="17.4" spans="1:7">
      <c r="A468" s="113"/>
      <c r="B468" s="5"/>
      <c r="C468" s="5">
        <v>2020263330</v>
      </c>
      <c r="D468" s="5" t="s">
        <v>418</v>
      </c>
      <c r="E468" s="5" t="s">
        <v>405</v>
      </c>
      <c r="F468" s="153" t="s">
        <v>416</v>
      </c>
      <c r="G468" s="5">
        <v>5</v>
      </c>
    </row>
    <row r="469" ht="17.4" customHeight="1" spans="1:7">
      <c r="A469" s="113"/>
      <c r="B469" s="154">
        <v>20212631</v>
      </c>
      <c r="C469" s="154">
        <v>2021263110</v>
      </c>
      <c r="D469" s="154" t="s">
        <v>419</v>
      </c>
      <c r="E469" s="154" t="s">
        <v>420</v>
      </c>
      <c r="F469" s="155" t="s">
        <v>421</v>
      </c>
      <c r="G469" s="154">
        <v>8</v>
      </c>
    </row>
    <row r="470" ht="17.4" customHeight="1" spans="1:7">
      <c r="A470" s="113"/>
      <c r="B470" s="154"/>
      <c r="C470" s="154">
        <v>2021263126</v>
      </c>
      <c r="D470" s="154" t="s">
        <v>422</v>
      </c>
      <c r="E470" s="154" t="s">
        <v>420</v>
      </c>
      <c r="F470" s="155" t="s">
        <v>421</v>
      </c>
      <c r="G470" s="154">
        <v>8</v>
      </c>
    </row>
    <row r="471" ht="17.4" customHeight="1" spans="1:7">
      <c r="A471" s="113"/>
      <c r="B471" s="154"/>
      <c r="C471" s="154">
        <v>2021263122</v>
      </c>
      <c r="D471" s="154" t="s">
        <v>423</v>
      </c>
      <c r="E471" s="154" t="s">
        <v>420</v>
      </c>
      <c r="F471" s="155" t="s">
        <v>421</v>
      </c>
      <c r="G471" s="154">
        <v>8</v>
      </c>
    </row>
    <row r="472" ht="17.4" customHeight="1" spans="1:7">
      <c r="A472" s="113"/>
      <c r="B472" s="154"/>
      <c r="C472" s="154">
        <v>2021263103</v>
      </c>
      <c r="D472" s="154" t="s">
        <v>424</v>
      </c>
      <c r="E472" s="154" t="s">
        <v>420</v>
      </c>
      <c r="F472" s="155" t="s">
        <v>421</v>
      </c>
      <c r="G472" s="154">
        <v>8</v>
      </c>
    </row>
    <row r="473" ht="17.4" customHeight="1" spans="1:7">
      <c r="A473" s="113"/>
      <c r="B473" s="154"/>
      <c r="C473" s="154">
        <v>2021263102</v>
      </c>
      <c r="D473" s="154" t="s">
        <v>425</v>
      </c>
      <c r="E473" s="154" t="s">
        <v>420</v>
      </c>
      <c r="F473" s="155" t="s">
        <v>421</v>
      </c>
      <c r="G473" s="154">
        <v>8</v>
      </c>
    </row>
    <row r="474" ht="17.4" customHeight="1" spans="1:7">
      <c r="A474" s="113"/>
      <c r="B474" s="154"/>
      <c r="C474" s="154">
        <v>2021263101</v>
      </c>
      <c r="D474" s="154" t="s">
        <v>426</v>
      </c>
      <c r="E474" s="154" t="s">
        <v>420</v>
      </c>
      <c r="F474" s="155" t="s">
        <v>421</v>
      </c>
      <c r="G474" s="154">
        <v>8</v>
      </c>
    </row>
    <row r="475" ht="17.4" customHeight="1" spans="1:7">
      <c r="A475" s="113"/>
      <c r="B475" s="154"/>
      <c r="C475" s="154">
        <v>2021263331</v>
      </c>
      <c r="D475" s="154" t="s">
        <v>427</v>
      </c>
      <c r="E475" s="154" t="s">
        <v>420</v>
      </c>
      <c r="F475" s="155" t="s">
        <v>421</v>
      </c>
      <c r="G475" s="154">
        <v>8</v>
      </c>
    </row>
    <row r="476" ht="17.4" customHeight="1" spans="1:7">
      <c r="A476" s="113"/>
      <c r="B476" s="154"/>
      <c r="C476" s="154">
        <v>2021263105</v>
      </c>
      <c r="D476" s="154" t="s">
        <v>428</v>
      </c>
      <c r="E476" s="154" t="s">
        <v>420</v>
      </c>
      <c r="F476" s="155" t="s">
        <v>421</v>
      </c>
      <c r="G476" s="154">
        <v>8</v>
      </c>
    </row>
    <row r="477" ht="17.4" customHeight="1" spans="1:7">
      <c r="A477" s="113"/>
      <c r="B477" s="154"/>
      <c r="C477" s="154">
        <v>2021263316</v>
      </c>
      <c r="D477" s="154" t="s">
        <v>429</v>
      </c>
      <c r="E477" s="154" t="s">
        <v>420</v>
      </c>
      <c r="F477" s="155" t="s">
        <v>421</v>
      </c>
      <c r="G477" s="154">
        <v>8</v>
      </c>
    </row>
    <row r="478" ht="17.4" customHeight="1" spans="1:7">
      <c r="A478" s="113"/>
      <c r="B478" s="154"/>
      <c r="C478" s="154">
        <v>2021263422</v>
      </c>
      <c r="D478" s="154" t="s">
        <v>430</v>
      </c>
      <c r="E478" s="154" t="s">
        <v>420</v>
      </c>
      <c r="F478" s="155" t="s">
        <v>421</v>
      </c>
      <c r="G478" s="154">
        <v>8</v>
      </c>
    </row>
    <row r="479" ht="17.4" customHeight="1" spans="1:7">
      <c r="A479" s="113"/>
      <c r="B479" s="154"/>
      <c r="C479" s="154">
        <v>2021263321</v>
      </c>
      <c r="D479" s="154" t="s">
        <v>431</v>
      </c>
      <c r="E479" s="154" t="s">
        <v>420</v>
      </c>
      <c r="F479" s="155" t="s">
        <v>421</v>
      </c>
      <c r="G479" s="154">
        <v>8</v>
      </c>
    </row>
    <row r="480" ht="17.4" customHeight="1" spans="1:7">
      <c r="A480" s="113"/>
      <c r="B480" s="154"/>
      <c r="C480" s="154">
        <v>2021263320</v>
      </c>
      <c r="D480" s="154" t="s">
        <v>432</v>
      </c>
      <c r="E480" s="154" t="s">
        <v>420</v>
      </c>
      <c r="F480" s="155" t="s">
        <v>421</v>
      </c>
      <c r="G480" s="154">
        <v>8</v>
      </c>
    </row>
    <row r="481" ht="17.4" customHeight="1" spans="1:7">
      <c r="A481" s="113"/>
      <c r="B481" s="154"/>
      <c r="C481" s="221" t="s">
        <v>433</v>
      </c>
      <c r="D481" s="154" t="s">
        <v>434</v>
      </c>
      <c r="E481" s="154" t="s">
        <v>420</v>
      </c>
      <c r="F481" s="155" t="s">
        <v>421</v>
      </c>
      <c r="G481" s="154">
        <v>8</v>
      </c>
    </row>
    <row r="482" ht="17.4" customHeight="1" spans="1:7">
      <c r="A482" s="113"/>
      <c r="B482" s="154"/>
      <c r="C482" s="154">
        <v>2021263332</v>
      </c>
      <c r="D482" s="154" t="s">
        <v>435</v>
      </c>
      <c r="E482" s="154" t="s">
        <v>420</v>
      </c>
      <c r="F482" s="155" t="s">
        <v>421</v>
      </c>
      <c r="G482" s="156">
        <v>13</v>
      </c>
    </row>
    <row r="483" ht="17.4" customHeight="1" spans="1:7">
      <c r="A483" s="113"/>
      <c r="B483" s="154"/>
      <c r="C483" s="154"/>
      <c r="D483" s="154"/>
      <c r="E483" s="154" t="s">
        <v>153</v>
      </c>
      <c r="F483" s="155" t="s">
        <v>59</v>
      </c>
      <c r="G483" s="156"/>
    </row>
    <row r="484" ht="17.4" customHeight="1" spans="1:7">
      <c r="A484" s="113"/>
      <c r="B484" s="154"/>
      <c r="C484" s="154"/>
      <c r="D484" s="154"/>
      <c r="E484" s="154" t="s">
        <v>436</v>
      </c>
      <c r="F484" s="155" t="s">
        <v>107</v>
      </c>
      <c r="G484" s="156"/>
    </row>
    <row r="485" ht="17.4" spans="1:7">
      <c r="A485" s="113"/>
      <c r="B485" s="5">
        <v>20222631</v>
      </c>
      <c r="C485" s="5">
        <v>2022263128</v>
      </c>
      <c r="D485" s="5" t="s">
        <v>437</v>
      </c>
      <c r="E485" s="5" t="s">
        <v>438</v>
      </c>
      <c r="F485" s="5" t="s">
        <v>421</v>
      </c>
      <c r="G485" s="5">
        <v>8</v>
      </c>
    </row>
    <row r="486" ht="17.4" spans="1:7">
      <c r="A486" s="113"/>
      <c r="B486" s="5"/>
      <c r="C486" s="5">
        <v>2022263105</v>
      </c>
      <c r="D486" s="5" t="s">
        <v>439</v>
      </c>
      <c r="E486" s="5" t="s">
        <v>438</v>
      </c>
      <c r="F486" s="5" t="s">
        <v>421</v>
      </c>
      <c r="G486" s="5">
        <v>8</v>
      </c>
    </row>
    <row r="487" ht="17.4" spans="1:7">
      <c r="A487" s="113"/>
      <c r="B487" s="5"/>
      <c r="C487" s="4">
        <v>2022263132</v>
      </c>
      <c r="D487" s="4" t="s">
        <v>440</v>
      </c>
      <c r="E487" s="5" t="s">
        <v>438</v>
      </c>
      <c r="F487" s="5" t="s">
        <v>421</v>
      </c>
      <c r="G487" s="5">
        <v>8</v>
      </c>
    </row>
    <row r="488" ht="17.4" spans="1:7">
      <c r="A488" s="113"/>
      <c r="B488" s="5">
        <v>20222632</v>
      </c>
      <c r="C488" s="5">
        <v>2022263204</v>
      </c>
      <c r="D488" s="5" t="s">
        <v>441</v>
      </c>
      <c r="E488" s="5" t="s">
        <v>94</v>
      </c>
      <c r="F488" s="153" t="s">
        <v>43</v>
      </c>
      <c r="G488" s="5">
        <v>2</v>
      </c>
    </row>
    <row r="489" ht="17.4" spans="1:7">
      <c r="A489" s="113"/>
      <c r="B489" s="5"/>
      <c r="C489" s="5">
        <v>2022263206</v>
      </c>
      <c r="D489" s="5" t="s">
        <v>442</v>
      </c>
      <c r="E489" s="5" t="s">
        <v>94</v>
      </c>
      <c r="F489" s="153" t="s">
        <v>43</v>
      </c>
      <c r="G489" s="5">
        <v>2</v>
      </c>
    </row>
    <row r="490" ht="17.4" spans="1:7">
      <c r="A490" s="113"/>
      <c r="B490" s="5"/>
      <c r="C490" s="4">
        <v>2022263231</v>
      </c>
      <c r="D490" s="4" t="s">
        <v>443</v>
      </c>
      <c r="E490" s="5" t="s">
        <v>94</v>
      </c>
      <c r="F490" s="153" t="s">
        <v>43</v>
      </c>
      <c r="G490" s="5">
        <v>2</v>
      </c>
    </row>
    <row r="491" ht="17.4" spans="1:7">
      <c r="A491" s="113"/>
      <c r="B491" s="5"/>
      <c r="C491" s="4">
        <v>2022263225</v>
      </c>
      <c r="D491" s="4" t="s">
        <v>444</v>
      </c>
      <c r="E491" s="5" t="s">
        <v>94</v>
      </c>
      <c r="F491" s="153" t="s">
        <v>43</v>
      </c>
      <c r="G491" s="5">
        <v>2</v>
      </c>
    </row>
    <row r="492" ht="17.4" spans="1:7">
      <c r="A492" s="113"/>
      <c r="B492" s="5"/>
      <c r="C492" s="4">
        <v>2022263227</v>
      </c>
      <c r="D492" s="4" t="s">
        <v>445</v>
      </c>
      <c r="E492" s="5" t="s">
        <v>94</v>
      </c>
      <c r="F492" s="153" t="s">
        <v>43</v>
      </c>
      <c r="G492" s="5">
        <v>2</v>
      </c>
    </row>
    <row r="493" ht="17.4" spans="1:7">
      <c r="A493" s="113"/>
      <c r="B493" s="5"/>
      <c r="C493" s="4">
        <v>2022263230</v>
      </c>
      <c r="D493" s="4" t="s">
        <v>446</v>
      </c>
      <c r="E493" s="5" t="s">
        <v>94</v>
      </c>
      <c r="F493" s="153" t="s">
        <v>43</v>
      </c>
      <c r="G493" s="5">
        <v>2</v>
      </c>
    </row>
    <row r="494" ht="17.4" spans="1:7">
      <c r="A494" s="113"/>
      <c r="B494" s="5"/>
      <c r="C494" s="5">
        <v>2022263224</v>
      </c>
      <c r="D494" s="5" t="s">
        <v>447</v>
      </c>
      <c r="E494" s="5" t="s">
        <v>94</v>
      </c>
      <c r="F494" s="153" t="s">
        <v>43</v>
      </c>
      <c r="G494" s="5">
        <v>2</v>
      </c>
    </row>
    <row r="495" ht="17.4" spans="1:7">
      <c r="A495" s="113"/>
      <c r="B495" s="5"/>
      <c r="C495" s="5">
        <v>2022263229</v>
      </c>
      <c r="D495" s="5" t="s">
        <v>448</v>
      </c>
      <c r="E495" s="5" t="s">
        <v>94</v>
      </c>
      <c r="F495" s="153" t="s">
        <v>43</v>
      </c>
      <c r="G495" s="5">
        <v>2</v>
      </c>
    </row>
    <row r="496" ht="17.4" spans="1:7">
      <c r="A496" s="113"/>
      <c r="B496" s="5">
        <v>20222633</v>
      </c>
      <c r="C496" s="5">
        <v>2022263332</v>
      </c>
      <c r="D496" s="5" t="s">
        <v>449</v>
      </c>
      <c r="E496" s="5" t="s">
        <v>450</v>
      </c>
      <c r="F496" s="5" t="s">
        <v>421</v>
      </c>
      <c r="G496" s="5">
        <v>8</v>
      </c>
    </row>
    <row r="497" ht="17.4" spans="1:7">
      <c r="A497" s="113"/>
      <c r="B497" s="5"/>
      <c r="C497" s="5">
        <v>2022263307</v>
      </c>
      <c r="D497" s="5" t="s">
        <v>451</v>
      </c>
      <c r="E497" s="5" t="s">
        <v>450</v>
      </c>
      <c r="F497" s="5" t="s">
        <v>421</v>
      </c>
      <c r="G497" s="5">
        <v>8</v>
      </c>
    </row>
    <row r="498" ht="17.4" spans="1:7">
      <c r="A498" s="113"/>
      <c r="B498" s="5"/>
      <c r="C498" s="5">
        <v>2022263319</v>
      </c>
      <c r="D498" s="5" t="s">
        <v>452</v>
      </c>
      <c r="E498" s="5" t="s">
        <v>450</v>
      </c>
      <c r="F498" s="5" t="s">
        <v>421</v>
      </c>
      <c r="G498" s="5">
        <v>8</v>
      </c>
    </row>
    <row r="499" ht="17.4" spans="1:7">
      <c r="A499" s="113"/>
      <c r="B499" s="5"/>
      <c r="C499" s="5">
        <v>2022263314</v>
      </c>
      <c r="D499" s="5" t="s">
        <v>453</v>
      </c>
      <c r="E499" s="5" t="s">
        <v>450</v>
      </c>
      <c r="F499" s="5" t="s">
        <v>421</v>
      </c>
      <c r="G499" s="5">
        <v>8</v>
      </c>
    </row>
    <row r="500" ht="17.4" spans="1:7">
      <c r="A500" s="113"/>
      <c r="B500" s="5"/>
      <c r="C500" s="5">
        <v>2022263336</v>
      </c>
      <c r="D500" s="5" t="s">
        <v>454</v>
      </c>
      <c r="E500" s="5" t="s">
        <v>455</v>
      </c>
      <c r="F500" s="153" t="s">
        <v>59</v>
      </c>
      <c r="G500" s="31">
        <v>10</v>
      </c>
    </row>
    <row r="501" ht="17.4" spans="1:7">
      <c r="A501" s="113"/>
      <c r="B501" s="5"/>
      <c r="C501" s="5"/>
      <c r="D501" s="5"/>
      <c r="E501" s="5" t="s">
        <v>77</v>
      </c>
      <c r="F501" s="153" t="s">
        <v>129</v>
      </c>
      <c r="G501" s="31"/>
    </row>
    <row r="502" ht="17.4" spans="1:7">
      <c r="A502" s="113"/>
      <c r="B502" s="5"/>
      <c r="C502" s="5"/>
      <c r="D502" s="5"/>
      <c r="E502" s="5" t="s">
        <v>240</v>
      </c>
      <c r="F502" s="153" t="s">
        <v>129</v>
      </c>
      <c r="G502" s="31"/>
    </row>
    <row r="503" ht="17.4" spans="1:7">
      <c r="A503" s="113"/>
      <c r="B503" s="5"/>
      <c r="C503" s="5"/>
      <c r="D503" s="5"/>
      <c r="E503" s="5" t="s">
        <v>239</v>
      </c>
      <c r="F503" s="153" t="s">
        <v>57</v>
      </c>
      <c r="G503" s="31"/>
    </row>
    <row r="504" ht="17.4" spans="1:7">
      <c r="A504" s="113"/>
      <c r="B504" s="5">
        <v>20222635</v>
      </c>
      <c r="C504" s="4" t="s">
        <v>456</v>
      </c>
      <c r="D504" s="4" t="s">
        <v>457</v>
      </c>
      <c r="E504" s="5" t="s">
        <v>450</v>
      </c>
      <c r="F504" s="5" t="s">
        <v>421</v>
      </c>
      <c r="G504" s="31">
        <v>10</v>
      </c>
    </row>
    <row r="505" ht="17.4" spans="1:7">
      <c r="A505" s="113"/>
      <c r="B505" s="5"/>
      <c r="C505" s="4"/>
      <c r="D505" s="4"/>
      <c r="E505" s="5" t="s">
        <v>239</v>
      </c>
      <c r="F505" s="5" t="s">
        <v>57</v>
      </c>
      <c r="G505" s="31"/>
    </row>
    <row r="506" ht="17.4" spans="1:7">
      <c r="A506" s="113"/>
      <c r="B506" s="5"/>
      <c r="C506" s="4" t="s">
        <v>458</v>
      </c>
      <c r="D506" s="4" t="s">
        <v>459</v>
      </c>
      <c r="E506" s="5" t="s">
        <v>450</v>
      </c>
      <c r="F506" s="5" t="s">
        <v>421</v>
      </c>
      <c r="G506" s="31">
        <v>11</v>
      </c>
    </row>
    <row r="507" ht="17.4" spans="1:7">
      <c r="A507" s="113"/>
      <c r="B507" s="5"/>
      <c r="C507" s="4"/>
      <c r="D507" s="4"/>
      <c r="E507" s="5" t="s">
        <v>240</v>
      </c>
      <c r="F507" s="5" t="s">
        <v>129</v>
      </c>
      <c r="G507" s="31"/>
    </row>
    <row r="508" ht="17.4" spans="1:7">
      <c r="A508" s="113"/>
      <c r="B508" s="5"/>
      <c r="C508" s="4" t="s">
        <v>460</v>
      </c>
      <c r="D508" s="4" t="s">
        <v>461</v>
      </c>
      <c r="E508" s="5" t="s">
        <v>450</v>
      </c>
      <c r="F508" s="5" t="s">
        <v>421</v>
      </c>
      <c r="G508" s="5">
        <v>8</v>
      </c>
    </row>
    <row r="509" ht="17.4" spans="1:7">
      <c r="A509" s="113"/>
      <c r="B509" s="5"/>
      <c r="C509" s="4" t="s">
        <v>462</v>
      </c>
      <c r="D509" s="4" t="s">
        <v>463</v>
      </c>
      <c r="E509" s="5" t="s">
        <v>240</v>
      </c>
      <c r="F509" s="5" t="s">
        <v>129</v>
      </c>
      <c r="G509" s="5">
        <v>3</v>
      </c>
    </row>
    <row r="510" ht="17.4" spans="1:7">
      <c r="A510" s="5" t="s">
        <v>8</v>
      </c>
      <c r="B510" s="5" t="s">
        <v>464</v>
      </c>
      <c r="C510" s="5"/>
      <c r="D510" s="5"/>
      <c r="E510" s="5"/>
      <c r="F510" s="5"/>
      <c r="G510" s="5"/>
    </row>
  </sheetData>
  <mergeCells count="463">
    <mergeCell ref="A1:G1"/>
    <mergeCell ref="B510:G510"/>
    <mergeCell ref="A3:A34"/>
    <mergeCell ref="A35:A105"/>
    <mergeCell ref="A106:A329"/>
    <mergeCell ref="A330:A390"/>
    <mergeCell ref="A391:A458"/>
    <mergeCell ref="A459:A509"/>
    <mergeCell ref="B3:B5"/>
    <mergeCell ref="B6:B9"/>
    <mergeCell ref="B10:B11"/>
    <mergeCell ref="B12:B13"/>
    <mergeCell ref="B14:B23"/>
    <mergeCell ref="B24:B27"/>
    <mergeCell ref="B28:B34"/>
    <mergeCell ref="B35:B37"/>
    <mergeCell ref="B38:B45"/>
    <mergeCell ref="B46:B58"/>
    <mergeCell ref="B59:B69"/>
    <mergeCell ref="B70:B76"/>
    <mergeCell ref="B77:B79"/>
    <mergeCell ref="B80:B97"/>
    <mergeCell ref="B98:B105"/>
    <mergeCell ref="B106:B146"/>
    <mergeCell ref="B147:B150"/>
    <mergeCell ref="B151:B155"/>
    <mergeCell ref="B156:B157"/>
    <mergeCell ref="B158:B167"/>
    <mergeCell ref="B168:B171"/>
    <mergeCell ref="B172:B177"/>
    <mergeCell ref="B178:B186"/>
    <mergeCell ref="B187:B196"/>
    <mergeCell ref="B197:B212"/>
    <mergeCell ref="B213:B218"/>
    <mergeCell ref="B219:B227"/>
    <mergeCell ref="B228:B252"/>
    <mergeCell ref="B253:B264"/>
    <mergeCell ref="B265:B285"/>
    <mergeCell ref="B286:B287"/>
    <mergeCell ref="B288:B293"/>
    <mergeCell ref="B294:B310"/>
    <mergeCell ref="B311:B322"/>
    <mergeCell ref="B323:B328"/>
    <mergeCell ref="B330:B353"/>
    <mergeCell ref="B355:B381"/>
    <mergeCell ref="B382:B388"/>
    <mergeCell ref="B389:B390"/>
    <mergeCell ref="B391:B395"/>
    <mergeCell ref="B396:B397"/>
    <mergeCell ref="B398:B399"/>
    <mergeCell ref="B400:B401"/>
    <mergeCell ref="B402:B413"/>
    <mergeCell ref="B415:B417"/>
    <mergeCell ref="B418:B428"/>
    <mergeCell ref="B429:B431"/>
    <mergeCell ref="B432:B433"/>
    <mergeCell ref="B434:B436"/>
    <mergeCell ref="B437:B442"/>
    <mergeCell ref="B443:B452"/>
    <mergeCell ref="B453:B454"/>
    <mergeCell ref="B455:B458"/>
    <mergeCell ref="B459:B463"/>
    <mergeCell ref="B464:B465"/>
    <mergeCell ref="B466:B468"/>
    <mergeCell ref="B469:B484"/>
    <mergeCell ref="B485:B487"/>
    <mergeCell ref="B488:B495"/>
    <mergeCell ref="B496:B503"/>
    <mergeCell ref="B504:B509"/>
    <mergeCell ref="C4:C5"/>
    <mergeCell ref="C6:C8"/>
    <mergeCell ref="C10:C11"/>
    <mergeCell ref="C12:C13"/>
    <mergeCell ref="C14:C18"/>
    <mergeCell ref="C20:C21"/>
    <mergeCell ref="C24:C25"/>
    <mergeCell ref="C26:C27"/>
    <mergeCell ref="C28:C29"/>
    <mergeCell ref="C30:C31"/>
    <mergeCell ref="C32:C33"/>
    <mergeCell ref="C38:C39"/>
    <mergeCell ref="C40:C41"/>
    <mergeCell ref="C42:C43"/>
    <mergeCell ref="C44:C45"/>
    <mergeCell ref="C46:C54"/>
    <mergeCell ref="C57:C58"/>
    <mergeCell ref="C59:C64"/>
    <mergeCell ref="C67:C69"/>
    <mergeCell ref="C70:C76"/>
    <mergeCell ref="C77:C79"/>
    <mergeCell ref="C80:C82"/>
    <mergeCell ref="C83:C84"/>
    <mergeCell ref="C85:C91"/>
    <mergeCell ref="C92:C93"/>
    <mergeCell ref="C94:C95"/>
    <mergeCell ref="C98:C99"/>
    <mergeCell ref="C100:C101"/>
    <mergeCell ref="C102:C103"/>
    <mergeCell ref="C106:C107"/>
    <mergeCell ref="C108:C113"/>
    <mergeCell ref="C114:C119"/>
    <mergeCell ref="C120:C125"/>
    <mergeCell ref="C126:C127"/>
    <mergeCell ref="C128:C130"/>
    <mergeCell ref="C131:C133"/>
    <mergeCell ref="C137:C138"/>
    <mergeCell ref="C139:C141"/>
    <mergeCell ref="C142:C145"/>
    <mergeCell ref="C147:C148"/>
    <mergeCell ref="C151:C155"/>
    <mergeCell ref="C158:C160"/>
    <mergeCell ref="C161:C162"/>
    <mergeCell ref="C163:C165"/>
    <mergeCell ref="C166:C167"/>
    <mergeCell ref="C173:C174"/>
    <mergeCell ref="C176:C177"/>
    <mergeCell ref="C178:C183"/>
    <mergeCell ref="C187:C189"/>
    <mergeCell ref="C190:C194"/>
    <mergeCell ref="C195:C196"/>
    <mergeCell ref="C197:C200"/>
    <mergeCell ref="C201:C204"/>
    <mergeCell ref="C205:C208"/>
    <mergeCell ref="C209:C210"/>
    <mergeCell ref="C213:C214"/>
    <mergeCell ref="C215:C216"/>
    <mergeCell ref="C217:C218"/>
    <mergeCell ref="C219:C222"/>
    <mergeCell ref="C223:C226"/>
    <mergeCell ref="C228:C229"/>
    <mergeCell ref="C230:C231"/>
    <mergeCell ref="C232:C233"/>
    <mergeCell ref="C234:C239"/>
    <mergeCell ref="C240:C244"/>
    <mergeCell ref="C245:C249"/>
    <mergeCell ref="C250:C252"/>
    <mergeCell ref="C253:C255"/>
    <mergeCell ref="C256:C258"/>
    <mergeCell ref="C259:C264"/>
    <mergeCell ref="C265:C271"/>
    <mergeCell ref="C272:C277"/>
    <mergeCell ref="C278:C279"/>
    <mergeCell ref="C280:C281"/>
    <mergeCell ref="C282:C283"/>
    <mergeCell ref="C284:C285"/>
    <mergeCell ref="C288:C290"/>
    <mergeCell ref="C292:C293"/>
    <mergeCell ref="C294:C298"/>
    <mergeCell ref="C299:C300"/>
    <mergeCell ref="C301:C302"/>
    <mergeCell ref="C303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6"/>
    <mergeCell ref="C330:C332"/>
    <mergeCell ref="C333:C335"/>
    <mergeCell ref="C336:C338"/>
    <mergeCell ref="C339:C341"/>
    <mergeCell ref="C342:C344"/>
    <mergeCell ref="C345:C347"/>
    <mergeCell ref="C348:C350"/>
    <mergeCell ref="C351:C353"/>
    <mergeCell ref="C355:C362"/>
    <mergeCell ref="C363:C367"/>
    <mergeCell ref="C368:C373"/>
    <mergeCell ref="C374:C377"/>
    <mergeCell ref="C378:C380"/>
    <mergeCell ref="C382:C386"/>
    <mergeCell ref="C389:C390"/>
    <mergeCell ref="C392:C393"/>
    <mergeCell ref="C394:C395"/>
    <mergeCell ref="C402:C403"/>
    <mergeCell ref="C404:C405"/>
    <mergeCell ref="C406:C407"/>
    <mergeCell ref="C408:C409"/>
    <mergeCell ref="C410:C411"/>
    <mergeCell ref="C412:C413"/>
    <mergeCell ref="C429:C431"/>
    <mergeCell ref="C432:C433"/>
    <mergeCell ref="C434:C436"/>
    <mergeCell ref="C437:C439"/>
    <mergeCell ref="C440:C442"/>
    <mergeCell ref="C443:C444"/>
    <mergeCell ref="C445:C446"/>
    <mergeCell ref="C447:C448"/>
    <mergeCell ref="C449:C450"/>
    <mergeCell ref="C451:C452"/>
    <mergeCell ref="C453:C454"/>
    <mergeCell ref="C455:C458"/>
    <mergeCell ref="C482:C484"/>
    <mergeCell ref="C500:C503"/>
    <mergeCell ref="C504:C505"/>
    <mergeCell ref="C506:C507"/>
    <mergeCell ref="D4:D5"/>
    <mergeCell ref="D6:D8"/>
    <mergeCell ref="D10:D11"/>
    <mergeCell ref="D12:D13"/>
    <mergeCell ref="D14:D18"/>
    <mergeCell ref="D20:D21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54"/>
    <mergeCell ref="D57:D58"/>
    <mergeCell ref="D59:D64"/>
    <mergeCell ref="D67:D69"/>
    <mergeCell ref="D70:D76"/>
    <mergeCell ref="D77:D79"/>
    <mergeCell ref="D80:D82"/>
    <mergeCell ref="D83:D84"/>
    <mergeCell ref="D85:D91"/>
    <mergeCell ref="D92:D93"/>
    <mergeCell ref="D94:D95"/>
    <mergeCell ref="D98:D99"/>
    <mergeCell ref="D100:D101"/>
    <mergeCell ref="D102:D103"/>
    <mergeCell ref="D106:D107"/>
    <mergeCell ref="D108:D113"/>
    <mergeCell ref="D114:D119"/>
    <mergeCell ref="D120:D125"/>
    <mergeCell ref="D126:D127"/>
    <mergeCell ref="D128:D130"/>
    <mergeCell ref="D131:D133"/>
    <mergeCell ref="D137:D138"/>
    <mergeCell ref="D139:D141"/>
    <mergeCell ref="D142:D145"/>
    <mergeCell ref="D147:D148"/>
    <mergeCell ref="D151:D155"/>
    <mergeCell ref="D158:D160"/>
    <mergeCell ref="D161:D162"/>
    <mergeCell ref="D163:D165"/>
    <mergeCell ref="D166:D167"/>
    <mergeCell ref="D173:D174"/>
    <mergeCell ref="D176:D177"/>
    <mergeCell ref="D178:D183"/>
    <mergeCell ref="D187:D189"/>
    <mergeCell ref="D190:D194"/>
    <mergeCell ref="D195:D196"/>
    <mergeCell ref="D197:D200"/>
    <mergeCell ref="D201:D204"/>
    <mergeCell ref="D205:D208"/>
    <mergeCell ref="D209:D210"/>
    <mergeCell ref="D213:D214"/>
    <mergeCell ref="D215:D216"/>
    <mergeCell ref="D217:D218"/>
    <mergeCell ref="D219:D222"/>
    <mergeCell ref="D223:D226"/>
    <mergeCell ref="D228:D229"/>
    <mergeCell ref="D230:D231"/>
    <mergeCell ref="D232:D233"/>
    <mergeCell ref="D234:D239"/>
    <mergeCell ref="D240:D244"/>
    <mergeCell ref="D245:D249"/>
    <mergeCell ref="D250:D252"/>
    <mergeCell ref="D253:D255"/>
    <mergeCell ref="D256:D258"/>
    <mergeCell ref="D259:D264"/>
    <mergeCell ref="D265:D271"/>
    <mergeCell ref="D272:D277"/>
    <mergeCell ref="D278:D279"/>
    <mergeCell ref="D280:D281"/>
    <mergeCell ref="D282:D283"/>
    <mergeCell ref="D284:D285"/>
    <mergeCell ref="D288:D290"/>
    <mergeCell ref="D292:D293"/>
    <mergeCell ref="D294:D298"/>
    <mergeCell ref="D299:D300"/>
    <mergeCell ref="D301:D302"/>
    <mergeCell ref="D303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6"/>
    <mergeCell ref="D330:D332"/>
    <mergeCell ref="D333:D335"/>
    <mergeCell ref="D336:D338"/>
    <mergeCell ref="D339:D341"/>
    <mergeCell ref="D342:D344"/>
    <mergeCell ref="D345:D347"/>
    <mergeCell ref="D348:D350"/>
    <mergeCell ref="D351:D353"/>
    <mergeCell ref="D355:D362"/>
    <mergeCell ref="D363:D367"/>
    <mergeCell ref="D368:D373"/>
    <mergeCell ref="D374:D377"/>
    <mergeCell ref="D378:D380"/>
    <mergeCell ref="D382:D386"/>
    <mergeCell ref="D389:D390"/>
    <mergeCell ref="D392:D393"/>
    <mergeCell ref="D394:D395"/>
    <mergeCell ref="D402:D403"/>
    <mergeCell ref="D404:D405"/>
    <mergeCell ref="D406:D407"/>
    <mergeCell ref="D408:D409"/>
    <mergeCell ref="D410:D411"/>
    <mergeCell ref="D412:D413"/>
    <mergeCell ref="D429:D431"/>
    <mergeCell ref="D432:D433"/>
    <mergeCell ref="D434:D436"/>
    <mergeCell ref="D437:D439"/>
    <mergeCell ref="D440:D442"/>
    <mergeCell ref="D443:D444"/>
    <mergeCell ref="D445:D446"/>
    <mergeCell ref="D447:D448"/>
    <mergeCell ref="D449:D450"/>
    <mergeCell ref="D451:D452"/>
    <mergeCell ref="D453:D454"/>
    <mergeCell ref="D455:D458"/>
    <mergeCell ref="D482:D484"/>
    <mergeCell ref="D500:D503"/>
    <mergeCell ref="D504:D505"/>
    <mergeCell ref="D506:D507"/>
    <mergeCell ref="G4:G5"/>
    <mergeCell ref="G6:G8"/>
    <mergeCell ref="G10:G11"/>
    <mergeCell ref="G12:G13"/>
    <mergeCell ref="G14:G18"/>
    <mergeCell ref="G20:G21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54"/>
    <mergeCell ref="G57:G58"/>
    <mergeCell ref="G59:G64"/>
    <mergeCell ref="G67:G69"/>
    <mergeCell ref="G70:G76"/>
    <mergeCell ref="G77:G79"/>
    <mergeCell ref="G80:G82"/>
    <mergeCell ref="G83:G84"/>
    <mergeCell ref="G86:G91"/>
    <mergeCell ref="G92:G93"/>
    <mergeCell ref="G94:G95"/>
    <mergeCell ref="G98:G99"/>
    <mergeCell ref="G100:G101"/>
    <mergeCell ref="G102:G103"/>
    <mergeCell ref="G106:G107"/>
    <mergeCell ref="G108:G113"/>
    <mergeCell ref="G114:G119"/>
    <mergeCell ref="G120:G125"/>
    <mergeCell ref="G126:G127"/>
    <mergeCell ref="G128:G130"/>
    <mergeCell ref="G131:G133"/>
    <mergeCell ref="G137:G138"/>
    <mergeCell ref="G139:G141"/>
    <mergeCell ref="G142:G145"/>
    <mergeCell ref="G147:G148"/>
    <mergeCell ref="G151:G155"/>
    <mergeCell ref="G158:G160"/>
    <mergeCell ref="G161:G162"/>
    <mergeCell ref="G163:G165"/>
    <mergeCell ref="G166:G167"/>
    <mergeCell ref="G173:G174"/>
    <mergeCell ref="G176:G177"/>
    <mergeCell ref="G178:G183"/>
    <mergeCell ref="G187:G189"/>
    <mergeCell ref="G190:G194"/>
    <mergeCell ref="G195:G196"/>
    <mergeCell ref="G197:G200"/>
    <mergeCell ref="G201:G204"/>
    <mergeCell ref="G205:G208"/>
    <mergeCell ref="G209:G210"/>
    <mergeCell ref="G213:G214"/>
    <mergeCell ref="G215:G216"/>
    <mergeCell ref="G217:G218"/>
    <mergeCell ref="G219:G222"/>
    <mergeCell ref="G223:G226"/>
    <mergeCell ref="G228:G229"/>
    <mergeCell ref="G230:G231"/>
    <mergeCell ref="G232:G233"/>
    <mergeCell ref="G234:G239"/>
    <mergeCell ref="G240:G244"/>
    <mergeCell ref="G245:G249"/>
    <mergeCell ref="G250:G252"/>
    <mergeCell ref="G253:G255"/>
    <mergeCell ref="G256:G258"/>
    <mergeCell ref="G259:G264"/>
    <mergeCell ref="G265:G271"/>
    <mergeCell ref="G272:G277"/>
    <mergeCell ref="G278:G279"/>
    <mergeCell ref="G280:G281"/>
    <mergeCell ref="G282:G283"/>
    <mergeCell ref="G284:G285"/>
    <mergeCell ref="G288:G290"/>
    <mergeCell ref="G292:G293"/>
    <mergeCell ref="G294:G298"/>
    <mergeCell ref="G299:G300"/>
    <mergeCell ref="G301:G302"/>
    <mergeCell ref="G303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6"/>
    <mergeCell ref="G330:G332"/>
    <mergeCell ref="G333:G335"/>
    <mergeCell ref="G336:G338"/>
    <mergeCell ref="G339:G341"/>
    <mergeCell ref="G342:G344"/>
    <mergeCell ref="G345:G347"/>
    <mergeCell ref="G348:G350"/>
    <mergeCell ref="G351:G353"/>
    <mergeCell ref="G356:G362"/>
    <mergeCell ref="G363:G367"/>
    <mergeCell ref="G368:G373"/>
    <mergeCell ref="G374:G377"/>
    <mergeCell ref="G378:G380"/>
    <mergeCell ref="G382:G386"/>
    <mergeCell ref="G389:G390"/>
    <mergeCell ref="G392:G393"/>
    <mergeCell ref="G394:G395"/>
    <mergeCell ref="G396:G397"/>
    <mergeCell ref="G398:G399"/>
    <mergeCell ref="G400:G401"/>
    <mergeCell ref="G402:G403"/>
    <mergeCell ref="G404:G405"/>
    <mergeCell ref="G406:G407"/>
    <mergeCell ref="G408:G409"/>
    <mergeCell ref="G410:G411"/>
    <mergeCell ref="G412:G413"/>
    <mergeCell ref="G415:G417"/>
    <mergeCell ref="G429:G431"/>
    <mergeCell ref="G432:G433"/>
    <mergeCell ref="G434:G436"/>
    <mergeCell ref="G437:G439"/>
    <mergeCell ref="G440:G442"/>
    <mergeCell ref="G443:G444"/>
    <mergeCell ref="G445:G446"/>
    <mergeCell ref="G447:G448"/>
    <mergeCell ref="G449:G450"/>
    <mergeCell ref="G451:G452"/>
    <mergeCell ref="G453:G454"/>
    <mergeCell ref="G455:G458"/>
    <mergeCell ref="G482:G484"/>
    <mergeCell ref="G500:G503"/>
    <mergeCell ref="G504:G505"/>
    <mergeCell ref="G506:G507"/>
  </mergeCells>
  <pageMargins left="0.75" right="0.75" top="1" bottom="1" header="0.5" footer="0.5"/>
  <headerFooter/>
  <ignoredErrors>
    <ignoredError sqref="B389:C390 C378:C381 B354 C330:C354 C504:C509 C481 C10:C2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3" sqref="B3:H3"/>
    </sheetView>
  </sheetViews>
  <sheetFormatPr defaultColWidth="8.88888888888889" defaultRowHeight="14.4" outlineLevelCol="7"/>
  <cols>
    <col min="1" max="1" width="19" customWidth="1"/>
    <col min="2" max="2" width="13.6666666666667" customWidth="1"/>
    <col min="3" max="3" width="16.1111111111111" customWidth="1"/>
    <col min="8" max="8" width="14.7777777777778" customWidth="1"/>
  </cols>
  <sheetData>
    <row r="1" ht="22.2" spans="1:8">
      <c r="A1" s="118" t="s">
        <v>465</v>
      </c>
      <c r="B1" s="119"/>
      <c r="C1" s="119"/>
      <c r="D1" s="119"/>
      <c r="E1" s="119"/>
      <c r="F1" s="119"/>
      <c r="G1" s="119"/>
      <c r="H1" s="119"/>
    </row>
    <row r="2" ht="20.4" spans="1:8">
      <c r="A2" s="120" t="s">
        <v>22</v>
      </c>
      <c r="B2" s="121" t="s">
        <v>24</v>
      </c>
      <c r="C2" s="121" t="s">
        <v>33</v>
      </c>
      <c r="D2" s="121" t="s">
        <v>35</v>
      </c>
      <c r="E2" s="121" t="s">
        <v>34</v>
      </c>
      <c r="F2" s="121" t="s">
        <v>466</v>
      </c>
      <c r="G2" s="122" t="s">
        <v>467</v>
      </c>
      <c r="H2" s="121" t="s">
        <v>29</v>
      </c>
    </row>
    <row r="3" ht="17.4" spans="1:8">
      <c r="A3" s="5" t="s">
        <v>2</v>
      </c>
      <c r="B3" s="5" t="s">
        <v>468</v>
      </c>
      <c r="C3" s="5"/>
      <c r="D3" s="5"/>
      <c r="E3" s="5"/>
      <c r="F3" s="5"/>
      <c r="G3" s="5"/>
      <c r="H3" s="5"/>
    </row>
    <row r="4" ht="17.4" spans="1:8">
      <c r="A4" s="4" t="s">
        <v>3</v>
      </c>
      <c r="B4" s="123">
        <v>20222837</v>
      </c>
      <c r="C4" s="123">
        <v>2022283703</v>
      </c>
      <c r="D4" s="123" t="s">
        <v>469</v>
      </c>
      <c r="E4" s="123" t="s">
        <v>41</v>
      </c>
      <c r="F4" s="124" t="s">
        <v>470</v>
      </c>
      <c r="G4" s="123">
        <v>5.6</v>
      </c>
      <c r="H4" s="123" t="s">
        <v>471</v>
      </c>
    </row>
    <row r="5" ht="17.4" spans="1:8">
      <c r="A5" s="5" t="s">
        <v>4</v>
      </c>
      <c r="B5" s="125" t="s">
        <v>468</v>
      </c>
      <c r="C5" s="126"/>
      <c r="D5" s="126"/>
      <c r="E5" s="126"/>
      <c r="F5" s="126"/>
      <c r="G5" s="126"/>
      <c r="H5" s="127"/>
    </row>
    <row r="6" ht="17.4" spans="1:8">
      <c r="A6" s="4" t="s">
        <v>5</v>
      </c>
      <c r="B6" s="128"/>
      <c r="C6" s="129"/>
      <c r="D6" s="129"/>
      <c r="E6" s="129"/>
      <c r="F6" s="129"/>
      <c r="G6" s="129"/>
      <c r="H6" s="130"/>
    </row>
    <row r="7" ht="17.4" spans="1:8">
      <c r="A7" s="5" t="s">
        <v>6</v>
      </c>
      <c r="B7" s="128"/>
      <c r="C7" s="129"/>
      <c r="D7" s="129"/>
      <c r="E7" s="129"/>
      <c r="F7" s="129"/>
      <c r="G7" s="129"/>
      <c r="H7" s="130"/>
    </row>
    <row r="8" ht="17.4" spans="1:8">
      <c r="A8" s="4" t="s">
        <v>7</v>
      </c>
      <c r="B8" s="128"/>
      <c r="C8" s="129"/>
      <c r="D8" s="129"/>
      <c r="E8" s="129"/>
      <c r="F8" s="129"/>
      <c r="G8" s="129"/>
      <c r="H8" s="130"/>
    </row>
    <row r="9" ht="17.4" spans="1:8">
      <c r="A9" s="4" t="s">
        <v>8</v>
      </c>
      <c r="B9" s="131"/>
      <c r="C9" s="132"/>
      <c r="D9" s="132"/>
      <c r="E9" s="132"/>
      <c r="F9" s="132"/>
      <c r="G9" s="132"/>
      <c r="H9" s="133"/>
    </row>
  </sheetData>
  <mergeCells count="3">
    <mergeCell ref="A1:H1"/>
    <mergeCell ref="B3:H3"/>
    <mergeCell ref="B5:H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workbookViewId="0">
      <selection activeCell="A1" sqref="A1:R1"/>
    </sheetView>
  </sheetViews>
  <sheetFormatPr defaultColWidth="8.88888888888889" defaultRowHeight="14.4"/>
  <cols>
    <col min="1" max="1" width="20.7777777777778" customWidth="1"/>
    <col min="3" max="3" width="18" customWidth="1"/>
    <col min="15" max="15" width="9.66666666666667"/>
    <col min="17" max="17" width="83.7777777777778" customWidth="1"/>
    <col min="18" max="18" width="82.4444444444444" customWidth="1"/>
  </cols>
  <sheetData>
    <row r="1" ht="22.2" spans="1:18">
      <c r="A1" s="94" t="s">
        <v>472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61.2" spans="1:18">
      <c r="A2" s="65" t="s">
        <v>22</v>
      </c>
      <c r="B2" s="65" t="s">
        <v>23</v>
      </c>
      <c r="C2" s="65" t="s">
        <v>24</v>
      </c>
      <c r="D2" s="96" t="s">
        <v>473</v>
      </c>
      <c r="E2" s="96" t="s">
        <v>474</v>
      </c>
      <c r="F2" s="96" t="s">
        <v>475</v>
      </c>
      <c r="G2" s="96" t="s">
        <v>476</v>
      </c>
      <c r="H2" s="96" t="s">
        <v>477</v>
      </c>
      <c r="I2" s="96" t="s">
        <v>478</v>
      </c>
      <c r="J2" s="96" t="s">
        <v>479</v>
      </c>
      <c r="K2" s="96" t="s">
        <v>480</v>
      </c>
      <c r="L2" s="96" t="s">
        <v>481</v>
      </c>
      <c r="M2" s="96" t="s">
        <v>482</v>
      </c>
      <c r="N2" s="96" t="s">
        <v>483</v>
      </c>
      <c r="O2" s="104" t="s">
        <v>484</v>
      </c>
      <c r="P2" s="96" t="s">
        <v>485</v>
      </c>
      <c r="Q2" s="16" t="s">
        <v>29</v>
      </c>
      <c r="R2" s="16" t="s">
        <v>486</v>
      </c>
    </row>
    <row r="3" ht="20.4" spans="1:18">
      <c r="A3" s="97" t="s">
        <v>2</v>
      </c>
      <c r="B3" s="97">
        <v>1</v>
      </c>
      <c r="C3" s="98">
        <v>20223631</v>
      </c>
      <c r="D3" s="99" t="s">
        <v>487</v>
      </c>
      <c r="E3" s="99" t="s">
        <v>487</v>
      </c>
      <c r="F3" s="99" t="s">
        <v>487</v>
      </c>
      <c r="G3" s="99" t="s">
        <v>487</v>
      </c>
      <c r="H3" s="99" t="s">
        <v>487</v>
      </c>
      <c r="I3" s="99" t="s">
        <v>487</v>
      </c>
      <c r="J3" s="105">
        <v>4.2</v>
      </c>
      <c r="K3" s="105">
        <v>5</v>
      </c>
      <c r="L3" s="105">
        <v>5</v>
      </c>
      <c r="M3" s="105">
        <v>5</v>
      </c>
      <c r="N3" s="99">
        <f t="shared" ref="N3:N49" si="0">SUM(D3:M3)</f>
        <v>19.2</v>
      </c>
      <c r="O3" s="106">
        <f t="shared" ref="O3:O34" si="1">AVERAGE(D3:M3)</f>
        <v>4.8</v>
      </c>
      <c r="P3" s="98">
        <f>RANK(O3,$O$3:$O$9,0)</f>
        <v>1</v>
      </c>
      <c r="Q3" s="71"/>
      <c r="R3" s="71"/>
    </row>
    <row r="4" ht="20.4" spans="1:18">
      <c r="A4" s="97"/>
      <c r="B4" s="97">
        <v>2</v>
      </c>
      <c r="C4" s="98">
        <v>20223632</v>
      </c>
      <c r="D4" s="99" t="s">
        <v>487</v>
      </c>
      <c r="E4" s="99" t="s">
        <v>487</v>
      </c>
      <c r="F4" s="99" t="s">
        <v>487</v>
      </c>
      <c r="G4" s="99" t="s">
        <v>487</v>
      </c>
      <c r="H4" s="99" t="s">
        <v>487</v>
      </c>
      <c r="I4" s="99" t="s">
        <v>487</v>
      </c>
      <c r="J4" s="105">
        <v>3.2</v>
      </c>
      <c r="K4" s="105">
        <v>5</v>
      </c>
      <c r="L4" s="105">
        <v>5</v>
      </c>
      <c r="M4" s="105">
        <v>5</v>
      </c>
      <c r="N4" s="99">
        <f t="shared" si="0"/>
        <v>18.2</v>
      </c>
      <c r="O4" s="106">
        <f t="shared" si="1"/>
        <v>4.55</v>
      </c>
      <c r="P4" s="98">
        <f>RANK(O4,$O$3:$O$9,0)</f>
        <v>3</v>
      </c>
      <c r="Q4" s="112"/>
      <c r="R4" s="4" t="s">
        <v>488</v>
      </c>
    </row>
    <row r="5" ht="20.4" spans="1:18">
      <c r="A5" s="97"/>
      <c r="B5" s="97">
        <v>3</v>
      </c>
      <c r="C5" s="98">
        <v>20223633</v>
      </c>
      <c r="D5" s="99" t="s">
        <v>487</v>
      </c>
      <c r="E5" s="99" t="s">
        <v>487</v>
      </c>
      <c r="F5" s="99" t="s">
        <v>487</v>
      </c>
      <c r="G5" s="99" t="s">
        <v>487</v>
      </c>
      <c r="H5" s="99" t="s">
        <v>487</v>
      </c>
      <c r="I5" s="99" t="s">
        <v>487</v>
      </c>
      <c r="J5" s="105">
        <v>2</v>
      </c>
      <c r="K5" s="105">
        <v>5</v>
      </c>
      <c r="L5" s="105">
        <v>5</v>
      </c>
      <c r="M5" s="105">
        <v>5</v>
      </c>
      <c r="N5" s="99">
        <f t="shared" si="0"/>
        <v>17</v>
      </c>
      <c r="O5" s="106">
        <f t="shared" si="1"/>
        <v>4.25</v>
      </c>
      <c r="P5" s="98">
        <f>RANK(O5,$O$3:$O$9,0)</f>
        <v>5</v>
      </c>
      <c r="Q5" s="71"/>
      <c r="R5" s="4" t="s">
        <v>489</v>
      </c>
    </row>
    <row r="6" ht="20.4" spans="1:18">
      <c r="A6" s="97"/>
      <c r="B6" s="97">
        <v>4</v>
      </c>
      <c r="C6" s="98">
        <v>20223634</v>
      </c>
      <c r="D6" s="99" t="s">
        <v>487</v>
      </c>
      <c r="E6" s="99" t="s">
        <v>487</v>
      </c>
      <c r="F6" s="99" t="s">
        <v>487</v>
      </c>
      <c r="G6" s="99" t="s">
        <v>487</v>
      </c>
      <c r="H6" s="99" t="s">
        <v>487</v>
      </c>
      <c r="I6" s="99" t="s">
        <v>487</v>
      </c>
      <c r="J6" s="105">
        <v>1.6</v>
      </c>
      <c r="K6" s="105">
        <v>5</v>
      </c>
      <c r="L6" s="105">
        <v>5</v>
      </c>
      <c r="M6" s="105">
        <v>5</v>
      </c>
      <c r="N6" s="99">
        <f t="shared" si="0"/>
        <v>16.6</v>
      </c>
      <c r="O6" s="106">
        <f t="shared" si="1"/>
        <v>4.15</v>
      </c>
      <c r="P6" s="98">
        <f>RANK(O6,$O$3:$O$9,0)</f>
        <v>6</v>
      </c>
      <c r="Q6" s="71"/>
      <c r="R6" s="4" t="s">
        <v>490</v>
      </c>
    </row>
    <row r="7" ht="20.4" spans="1:18">
      <c r="A7" s="97"/>
      <c r="B7" s="97">
        <v>5</v>
      </c>
      <c r="C7" s="98">
        <v>20223635</v>
      </c>
      <c r="D7" s="99" t="s">
        <v>487</v>
      </c>
      <c r="E7" s="99" t="s">
        <v>487</v>
      </c>
      <c r="F7" s="99" t="s">
        <v>487</v>
      </c>
      <c r="G7" s="99" t="s">
        <v>487</v>
      </c>
      <c r="H7" s="99" t="s">
        <v>487</v>
      </c>
      <c r="I7" s="99" t="s">
        <v>487</v>
      </c>
      <c r="J7" s="105">
        <v>3.8</v>
      </c>
      <c r="K7" s="105">
        <v>5</v>
      </c>
      <c r="L7" s="105">
        <v>5</v>
      </c>
      <c r="M7" s="105">
        <v>5</v>
      </c>
      <c r="N7" s="99">
        <f t="shared" si="0"/>
        <v>18.8</v>
      </c>
      <c r="O7" s="106">
        <f t="shared" si="1"/>
        <v>4.7</v>
      </c>
      <c r="P7" s="98">
        <f>RANK(O7,$O$3:$O$9,0)</f>
        <v>2</v>
      </c>
      <c r="Q7" s="71"/>
      <c r="R7" s="71" t="s">
        <v>491</v>
      </c>
    </row>
    <row r="8" ht="20.4" spans="1:18">
      <c r="A8" s="97"/>
      <c r="B8" s="97">
        <v>6</v>
      </c>
      <c r="C8" s="98">
        <v>20223636</v>
      </c>
      <c r="D8" s="99" t="s">
        <v>487</v>
      </c>
      <c r="E8" s="99" t="s">
        <v>487</v>
      </c>
      <c r="F8" s="99" t="s">
        <v>487</v>
      </c>
      <c r="G8" s="99" t="s">
        <v>487</v>
      </c>
      <c r="H8" s="99" t="s">
        <v>487</v>
      </c>
      <c r="I8" s="99" t="s">
        <v>487</v>
      </c>
      <c r="J8" s="105">
        <v>0</v>
      </c>
      <c r="K8" s="105">
        <v>5</v>
      </c>
      <c r="L8" s="105">
        <v>5</v>
      </c>
      <c r="M8" s="105">
        <v>5</v>
      </c>
      <c r="N8" s="99">
        <f t="shared" si="0"/>
        <v>15</v>
      </c>
      <c r="O8" s="106">
        <f t="shared" si="1"/>
        <v>3.75</v>
      </c>
      <c r="P8" s="98">
        <f>RANK(O8,$O$3:$O$9,0)</f>
        <v>7</v>
      </c>
      <c r="Q8" s="71"/>
      <c r="R8" s="71" t="s">
        <v>492</v>
      </c>
    </row>
    <row r="9" ht="20.4" spans="1:18">
      <c r="A9" s="97"/>
      <c r="B9" s="97">
        <v>7</v>
      </c>
      <c r="C9" s="98">
        <v>20223637</v>
      </c>
      <c r="D9" s="99" t="s">
        <v>487</v>
      </c>
      <c r="E9" s="99" t="s">
        <v>487</v>
      </c>
      <c r="F9" s="99" t="s">
        <v>487</v>
      </c>
      <c r="G9" s="99" t="s">
        <v>487</v>
      </c>
      <c r="H9" s="99" t="s">
        <v>487</v>
      </c>
      <c r="I9" s="99" t="s">
        <v>487</v>
      </c>
      <c r="J9" s="105">
        <v>2.4</v>
      </c>
      <c r="K9" s="105">
        <v>5</v>
      </c>
      <c r="L9" s="105">
        <v>5</v>
      </c>
      <c r="M9" s="105">
        <v>5</v>
      </c>
      <c r="N9" s="99">
        <f t="shared" si="0"/>
        <v>17.4</v>
      </c>
      <c r="O9" s="106">
        <f t="shared" si="1"/>
        <v>4.35</v>
      </c>
      <c r="P9" s="98">
        <f>RANK(O9,$O$3:$O$9,0)</f>
        <v>4</v>
      </c>
      <c r="Q9" s="71"/>
      <c r="R9" s="4" t="s">
        <v>493</v>
      </c>
    </row>
    <row r="10" ht="20.4" spans="1:18">
      <c r="A10" s="97" t="s">
        <v>3</v>
      </c>
      <c r="B10" s="97">
        <v>8</v>
      </c>
      <c r="C10" s="98">
        <v>20222731</v>
      </c>
      <c r="D10" s="99" t="s">
        <v>487</v>
      </c>
      <c r="E10" s="99" t="s">
        <v>487</v>
      </c>
      <c r="F10" s="99" t="s">
        <v>487</v>
      </c>
      <c r="G10" s="99" t="s">
        <v>487</v>
      </c>
      <c r="H10" s="99" t="s">
        <v>487</v>
      </c>
      <c r="I10" s="99" t="s">
        <v>487</v>
      </c>
      <c r="J10" s="98">
        <v>3.2</v>
      </c>
      <c r="K10" s="98">
        <v>5</v>
      </c>
      <c r="L10" s="98">
        <v>4.6</v>
      </c>
      <c r="M10" s="98">
        <v>5</v>
      </c>
      <c r="N10" s="99">
        <f t="shared" si="0"/>
        <v>17.8</v>
      </c>
      <c r="O10" s="107">
        <f t="shared" si="1"/>
        <v>4.45</v>
      </c>
      <c r="P10" s="98">
        <f t="shared" ref="P10:P18" si="2">RANK(O10,$O$10:$O$18,0)</f>
        <v>9</v>
      </c>
      <c r="Q10" s="37" t="s">
        <v>494</v>
      </c>
      <c r="R10" s="37"/>
    </row>
    <row r="11" ht="20.4" spans="1:18">
      <c r="A11" s="97"/>
      <c r="B11" s="97">
        <v>9</v>
      </c>
      <c r="C11" s="98">
        <v>20222732</v>
      </c>
      <c r="D11" s="99" t="s">
        <v>487</v>
      </c>
      <c r="E11" s="99" t="s">
        <v>487</v>
      </c>
      <c r="F11" s="99" t="s">
        <v>487</v>
      </c>
      <c r="G11" s="99" t="s">
        <v>487</v>
      </c>
      <c r="H11" s="99" t="s">
        <v>487</v>
      </c>
      <c r="I11" s="99" t="s">
        <v>487</v>
      </c>
      <c r="J11" s="98">
        <v>3.6</v>
      </c>
      <c r="K11" s="98">
        <v>5</v>
      </c>
      <c r="L11" s="98">
        <v>5</v>
      </c>
      <c r="M11" s="98">
        <v>5</v>
      </c>
      <c r="N11" s="99">
        <f t="shared" si="0"/>
        <v>18.6</v>
      </c>
      <c r="O11" s="107">
        <f t="shared" si="1"/>
        <v>4.65</v>
      </c>
      <c r="P11" s="98">
        <f t="shared" si="2"/>
        <v>7</v>
      </c>
      <c r="Q11" s="37" t="s">
        <v>494</v>
      </c>
      <c r="R11" s="37"/>
    </row>
    <row r="12" ht="20.4" spans="1:18">
      <c r="A12" s="97"/>
      <c r="B12" s="97">
        <v>10</v>
      </c>
      <c r="C12" s="98">
        <v>20222831</v>
      </c>
      <c r="D12" s="99" t="s">
        <v>487</v>
      </c>
      <c r="E12" s="99" t="s">
        <v>487</v>
      </c>
      <c r="F12" s="99" t="s">
        <v>487</v>
      </c>
      <c r="G12" s="99" t="s">
        <v>487</v>
      </c>
      <c r="H12" s="99" t="s">
        <v>487</v>
      </c>
      <c r="I12" s="99" t="s">
        <v>487</v>
      </c>
      <c r="J12" s="108" t="s">
        <v>487</v>
      </c>
      <c r="K12" s="108" t="s">
        <v>487</v>
      </c>
      <c r="L12" s="98">
        <v>4.8</v>
      </c>
      <c r="M12" s="98">
        <v>5</v>
      </c>
      <c r="N12" s="99">
        <f t="shared" si="0"/>
        <v>9.8</v>
      </c>
      <c r="O12" s="107">
        <f t="shared" si="1"/>
        <v>4.9</v>
      </c>
      <c r="P12" s="98">
        <f t="shared" si="2"/>
        <v>3</v>
      </c>
      <c r="Q12" s="37" t="s">
        <v>495</v>
      </c>
      <c r="R12" s="5"/>
    </row>
    <row r="13" ht="20.4" spans="1:18">
      <c r="A13" s="97"/>
      <c r="B13" s="97">
        <v>11</v>
      </c>
      <c r="C13" s="98">
        <v>20222832</v>
      </c>
      <c r="D13" s="99" t="s">
        <v>487</v>
      </c>
      <c r="E13" s="99" t="s">
        <v>487</v>
      </c>
      <c r="F13" s="99" t="s">
        <v>487</v>
      </c>
      <c r="G13" s="99" t="s">
        <v>487</v>
      </c>
      <c r="H13" s="99" t="s">
        <v>487</v>
      </c>
      <c r="I13" s="99" t="s">
        <v>487</v>
      </c>
      <c r="J13" s="98">
        <v>4</v>
      </c>
      <c r="K13" s="98">
        <v>5</v>
      </c>
      <c r="L13" s="98">
        <v>4.4</v>
      </c>
      <c r="M13" s="98">
        <v>5</v>
      </c>
      <c r="N13" s="99">
        <f t="shared" si="0"/>
        <v>18.4</v>
      </c>
      <c r="O13" s="107">
        <f t="shared" si="1"/>
        <v>4.6</v>
      </c>
      <c r="P13" s="98">
        <f t="shared" si="2"/>
        <v>8</v>
      </c>
      <c r="Q13" s="37" t="s">
        <v>494</v>
      </c>
      <c r="R13" s="37"/>
    </row>
    <row r="14" ht="20.4" spans="1:18">
      <c r="A14" s="97"/>
      <c r="B14" s="97">
        <v>12</v>
      </c>
      <c r="C14" s="98">
        <v>20222833</v>
      </c>
      <c r="D14" s="99" t="s">
        <v>487</v>
      </c>
      <c r="E14" s="99" t="s">
        <v>487</v>
      </c>
      <c r="F14" s="99" t="s">
        <v>487</v>
      </c>
      <c r="G14" s="99" t="s">
        <v>487</v>
      </c>
      <c r="H14" s="99" t="s">
        <v>487</v>
      </c>
      <c r="I14" s="99" t="s">
        <v>487</v>
      </c>
      <c r="J14" s="108">
        <v>4.2</v>
      </c>
      <c r="K14" s="108">
        <v>5</v>
      </c>
      <c r="L14" s="98">
        <v>5</v>
      </c>
      <c r="M14" s="98">
        <v>5</v>
      </c>
      <c r="N14" s="99">
        <f t="shared" si="0"/>
        <v>19.2</v>
      </c>
      <c r="O14" s="107">
        <f t="shared" si="1"/>
        <v>4.8</v>
      </c>
      <c r="P14" s="98">
        <f t="shared" si="2"/>
        <v>6</v>
      </c>
      <c r="Q14" s="37" t="s">
        <v>494</v>
      </c>
      <c r="R14" s="5"/>
    </row>
    <row r="15" ht="20.4" spans="1:18">
      <c r="A15" s="97"/>
      <c r="B15" s="97">
        <v>13</v>
      </c>
      <c r="C15" s="98">
        <v>20222834</v>
      </c>
      <c r="D15" s="99" t="s">
        <v>487</v>
      </c>
      <c r="E15" s="99" t="s">
        <v>487</v>
      </c>
      <c r="F15" s="99" t="s">
        <v>487</v>
      </c>
      <c r="G15" s="99" t="s">
        <v>487</v>
      </c>
      <c r="H15" s="99" t="s">
        <v>487</v>
      </c>
      <c r="I15" s="99" t="s">
        <v>487</v>
      </c>
      <c r="J15" s="98">
        <v>5</v>
      </c>
      <c r="K15" s="98">
        <v>5</v>
      </c>
      <c r="L15" s="98">
        <v>5</v>
      </c>
      <c r="M15" s="98">
        <v>5</v>
      </c>
      <c r="N15" s="99">
        <f t="shared" si="0"/>
        <v>20</v>
      </c>
      <c r="O15" s="107">
        <f t="shared" si="1"/>
        <v>5</v>
      </c>
      <c r="P15" s="98">
        <f t="shared" si="2"/>
        <v>1</v>
      </c>
      <c r="Q15" s="37" t="s">
        <v>494</v>
      </c>
      <c r="R15" s="5"/>
    </row>
    <row r="16" ht="20.4" spans="1:18">
      <c r="A16" s="97"/>
      <c r="B16" s="97">
        <v>14</v>
      </c>
      <c r="C16" s="98">
        <v>20222835</v>
      </c>
      <c r="D16" s="99" t="s">
        <v>487</v>
      </c>
      <c r="E16" s="99" t="s">
        <v>487</v>
      </c>
      <c r="F16" s="99" t="s">
        <v>487</v>
      </c>
      <c r="G16" s="99" t="s">
        <v>487</v>
      </c>
      <c r="H16" s="99" t="s">
        <v>487</v>
      </c>
      <c r="I16" s="99" t="s">
        <v>487</v>
      </c>
      <c r="J16" s="108" t="s">
        <v>487</v>
      </c>
      <c r="K16" s="108" t="s">
        <v>487</v>
      </c>
      <c r="L16" s="98">
        <v>5</v>
      </c>
      <c r="M16" s="98">
        <v>5</v>
      </c>
      <c r="N16" s="99">
        <f t="shared" si="0"/>
        <v>10</v>
      </c>
      <c r="O16" s="107">
        <f t="shared" si="1"/>
        <v>5</v>
      </c>
      <c r="P16" s="98">
        <f t="shared" si="2"/>
        <v>1</v>
      </c>
      <c r="Q16" s="37" t="s">
        <v>495</v>
      </c>
      <c r="R16" s="113"/>
    </row>
    <row r="17" ht="20.4" spans="1:18">
      <c r="A17" s="97"/>
      <c r="B17" s="97">
        <v>15</v>
      </c>
      <c r="C17" s="98">
        <v>20222836</v>
      </c>
      <c r="D17" s="99" t="s">
        <v>487</v>
      </c>
      <c r="E17" s="99" t="s">
        <v>487</v>
      </c>
      <c r="F17" s="99" t="s">
        <v>487</v>
      </c>
      <c r="G17" s="99" t="s">
        <v>487</v>
      </c>
      <c r="H17" s="99" t="s">
        <v>487</v>
      </c>
      <c r="I17" s="99" t="s">
        <v>487</v>
      </c>
      <c r="J17" s="108" t="s">
        <v>487</v>
      </c>
      <c r="K17" s="108" t="s">
        <v>487</v>
      </c>
      <c r="L17" s="98">
        <v>4.8</v>
      </c>
      <c r="M17" s="98">
        <v>5</v>
      </c>
      <c r="N17" s="99">
        <f t="shared" si="0"/>
        <v>9.8</v>
      </c>
      <c r="O17" s="107">
        <f t="shared" si="1"/>
        <v>4.9</v>
      </c>
      <c r="P17" s="98">
        <f t="shared" si="2"/>
        <v>3</v>
      </c>
      <c r="Q17" s="37" t="s">
        <v>495</v>
      </c>
      <c r="R17" s="5"/>
    </row>
    <row r="18" ht="20.4" spans="1:18">
      <c r="A18" s="97"/>
      <c r="B18" s="97">
        <v>16</v>
      </c>
      <c r="C18" s="98">
        <v>20222837</v>
      </c>
      <c r="D18" s="99" t="s">
        <v>487</v>
      </c>
      <c r="E18" s="99" t="s">
        <v>487</v>
      </c>
      <c r="F18" s="99" t="s">
        <v>487</v>
      </c>
      <c r="G18" s="99" t="s">
        <v>487</v>
      </c>
      <c r="H18" s="99" t="s">
        <v>487</v>
      </c>
      <c r="I18" s="99" t="s">
        <v>487</v>
      </c>
      <c r="J18" s="98">
        <v>4.4</v>
      </c>
      <c r="K18" s="98">
        <v>5</v>
      </c>
      <c r="L18" s="98">
        <v>5</v>
      </c>
      <c r="M18" s="98">
        <v>5</v>
      </c>
      <c r="N18" s="99">
        <f t="shared" si="0"/>
        <v>19.4</v>
      </c>
      <c r="O18" s="107">
        <f t="shared" si="1"/>
        <v>4.85</v>
      </c>
      <c r="P18" s="98">
        <f t="shared" si="2"/>
        <v>5</v>
      </c>
      <c r="Q18" s="37" t="s">
        <v>494</v>
      </c>
      <c r="R18" s="5"/>
    </row>
    <row r="19" ht="20.4" spans="1:18">
      <c r="A19" s="97" t="s">
        <v>4</v>
      </c>
      <c r="B19" s="97">
        <v>17</v>
      </c>
      <c r="C19" s="98">
        <v>20222331</v>
      </c>
      <c r="D19" s="99" t="s">
        <v>487</v>
      </c>
      <c r="E19" s="99" t="s">
        <v>487</v>
      </c>
      <c r="F19" s="99" t="s">
        <v>487</v>
      </c>
      <c r="G19" s="99" t="s">
        <v>487</v>
      </c>
      <c r="H19" s="99" t="s">
        <v>487</v>
      </c>
      <c r="I19" s="99" t="s">
        <v>487</v>
      </c>
      <c r="J19" s="108">
        <v>3.8</v>
      </c>
      <c r="K19" s="108">
        <v>5</v>
      </c>
      <c r="L19" s="98">
        <v>5</v>
      </c>
      <c r="M19" s="98">
        <v>5</v>
      </c>
      <c r="N19" s="99">
        <f t="shared" si="0"/>
        <v>18.8</v>
      </c>
      <c r="O19" s="107">
        <f t="shared" si="1"/>
        <v>4.7</v>
      </c>
      <c r="P19" s="99">
        <f t="shared" ref="P19:P28" si="3">RANK(O19,$O$19:$O$28,0)</f>
        <v>2</v>
      </c>
      <c r="Q19" s="98"/>
      <c r="R19" s="98"/>
    </row>
    <row r="20" ht="20.4" spans="1:18">
      <c r="A20" s="97"/>
      <c r="B20" s="97">
        <v>18</v>
      </c>
      <c r="C20" s="98">
        <v>20222332</v>
      </c>
      <c r="D20" s="99" t="s">
        <v>487</v>
      </c>
      <c r="E20" s="99" t="s">
        <v>487</v>
      </c>
      <c r="F20" s="99" t="s">
        <v>487</v>
      </c>
      <c r="G20" s="99" t="s">
        <v>487</v>
      </c>
      <c r="H20" s="99" t="s">
        <v>487</v>
      </c>
      <c r="I20" s="99" t="s">
        <v>487</v>
      </c>
      <c r="J20" s="108">
        <v>3.6</v>
      </c>
      <c r="K20" s="108">
        <v>5</v>
      </c>
      <c r="L20" s="98">
        <v>5</v>
      </c>
      <c r="M20" s="98">
        <v>5</v>
      </c>
      <c r="N20" s="99">
        <f t="shared" si="0"/>
        <v>18.6</v>
      </c>
      <c r="O20" s="107">
        <f t="shared" si="1"/>
        <v>4.65</v>
      </c>
      <c r="P20" s="99">
        <f t="shared" si="3"/>
        <v>3</v>
      </c>
      <c r="Q20" s="98"/>
      <c r="R20" s="98"/>
    </row>
    <row r="21" ht="20.4" spans="1:18">
      <c r="A21" s="97"/>
      <c r="B21" s="97">
        <v>19</v>
      </c>
      <c r="C21" s="98">
        <v>20222333</v>
      </c>
      <c r="D21" s="99" t="s">
        <v>487</v>
      </c>
      <c r="E21" s="99" t="s">
        <v>487</v>
      </c>
      <c r="F21" s="99" t="s">
        <v>487</v>
      </c>
      <c r="G21" s="99" t="s">
        <v>487</v>
      </c>
      <c r="H21" s="99" t="s">
        <v>487</v>
      </c>
      <c r="I21" s="99" t="s">
        <v>487</v>
      </c>
      <c r="J21" s="108">
        <v>0</v>
      </c>
      <c r="K21" s="108">
        <v>0</v>
      </c>
      <c r="L21" s="98" t="s">
        <v>487</v>
      </c>
      <c r="M21" s="98" t="s">
        <v>487</v>
      </c>
      <c r="N21" s="99">
        <f t="shared" si="0"/>
        <v>0</v>
      </c>
      <c r="O21" s="107">
        <f t="shared" si="1"/>
        <v>0</v>
      </c>
      <c r="P21" s="99">
        <f t="shared" si="3"/>
        <v>10</v>
      </c>
      <c r="Q21" s="98"/>
      <c r="R21" s="37" t="s">
        <v>496</v>
      </c>
    </row>
    <row r="22" ht="20.4" spans="1:18">
      <c r="A22" s="97"/>
      <c r="B22" s="97">
        <v>20</v>
      </c>
      <c r="C22" s="98">
        <v>20222931</v>
      </c>
      <c r="D22" s="99" t="s">
        <v>487</v>
      </c>
      <c r="E22" s="99" t="s">
        <v>487</v>
      </c>
      <c r="F22" s="99" t="s">
        <v>487</v>
      </c>
      <c r="G22" s="99" t="s">
        <v>487</v>
      </c>
      <c r="H22" s="99" t="s">
        <v>487</v>
      </c>
      <c r="I22" s="99" t="s">
        <v>487</v>
      </c>
      <c r="J22" s="108">
        <v>1.8</v>
      </c>
      <c r="K22" s="108">
        <v>5</v>
      </c>
      <c r="L22" s="108">
        <v>4.4</v>
      </c>
      <c r="M22" s="98">
        <v>5</v>
      </c>
      <c r="N22" s="99">
        <f t="shared" si="0"/>
        <v>16.2</v>
      </c>
      <c r="O22" s="107">
        <f t="shared" si="1"/>
        <v>4.05</v>
      </c>
      <c r="P22" s="99">
        <f t="shared" si="3"/>
        <v>4</v>
      </c>
      <c r="Q22" s="98"/>
      <c r="R22" s="98"/>
    </row>
    <row r="23" ht="20.4" spans="1:18">
      <c r="A23" s="97"/>
      <c r="B23" s="97">
        <v>21</v>
      </c>
      <c r="C23" s="98">
        <v>20222932</v>
      </c>
      <c r="D23" s="99" t="s">
        <v>487</v>
      </c>
      <c r="E23" s="99" t="s">
        <v>487</v>
      </c>
      <c r="F23" s="99" t="s">
        <v>487</v>
      </c>
      <c r="G23" s="99" t="s">
        <v>487</v>
      </c>
      <c r="H23" s="99" t="s">
        <v>487</v>
      </c>
      <c r="I23" s="99" t="s">
        <v>487</v>
      </c>
      <c r="J23" s="108">
        <v>4.6</v>
      </c>
      <c r="K23" s="108">
        <v>5</v>
      </c>
      <c r="L23" s="108">
        <v>4.4</v>
      </c>
      <c r="M23" s="98">
        <v>5</v>
      </c>
      <c r="N23" s="99">
        <f t="shared" si="0"/>
        <v>19</v>
      </c>
      <c r="O23" s="107">
        <f t="shared" si="1"/>
        <v>4.75</v>
      </c>
      <c r="P23" s="99">
        <f t="shared" si="3"/>
        <v>1</v>
      </c>
      <c r="Q23" s="98"/>
      <c r="R23" s="98"/>
    </row>
    <row r="24" ht="20.4" spans="1:18">
      <c r="A24" s="97"/>
      <c r="B24" s="97">
        <v>22</v>
      </c>
      <c r="C24" s="98">
        <v>20222933</v>
      </c>
      <c r="D24" s="99" t="s">
        <v>487</v>
      </c>
      <c r="E24" s="99" t="s">
        <v>487</v>
      </c>
      <c r="F24" s="99" t="s">
        <v>487</v>
      </c>
      <c r="G24" s="99" t="s">
        <v>487</v>
      </c>
      <c r="H24" s="99" t="s">
        <v>487</v>
      </c>
      <c r="I24" s="99" t="s">
        <v>487</v>
      </c>
      <c r="J24" s="108">
        <v>0.4</v>
      </c>
      <c r="K24" s="108">
        <v>5</v>
      </c>
      <c r="L24" s="108">
        <v>5</v>
      </c>
      <c r="M24" s="98">
        <v>5</v>
      </c>
      <c r="N24" s="99">
        <f t="shared" si="0"/>
        <v>15.4</v>
      </c>
      <c r="O24" s="107">
        <f t="shared" si="1"/>
        <v>3.85</v>
      </c>
      <c r="P24" s="99">
        <f t="shared" si="3"/>
        <v>7</v>
      </c>
      <c r="Q24" s="98"/>
      <c r="R24" s="98"/>
    </row>
    <row r="25" ht="20.4" spans="1:18">
      <c r="A25" s="97"/>
      <c r="B25" s="97">
        <v>23</v>
      </c>
      <c r="C25" s="98">
        <v>20222934</v>
      </c>
      <c r="D25" s="99" t="s">
        <v>487</v>
      </c>
      <c r="E25" s="99" t="s">
        <v>487</v>
      </c>
      <c r="F25" s="99" t="s">
        <v>487</v>
      </c>
      <c r="G25" s="99" t="s">
        <v>487</v>
      </c>
      <c r="H25" s="99" t="s">
        <v>487</v>
      </c>
      <c r="I25" s="99" t="s">
        <v>487</v>
      </c>
      <c r="J25" s="108">
        <v>1.6</v>
      </c>
      <c r="K25" s="108">
        <v>5</v>
      </c>
      <c r="L25" s="108">
        <v>4</v>
      </c>
      <c r="M25" s="98">
        <v>5</v>
      </c>
      <c r="N25" s="99">
        <f t="shared" si="0"/>
        <v>15.6</v>
      </c>
      <c r="O25" s="107">
        <f t="shared" si="1"/>
        <v>3.9</v>
      </c>
      <c r="P25" s="99">
        <f t="shared" si="3"/>
        <v>6</v>
      </c>
      <c r="Q25" s="98"/>
      <c r="R25" s="114"/>
    </row>
    <row r="26" ht="20.4" spans="1:18">
      <c r="A26" s="97"/>
      <c r="B26" s="97">
        <v>24</v>
      </c>
      <c r="C26" s="98">
        <v>20223031</v>
      </c>
      <c r="D26" s="99" t="s">
        <v>487</v>
      </c>
      <c r="E26" s="99" t="s">
        <v>487</v>
      </c>
      <c r="F26" s="99" t="s">
        <v>487</v>
      </c>
      <c r="G26" s="99" t="s">
        <v>487</v>
      </c>
      <c r="H26" s="99" t="s">
        <v>487</v>
      </c>
      <c r="I26" s="99" t="s">
        <v>487</v>
      </c>
      <c r="J26" s="108">
        <v>0.4</v>
      </c>
      <c r="K26" s="108">
        <v>5</v>
      </c>
      <c r="L26" s="108">
        <v>4.6</v>
      </c>
      <c r="M26" s="98">
        <v>5</v>
      </c>
      <c r="N26" s="99">
        <f t="shared" si="0"/>
        <v>15</v>
      </c>
      <c r="O26" s="107">
        <f t="shared" si="1"/>
        <v>3.75</v>
      </c>
      <c r="P26" s="99">
        <f t="shared" si="3"/>
        <v>8</v>
      </c>
      <c r="Q26" s="98"/>
      <c r="R26" s="98"/>
    </row>
    <row r="27" ht="20.4" spans="1:18">
      <c r="A27" s="97"/>
      <c r="B27" s="97">
        <v>25</v>
      </c>
      <c r="C27" s="98">
        <v>20223032</v>
      </c>
      <c r="D27" s="99" t="s">
        <v>487</v>
      </c>
      <c r="E27" s="99" t="s">
        <v>487</v>
      </c>
      <c r="F27" s="99" t="s">
        <v>487</v>
      </c>
      <c r="G27" s="99" t="s">
        <v>487</v>
      </c>
      <c r="H27" s="99" t="s">
        <v>487</v>
      </c>
      <c r="I27" s="99" t="s">
        <v>487</v>
      </c>
      <c r="J27" s="108">
        <v>1.2</v>
      </c>
      <c r="K27" s="108">
        <v>5</v>
      </c>
      <c r="L27" s="108">
        <v>4.6</v>
      </c>
      <c r="M27" s="98">
        <v>5</v>
      </c>
      <c r="N27" s="99">
        <f t="shared" si="0"/>
        <v>15.8</v>
      </c>
      <c r="O27" s="107">
        <f t="shared" si="1"/>
        <v>3.95</v>
      </c>
      <c r="P27" s="99">
        <f t="shared" si="3"/>
        <v>5</v>
      </c>
      <c r="Q27" s="98"/>
      <c r="R27" s="98"/>
    </row>
    <row r="28" ht="20.4" spans="1:18">
      <c r="A28" s="97"/>
      <c r="B28" s="97">
        <v>26</v>
      </c>
      <c r="C28" s="98">
        <v>20223033</v>
      </c>
      <c r="D28" s="99" t="s">
        <v>487</v>
      </c>
      <c r="E28" s="99" t="s">
        <v>487</v>
      </c>
      <c r="F28" s="99" t="s">
        <v>487</v>
      </c>
      <c r="G28" s="99" t="s">
        <v>487</v>
      </c>
      <c r="H28" s="99" t="s">
        <v>487</v>
      </c>
      <c r="I28" s="99" t="s">
        <v>487</v>
      </c>
      <c r="J28" s="108">
        <v>0</v>
      </c>
      <c r="K28" s="108">
        <v>5</v>
      </c>
      <c r="L28" s="98">
        <v>5</v>
      </c>
      <c r="M28" s="98">
        <v>5</v>
      </c>
      <c r="N28" s="99">
        <f t="shared" si="0"/>
        <v>15</v>
      </c>
      <c r="O28" s="107">
        <f t="shared" si="1"/>
        <v>3.75</v>
      </c>
      <c r="P28" s="99">
        <f t="shared" si="3"/>
        <v>8</v>
      </c>
      <c r="Q28" s="115"/>
      <c r="R28" s="98"/>
    </row>
    <row r="29" ht="20.4" spans="1:18">
      <c r="A29" s="100" t="s">
        <v>5</v>
      </c>
      <c r="B29" s="97">
        <v>27</v>
      </c>
      <c r="C29" s="101">
        <v>20222131</v>
      </c>
      <c r="D29" s="99" t="s">
        <v>487</v>
      </c>
      <c r="E29" s="99" t="s">
        <v>487</v>
      </c>
      <c r="F29" s="99" t="s">
        <v>487</v>
      </c>
      <c r="G29" s="99" t="s">
        <v>487</v>
      </c>
      <c r="H29" s="99" t="s">
        <v>487</v>
      </c>
      <c r="I29" s="99" t="s">
        <v>487</v>
      </c>
      <c r="J29" s="100">
        <v>4.4</v>
      </c>
      <c r="K29" s="100">
        <v>5</v>
      </c>
      <c r="L29" s="100">
        <v>4.9</v>
      </c>
      <c r="M29" s="100">
        <v>5</v>
      </c>
      <c r="N29" s="101">
        <f t="shared" si="0"/>
        <v>19.3</v>
      </c>
      <c r="O29" s="109">
        <f t="shared" si="1"/>
        <v>4.825</v>
      </c>
      <c r="P29" s="99">
        <f t="shared" ref="P29:P34" si="4">RANK(O29,$O$29:$O$34,0)</f>
        <v>4</v>
      </c>
      <c r="Q29" s="99"/>
      <c r="R29" s="99"/>
    </row>
    <row r="30" ht="20.4" spans="1:18">
      <c r="A30" s="100"/>
      <c r="B30" s="97">
        <v>28</v>
      </c>
      <c r="C30" s="101">
        <v>20222132</v>
      </c>
      <c r="D30" s="99" t="s">
        <v>487</v>
      </c>
      <c r="E30" s="99" t="s">
        <v>487</v>
      </c>
      <c r="F30" s="99" t="s">
        <v>487</v>
      </c>
      <c r="G30" s="99" t="s">
        <v>487</v>
      </c>
      <c r="H30" s="99" t="s">
        <v>487</v>
      </c>
      <c r="I30" s="99" t="s">
        <v>487</v>
      </c>
      <c r="J30" s="100">
        <v>3</v>
      </c>
      <c r="K30" s="100">
        <v>5</v>
      </c>
      <c r="L30" s="100">
        <v>4.7</v>
      </c>
      <c r="M30" s="100">
        <v>5</v>
      </c>
      <c r="N30" s="101">
        <f t="shared" si="0"/>
        <v>17.7</v>
      </c>
      <c r="O30" s="109">
        <f t="shared" si="1"/>
        <v>4.425</v>
      </c>
      <c r="P30" s="99">
        <f t="shared" si="4"/>
        <v>6</v>
      </c>
      <c r="Q30" s="99"/>
      <c r="R30" s="99"/>
    </row>
    <row r="31" ht="20.4" spans="1:18">
      <c r="A31" s="100"/>
      <c r="B31" s="97">
        <v>29</v>
      </c>
      <c r="C31" s="101">
        <v>20222133</v>
      </c>
      <c r="D31" s="99" t="s">
        <v>487</v>
      </c>
      <c r="E31" s="99" t="s">
        <v>487</v>
      </c>
      <c r="F31" s="99" t="s">
        <v>487</v>
      </c>
      <c r="G31" s="99" t="s">
        <v>487</v>
      </c>
      <c r="H31" s="99" t="s">
        <v>487</v>
      </c>
      <c r="I31" s="99" t="s">
        <v>487</v>
      </c>
      <c r="J31" s="100">
        <v>4.4</v>
      </c>
      <c r="K31" s="100">
        <v>5</v>
      </c>
      <c r="L31" s="100">
        <v>5</v>
      </c>
      <c r="M31" s="100">
        <v>5</v>
      </c>
      <c r="N31" s="101">
        <f t="shared" si="0"/>
        <v>19.4</v>
      </c>
      <c r="O31" s="109">
        <f t="shared" si="1"/>
        <v>4.85</v>
      </c>
      <c r="P31" s="99">
        <f t="shared" si="4"/>
        <v>3</v>
      </c>
      <c r="Q31" s="99"/>
      <c r="R31" s="99"/>
    </row>
    <row r="32" ht="20.4" spans="1:18">
      <c r="A32" s="100"/>
      <c r="B32" s="97">
        <v>30</v>
      </c>
      <c r="C32" s="101">
        <v>20222134</v>
      </c>
      <c r="D32" s="99" t="s">
        <v>487</v>
      </c>
      <c r="E32" s="99" t="s">
        <v>487</v>
      </c>
      <c r="F32" s="99" t="s">
        <v>487</v>
      </c>
      <c r="G32" s="99" t="s">
        <v>487</v>
      </c>
      <c r="H32" s="99" t="s">
        <v>487</v>
      </c>
      <c r="I32" s="99" t="s">
        <v>487</v>
      </c>
      <c r="J32" s="100">
        <v>4.7</v>
      </c>
      <c r="K32" s="100">
        <v>5</v>
      </c>
      <c r="L32" s="100">
        <v>4.8</v>
      </c>
      <c r="M32" s="100">
        <v>5</v>
      </c>
      <c r="N32" s="101">
        <f t="shared" si="0"/>
        <v>19.5</v>
      </c>
      <c r="O32" s="109">
        <f t="shared" si="1"/>
        <v>4.875</v>
      </c>
      <c r="P32" s="99">
        <f t="shared" si="4"/>
        <v>1</v>
      </c>
      <c r="Q32" s="99"/>
      <c r="R32" s="99"/>
    </row>
    <row r="33" ht="20.4" spans="1:18">
      <c r="A33" s="100"/>
      <c r="B33" s="97">
        <v>31</v>
      </c>
      <c r="C33" s="101">
        <v>20222135</v>
      </c>
      <c r="D33" s="99" t="s">
        <v>487</v>
      </c>
      <c r="E33" s="99" t="s">
        <v>487</v>
      </c>
      <c r="F33" s="99" t="s">
        <v>487</v>
      </c>
      <c r="G33" s="99" t="s">
        <v>487</v>
      </c>
      <c r="H33" s="99" t="s">
        <v>487</v>
      </c>
      <c r="I33" s="99" t="s">
        <v>487</v>
      </c>
      <c r="J33" s="100">
        <v>3.2</v>
      </c>
      <c r="K33" s="100">
        <v>5</v>
      </c>
      <c r="L33" s="100">
        <v>4.9</v>
      </c>
      <c r="M33" s="100">
        <v>5</v>
      </c>
      <c r="N33" s="101">
        <f t="shared" si="0"/>
        <v>18.1</v>
      </c>
      <c r="O33" s="109">
        <f t="shared" si="1"/>
        <v>4.525</v>
      </c>
      <c r="P33" s="99">
        <f t="shared" si="4"/>
        <v>5</v>
      </c>
      <c r="Q33" s="99"/>
      <c r="R33" s="99"/>
    </row>
    <row r="34" ht="20.4" spans="1:18">
      <c r="A34" s="100"/>
      <c r="B34" s="97">
        <v>32</v>
      </c>
      <c r="C34" s="101">
        <v>20222136</v>
      </c>
      <c r="D34" s="99" t="s">
        <v>487</v>
      </c>
      <c r="E34" s="99" t="s">
        <v>487</v>
      </c>
      <c r="F34" s="99" t="s">
        <v>487</v>
      </c>
      <c r="G34" s="99" t="s">
        <v>487</v>
      </c>
      <c r="H34" s="99" t="s">
        <v>487</v>
      </c>
      <c r="I34" s="99" t="s">
        <v>487</v>
      </c>
      <c r="J34" s="100">
        <v>4.8</v>
      </c>
      <c r="K34" s="100">
        <v>5</v>
      </c>
      <c r="L34" s="100">
        <v>4.8</v>
      </c>
      <c r="M34" s="100">
        <v>4.9</v>
      </c>
      <c r="N34" s="101">
        <f t="shared" si="0"/>
        <v>19.5</v>
      </c>
      <c r="O34" s="109">
        <f t="shared" si="1"/>
        <v>4.875</v>
      </c>
      <c r="P34" s="99">
        <f t="shared" si="4"/>
        <v>1</v>
      </c>
      <c r="Q34" s="99"/>
      <c r="R34" s="99"/>
    </row>
    <row r="35" ht="20.4" spans="1:18">
      <c r="A35" s="100" t="s">
        <v>6</v>
      </c>
      <c r="B35" s="97">
        <v>33</v>
      </c>
      <c r="C35" s="102">
        <v>20222431</v>
      </c>
      <c r="D35" s="99" t="s">
        <v>487</v>
      </c>
      <c r="E35" s="99" t="s">
        <v>487</v>
      </c>
      <c r="F35" s="99" t="s">
        <v>487</v>
      </c>
      <c r="G35" s="99" t="s">
        <v>487</v>
      </c>
      <c r="H35" s="99" t="s">
        <v>487</v>
      </c>
      <c r="I35" s="99" t="s">
        <v>487</v>
      </c>
      <c r="J35" s="99" t="s">
        <v>487</v>
      </c>
      <c r="K35" s="99" t="s">
        <v>487</v>
      </c>
      <c r="L35" s="110" t="s">
        <v>487</v>
      </c>
      <c r="M35" s="110" t="s">
        <v>487</v>
      </c>
      <c r="N35" s="101">
        <f t="shared" si="0"/>
        <v>0</v>
      </c>
      <c r="O35" s="106">
        <v>0</v>
      </c>
      <c r="P35" s="99">
        <f t="shared" ref="P35:P43" si="5">RANK(O35,$O$35:$O$43,0)</f>
        <v>9</v>
      </c>
      <c r="Q35" s="116" t="s">
        <v>497</v>
      </c>
      <c r="R35" s="116"/>
    </row>
    <row r="36" ht="20.4" spans="1:18">
      <c r="A36" s="100"/>
      <c r="B36" s="97">
        <v>34</v>
      </c>
      <c r="C36" s="102">
        <v>20222432</v>
      </c>
      <c r="D36" s="99" t="s">
        <v>487</v>
      </c>
      <c r="E36" s="99" t="s">
        <v>487</v>
      </c>
      <c r="F36" s="99" t="s">
        <v>487</v>
      </c>
      <c r="G36" s="99" t="s">
        <v>487</v>
      </c>
      <c r="H36" s="99" t="s">
        <v>487</v>
      </c>
      <c r="I36" s="99" t="s">
        <v>487</v>
      </c>
      <c r="J36" s="99" t="s">
        <v>487</v>
      </c>
      <c r="K36" s="99" t="s">
        <v>487</v>
      </c>
      <c r="L36" s="110">
        <v>5</v>
      </c>
      <c r="M36" s="110">
        <v>5</v>
      </c>
      <c r="N36" s="101">
        <f t="shared" si="0"/>
        <v>10</v>
      </c>
      <c r="O36" s="106">
        <f t="shared" ref="O36:O49" si="6">AVERAGE(D36:M36)</f>
        <v>5</v>
      </c>
      <c r="P36" s="99">
        <f t="shared" si="5"/>
        <v>1</v>
      </c>
      <c r="Q36" s="116" t="s">
        <v>498</v>
      </c>
      <c r="R36" s="116"/>
    </row>
    <row r="37" ht="20.4" spans="1:18">
      <c r="A37" s="100"/>
      <c r="B37" s="97">
        <v>35</v>
      </c>
      <c r="C37" s="102">
        <v>20222433</v>
      </c>
      <c r="D37" s="99" t="s">
        <v>487</v>
      </c>
      <c r="E37" s="99" t="s">
        <v>487</v>
      </c>
      <c r="F37" s="99" t="s">
        <v>487</v>
      </c>
      <c r="G37" s="99" t="s">
        <v>487</v>
      </c>
      <c r="H37" s="99" t="s">
        <v>487</v>
      </c>
      <c r="I37" s="99" t="s">
        <v>487</v>
      </c>
      <c r="J37" s="99" t="s">
        <v>487</v>
      </c>
      <c r="K37" s="99" t="s">
        <v>487</v>
      </c>
      <c r="L37" s="110">
        <v>5</v>
      </c>
      <c r="M37" s="110">
        <v>5</v>
      </c>
      <c r="N37" s="101">
        <f t="shared" si="0"/>
        <v>10</v>
      </c>
      <c r="O37" s="106">
        <f t="shared" si="6"/>
        <v>5</v>
      </c>
      <c r="P37" s="99">
        <f t="shared" si="5"/>
        <v>1</v>
      </c>
      <c r="Q37" s="116" t="s">
        <v>498</v>
      </c>
      <c r="R37" s="116"/>
    </row>
    <row r="38" ht="20.4" spans="1:18">
      <c r="A38" s="100"/>
      <c r="B38" s="97">
        <v>36</v>
      </c>
      <c r="C38" s="102">
        <v>20222434</v>
      </c>
      <c r="D38" s="99" t="s">
        <v>487</v>
      </c>
      <c r="E38" s="99" t="s">
        <v>487</v>
      </c>
      <c r="F38" s="99" t="s">
        <v>487</v>
      </c>
      <c r="G38" s="99" t="s">
        <v>487</v>
      </c>
      <c r="H38" s="99" t="s">
        <v>487</v>
      </c>
      <c r="I38" s="99" t="s">
        <v>487</v>
      </c>
      <c r="J38" s="99" t="s">
        <v>487</v>
      </c>
      <c r="K38" s="99" t="s">
        <v>487</v>
      </c>
      <c r="L38" s="110">
        <v>5</v>
      </c>
      <c r="M38" s="110">
        <v>5</v>
      </c>
      <c r="N38" s="101">
        <f t="shared" si="0"/>
        <v>10</v>
      </c>
      <c r="O38" s="106">
        <f t="shared" si="6"/>
        <v>5</v>
      </c>
      <c r="P38" s="99">
        <f t="shared" si="5"/>
        <v>1</v>
      </c>
      <c r="Q38" s="116" t="s">
        <v>498</v>
      </c>
      <c r="R38" s="116"/>
    </row>
    <row r="39" ht="20.4" spans="1:18">
      <c r="A39" s="100"/>
      <c r="B39" s="97">
        <v>37</v>
      </c>
      <c r="C39" s="102">
        <v>20222435</v>
      </c>
      <c r="D39" s="99" t="s">
        <v>487</v>
      </c>
      <c r="E39" s="99" t="s">
        <v>487</v>
      </c>
      <c r="F39" s="99" t="s">
        <v>487</v>
      </c>
      <c r="G39" s="99" t="s">
        <v>487</v>
      </c>
      <c r="H39" s="99" t="s">
        <v>487</v>
      </c>
      <c r="I39" s="99" t="s">
        <v>487</v>
      </c>
      <c r="J39" s="99" t="s">
        <v>487</v>
      </c>
      <c r="K39" s="99" t="s">
        <v>487</v>
      </c>
      <c r="L39" s="110">
        <v>5</v>
      </c>
      <c r="M39" s="110">
        <v>5</v>
      </c>
      <c r="N39" s="101">
        <f t="shared" si="0"/>
        <v>10</v>
      </c>
      <c r="O39" s="106">
        <f t="shared" si="6"/>
        <v>5</v>
      </c>
      <c r="P39" s="99">
        <f t="shared" si="5"/>
        <v>1</v>
      </c>
      <c r="Q39" s="116" t="s">
        <v>498</v>
      </c>
      <c r="R39" s="116"/>
    </row>
    <row r="40" ht="20.4" spans="1:18">
      <c r="A40" s="100"/>
      <c r="B40" s="97">
        <v>38</v>
      </c>
      <c r="C40" s="102">
        <v>20222436</v>
      </c>
      <c r="D40" s="99" t="s">
        <v>487</v>
      </c>
      <c r="E40" s="99" t="s">
        <v>487</v>
      </c>
      <c r="F40" s="99" t="s">
        <v>487</v>
      </c>
      <c r="G40" s="99" t="s">
        <v>487</v>
      </c>
      <c r="H40" s="99" t="s">
        <v>487</v>
      </c>
      <c r="I40" s="99" t="s">
        <v>487</v>
      </c>
      <c r="J40" s="99" t="s">
        <v>487</v>
      </c>
      <c r="K40" s="99" t="s">
        <v>487</v>
      </c>
      <c r="L40" s="110">
        <v>5</v>
      </c>
      <c r="M40" s="110">
        <v>5</v>
      </c>
      <c r="N40" s="101">
        <f t="shared" si="0"/>
        <v>10</v>
      </c>
      <c r="O40" s="106">
        <f t="shared" si="6"/>
        <v>5</v>
      </c>
      <c r="P40" s="99">
        <f t="shared" si="5"/>
        <v>1</v>
      </c>
      <c r="Q40" s="116" t="s">
        <v>498</v>
      </c>
      <c r="R40" s="116"/>
    </row>
    <row r="41" ht="20.4" spans="1:18">
      <c r="A41" s="100"/>
      <c r="B41" s="97">
        <v>39</v>
      </c>
      <c r="C41" s="102">
        <v>20222531</v>
      </c>
      <c r="D41" s="99" t="s">
        <v>487</v>
      </c>
      <c r="E41" s="99" t="s">
        <v>487</v>
      </c>
      <c r="F41" s="99" t="s">
        <v>487</v>
      </c>
      <c r="G41" s="99" t="s">
        <v>487</v>
      </c>
      <c r="H41" s="99" t="s">
        <v>487</v>
      </c>
      <c r="I41" s="99" t="s">
        <v>487</v>
      </c>
      <c r="J41" s="99" t="s">
        <v>487</v>
      </c>
      <c r="K41" s="99" t="s">
        <v>487</v>
      </c>
      <c r="L41" s="110">
        <v>5</v>
      </c>
      <c r="M41" s="110">
        <v>4.5</v>
      </c>
      <c r="N41" s="101">
        <f t="shared" si="0"/>
        <v>9.5</v>
      </c>
      <c r="O41" s="106">
        <f t="shared" si="6"/>
        <v>4.75</v>
      </c>
      <c r="P41" s="99">
        <f t="shared" si="5"/>
        <v>7</v>
      </c>
      <c r="Q41" s="116" t="s">
        <v>498</v>
      </c>
      <c r="R41" s="116" t="s">
        <v>499</v>
      </c>
    </row>
    <row r="42" ht="20.4" spans="1:18">
      <c r="A42" s="100"/>
      <c r="B42" s="97">
        <v>40</v>
      </c>
      <c r="C42" s="102">
        <v>20222532</v>
      </c>
      <c r="D42" s="99" t="s">
        <v>487</v>
      </c>
      <c r="E42" s="99" t="s">
        <v>487</v>
      </c>
      <c r="F42" s="99" t="s">
        <v>487</v>
      </c>
      <c r="G42" s="99" t="s">
        <v>487</v>
      </c>
      <c r="H42" s="99" t="s">
        <v>487</v>
      </c>
      <c r="I42" s="99" t="s">
        <v>487</v>
      </c>
      <c r="J42" s="99" t="s">
        <v>487</v>
      </c>
      <c r="K42" s="99" t="s">
        <v>487</v>
      </c>
      <c r="L42" s="110">
        <v>5</v>
      </c>
      <c r="M42" s="110">
        <v>4.5</v>
      </c>
      <c r="N42" s="101">
        <f t="shared" si="0"/>
        <v>9.5</v>
      </c>
      <c r="O42" s="106">
        <f t="shared" si="6"/>
        <v>4.75</v>
      </c>
      <c r="P42" s="99">
        <f t="shared" si="5"/>
        <v>7</v>
      </c>
      <c r="Q42" s="116" t="s">
        <v>498</v>
      </c>
      <c r="R42" s="116" t="s">
        <v>499</v>
      </c>
    </row>
    <row r="43" ht="20.4" spans="1:18">
      <c r="A43" s="100"/>
      <c r="B43" s="97">
        <v>41</v>
      </c>
      <c r="C43" s="102">
        <v>20222533</v>
      </c>
      <c r="D43" s="99" t="s">
        <v>487</v>
      </c>
      <c r="E43" s="99" t="s">
        <v>487</v>
      </c>
      <c r="F43" s="99" t="s">
        <v>487</v>
      </c>
      <c r="G43" s="99" t="s">
        <v>487</v>
      </c>
      <c r="H43" s="99" t="s">
        <v>487</v>
      </c>
      <c r="I43" s="99" t="s">
        <v>487</v>
      </c>
      <c r="J43" s="99" t="s">
        <v>487</v>
      </c>
      <c r="K43" s="99" t="s">
        <v>487</v>
      </c>
      <c r="L43" s="110">
        <v>5</v>
      </c>
      <c r="M43" s="110">
        <v>5</v>
      </c>
      <c r="N43" s="101">
        <f t="shared" si="0"/>
        <v>10</v>
      </c>
      <c r="O43" s="106">
        <f t="shared" si="6"/>
        <v>5</v>
      </c>
      <c r="P43" s="99">
        <f t="shared" si="5"/>
        <v>1</v>
      </c>
      <c r="Q43" s="116" t="s">
        <v>498</v>
      </c>
      <c r="R43" s="117"/>
    </row>
    <row r="44" ht="20.4" spans="1:18">
      <c r="A44" s="100" t="s">
        <v>7</v>
      </c>
      <c r="B44" s="97">
        <v>42</v>
      </c>
      <c r="C44" s="101">
        <v>20222631</v>
      </c>
      <c r="D44" s="103" t="s">
        <v>487</v>
      </c>
      <c r="E44" s="103" t="s">
        <v>487</v>
      </c>
      <c r="F44" s="103" t="s">
        <v>487</v>
      </c>
      <c r="G44" s="103" t="s">
        <v>487</v>
      </c>
      <c r="H44" s="103" t="s">
        <v>487</v>
      </c>
      <c r="I44" s="103" t="s">
        <v>487</v>
      </c>
      <c r="J44" s="103">
        <v>0</v>
      </c>
      <c r="K44" s="103">
        <v>0</v>
      </c>
      <c r="L44" s="103">
        <v>4</v>
      </c>
      <c r="M44" s="103">
        <v>5</v>
      </c>
      <c r="N44" s="101">
        <f t="shared" si="0"/>
        <v>9</v>
      </c>
      <c r="O44" s="106">
        <f t="shared" si="6"/>
        <v>2.25</v>
      </c>
      <c r="P44" s="99">
        <f t="shared" ref="P44:P48" si="7">RANK(O44,$O$44:$O$48,0)</f>
        <v>5</v>
      </c>
      <c r="Q44" s="62"/>
      <c r="R44" s="62" t="s">
        <v>500</v>
      </c>
    </row>
    <row r="45" ht="20.4" spans="1:18">
      <c r="A45" s="100"/>
      <c r="B45" s="97">
        <v>43</v>
      </c>
      <c r="C45" s="101">
        <v>20222632</v>
      </c>
      <c r="D45" s="103" t="s">
        <v>487</v>
      </c>
      <c r="E45" s="103" t="s">
        <v>487</v>
      </c>
      <c r="F45" s="103" t="s">
        <v>487</v>
      </c>
      <c r="G45" s="103" t="s">
        <v>487</v>
      </c>
      <c r="H45" s="103" t="s">
        <v>487</v>
      </c>
      <c r="I45" s="103" t="s">
        <v>487</v>
      </c>
      <c r="J45" s="103">
        <v>0</v>
      </c>
      <c r="K45" s="103">
        <v>0</v>
      </c>
      <c r="L45" s="103">
        <v>5</v>
      </c>
      <c r="M45" s="103">
        <v>5</v>
      </c>
      <c r="N45" s="101">
        <f t="shared" si="0"/>
        <v>10</v>
      </c>
      <c r="O45" s="106">
        <f t="shared" si="6"/>
        <v>2.5</v>
      </c>
      <c r="P45" s="99">
        <f t="shared" si="7"/>
        <v>2</v>
      </c>
      <c r="Q45" s="57"/>
      <c r="R45" s="62" t="s">
        <v>501</v>
      </c>
    </row>
    <row r="46" ht="20.4" spans="1:18">
      <c r="A46" s="100"/>
      <c r="B46" s="97">
        <v>44</v>
      </c>
      <c r="C46" s="101">
        <v>20222633</v>
      </c>
      <c r="D46" s="103" t="s">
        <v>487</v>
      </c>
      <c r="E46" s="103" t="s">
        <v>487</v>
      </c>
      <c r="F46" s="103" t="s">
        <v>487</v>
      </c>
      <c r="G46" s="103" t="s">
        <v>487</v>
      </c>
      <c r="H46" s="103" t="s">
        <v>487</v>
      </c>
      <c r="I46" s="103" t="s">
        <v>487</v>
      </c>
      <c r="J46" s="103">
        <v>0</v>
      </c>
      <c r="K46" s="103">
        <v>0</v>
      </c>
      <c r="L46" s="103">
        <v>5</v>
      </c>
      <c r="M46" s="103">
        <v>5</v>
      </c>
      <c r="N46" s="101">
        <f t="shared" si="0"/>
        <v>10</v>
      </c>
      <c r="O46" s="106">
        <f t="shared" si="6"/>
        <v>2.5</v>
      </c>
      <c r="P46" s="99">
        <f t="shared" si="7"/>
        <v>2</v>
      </c>
      <c r="Q46" s="57"/>
      <c r="R46" s="62" t="s">
        <v>501</v>
      </c>
    </row>
    <row r="47" ht="20.4" spans="1:18">
      <c r="A47" s="100"/>
      <c r="B47" s="97">
        <v>45</v>
      </c>
      <c r="C47" s="101">
        <v>20222634</v>
      </c>
      <c r="D47" s="103" t="s">
        <v>487</v>
      </c>
      <c r="E47" s="103" t="s">
        <v>487</v>
      </c>
      <c r="F47" s="103" t="s">
        <v>487</v>
      </c>
      <c r="G47" s="103" t="s">
        <v>487</v>
      </c>
      <c r="H47" s="103" t="s">
        <v>487</v>
      </c>
      <c r="I47" s="103" t="s">
        <v>487</v>
      </c>
      <c r="J47" s="103">
        <v>0</v>
      </c>
      <c r="K47" s="103">
        <v>0</v>
      </c>
      <c r="L47" s="103">
        <v>5</v>
      </c>
      <c r="M47" s="103">
        <v>5</v>
      </c>
      <c r="N47" s="101">
        <f t="shared" si="0"/>
        <v>10</v>
      </c>
      <c r="O47" s="106">
        <f t="shared" si="6"/>
        <v>2.5</v>
      </c>
      <c r="P47" s="99">
        <f t="shared" si="7"/>
        <v>2</v>
      </c>
      <c r="Q47" s="57"/>
      <c r="R47" s="62" t="s">
        <v>501</v>
      </c>
    </row>
    <row r="48" ht="20.4" spans="1:18">
      <c r="A48" s="100"/>
      <c r="B48" s="97">
        <v>46</v>
      </c>
      <c r="C48" s="101">
        <v>20222635</v>
      </c>
      <c r="D48" s="103" t="s">
        <v>487</v>
      </c>
      <c r="E48" s="103" t="s">
        <v>487</v>
      </c>
      <c r="F48" s="103" t="s">
        <v>487</v>
      </c>
      <c r="G48" s="103" t="s">
        <v>487</v>
      </c>
      <c r="H48" s="103" t="s">
        <v>487</v>
      </c>
      <c r="I48" s="103" t="s">
        <v>487</v>
      </c>
      <c r="J48" s="103" t="s">
        <v>487</v>
      </c>
      <c r="K48" s="103" t="s">
        <v>487</v>
      </c>
      <c r="L48" s="103">
        <v>3</v>
      </c>
      <c r="M48" s="103">
        <v>5</v>
      </c>
      <c r="N48" s="101">
        <f t="shared" si="0"/>
        <v>8</v>
      </c>
      <c r="O48" s="106">
        <f t="shared" si="6"/>
        <v>4</v>
      </c>
      <c r="P48" s="99">
        <f t="shared" si="7"/>
        <v>1</v>
      </c>
      <c r="Q48" s="62" t="s">
        <v>502</v>
      </c>
      <c r="R48" s="62" t="s">
        <v>503</v>
      </c>
    </row>
    <row r="49" ht="20.4" spans="1:18">
      <c r="A49" s="100" t="s">
        <v>8</v>
      </c>
      <c r="B49" s="97">
        <v>47</v>
      </c>
      <c r="C49" s="100">
        <v>20223531</v>
      </c>
      <c r="D49" s="100">
        <v>5</v>
      </c>
      <c r="E49" s="100">
        <v>5</v>
      </c>
      <c r="F49" s="103" t="s">
        <v>487</v>
      </c>
      <c r="G49" s="103" t="s">
        <v>487</v>
      </c>
      <c r="H49" s="103" t="s">
        <v>487</v>
      </c>
      <c r="I49" s="103" t="s">
        <v>487</v>
      </c>
      <c r="J49" s="103" t="s">
        <v>487</v>
      </c>
      <c r="K49" s="103" t="s">
        <v>487</v>
      </c>
      <c r="L49" s="100">
        <v>5</v>
      </c>
      <c r="M49" s="100">
        <v>4</v>
      </c>
      <c r="N49" s="100">
        <f t="shared" si="0"/>
        <v>19</v>
      </c>
      <c r="O49" s="111">
        <f t="shared" si="6"/>
        <v>4.75</v>
      </c>
      <c r="P49" s="100">
        <v>1</v>
      </c>
      <c r="Q49" s="100"/>
      <c r="R49" s="99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N49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3" sqref="A3:A11"/>
    </sheetView>
  </sheetViews>
  <sheetFormatPr defaultColWidth="8.88888888888889" defaultRowHeight="14.4"/>
  <cols>
    <col min="1" max="1" width="18.2222222222222" customWidth="1"/>
    <col min="2" max="2" width="14.2222222222222" customWidth="1"/>
    <col min="3" max="3" width="11.7777777777778" customWidth="1"/>
    <col min="4" max="4" width="26.7777777777778" customWidth="1"/>
    <col min="5" max="5" width="15.1111111111111" customWidth="1"/>
    <col min="6" max="6" width="15.6666666666667" customWidth="1"/>
    <col min="7" max="7" width="14.1111111111111" customWidth="1"/>
  </cols>
  <sheetData>
    <row r="1" ht="22.2" spans="1:9">
      <c r="A1" s="63" t="s">
        <v>504</v>
      </c>
      <c r="B1" s="64"/>
      <c r="C1" s="64"/>
      <c r="D1" s="64"/>
      <c r="E1" s="64"/>
      <c r="F1" s="64"/>
      <c r="G1" s="64"/>
      <c r="H1" s="64"/>
      <c r="I1" s="89"/>
    </row>
    <row r="2" ht="20.4" spans="1:9">
      <c r="A2" s="65" t="s">
        <v>22</v>
      </c>
      <c r="B2" s="66" t="s">
        <v>505</v>
      </c>
      <c r="C2" s="66" t="s">
        <v>35</v>
      </c>
      <c r="D2" s="67" t="s">
        <v>36</v>
      </c>
      <c r="E2" s="68" t="s">
        <v>37</v>
      </c>
      <c r="F2" s="66" t="s">
        <v>38</v>
      </c>
      <c r="G2" s="66" t="s">
        <v>39</v>
      </c>
      <c r="H2" s="65" t="s">
        <v>29</v>
      </c>
      <c r="I2" s="65"/>
    </row>
    <row r="3" ht="17.4" spans="1:9">
      <c r="A3" s="69" t="s">
        <v>2</v>
      </c>
      <c r="B3" s="70" t="s">
        <v>506</v>
      </c>
      <c r="C3" s="4" t="s">
        <v>507</v>
      </c>
      <c r="D3" s="71" t="s">
        <v>508</v>
      </c>
      <c r="E3" s="71">
        <v>2</v>
      </c>
      <c r="F3" s="71" t="s">
        <v>44</v>
      </c>
      <c r="G3" s="71" t="s">
        <v>31</v>
      </c>
      <c r="H3" s="31"/>
      <c r="I3" s="31"/>
    </row>
    <row r="4" ht="17.4" spans="1:9">
      <c r="A4" s="72"/>
      <c r="B4" s="73"/>
      <c r="C4" s="4" t="s">
        <v>509</v>
      </c>
      <c r="D4" s="71" t="s">
        <v>508</v>
      </c>
      <c r="E4" s="71">
        <v>2</v>
      </c>
      <c r="F4" s="71" t="s">
        <v>44</v>
      </c>
      <c r="G4" s="71" t="s">
        <v>31</v>
      </c>
      <c r="H4" s="31"/>
      <c r="I4" s="31"/>
    </row>
    <row r="5" ht="17.4" spans="1:9">
      <c r="A5" s="72"/>
      <c r="B5" s="73"/>
      <c r="C5" s="4" t="s">
        <v>510</v>
      </c>
      <c r="D5" s="71" t="s">
        <v>508</v>
      </c>
      <c r="E5" s="71">
        <v>2</v>
      </c>
      <c r="F5" s="71" t="s">
        <v>44</v>
      </c>
      <c r="G5" s="71" t="s">
        <v>31</v>
      </c>
      <c r="H5" s="31"/>
      <c r="I5" s="31"/>
    </row>
    <row r="6" ht="17.4" spans="1:9">
      <c r="A6" s="72"/>
      <c r="B6" s="74">
        <v>20223632</v>
      </c>
      <c r="C6" s="4" t="s">
        <v>511</v>
      </c>
      <c r="D6" s="71" t="s">
        <v>508</v>
      </c>
      <c r="E6" s="71">
        <v>2</v>
      </c>
      <c r="F6" s="71" t="s">
        <v>44</v>
      </c>
      <c r="G6" s="71" t="s">
        <v>31</v>
      </c>
      <c r="H6" s="31"/>
      <c r="I6" s="31"/>
    </row>
    <row r="7" ht="17.4" spans="1:9">
      <c r="A7" s="72"/>
      <c r="B7" s="75"/>
      <c r="C7" s="4" t="s">
        <v>512</v>
      </c>
      <c r="D7" s="71" t="s">
        <v>508</v>
      </c>
      <c r="E7" s="71">
        <v>2</v>
      </c>
      <c r="F7" s="71" t="s">
        <v>44</v>
      </c>
      <c r="G7" s="71" t="s">
        <v>31</v>
      </c>
      <c r="H7" s="31"/>
      <c r="I7" s="31"/>
    </row>
    <row r="8" ht="17.4" spans="1:9">
      <c r="A8" s="72"/>
      <c r="B8" s="75"/>
      <c r="C8" s="4" t="s">
        <v>513</v>
      </c>
      <c r="D8" s="71" t="s">
        <v>508</v>
      </c>
      <c r="E8" s="71">
        <v>2</v>
      </c>
      <c r="F8" s="71" t="s">
        <v>44</v>
      </c>
      <c r="G8" s="71" t="s">
        <v>31</v>
      </c>
      <c r="H8" s="31"/>
      <c r="I8" s="31"/>
    </row>
    <row r="9" ht="17.4" spans="1:9">
      <c r="A9" s="72"/>
      <c r="B9" s="76"/>
      <c r="C9" s="4" t="s">
        <v>514</v>
      </c>
      <c r="D9" s="71" t="s">
        <v>508</v>
      </c>
      <c r="E9" s="71">
        <v>2</v>
      </c>
      <c r="F9" s="71" t="s">
        <v>44</v>
      </c>
      <c r="G9" s="71" t="s">
        <v>31</v>
      </c>
      <c r="H9" s="31"/>
      <c r="I9" s="31"/>
    </row>
    <row r="10" ht="17.4" spans="1:9">
      <c r="A10" s="72"/>
      <c r="B10" s="71">
        <v>20223634</v>
      </c>
      <c r="C10" s="4" t="s">
        <v>515</v>
      </c>
      <c r="D10" s="71" t="s">
        <v>508</v>
      </c>
      <c r="E10" s="71">
        <v>2</v>
      </c>
      <c r="F10" s="71" t="s">
        <v>44</v>
      </c>
      <c r="G10" s="71" t="s">
        <v>31</v>
      </c>
      <c r="H10" s="31"/>
      <c r="I10" s="31"/>
    </row>
    <row r="11" ht="17.4" spans="1:9">
      <c r="A11" s="72"/>
      <c r="B11" s="71">
        <v>20223636</v>
      </c>
      <c r="C11" s="36" t="s">
        <v>516</v>
      </c>
      <c r="D11" s="71" t="s">
        <v>508</v>
      </c>
      <c r="E11" s="71">
        <v>2</v>
      </c>
      <c r="F11" s="71" t="s">
        <v>44</v>
      </c>
      <c r="G11" s="71" t="s">
        <v>31</v>
      </c>
      <c r="H11" s="31"/>
      <c r="I11" s="31"/>
    </row>
    <row r="12" ht="17.4" spans="1:9">
      <c r="A12" s="4" t="s">
        <v>3</v>
      </c>
      <c r="B12" s="77" t="s">
        <v>40</v>
      </c>
      <c r="C12" s="77"/>
      <c r="D12" s="77"/>
      <c r="E12" s="77"/>
      <c r="F12" s="77"/>
      <c r="G12" s="77"/>
      <c r="H12" s="78"/>
      <c r="I12" s="78"/>
    </row>
    <row r="13" ht="17.4" spans="1:9">
      <c r="A13" s="79" t="s">
        <v>4</v>
      </c>
      <c r="B13" s="79">
        <v>20222333</v>
      </c>
      <c r="C13" s="37" t="s">
        <v>517</v>
      </c>
      <c r="D13" s="71" t="s">
        <v>518</v>
      </c>
      <c r="E13" s="5">
        <v>2</v>
      </c>
      <c r="F13" s="37" t="s">
        <v>44</v>
      </c>
      <c r="G13" s="37" t="s">
        <v>45</v>
      </c>
      <c r="H13" s="80"/>
      <c r="I13" s="90"/>
    </row>
    <row r="14" ht="17.4" spans="1:9">
      <c r="A14" s="81"/>
      <c r="B14" s="81"/>
      <c r="C14" s="37" t="s">
        <v>519</v>
      </c>
      <c r="D14" s="71" t="s">
        <v>518</v>
      </c>
      <c r="E14" s="5">
        <v>2</v>
      </c>
      <c r="F14" s="37" t="s">
        <v>44</v>
      </c>
      <c r="G14" s="37" t="s">
        <v>45</v>
      </c>
      <c r="H14" s="80"/>
      <c r="I14" s="90"/>
    </row>
    <row r="15" ht="17.4" spans="1:9">
      <c r="A15" s="81"/>
      <c r="B15" s="81"/>
      <c r="C15" s="37" t="s">
        <v>520</v>
      </c>
      <c r="D15" s="71" t="s">
        <v>518</v>
      </c>
      <c r="E15" s="5">
        <v>2</v>
      </c>
      <c r="F15" s="37" t="s">
        <v>44</v>
      </c>
      <c r="G15" s="37" t="s">
        <v>45</v>
      </c>
      <c r="H15" s="80"/>
      <c r="I15" s="90"/>
    </row>
    <row r="16" ht="17.4" spans="1:9">
      <c r="A16" s="81"/>
      <c r="B16" s="81"/>
      <c r="C16" s="37" t="s">
        <v>521</v>
      </c>
      <c r="D16" s="71" t="s">
        <v>518</v>
      </c>
      <c r="E16" s="5">
        <v>2</v>
      </c>
      <c r="F16" s="37" t="s">
        <v>44</v>
      </c>
      <c r="G16" s="37" t="s">
        <v>45</v>
      </c>
      <c r="H16" s="80"/>
      <c r="I16" s="90"/>
    </row>
    <row r="17" ht="17.4" spans="1:9">
      <c r="A17" s="81"/>
      <c r="B17" s="81"/>
      <c r="C17" s="37" t="s">
        <v>522</v>
      </c>
      <c r="D17" s="71" t="s">
        <v>518</v>
      </c>
      <c r="E17" s="5">
        <v>2</v>
      </c>
      <c r="F17" s="37" t="s">
        <v>44</v>
      </c>
      <c r="G17" s="37" t="s">
        <v>45</v>
      </c>
      <c r="H17" s="80"/>
      <c r="I17" s="90"/>
    </row>
    <row r="18" ht="17.4" spans="1:9">
      <c r="A18" s="81"/>
      <c r="B18" s="81"/>
      <c r="C18" s="37" t="s">
        <v>523</v>
      </c>
      <c r="D18" s="71" t="s">
        <v>518</v>
      </c>
      <c r="E18" s="5">
        <v>2</v>
      </c>
      <c r="F18" s="37" t="s">
        <v>44</v>
      </c>
      <c r="G18" s="37" t="s">
        <v>45</v>
      </c>
      <c r="H18" s="80"/>
      <c r="I18" s="90"/>
    </row>
    <row r="19" ht="17.4" spans="1:9">
      <c r="A19" s="81"/>
      <c r="B19" s="81"/>
      <c r="C19" s="37" t="s">
        <v>524</v>
      </c>
      <c r="D19" s="71" t="s">
        <v>518</v>
      </c>
      <c r="E19" s="5">
        <v>2</v>
      </c>
      <c r="F19" s="37" t="s">
        <v>44</v>
      </c>
      <c r="G19" s="37" t="s">
        <v>45</v>
      </c>
      <c r="H19" s="80"/>
      <c r="I19" s="90"/>
    </row>
    <row r="20" ht="17.4" spans="1:9">
      <c r="A20" s="82"/>
      <c r="B20" s="82"/>
      <c r="C20" s="37" t="s">
        <v>525</v>
      </c>
      <c r="D20" s="71" t="s">
        <v>518</v>
      </c>
      <c r="E20" s="5">
        <v>2</v>
      </c>
      <c r="F20" s="37" t="s">
        <v>44</v>
      </c>
      <c r="G20" s="37" t="s">
        <v>45</v>
      </c>
      <c r="H20" s="80"/>
      <c r="I20" s="90"/>
    </row>
    <row r="21" ht="17.4" spans="1:9">
      <c r="A21" s="4" t="s">
        <v>5</v>
      </c>
      <c r="B21" s="83" t="s">
        <v>40</v>
      </c>
      <c r="C21" s="84"/>
      <c r="D21" s="84"/>
      <c r="E21" s="84"/>
      <c r="F21" s="84"/>
      <c r="G21" s="84"/>
      <c r="H21" s="84"/>
      <c r="I21" s="91"/>
    </row>
    <row r="22" ht="17.4" spans="1:9">
      <c r="A22" s="4" t="s">
        <v>6</v>
      </c>
      <c r="B22" s="85"/>
      <c r="C22" s="86"/>
      <c r="D22" s="86"/>
      <c r="E22" s="86"/>
      <c r="F22" s="86"/>
      <c r="G22" s="86"/>
      <c r="H22" s="86"/>
      <c r="I22" s="92"/>
    </row>
    <row r="23" ht="17.4" spans="1:9">
      <c r="A23" s="5" t="s">
        <v>7</v>
      </c>
      <c r="B23" s="85"/>
      <c r="C23" s="86"/>
      <c r="D23" s="86"/>
      <c r="E23" s="86"/>
      <c r="F23" s="86"/>
      <c r="G23" s="86"/>
      <c r="H23" s="86"/>
      <c r="I23" s="92"/>
    </row>
    <row r="24" ht="17.4" spans="1:9">
      <c r="A24" s="4" t="s">
        <v>8</v>
      </c>
      <c r="B24" s="87"/>
      <c r="C24" s="88"/>
      <c r="D24" s="88"/>
      <c r="E24" s="88"/>
      <c r="F24" s="88"/>
      <c r="G24" s="88"/>
      <c r="H24" s="88"/>
      <c r="I24" s="93"/>
    </row>
  </sheetData>
  <mergeCells count="26">
    <mergeCell ref="A1:I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B12:I12"/>
    <mergeCell ref="H13:I13"/>
    <mergeCell ref="H14:I14"/>
    <mergeCell ref="H15:I15"/>
    <mergeCell ref="H16:I16"/>
    <mergeCell ref="H17:I17"/>
    <mergeCell ref="H18:I18"/>
    <mergeCell ref="H19:I19"/>
    <mergeCell ref="H20:I20"/>
    <mergeCell ref="A3:A11"/>
    <mergeCell ref="A13:A20"/>
    <mergeCell ref="B3:B5"/>
    <mergeCell ref="B6:B9"/>
    <mergeCell ref="B13:B20"/>
    <mergeCell ref="B21:I24"/>
  </mergeCells>
  <pageMargins left="0.75" right="0.75" top="1" bottom="1" header="0.5" footer="0.5"/>
  <headerFooter/>
  <ignoredErrors>
    <ignoredError sqref="B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1"/>
  <sheetViews>
    <sheetView workbookViewId="0">
      <selection activeCell="A3" sqref="A3:A83"/>
    </sheetView>
  </sheetViews>
  <sheetFormatPr defaultColWidth="8.88888888888889" defaultRowHeight="14.4" outlineLevelCol="4"/>
  <cols>
    <col min="1" max="1" width="17.4444444444444" customWidth="1"/>
    <col min="2" max="2" width="15.1111111111111" customWidth="1"/>
    <col min="3" max="3" width="10.7777777777778" customWidth="1"/>
    <col min="4" max="5" width="16.8888888888889" customWidth="1"/>
  </cols>
  <sheetData>
    <row r="1" ht="22.2" spans="1:5">
      <c r="A1" s="15" t="s">
        <v>526</v>
      </c>
      <c r="B1" s="15"/>
      <c r="C1" s="15"/>
      <c r="D1" s="15"/>
      <c r="E1" s="15"/>
    </row>
    <row r="2" ht="17.4" spans="1:5">
      <c r="A2" s="28" t="s">
        <v>22</v>
      </c>
      <c r="B2" s="29" t="s">
        <v>505</v>
      </c>
      <c r="C2" s="29" t="s">
        <v>35</v>
      </c>
      <c r="D2" s="30" t="s">
        <v>527</v>
      </c>
      <c r="E2" s="29" t="s">
        <v>37</v>
      </c>
    </row>
    <row r="3" ht="17.4" spans="1:5">
      <c r="A3" s="31" t="s">
        <v>2</v>
      </c>
      <c r="B3" s="4" t="s">
        <v>506</v>
      </c>
      <c r="C3" s="4" t="s">
        <v>78</v>
      </c>
      <c r="D3" s="32">
        <v>5.3</v>
      </c>
      <c r="E3" s="32">
        <v>2</v>
      </c>
    </row>
    <row r="4" ht="17.4" spans="1:5">
      <c r="A4" s="33"/>
      <c r="B4" s="4" t="s">
        <v>528</v>
      </c>
      <c r="C4" s="4" t="s">
        <v>529</v>
      </c>
      <c r="D4" s="32">
        <v>5.3</v>
      </c>
      <c r="E4" s="32">
        <v>2</v>
      </c>
    </row>
    <row r="5" ht="17.4" spans="1:5">
      <c r="A5" s="33"/>
      <c r="B5" s="4"/>
      <c r="C5" s="4" t="s">
        <v>530</v>
      </c>
      <c r="D5" s="32">
        <v>5.3</v>
      </c>
      <c r="E5" s="32">
        <v>2</v>
      </c>
    </row>
    <row r="6" ht="17.4" spans="1:5">
      <c r="A6" s="33"/>
      <c r="B6" s="4"/>
      <c r="C6" s="4" t="s">
        <v>531</v>
      </c>
      <c r="D6" s="32">
        <v>5.3</v>
      </c>
      <c r="E6" s="32">
        <v>2</v>
      </c>
    </row>
    <row r="7" ht="17.4" spans="1:5">
      <c r="A7" s="33"/>
      <c r="B7" s="4"/>
      <c r="C7" s="4" t="s">
        <v>532</v>
      </c>
      <c r="D7" s="32">
        <v>5.3</v>
      </c>
      <c r="E7" s="32">
        <v>2</v>
      </c>
    </row>
    <row r="8" ht="17.4" spans="1:5">
      <c r="A8" s="33"/>
      <c r="B8" s="4"/>
      <c r="C8" s="4" t="s">
        <v>533</v>
      </c>
      <c r="D8" s="32">
        <v>5.3</v>
      </c>
      <c r="E8" s="32">
        <v>2</v>
      </c>
    </row>
    <row r="9" ht="17.4" spans="1:5">
      <c r="A9" s="33"/>
      <c r="B9" s="4" t="s">
        <v>534</v>
      </c>
      <c r="C9" s="4" t="s">
        <v>86</v>
      </c>
      <c r="D9" s="32">
        <v>5.3</v>
      </c>
      <c r="E9" s="32">
        <v>2</v>
      </c>
    </row>
    <row r="10" ht="17.4" spans="1:5">
      <c r="A10" s="33"/>
      <c r="B10" s="4"/>
      <c r="C10" s="4" t="s">
        <v>88</v>
      </c>
      <c r="D10" s="32">
        <v>5.3</v>
      </c>
      <c r="E10" s="32">
        <v>2</v>
      </c>
    </row>
    <row r="11" ht="17.4" spans="1:5">
      <c r="A11" s="33"/>
      <c r="B11" s="4"/>
      <c r="C11" s="4" t="s">
        <v>535</v>
      </c>
      <c r="D11" s="32">
        <v>5.3</v>
      </c>
      <c r="E11" s="32">
        <v>2</v>
      </c>
    </row>
    <row r="12" ht="17.4" spans="1:5">
      <c r="A12" s="33"/>
      <c r="B12" s="4"/>
      <c r="C12" s="4" t="s">
        <v>536</v>
      </c>
      <c r="D12" s="32">
        <v>5.3</v>
      </c>
      <c r="E12" s="32">
        <v>2</v>
      </c>
    </row>
    <row r="13" ht="17.4" spans="1:5">
      <c r="A13" s="33"/>
      <c r="B13" s="4"/>
      <c r="C13" s="4" t="s">
        <v>537</v>
      </c>
      <c r="D13" s="32">
        <v>5.3</v>
      </c>
      <c r="E13" s="32">
        <v>2</v>
      </c>
    </row>
    <row r="14" ht="17.4" spans="1:5">
      <c r="A14" s="33"/>
      <c r="B14" s="4"/>
      <c r="C14" s="4" t="s">
        <v>538</v>
      </c>
      <c r="D14" s="32">
        <v>5.3</v>
      </c>
      <c r="E14" s="32">
        <v>2</v>
      </c>
    </row>
    <row r="15" ht="17.4" spans="1:5">
      <c r="A15" s="33"/>
      <c r="B15" s="4"/>
      <c r="C15" s="4" t="s">
        <v>539</v>
      </c>
      <c r="D15" s="32">
        <v>5.3</v>
      </c>
      <c r="E15" s="32">
        <v>2</v>
      </c>
    </row>
    <row r="16" ht="17.4" spans="1:5">
      <c r="A16" s="33"/>
      <c r="B16" s="4"/>
      <c r="C16" s="4" t="s">
        <v>540</v>
      </c>
      <c r="D16" s="32">
        <v>5.3</v>
      </c>
      <c r="E16" s="32">
        <v>2</v>
      </c>
    </row>
    <row r="17" ht="17.4" spans="1:5">
      <c r="A17" s="33"/>
      <c r="B17" s="4"/>
      <c r="C17" s="4" t="s">
        <v>541</v>
      </c>
      <c r="D17" s="32">
        <v>5.3</v>
      </c>
      <c r="E17" s="32">
        <v>2</v>
      </c>
    </row>
    <row r="18" ht="17.4" spans="1:5">
      <c r="A18" s="33"/>
      <c r="B18" s="4"/>
      <c r="C18" s="4" t="s">
        <v>82</v>
      </c>
      <c r="D18" s="32">
        <v>5.3</v>
      </c>
      <c r="E18" s="32">
        <v>2</v>
      </c>
    </row>
    <row r="19" ht="17.4" spans="1:5">
      <c r="A19" s="33"/>
      <c r="B19" s="4"/>
      <c r="C19" s="4" t="s">
        <v>542</v>
      </c>
      <c r="D19" s="32">
        <v>5.3</v>
      </c>
      <c r="E19" s="32">
        <v>2</v>
      </c>
    </row>
    <row r="20" ht="17.4" spans="1:5">
      <c r="A20" s="33"/>
      <c r="B20" s="4"/>
      <c r="C20" s="4" t="s">
        <v>92</v>
      </c>
      <c r="D20" s="32">
        <v>5.3</v>
      </c>
      <c r="E20" s="32">
        <v>2</v>
      </c>
    </row>
    <row r="21" ht="17.4" spans="1:5">
      <c r="A21" s="33"/>
      <c r="B21" s="4"/>
      <c r="C21" s="4" t="s">
        <v>543</v>
      </c>
      <c r="D21" s="32">
        <v>5.3</v>
      </c>
      <c r="E21" s="32">
        <v>2</v>
      </c>
    </row>
    <row r="22" ht="17.4" spans="1:5">
      <c r="A22" s="33"/>
      <c r="B22" s="4"/>
      <c r="C22" s="4" t="s">
        <v>544</v>
      </c>
      <c r="D22" s="32">
        <v>5.3</v>
      </c>
      <c r="E22" s="32">
        <v>2</v>
      </c>
    </row>
    <row r="23" ht="17.4" spans="1:5">
      <c r="A23" s="33"/>
      <c r="B23" s="4"/>
      <c r="C23" s="4" t="s">
        <v>545</v>
      </c>
      <c r="D23" s="32">
        <v>5.3</v>
      </c>
      <c r="E23" s="32">
        <v>2</v>
      </c>
    </row>
    <row r="24" ht="17.4" spans="1:5">
      <c r="A24" s="33"/>
      <c r="B24" s="4" t="s">
        <v>546</v>
      </c>
      <c r="C24" s="4" t="s">
        <v>547</v>
      </c>
      <c r="D24" s="32">
        <v>5.3</v>
      </c>
      <c r="E24" s="32">
        <v>2</v>
      </c>
    </row>
    <row r="25" ht="17.4" spans="1:5">
      <c r="A25" s="33"/>
      <c r="B25" s="4"/>
      <c r="C25" s="4" t="s">
        <v>548</v>
      </c>
      <c r="D25" s="32">
        <v>5.3</v>
      </c>
      <c r="E25" s="32">
        <v>2</v>
      </c>
    </row>
    <row r="26" ht="17.4" spans="1:5">
      <c r="A26" s="33"/>
      <c r="B26" s="4"/>
      <c r="C26" s="4" t="s">
        <v>549</v>
      </c>
      <c r="D26" s="32">
        <v>5.3</v>
      </c>
      <c r="E26" s="32">
        <v>2</v>
      </c>
    </row>
    <row r="27" ht="17.4" spans="1:5">
      <c r="A27" s="33"/>
      <c r="B27" s="4"/>
      <c r="C27" s="4" t="s">
        <v>550</v>
      </c>
      <c r="D27" s="32">
        <v>5.3</v>
      </c>
      <c r="E27" s="32">
        <v>2</v>
      </c>
    </row>
    <row r="28" ht="17.4" spans="1:5">
      <c r="A28" s="33"/>
      <c r="B28" s="4"/>
      <c r="C28" s="4" t="s">
        <v>551</v>
      </c>
      <c r="D28" s="32">
        <v>5.3</v>
      </c>
      <c r="E28" s="32">
        <v>2</v>
      </c>
    </row>
    <row r="29" ht="17.4" spans="1:5">
      <c r="A29" s="33"/>
      <c r="B29" s="4"/>
      <c r="C29" s="4" t="s">
        <v>552</v>
      </c>
      <c r="D29" s="32">
        <v>5.3</v>
      </c>
      <c r="E29" s="32">
        <v>2</v>
      </c>
    </row>
    <row r="30" ht="17.4" spans="1:5">
      <c r="A30" s="33"/>
      <c r="B30" s="4"/>
      <c r="C30" s="4" t="s">
        <v>553</v>
      </c>
      <c r="D30" s="32">
        <v>5.3</v>
      </c>
      <c r="E30" s="32">
        <v>2</v>
      </c>
    </row>
    <row r="31" ht="17.4" spans="1:5">
      <c r="A31" s="33"/>
      <c r="B31" s="4"/>
      <c r="C31" s="4" t="s">
        <v>554</v>
      </c>
      <c r="D31" s="32">
        <v>5.3</v>
      </c>
      <c r="E31" s="32">
        <v>2</v>
      </c>
    </row>
    <row r="32" ht="17.4" spans="1:5">
      <c r="A32" s="33"/>
      <c r="B32" s="4"/>
      <c r="C32" s="4" t="s">
        <v>555</v>
      </c>
      <c r="D32" s="32">
        <v>5.3</v>
      </c>
      <c r="E32" s="32">
        <v>2</v>
      </c>
    </row>
    <row r="33" ht="17.4" spans="1:5">
      <c r="A33" s="33"/>
      <c r="B33" s="4"/>
      <c r="C33" s="4" t="s">
        <v>556</v>
      </c>
      <c r="D33" s="32">
        <v>5.3</v>
      </c>
      <c r="E33" s="32">
        <v>2</v>
      </c>
    </row>
    <row r="34" ht="17.4" spans="1:5">
      <c r="A34" s="33"/>
      <c r="B34" s="4"/>
      <c r="C34" s="4" t="s">
        <v>557</v>
      </c>
      <c r="D34" s="32">
        <v>5.3</v>
      </c>
      <c r="E34" s="32">
        <v>2</v>
      </c>
    </row>
    <row r="35" ht="17.4" spans="1:5">
      <c r="A35" s="33"/>
      <c r="B35" s="4"/>
      <c r="C35" s="4" t="s">
        <v>558</v>
      </c>
      <c r="D35" s="32">
        <v>5.3</v>
      </c>
      <c r="E35" s="32">
        <v>2</v>
      </c>
    </row>
    <row r="36" ht="17.4" spans="1:5">
      <c r="A36" s="33"/>
      <c r="B36" s="4"/>
      <c r="C36" s="4" t="s">
        <v>559</v>
      </c>
      <c r="D36" s="32">
        <v>5.3</v>
      </c>
      <c r="E36" s="32">
        <v>2</v>
      </c>
    </row>
    <row r="37" ht="17.4" spans="1:5">
      <c r="A37" s="33"/>
      <c r="B37" s="4"/>
      <c r="C37" s="4" t="s">
        <v>560</v>
      </c>
      <c r="D37" s="32">
        <v>5.3</v>
      </c>
      <c r="E37" s="32">
        <v>2</v>
      </c>
    </row>
    <row r="38" ht="17.4" spans="1:5">
      <c r="A38" s="33"/>
      <c r="B38" s="4"/>
      <c r="C38" s="4" t="s">
        <v>561</v>
      </c>
      <c r="D38" s="32">
        <v>5.3</v>
      </c>
      <c r="E38" s="32">
        <v>2</v>
      </c>
    </row>
    <row r="39" ht="17.4" spans="1:5">
      <c r="A39" s="33"/>
      <c r="B39" s="4"/>
      <c r="C39" s="4" t="s">
        <v>562</v>
      </c>
      <c r="D39" s="32">
        <v>5.3</v>
      </c>
      <c r="E39" s="32">
        <v>2</v>
      </c>
    </row>
    <row r="40" ht="17.4" spans="1:5">
      <c r="A40" s="33"/>
      <c r="B40" s="34">
        <v>20223635</v>
      </c>
      <c r="C40" s="4" t="s">
        <v>563</v>
      </c>
      <c r="D40" s="32">
        <v>5.3</v>
      </c>
      <c r="E40" s="32">
        <v>2</v>
      </c>
    </row>
    <row r="41" ht="17.4" spans="1:5">
      <c r="A41" s="33"/>
      <c r="B41" s="34"/>
      <c r="C41" s="4" t="s">
        <v>564</v>
      </c>
      <c r="D41" s="32">
        <v>5.3</v>
      </c>
      <c r="E41" s="32">
        <v>2</v>
      </c>
    </row>
    <row r="42" ht="17.4" spans="1:5">
      <c r="A42" s="33"/>
      <c r="B42" s="34"/>
      <c r="C42" s="35" t="s">
        <v>93</v>
      </c>
      <c r="D42" s="32">
        <v>5.3</v>
      </c>
      <c r="E42" s="32">
        <v>2</v>
      </c>
    </row>
    <row r="43" ht="17.4" spans="1:5">
      <c r="A43" s="33"/>
      <c r="B43" s="34"/>
      <c r="C43" s="4" t="s">
        <v>95</v>
      </c>
      <c r="D43" s="32">
        <v>5.3</v>
      </c>
      <c r="E43" s="32">
        <v>2</v>
      </c>
    </row>
    <row r="44" ht="17.4" spans="1:5">
      <c r="A44" s="33"/>
      <c r="B44" s="34"/>
      <c r="C44" s="4" t="s">
        <v>565</v>
      </c>
      <c r="D44" s="32">
        <v>5.3</v>
      </c>
      <c r="E44" s="32">
        <v>2</v>
      </c>
    </row>
    <row r="45" ht="17.4" spans="1:5">
      <c r="A45" s="33"/>
      <c r="B45" s="34"/>
      <c r="C45" s="4" t="s">
        <v>566</v>
      </c>
      <c r="D45" s="32">
        <v>5.3</v>
      </c>
      <c r="E45" s="32">
        <v>2</v>
      </c>
    </row>
    <row r="46" ht="17.4" spans="1:5">
      <c r="A46" s="33"/>
      <c r="B46" s="34">
        <v>20223636</v>
      </c>
      <c r="C46" s="36" t="s">
        <v>567</v>
      </c>
      <c r="D46" s="32">
        <v>5.3</v>
      </c>
      <c r="E46" s="32">
        <v>2</v>
      </c>
    </row>
    <row r="47" ht="17.4" spans="1:5">
      <c r="A47" s="33"/>
      <c r="B47" s="34"/>
      <c r="C47" s="36" t="s">
        <v>568</v>
      </c>
      <c r="D47" s="32">
        <v>5.3</v>
      </c>
      <c r="E47" s="32">
        <v>2</v>
      </c>
    </row>
    <row r="48" ht="17.4" spans="1:5">
      <c r="A48" s="33"/>
      <c r="B48" s="34"/>
      <c r="C48" s="36" t="s">
        <v>569</v>
      </c>
      <c r="D48" s="32">
        <v>5.3</v>
      </c>
      <c r="E48" s="32">
        <v>2</v>
      </c>
    </row>
    <row r="49" ht="17.4" spans="1:5">
      <c r="A49" s="33"/>
      <c r="B49" s="34"/>
      <c r="C49" s="36" t="s">
        <v>570</v>
      </c>
      <c r="D49" s="32">
        <v>5.3</v>
      </c>
      <c r="E49" s="32">
        <v>2</v>
      </c>
    </row>
    <row r="50" ht="17.4" spans="1:5">
      <c r="A50" s="33"/>
      <c r="B50" s="34"/>
      <c r="C50" s="36" t="s">
        <v>571</v>
      </c>
      <c r="D50" s="32">
        <v>5.3</v>
      </c>
      <c r="E50" s="32">
        <v>2</v>
      </c>
    </row>
    <row r="51" ht="17.4" spans="1:5">
      <c r="A51" s="33"/>
      <c r="B51" s="34"/>
      <c r="C51" s="36" t="s">
        <v>572</v>
      </c>
      <c r="D51" s="32">
        <v>5.3</v>
      </c>
      <c r="E51" s="32">
        <v>2</v>
      </c>
    </row>
    <row r="52" ht="17.4" spans="1:5">
      <c r="A52" s="33"/>
      <c r="B52" s="34"/>
      <c r="C52" s="36" t="s">
        <v>573</v>
      </c>
      <c r="D52" s="32">
        <v>5.3</v>
      </c>
      <c r="E52" s="32">
        <v>2</v>
      </c>
    </row>
    <row r="53" ht="17.4" spans="1:5">
      <c r="A53" s="33"/>
      <c r="B53" s="34"/>
      <c r="C53" s="36" t="s">
        <v>574</v>
      </c>
      <c r="D53" s="32">
        <v>5.3</v>
      </c>
      <c r="E53" s="32">
        <v>2</v>
      </c>
    </row>
    <row r="54" ht="17.4" spans="1:5">
      <c r="A54" s="33"/>
      <c r="B54" s="34"/>
      <c r="C54" s="36" t="s">
        <v>516</v>
      </c>
      <c r="D54" s="32">
        <v>5.3</v>
      </c>
      <c r="E54" s="32">
        <v>2</v>
      </c>
    </row>
    <row r="55" ht="17.4" spans="1:5">
      <c r="A55" s="33"/>
      <c r="B55" s="34"/>
      <c r="C55" s="36" t="s">
        <v>575</v>
      </c>
      <c r="D55" s="32">
        <v>5.3</v>
      </c>
      <c r="E55" s="32">
        <v>2</v>
      </c>
    </row>
    <row r="56" ht="17.4" spans="1:5">
      <c r="A56" s="33"/>
      <c r="B56" s="34"/>
      <c r="C56" s="36" t="s">
        <v>576</v>
      </c>
      <c r="D56" s="32">
        <v>5.3</v>
      </c>
      <c r="E56" s="32">
        <v>2</v>
      </c>
    </row>
    <row r="57" ht="17.4" spans="1:5">
      <c r="A57" s="33"/>
      <c r="B57" s="34"/>
      <c r="C57" s="36" t="s">
        <v>577</v>
      </c>
      <c r="D57" s="32">
        <v>5.3</v>
      </c>
      <c r="E57" s="32">
        <v>2</v>
      </c>
    </row>
    <row r="58" ht="17.4" spans="1:5">
      <c r="A58" s="33"/>
      <c r="B58" s="34"/>
      <c r="C58" s="36" t="s">
        <v>578</v>
      </c>
      <c r="D58" s="32">
        <v>5.3</v>
      </c>
      <c r="E58" s="32">
        <v>2</v>
      </c>
    </row>
    <row r="59" ht="17.4" spans="1:5">
      <c r="A59" s="33"/>
      <c r="B59" s="34"/>
      <c r="C59" s="36" t="s">
        <v>579</v>
      </c>
      <c r="D59" s="32">
        <v>5.3</v>
      </c>
      <c r="E59" s="32">
        <v>2</v>
      </c>
    </row>
    <row r="60" ht="17.4" spans="1:5">
      <c r="A60" s="33"/>
      <c r="B60" s="34"/>
      <c r="C60" s="36" t="s">
        <v>580</v>
      </c>
      <c r="D60" s="32">
        <v>5.3</v>
      </c>
      <c r="E60" s="32">
        <v>2</v>
      </c>
    </row>
    <row r="61" ht="17.4" spans="1:5">
      <c r="A61" s="33"/>
      <c r="B61" s="34"/>
      <c r="C61" s="36" t="s">
        <v>581</v>
      </c>
      <c r="D61" s="32">
        <v>5.3</v>
      </c>
      <c r="E61" s="32">
        <v>2</v>
      </c>
    </row>
    <row r="62" ht="17.4" spans="1:5">
      <c r="A62" s="33"/>
      <c r="B62" s="34"/>
      <c r="C62" s="36" t="s">
        <v>582</v>
      </c>
      <c r="D62" s="32">
        <v>5.3</v>
      </c>
      <c r="E62" s="32">
        <v>2</v>
      </c>
    </row>
    <row r="63" ht="17.4" spans="1:5">
      <c r="A63" s="33"/>
      <c r="B63" s="34"/>
      <c r="C63" s="36" t="s">
        <v>583</v>
      </c>
      <c r="D63" s="32">
        <v>5.3</v>
      </c>
      <c r="E63" s="32">
        <v>2</v>
      </c>
    </row>
    <row r="64" ht="17.4" spans="1:5">
      <c r="A64" s="33"/>
      <c r="B64" s="34"/>
      <c r="C64" s="36" t="s">
        <v>584</v>
      </c>
      <c r="D64" s="32">
        <v>5.3</v>
      </c>
      <c r="E64" s="32">
        <v>2</v>
      </c>
    </row>
    <row r="65" ht="17.4" spans="1:5">
      <c r="A65" s="33"/>
      <c r="B65" s="34"/>
      <c r="C65" s="36" t="s">
        <v>585</v>
      </c>
      <c r="D65" s="32">
        <v>5.3</v>
      </c>
      <c r="E65" s="32">
        <v>2</v>
      </c>
    </row>
    <row r="66" ht="17.4" spans="1:5">
      <c r="A66" s="33"/>
      <c r="B66" s="34"/>
      <c r="C66" s="36" t="s">
        <v>586</v>
      </c>
      <c r="D66" s="32">
        <v>5.3</v>
      </c>
      <c r="E66" s="32">
        <v>2</v>
      </c>
    </row>
    <row r="67" ht="17.4" spans="1:5">
      <c r="A67" s="33"/>
      <c r="B67" s="34"/>
      <c r="C67" s="36" t="s">
        <v>587</v>
      </c>
      <c r="D67" s="32">
        <v>5.3</v>
      </c>
      <c r="E67" s="32">
        <v>2</v>
      </c>
    </row>
    <row r="68" ht="17.4" spans="1:5">
      <c r="A68" s="33"/>
      <c r="B68" s="34"/>
      <c r="C68" s="36" t="s">
        <v>588</v>
      </c>
      <c r="D68" s="32">
        <v>5.3</v>
      </c>
      <c r="E68" s="32">
        <v>2</v>
      </c>
    </row>
    <row r="69" ht="17.4" spans="1:5">
      <c r="A69" s="33"/>
      <c r="B69" s="34"/>
      <c r="C69" s="36" t="s">
        <v>589</v>
      </c>
      <c r="D69" s="32">
        <v>5.3</v>
      </c>
      <c r="E69" s="32">
        <v>2</v>
      </c>
    </row>
    <row r="70" ht="17.4" spans="1:5">
      <c r="A70" s="33"/>
      <c r="B70" s="34"/>
      <c r="C70" s="36" t="s">
        <v>590</v>
      </c>
      <c r="D70" s="32">
        <v>5.3</v>
      </c>
      <c r="E70" s="32">
        <v>2</v>
      </c>
    </row>
    <row r="71" ht="17.4" spans="1:5">
      <c r="A71" s="33"/>
      <c r="B71" s="34">
        <v>20223637</v>
      </c>
      <c r="C71" s="4" t="s">
        <v>97</v>
      </c>
      <c r="D71" s="32">
        <v>5.3</v>
      </c>
      <c r="E71" s="32">
        <v>2</v>
      </c>
    </row>
    <row r="72" ht="17.4" spans="1:5">
      <c r="A72" s="33"/>
      <c r="B72" s="34"/>
      <c r="C72" s="4" t="s">
        <v>591</v>
      </c>
      <c r="D72" s="32">
        <v>5.3</v>
      </c>
      <c r="E72" s="32">
        <v>2</v>
      </c>
    </row>
    <row r="73" ht="17.4" spans="1:5">
      <c r="A73" s="33"/>
      <c r="B73" s="34"/>
      <c r="C73" s="4" t="s">
        <v>592</v>
      </c>
      <c r="D73" s="32">
        <v>5.3</v>
      </c>
      <c r="E73" s="32">
        <v>2</v>
      </c>
    </row>
    <row r="74" ht="17.4" spans="1:5">
      <c r="A74" s="33"/>
      <c r="B74" s="34"/>
      <c r="C74" s="4" t="s">
        <v>593</v>
      </c>
      <c r="D74" s="32">
        <v>5.3</v>
      </c>
      <c r="E74" s="32">
        <v>2</v>
      </c>
    </row>
    <row r="75" ht="17.4" spans="1:5">
      <c r="A75" s="33"/>
      <c r="B75" s="34"/>
      <c r="C75" s="4" t="s">
        <v>100</v>
      </c>
      <c r="D75" s="32">
        <v>5.3</v>
      </c>
      <c r="E75" s="32">
        <v>2</v>
      </c>
    </row>
    <row r="76" ht="17.4" spans="1:5">
      <c r="A76" s="33"/>
      <c r="B76" s="34"/>
      <c r="C76" s="4" t="s">
        <v>594</v>
      </c>
      <c r="D76" s="32">
        <v>5.3</v>
      </c>
      <c r="E76" s="32">
        <v>2</v>
      </c>
    </row>
    <row r="77" ht="17.4" spans="1:5">
      <c r="A77" s="33"/>
      <c r="B77" s="34"/>
      <c r="C77" s="4" t="s">
        <v>595</v>
      </c>
      <c r="D77" s="32">
        <v>5.3</v>
      </c>
      <c r="E77" s="32">
        <v>2</v>
      </c>
    </row>
    <row r="78" ht="17.4" spans="1:5">
      <c r="A78" s="33"/>
      <c r="B78" s="34"/>
      <c r="C78" s="4" t="s">
        <v>596</v>
      </c>
      <c r="D78" s="32">
        <v>5.3</v>
      </c>
      <c r="E78" s="32">
        <v>2</v>
      </c>
    </row>
    <row r="79" ht="17.4" spans="1:5">
      <c r="A79" s="33"/>
      <c r="B79" s="34"/>
      <c r="C79" s="4" t="s">
        <v>597</v>
      </c>
      <c r="D79" s="32">
        <v>5.3</v>
      </c>
      <c r="E79" s="32">
        <v>2</v>
      </c>
    </row>
    <row r="80" ht="17.4" spans="1:5">
      <c r="A80" s="33"/>
      <c r="B80" s="34"/>
      <c r="C80" s="4" t="s">
        <v>101</v>
      </c>
      <c r="D80" s="32">
        <v>5.3</v>
      </c>
      <c r="E80" s="32">
        <v>2</v>
      </c>
    </row>
    <row r="81" ht="17.4" spans="1:5">
      <c r="A81" s="33"/>
      <c r="B81" s="34"/>
      <c r="C81" s="4" t="s">
        <v>598</v>
      </c>
      <c r="D81" s="32">
        <v>5.3</v>
      </c>
      <c r="E81" s="32">
        <v>2</v>
      </c>
    </row>
    <row r="82" ht="17.4" spans="1:5">
      <c r="A82" s="33"/>
      <c r="B82" s="34"/>
      <c r="C82" s="4" t="s">
        <v>599</v>
      </c>
      <c r="D82" s="32">
        <v>5.3</v>
      </c>
      <c r="E82" s="32">
        <v>2</v>
      </c>
    </row>
    <row r="83" ht="17.4" spans="1:5">
      <c r="A83" s="33"/>
      <c r="B83" s="34"/>
      <c r="C83" s="4" t="s">
        <v>600</v>
      </c>
      <c r="D83" s="32">
        <v>5.3</v>
      </c>
      <c r="E83" s="32">
        <v>2</v>
      </c>
    </row>
    <row r="84" ht="17.4" spans="1:5">
      <c r="A84" s="37" t="s">
        <v>3</v>
      </c>
      <c r="B84" s="5">
        <v>20222731</v>
      </c>
      <c r="C84" s="37" t="s">
        <v>601</v>
      </c>
      <c r="D84" s="37">
        <v>5.3</v>
      </c>
      <c r="E84" s="5">
        <v>2</v>
      </c>
    </row>
    <row r="85" ht="17.4" spans="1:5">
      <c r="A85" s="37"/>
      <c r="B85" s="5"/>
      <c r="C85" s="37" t="s">
        <v>602</v>
      </c>
      <c r="D85" s="37">
        <v>5.3</v>
      </c>
      <c r="E85" s="5">
        <v>2</v>
      </c>
    </row>
    <row r="86" ht="17.4" spans="1:5">
      <c r="A86" s="37"/>
      <c r="B86" s="5"/>
      <c r="C86" s="37" t="s">
        <v>603</v>
      </c>
      <c r="D86" s="37">
        <v>5.3</v>
      </c>
      <c r="E86" s="5">
        <v>2</v>
      </c>
    </row>
    <row r="87" ht="17.4" spans="1:5">
      <c r="A87" s="37"/>
      <c r="B87" s="5"/>
      <c r="C87" s="37" t="s">
        <v>604</v>
      </c>
      <c r="D87" s="37">
        <v>5.3</v>
      </c>
      <c r="E87" s="5">
        <v>2</v>
      </c>
    </row>
    <row r="88" ht="17.4" spans="1:5">
      <c r="A88" s="37"/>
      <c r="B88" s="5"/>
      <c r="C88" s="37" t="s">
        <v>605</v>
      </c>
      <c r="D88" s="37">
        <v>5.3</v>
      </c>
      <c r="E88" s="5">
        <v>2</v>
      </c>
    </row>
    <row r="89" ht="17.4" spans="1:5">
      <c r="A89" s="37"/>
      <c r="B89" s="5"/>
      <c r="C89" s="37" t="s">
        <v>606</v>
      </c>
      <c r="D89" s="37">
        <v>5.3</v>
      </c>
      <c r="E89" s="5">
        <v>2</v>
      </c>
    </row>
    <row r="90" ht="17.4" spans="1:5">
      <c r="A90" s="37"/>
      <c r="B90" s="5"/>
      <c r="C90" s="37" t="s">
        <v>607</v>
      </c>
      <c r="D90" s="37">
        <v>5.3</v>
      </c>
      <c r="E90" s="5">
        <v>2</v>
      </c>
    </row>
    <row r="91" ht="17.4" spans="1:5">
      <c r="A91" s="37"/>
      <c r="B91" s="5"/>
      <c r="C91" s="37" t="s">
        <v>608</v>
      </c>
      <c r="D91" s="37">
        <v>5.3</v>
      </c>
      <c r="E91" s="5">
        <v>2</v>
      </c>
    </row>
    <row r="92" ht="17.4" spans="1:5">
      <c r="A92" s="37"/>
      <c r="B92" s="5"/>
      <c r="C92" s="37" t="s">
        <v>609</v>
      </c>
      <c r="D92" s="37">
        <v>5.3</v>
      </c>
      <c r="E92" s="5">
        <v>2</v>
      </c>
    </row>
    <row r="93" ht="17.4" spans="1:5">
      <c r="A93" s="37"/>
      <c r="B93" s="5"/>
      <c r="C93" s="37" t="s">
        <v>110</v>
      </c>
      <c r="D93" s="37">
        <v>5.4</v>
      </c>
      <c r="E93" s="5">
        <v>2</v>
      </c>
    </row>
    <row r="94" ht="17.4" spans="1:5">
      <c r="A94" s="37"/>
      <c r="B94" s="5"/>
      <c r="C94" s="37" t="s">
        <v>111</v>
      </c>
      <c r="D94" s="37">
        <v>5.4</v>
      </c>
      <c r="E94" s="5">
        <v>2</v>
      </c>
    </row>
    <row r="95" ht="17.4" spans="1:5">
      <c r="A95" s="37"/>
      <c r="B95" s="5">
        <v>20222732</v>
      </c>
      <c r="C95" s="37" t="s">
        <v>610</v>
      </c>
      <c r="D95" s="37">
        <v>5.3</v>
      </c>
      <c r="E95" s="5">
        <v>2</v>
      </c>
    </row>
    <row r="96" ht="17.4" spans="1:5">
      <c r="A96" s="37"/>
      <c r="B96" s="5"/>
      <c r="C96" s="37" t="s">
        <v>611</v>
      </c>
      <c r="D96" s="37">
        <v>5.3</v>
      </c>
      <c r="E96" s="5">
        <v>2</v>
      </c>
    </row>
    <row r="97" ht="17.4" spans="1:5">
      <c r="A97" s="37"/>
      <c r="B97" s="5"/>
      <c r="C97" s="37" t="s">
        <v>612</v>
      </c>
      <c r="D97" s="37">
        <v>5.3</v>
      </c>
      <c r="E97" s="5">
        <v>2</v>
      </c>
    </row>
    <row r="98" ht="17.4" spans="1:5">
      <c r="A98" s="37"/>
      <c r="B98" s="5"/>
      <c r="C98" s="37" t="s">
        <v>613</v>
      </c>
      <c r="D98" s="37">
        <v>5.3</v>
      </c>
      <c r="E98" s="5">
        <v>2</v>
      </c>
    </row>
    <row r="99" ht="17.4" spans="1:5">
      <c r="A99" s="37"/>
      <c r="B99" s="5"/>
      <c r="C99" s="37" t="s">
        <v>614</v>
      </c>
      <c r="D99" s="37">
        <v>5.3</v>
      </c>
      <c r="E99" s="5">
        <v>2</v>
      </c>
    </row>
    <row r="100" ht="17.4" spans="1:5">
      <c r="A100" s="37"/>
      <c r="B100" s="5"/>
      <c r="C100" s="37" t="s">
        <v>615</v>
      </c>
      <c r="D100" s="37">
        <v>5.3</v>
      </c>
      <c r="E100" s="5">
        <v>2</v>
      </c>
    </row>
    <row r="101" ht="17.4" spans="1:5">
      <c r="A101" s="37"/>
      <c r="B101" s="5"/>
      <c r="C101" s="37" t="s">
        <v>616</v>
      </c>
      <c r="D101" s="37">
        <v>5.3</v>
      </c>
      <c r="E101" s="5">
        <v>2</v>
      </c>
    </row>
    <row r="102" ht="17.4" spans="1:5">
      <c r="A102" s="37"/>
      <c r="B102" s="5">
        <v>20222831</v>
      </c>
      <c r="C102" s="37" t="s">
        <v>115</v>
      </c>
      <c r="D102" s="37">
        <v>5.4</v>
      </c>
      <c r="E102" s="5">
        <v>2</v>
      </c>
    </row>
    <row r="103" ht="17.4" spans="1:5">
      <c r="A103" s="37"/>
      <c r="B103" s="5">
        <v>20222832</v>
      </c>
      <c r="C103" s="37" t="s">
        <v>617</v>
      </c>
      <c r="D103" s="37">
        <v>5.3</v>
      </c>
      <c r="E103" s="5">
        <v>2</v>
      </c>
    </row>
    <row r="104" ht="17.4" spans="1:5">
      <c r="A104" s="37"/>
      <c r="B104" s="5"/>
      <c r="C104" s="37" t="s">
        <v>124</v>
      </c>
      <c r="D104" s="37">
        <v>5.3</v>
      </c>
      <c r="E104" s="5">
        <v>2</v>
      </c>
    </row>
    <row r="105" ht="17.4" spans="1:5">
      <c r="A105" s="37"/>
      <c r="B105" s="5"/>
      <c r="C105" s="37" t="s">
        <v>618</v>
      </c>
      <c r="D105" s="37">
        <v>5.3</v>
      </c>
      <c r="E105" s="5">
        <v>2</v>
      </c>
    </row>
    <row r="106" ht="17.4" spans="1:5">
      <c r="A106" s="37"/>
      <c r="B106" s="5"/>
      <c r="C106" s="37" t="s">
        <v>125</v>
      </c>
      <c r="D106" s="37">
        <v>5.3</v>
      </c>
      <c r="E106" s="5">
        <v>2</v>
      </c>
    </row>
    <row r="107" ht="17.4" spans="1:5">
      <c r="A107" s="37"/>
      <c r="B107" s="5"/>
      <c r="C107" s="37" t="s">
        <v>123</v>
      </c>
      <c r="D107" s="37">
        <v>5.3</v>
      </c>
      <c r="E107" s="5">
        <v>2</v>
      </c>
    </row>
    <row r="108" ht="17.4" spans="1:5">
      <c r="A108" s="37"/>
      <c r="B108" s="5"/>
      <c r="C108" s="37" t="s">
        <v>618</v>
      </c>
      <c r="D108" s="37">
        <v>5.4</v>
      </c>
      <c r="E108" s="5">
        <v>2</v>
      </c>
    </row>
    <row r="109" ht="17.4" spans="1:5">
      <c r="A109" s="37"/>
      <c r="B109" s="5"/>
      <c r="C109" s="37" t="s">
        <v>619</v>
      </c>
      <c r="D109" s="37">
        <v>5.4</v>
      </c>
      <c r="E109" s="5">
        <v>2</v>
      </c>
    </row>
    <row r="110" ht="17.4" spans="1:5">
      <c r="A110" s="37"/>
      <c r="B110" s="5"/>
      <c r="C110" s="37" t="s">
        <v>620</v>
      </c>
      <c r="D110" s="37">
        <v>5.4</v>
      </c>
      <c r="E110" s="5">
        <v>2</v>
      </c>
    </row>
    <row r="111" ht="17.4" spans="1:5">
      <c r="A111" s="37"/>
      <c r="B111" s="5">
        <v>20222833</v>
      </c>
      <c r="C111" s="37" t="s">
        <v>621</v>
      </c>
      <c r="D111" s="37">
        <v>5.3</v>
      </c>
      <c r="E111" s="5">
        <v>2</v>
      </c>
    </row>
    <row r="112" ht="17.4" spans="1:5">
      <c r="A112" s="37"/>
      <c r="B112" s="5"/>
      <c r="C112" s="37" t="s">
        <v>622</v>
      </c>
      <c r="D112" s="37">
        <v>5.3</v>
      </c>
      <c r="E112" s="5">
        <v>2</v>
      </c>
    </row>
    <row r="113" ht="17.4" spans="1:5">
      <c r="A113" s="37"/>
      <c r="B113" s="5"/>
      <c r="C113" s="37" t="s">
        <v>623</v>
      </c>
      <c r="D113" s="37">
        <v>5.3</v>
      </c>
      <c r="E113" s="5">
        <v>2</v>
      </c>
    </row>
    <row r="114" ht="17.4" spans="1:5">
      <c r="A114" s="37"/>
      <c r="B114" s="5"/>
      <c r="C114" s="37" t="s">
        <v>624</v>
      </c>
      <c r="D114" s="37">
        <v>5.3</v>
      </c>
      <c r="E114" s="5">
        <v>2</v>
      </c>
    </row>
    <row r="115" ht="17.4" spans="1:5">
      <c r="A115" s="37"/>
      <c r="B115" s="5">
        <v>20222836</v>
      </c>
      <c r="C115" s="37" t="s">
        <v>131</v>
      </c>
      <c r="D115" s="37">
        <v>5.4</v>
      </c>
      <c r="E115" s="5">
        <v>2</v>
      </c>
    </row>
    <row r="116" ht="17.4" spans="1:5">
      <c r="A116" s="37"/>
      <c r="B116" s="5">
        <v>20222837</v>
      </c>
      <c r="C116" s="37" t="s">
        <v>625</v>
      </c>
      <c r="D116" s="37">
        <v>5.3</v>
      </c>
      <c r="E116" s="5">
        <v>2</v>
      </c>
    </row>
    <row r="117" ht="17.4" spans="1:5">
      <c r="A117" s="37"/>
      <c r="B117" s="5"/>
      <c r="C117" s="37" t="s">
        <v>626</v>
      </c>
      <c r="D117" s="37">
        <v>5.3</v>
      </c>
      <c r="E117" s="5">
        <v>2</v>
      </c>
    </row>
    <row r="118" ht="17.4" spans="1:5">
      <c r="A118" s="37"/>
      <c r="B118" s="5"/>
      <c r="C118" s="37" t="s">
        <v>627</v>
      </c>
      <c r="D118" s="37">
        <v>5.3</v>
      </c>
      <c r="E118" s="5">
        <v>2</v>
      </c>
    </row>
    <row r="119" ht="17.4" spans="1:5">
      <c r="A119" s="38" t="s">
        <v>4</v>
      </c>
      <c r="B119" s="38">
        <v>20223032</v>
      </c>
      <c r="C119" s="38" t="s">
        <v>249</v>
      </c>
      <c r="D119" s="39" t="s">
        <v>628</v>
      </c>
      <c r="E119" s="38">
        <v>4</v>
      </c>
    </row>
    <row r="120" ht="17.4" spans="1:5">
      <c r="A120" s="38"/>
      <c r="B120" s="38"/>
      <c r="C120" s="38"/>
      <c r="D120" s="38">
        <v>5.4</v>
      </c>
      <c r="E120" s="38"/>
    </row>
    <row r="121" ht="17.4" spans="1:5">
      <c r="A121" s="38"/>
      <c r="B121" s="38"/>
      <c r="C121" s="38" t="s">
        <v>629</v>
      </c>
      <c r="D121" s="38">
        <v>5.3</v>
      </c>
      <c r="E121" s="38">
        <v>2</v>
      </c>
    </row>
    <row r="122" ht="17.4" spans="1:5">
      <c r="A122" s="38"/>
      <c r="B122" s="38"/>
      <c r="C122" s="38" t="s">
        <v>257</v>
      </c>
      <c r="D122" s="38">
        <v>5.3</v>
      </c>
      <c r="E122" s="38">
        <v>2</v>
      </c>
    </row>
    <row r="123" ht="17.4" spans="1:5">
      <c r="A123" s="38"/>
      <c r="B123" s="38"/>
      <c r="C123" s="38" t="s">
        <v>255</v>
      </c>
      <c r="D123" s="38">
        <v>5.3</v>
      </c>
      <c r="E123" s="38">
        <v>2</v>
      </c>
    </row>
    <row r="124" ht="17.4" spans="1:5">
      <c r="A124" s="38"/>
      <c r="B124" s="38"/>
      <c r="C124" s="38" t="s">
        <v>256</v>
      </c>
      <c r="D124" s="38">
        <v>5.3</v>
      </c>
      <c r="E124" s="38">
        <v>2</v>
      </c>
    </row>
    <row r="125" ht="17.4" spans="1:5">
      <c r="A125" s="38"/>
      <c r="B125" s="38"/>
      <c r="C125" s="38" t="s">
        <v>630</v>
      </c>
      <c r="D125" s="38">
        <v>5.3</v>
      </c>
      <c r="E125" s="38">
        <v>2</v>
      </c>
    </row>
    <row r="126" ht="17.4" spans="1:5">
      <c r="A126" s="38"/>
      <c r="B126" s="38"/>
      <c r="C126" s="38" t="s">
        <v>631</v>
      </c>
      <c r="D126" s="38">
        <v>5.3</v>
      </c>
      <c r="E126" s="38">
        <v>2</v>
      </c>
    </row>
    <row r="127" ht="17.4" spans="1:5">
      <c r="A127" s="38"/>
      <c r="B127" s="38"/>
      <c r="C127" s="38" t="s">
        <v>632</v>
      </c>
      <c r="D127" s="38">
        <v>5.3</v>
      </c>
      <c r="E127" s="38">
        <v>2</v>
      </c>
    </row>
    <row r="128" ht="17.4" spans="1:5">
      <c r="A128" s="38"/>
      <c r="B128" s="38"/>
      <c r="C128" s="38" t="s">
        <v>633</v>
      </c>
      <c r="D128" s="38">
        <v>5.3</v>
      </c>
      <c r="E128" s="38">
        <v>2</v>
      </c>
    </row>
    <row r="129" ht="17.4" spans="1:5">
      <c r="A129" s="38"/>
      <c r="B129" s="38"/>
      <c r="C129" s="38" t="s">
        <v>634</v>
      </c>
      <c r="D129" s="38">
        <v>5.3</v>
      </c>
      <c r="E129" s="38">
        <v>2</v>
      </c>
    </row>
    <row r="130" ht="17.4" spans="1:5">
      <c r="A130" s="38"/>
      <c r="B130" s="38"/>
      <c r="C130" s="38" t="s">
        <v>635</v>
      </c>
      <c r="D130" s="38">
        <v>5.3</v>
      </c>
      <c r="E130" s="38">
        <v>4</v>
      </c>
    </row>
    <row r="131" ht="17.4" spans="1:5">
      <c r="A131" s="38"/>
      <c r="B131" s="38"/>
      <c r="C131" s="38"/>
      <c r="D131" s="38">
        <v>5.4</v>
      </c>
      <c r="E131" s="38"/>
    </row>
    <row r="132" ht="17.4" spans="1:5">
      <c r="A132" s="38"/>
      <c r="B132" s="38"/>
      <c r="C132" s="38" t="s">
        <v>636</v>
      </c>
      <c r="D132" s="38">
        <v>5.3</v>
      </c>
      <c r="E132" s="38">
        <v>2</v>
      </c>
    </row>
    <row r="133" ht="17.4" spans="1:5">
      <c r="A133" s="38"/>
      <c r="B133" s="38"/>
      <c r="C133" s="38" t="s">
        <v>254</v>
      </c>
      <c r="D133" s="38">
        <v>5.3</v>
      </c>
      <c r="E133" s="38">
        <v>2</v>
      </c>
    </row>
    <row r="134" ht="17.4" spans="1:5">
      <c r="A134" s="38"/>
      <c r="B134" s="38"/>
      <c r="C134" s="38" t="s">
        <v>637</v>
      </c>
      <c r="D134" s="38">
        <v>5.3</v>
      </c>
      <c r="E134" s="38">
        <v>2</v>
      </c>
    </row>
    <row r="135" ht="17.4" spans="1:5">
      <c r="A135" s="38"/>
      <c r="B135" s="38"/>
      <c r="C135" s="38" t="s">
        <v>638</v>
      </c>
      <c r="D135" s="38">
        <v>5.3</v>
      </c>
      <c r="E135" s="38">
        <v>2</v>
      </c>
    </row>
    <row r="136" ht="17.4" spans="1:5">
      <c r="A136" s="38"/>
      <c r="B136" s="38"/>
      <c r="C136" s="38" t="s">
        <v>639</v>
      </c>
      <c r="D136" s="38">
        <v>5.3</v>
      </c>
      <c r="E136" s="38">
        <v>2</v>
      </c>
    </row>
    <row r="137" ht="17.4" spans="1:5">
      <c r="A137" s="38"/>
      <c r="B137" s="38"/>
      <c r="C137" s="38" t="s">
        <v>258</v>
      </c>
      <c r="D137" s="38">
        <v>5.3</v>
      </c>
      <c r="E137" s="38">
        <v>2</v>
      </c>
    </row>
    <row r="138" ht="17.4" spans="1:5">
      <c r="A138" s="38"/>
      <c r="B138" s="38"/>
      <c r="C138" s="38" t="s">
        <v>640</v>
      </c>
      <c r="D138" s="38">
        <v>5.3</v>
      </c>
      <c r="E138" s="38">
        <v>2</v>
      </c>
    </row>
    <row r="139" ht="17.4" spans="1:5">
      <c r="A139" s="38"/>
      <c r="B139" s="38"/>
      <c r="C139" s="38" t="s">
        <v>641</v>
      </c>
      <c r="D139" s="38">
        <v>5.3</v>
      </c>
      <c r="E139" s="38">
        <v>2</v>
      </c>
    </row>
    <row r="140" ht="17.4" spans="1:5">
      <c r="A140" s="38"/>
      <c r="B140" s="38">
        <v>20223031</v>
      </c>
      <c r="C140" s="38" t="s">
        <v>642</v>
      </c>
      <c r="D140" s="38">
        <v>5.3</v>
      </c>
      <c r="E140" s="38">
        <v>2</v>
      </c>
    </row>
    <row r="141" ht="17.4" spans="1:5">
      <c r="A141" s="38"/>
      <c r="B141" s="38"/>
      <c r="C141" s="38" t="s">
        <v>259</v>
      </c>
      <c r="D141" s="38">
        <v>5.3</v>
      </c>
      <c r="E141" s="38">
        <v>4</v>
      </c>
    </row>
    <row r="142" ht="17.4" spans="1:5">
      <c r="A142" s="38"/>
      <c r="B142" s="38"/>
      <c r="C142" s="38"/>
      <c r="D142" s="38">
        <v>5.4</v>
      </c>
      <c r="E142" s="38"/>
    </row>
    <row r="143" ht="17.4" spans="1:5">
      <c r="A143" s="38"/>
      <c r="B143" s="38"/>
      <c r="C143" s="38" t="s">
        <v>643</v>
      </c>
      <c r="D143" s="38">
        <v>5.3</v>
      </c>
      <c r="E143" s="38">
        <v>2</v>
      </c>
    </row>
    <row r="144" ht="17.4" spans="1:5">
      <c r="A144" s="38"/>
      <c r="B144" s="38"/>
      <c r="C144" s="38" t="s">
        <v>644</v>
      </c>
      <c r="D144" s="38">
        <v>5.3</v>
      </c>
      <c r="E144" s="38">
        <v>2</v>
      </c>
    </row>
    <row r="145" ht="17.4" spans="1:5">
      <c r="A145" s="38"/>
      <c r="B145" s="38"/>
      <c r="C145" s="38" t="s">
        <v>645</v>
      </c>
      <c r="D145" s="38">
        <v>5.3</v>
      </c>
      <c r="E145" s="38">
        <v>2</v>
      </c>
    </row>
    <row r="146" ht="17.4" spans="1:5">
      <c r="A146" s="38"/>
      <c r="B146" s="38"/>
      <c r="C146" s="38" t="s">
        <v>646</v>
      </c>
      <c r="D146" s="38">
        <v>5.3</v>
      </c>
      <c r="E146" s="38">
        <v>2</v>
      </c>
    </row>
    <row r="147" ht="17.4" spans="1:5">
      <c r="A147" s="38"/>
      <c r="B147" s="38"/>
      <c r="C147" s="38" t="s">
        <v>647</v>
      </c>
      <c r="D147" s="38">
        <v>5.3</v>
      </c>
      <c r="E147" s="38">
        <v>2</v>
      </c>
    </row>
    <row r="148" ht="17.4" spans="1:5">
      <c r="A148" s="38"/>
      <c r="B148" s="38"/>
      <c r="C148" s="38" t="s">
        <v>648</v>
      </c>
      <c r="D148" s="38">
        <v>5.3</v>
      </c>
      <c r="E148" s="38">
        <v>2</v>
      </c>
    </row>
    <row r="149" ht="17.4" spans="1:5">
      <c r="A149" s="38"/>
      <c r="B149" s="38"/>
      <c r="C149" s="38" t="s">
        <v>649</v>
      </c>
      <c r="D149" s="38">
        <v>5.3</v>
      </c>
      <c r="E149" s="38">
        <v>2</v>
      </c>
    </row>
    <row r="150" ht="17.4" spans="1:5">
      <c r="A150" s="38"/>
      <c r="B150" s="38"/>
      <c r="C150" s="38" t="s">
        <v>650</v>
      </c>
      <c r="D150" s="38">
        <v>5.3</v>
      </c>
      <c r="E150" s="38">
        <v>2</v>
      </c>
    </row>
    <row r="151" ht="17.4" spans="1:5">
      <c r="A151" s="38"/>
      <c r="B151" s="38"/>
      <c r="C151" s="38" t="s">
        <v>651</v>
      </c>
      <c r="D151" s="38">
        <v>5.3</v>
      </c>
      <c r="E151" s="38">
        <v>2</v>
      </c>
    </row>
    <row r="152" ht="17.4" spans="1:5">
      <c r="A152" s="38"/>
      <c r="B152" s="38"/>
      <c r="C152" s="38" t="s">
        <v>652</v>
      </c>
      <c r="D152" s="38">
        <v>5.3</v>
      </c>
      <c r="E152" s="38">
        <v>2</v>
      </c>
    </row>
    <row r="153" ht="17.4" spans="1:5">
      <c r="A153" s="38"/>
      <c r="B153" s="38"/>
      <c r="C153" s="38" t="s">
        <v>653</v>
      </c>
      <c r="D153" s="38">
        <v>5.3</v>
      </c>
      <c r="E153" s="38">
        <v>2</v>
      </c>
    </row>
    <row r="154" ht="17.4" spans="1:5">
      <c r="A154" s="38"/>
      <c r="B154" s="38"/>
      <c r="C154" s="38" t="s">
        <v>654</v>
      </c>
      <c r="D154" s="38">
        <v>5.3</v>
      </c>
      <c r="E154" s="38">
        <v>2</v>
      </c>
    </row>
    <row r="155" ht="17.4" spans="1:5">
      <c r="A155" s="38"/>
      <c r="B155" s="38"/>
      <c r="C155" s="38" t="s">
        <v>655</v>
      </c>
      <c r="D155" s="38">
        <v>5.3</v>
      </c>
      <c r="E155" s="38">
        <v>2</v>
      </c>
    </row>
    <row r="156" ht="17.4" spans="1:5">
      <c r="A156" s="38"/>
      <c r="B156" s="38"/>
      <c r="C156" s="38" t="s">
        <v>656</v>
      </c>
      <c r="D156" s="38">
        <v>5.3</v>
      </c>
      <c r="E156" s="38">
        <v>2</v>
      </c>
    </row>
    <row r="157" ht="17.4" spans="1:5">
      <c r="A157" s="38"/>
      <c r="B157" s="38"/>
      <c r="C157" s="38" t="s">
        <v>657</v>
      </c>
      <c r="D157" s="38">
        <v>5.3</v>
      </c>
      <c r="E157" s="38">
        <v>2</v>
      </c>
    </row>
    <row r="158" ht="17.4" spans="1:5">
      <c r="A158" s="38"/>
      <c r="B158" s="38"/>
      <c r="C158" s="38" t="s">
        <v>658</v>
      </c>
      <c r="D158" s="38">
        <v>5.3</v>
      </c>
      <c r="E158" s="38">
        <v>2</v>
      </c>
    </row>
    <row r="159" ht="17.4" spans="1:5">
      <c r="A159" s="38"/>
      <c r="B159" s="38"/>
      <c r="C159" s="38" t="s">
        <v>659</v>
      </c>
      <c r="D159" s="38">
        <v>5.3</v>
      </c>
      <c r="E159" s="38">
        <v>2</v>
      </c>
    </row>
    <row r="160" ht="17.4" spans="1:5">
      <c r="A160" s="38"/>
      <c r="B160" s="38"/>
      <c r="C160" s="38" t="s">
        <v>660</v>
      </c>
      <c r="D160" s="38">
        <v>5.3</v>
      </c>
      <c r="E160" s="38">
        <v>2</v>
      </c>
    </row>
    <row r="161" ht="17.4" spans="1:5">
      <c r="A161" s="38"/>
      <c r="B161" s="38"/>
      <c r="C161" s="38" t="s">
        <v>661</v>
      </c>
      <c r="D161" s="38">
        <v>5.3</v>
      </c>
      <c r="E161" s="38">
        <v>2</v>
      </c>
    </row>
    <row r="162" ht="17.4" spans="1:5">
      <c r="A162" s="38"/>
      <c r="B162" s="38"/>
      <c r="C162" s="38" t="s">
        <v>649</v>
      </c>
      <c r="D162" s="38">
        <v>5.3</v>
      </c>
      <c r="E162" s="38">
        <v>2</v>
      </c>
    </row>
    <row r="163" ht="17.4" spans="1:5">
      <c r="A163" s="38"/>
      <c r="B163" s="38"/>
      <c r="C163" s="38" t="s">
        <v>260</v>
      </c>
      <c r="D163" s="38">
        <v>5.3</v>
      </c>
      <c r="E163" s="38">
        <v>4</v>
      </c>
    </row>
    <row r="164" ht="17.4" spans="1:5">
      <c r="A164" s="38"/>
      <c r="B164" s="38"/>
      <c r="C164" s="38"/>
      <c r="D164" s="38">
        <v>5.4</v>
      </c>
      <c r="E164" s="38"/>
    </row>
    <row r="165" ht="17.4" spans="1:5">
      <c r="A165" s="38"/>
      <c r="B165" s="38">
        <v>20222933</v>
      </c>
      <c r="C165" s="38" t="s">
        <v>662</v>
      </c>
      <c r="D165" s="38">
        <v>5.3</v>
      </c>
      <c r="E165" s="38">
        <v>2</v>
      </c>
    </row>
    <row r="166" ht="17.4" spans="1:5">
      <c r="A166" s="38"/>
      <c r="B166" s="38"/>
      <c r="C166" s="38" t="s">
        <v>663</v>
      </c>
      <c r="D166" s="38">
        <v>5.3</v>
      </c>
      <c r="E166" s="38">
        <v>2</v>
      </c>
    </row>
    <row r="167" ht="17.4" spans="1:5">
      <c r="A167" s="38"/>
      <c r="B167" s="38"/>
      <c r="C167" s="38" t="s">
        <v>664</v>
      </c>
      <c r="D167" s="38">
        <v>5.3</v>
      </c>
      <c r="E167" s="38">
        <v>2</v>
      </c>
    </row>
    <row r="168" ht="17.4" spans="1:5">
      <c r="A168" s="38"/>
      <c r="B168" s="38"/>
      <c r="C168" s="38" t="s">
        <v>665</v>
      </c>
      <c r="D168" s="38">
        <v>5.3</v>
      </c>
      <c r="E168" s="38">
        <v>2</v>
      </c>
    </row>
    <row r="169" ht="17.4" spans="1:5">
      <c r="A169" s="38"/>
      <c r="B169" s="38"/>
      <c r="C169" s="38" t="s">
        <v>666</v>
      </c>
      <c r="D169" s="38">
        <v>5.3</v>
      </c>
      <c r="E169" s="38">
        <v>2</v>
      </c>
    </row>
    <row r="170" ht="17.4" spans="1:5">
      <c r="A170" s="38"/>
      <c r="B170" s="38"/>
      <c r="C170" s="38" t="s">
        <v>667</v>
      </c>
      <c r="D170" s="38">
        <v>5.3</v>
      </c>
      <c r="E170" s="38">
        <v>2</v>
      </c>
    </row>
    <row r="171" ht="17.4" spans="1:5">
      <c r="A171" s="38"/>
      <c r="B171" s="38"/>
      <c r="C171" s="38" t="s">
        <v>668</v>
      </c>
      <c r="D171" s="38">
        <v>5.3</v>
      </c>
      <c r="E171" s="38">
        <v>2</v>
      </c>
    </row>
    <row r="172" ht="17.4" spans="1:5">
      <c r="A172" s="38"/>
      <c r="B172" s="38"/>
      <c r="C172" s="38" t="s">
        <v>287</v>
      </c>
      <c r="D172" s="38">
        <v>5.3</v>
      </c>
      <c r="E172" s="38">
        <v>2</v>
      </c>
    </row>
    <row r="173" ht="17.4" spans="1:5">
      <c r="A173" s="38"/>
      <c r="B173" s="38"/>
      <c r="C173" s="38" t="s">
        <v>669</v>
      </c>
      <c r="D173" s="38">
        <v>5.3</v>
      </c>
      <c r="E173" s="38">
        <v>2</v>
      </c>
    </row>
    <row r="174" ht="17.4" spans="1:5">
      <c r="A174" s="38"/>
      <c r="B174" s="38"/>
      <c r="C174" s="38" t="s">
        <v>670</v>
      </c>
      <c r="D174" s="38">
        <v>5.3</v>
      </c>
      <c r="E174" s="38">
        <v>2</v>
      </c>
    </row>
    <row r="175" ht="17.4" spans="1:5">
      <c r="A175" s="38"/>
      <c r="B175" s="38"/>
      <c r="C175" s="38" t="s">
        <v>671</v>
      </c>
      <c r="D175" s="38">
        <v>5.3</v>
      </c>
      <c r="E175" s="38">
        <v>2</v>
      </c>
    </row>
    <row r="176" ht="17.4" spans="1:5">
      <c r="A176" s="38"/>
      <c r="B176" s="38"/>
      <c r="C176" s="38" t="s">
        <v>672</v>
      </c>
      <c r="D176" s="38">
        <v>5.3</v>
      </c>
      <c r="E176" s="38">
        <v>2</v>
      </c>
    </row>
    <row r="177" ht="17.4" spans="1:5">
      <c r="A177" s="38"/>
      <c r="B177" s="38"/>
      <c r="C177" s="38" t="s">
        <v>673</v>
      </c>
      <c r="D177" s="38">
        <v>5.3</v>
      </c>
      <c r="E177" s="38">
        <v>2</v>
      </c>
    </row>
    <row r="178" ht="17.4" spans="1:5">
      <c r="A178" s="38"/>
      <c r="B178" s="38"/>
      <c r="C178" s="38" t="s">
        <v>674</v>
      </c>
      <c r="D178" s="38">
        <v>5.3</v>
      </c>
      <c r="E178" s="38">
        <v>2</v>
      </c>
    </row>
    <row r="179" ht="17.4" spans="1:5">
      <c r="A179" s="38"/>
      <c r="B179" s="38"/>
      <c r="C179" s="38" t="s">
        <v>675</v>
      </c>
      <c r="D179" s="38">
        <v>5.3</v>
      </c>
      <c r="E179" s="38">
        <v>2</v>
      </c>
    </row>
    <row r="180" ht="17.4" spans="1:5">
      <c r="A180" s="38"/>
      <c r="B180" s="38"/>
      <c r="C180" s="38" t="s">
        <v>676</v>
      </c>
      <c r="D180" s="38">
        <v>5.3</v>
      </c>
      <c r="E180" s="38">
        <v>2</v>
      </c>
    </row>
    <row r="181" ht="17.4" spans="1:5">
      <c r="A181" s="38"/>
      <c r="B181" s="38"/>
      <c r="C181" s="38" t="s">
        <v>677</v>
      </c>
      <c r="D181" s="38">
        <v>5.3</v>
      </c>
      <c r="E181" s="38">
        <v>2</v>
      </c>
    </row>
    <row r="182" ht="17.4" spans="1:5">
      <c r="A182" s="38"/>
      <c r="B182" s="38"/>
      <c r="C182" s="38" t="s">
        <v>678</v>
      </c>
      <c r="D182" s="38">
        <v>5.3</v>
      </c>
      <c r="E182" s="38">
        <v>2</v>
      </c>
    </row>
    <row r="183" ht="17.4" spans="1:5">
      <c r="A183" s="38"/>
      <c r="B183" s="38"/>
      <c r="C183" s="38" t="s">
        <v>679</v>
      </c>
      <c r="D183" s="38">
        <v>5.3</v>
      </c>
      <c r="E183" s="38">
        <v>2</v>
      </c>
    </row>
    <row r="184" ht="17.4" spans="1:5">
      <c r="A184" s="38"/>
      <c r="B184" s="38"/>
      <c r="C184" s="38" t="s">
        <v>680</v>
      </c>
      <c r="D184" s="38">
        <v>5.3</v>
      </c>
      <c r="E184" s="38">
        <v>2</v>
      </c>
    </row>
    <row r="185" ht="17.4" spans="1:5">
      <c r="A185" s="38"/>
      <c r="B185" s="38"/>
      <c r="C185" s="38" t="s">
        <v>681</v>
      </c>
      <c r="D185" s="38">
        <v>5.3</v>
      </c>
      <c r="E185" s="38">
        <v>2</v>
      </c>
    </row>
    <row r="186" ht="17.4" spans="1:5">
      <c r="A186" s="38"/>
      <c r="B186" s="38">
        <v>20222931</v>
      </c>
      <c r="C186" s="38" t="s">
        <v>682</v>
      </c>
      <c r="D186" s="38">
        <v>5.3</v>
      </c>
      <c r="E186" s="38">
        <v>2</v>
      </c>
    </row>
    <row r="187" ht="17.4" spans="1:5">
      <c r="A187" s="38"/>
      <c r="B187" s="38"/>
      <c r="C187" s="38" t="s">
        <v>683</v>
      </c>
      <c r="D187" s="38">
        <v>5.3</v>
      </c>
      <c r="E187" s="38">
        <v>2</v>
      </c>
    </row>
    <row r="188" ht="17.4" spans="1:5">
      <c r="A188" s="38"/>
      <c r="B188" s="38"/>
      <c r="C188" s="38" t="s">
        <v>684</v>
      </c>
      <c r="D188" s="38">
        <v>5.3</v>
      </c>
      <c r="E188" s="38">
        <v>2</v>
      </c>
    </row>
    <row r="189" ht="17.4" spans="1:5">
      <c r="A189" s="38"/>
      <c r="B189" s="38"/>
      <c r="C189" s="38" t="s">
        <v>685</v>
      </c>
      <c r="D189" s="38">
        <v>5.3</v>
      </c>
      <c r="E189" s="38">
        <v>2</v>
      </c>
    </row>
    <row r="190" ht="17.4" spans="1:5">
      <c r="A190" s="38"/>
      <c r="B190" s="38"/>
      <c r="C190" s="38" t="s">
        <v>686</v>
      </c>
      <c r="D190" s="38">
        <v>5.3</v>
      </c>
      <c r="E190" s="38">
        <v>4</v>
      </c>
    </row>
    <row r="191" ht="17.4" spans="1:5">
      <c r="A191" s="38"/>
      <c r="B191" s="38"/>
      <c r="C191" s="38"/>
      <c r="D191" s="38">
        <v>5.4</v>
      </c>
      <c r="E191" s="38"/>
    </row>
    <row r="192" ht="17.4" spans="1:5">
      <c r="A192" s="38"/>
      <c r="B192" s="38"/>
      <c r="C192" s="38" t="s">
        <v>687</v>
      </c>
      <c r="D192" s="38">
        <v>5.3</v>
      </c>
      <c r="E192" s="38">
        <v>2</v>
      </c>
    </row>
    <row r="193" ht="17.4" spans="1:5">
      <c r="A193" s="38"/>
      <c r="B193" s="38"/>
      <c r="C193" s="38" t="s">
        <v>688</v>
      </c>
      <c r="D193" s="38">
        <v>5.3</v>
      </c>
      <c r="E193" s="38">
        <v>2</v>
      </c>
    </row>
    <row r="194" ht="17.4" spans="1:5">
      <c r="A194" s="38"/>
      <c r="B194" s="38"/>
      <c r="C194" s="38" t="s">
        <v>50</v>
      </c>
      <c r="D194" s="38">
        <v>5.3</v>
      </c>
      <c r="E194" s="38">
        <v>2</v>
      </c>
    </row>
    <row r="195" ht="17.4" spans="1:5">
      <c r="A195" s="38"/>
      <c r="B195" s="38"/>
      <c r="C195" s="38" t="s">
        <v>689</v>
      </c>
      <c r="D195" s="38">
        <v>5.3</v>
      </c>
      <c r="E195" s="38">
        <v>2</v>
      </c>
    </row>
    <row r="196" ht="17.4" spans="1:5">
      <c r="A196" s="38"/>
      <c r="B196" s="38"/>
      <c r="C196" s="38" t="s">
        <v>690</v>
      </c>
      <c r="D196" s="38">
        <v>5.3</v>
      </c>
      <c r="E196" s="38">
        <v>4</v>
      </c>
    </row>
    <row r="197" ht="17.4" spans="1:5">
      <c r="A197" s="38"/>
      <c r="B197" s="38"/>
      <c r="C197" s="38"/>
      <c r="D197" s="38">
        <v>5.4</v>
      </c>
      <c r="E197" s="38"/>
    </row>
    <row r="198" ht="17.4" spans="1:5">
      <c r="A198" s="38"/>
      <c r="B198" s="38"/>
      <c r="C198" s="38" t="s">
        <v>691</v>
      </c>
      <c r="D198" s="38">
        <v>5.3</v>
      </c>
      <c r="E198" s="38">
        <v>2</v>
      </c>
    </row>
    <row r="199" ht="17.4" spans="1:5">
      <c r="A199" s="38"/>
      <c r="B199" s="38"/>
      <c r="C199" s="38" t="s">
        <v>692</v>
      </c>
      <c r="D199" s="38">
        <v>5.3</v>
      </c>
      <c r="E199" s="38">
        <v>2</v>
      </c>
    </row>
    <row r="200" ht="17.4" spans="1:5">
      <c r="A200" s="38"/>
      <c r="B200" s="38"/>
      <c r="C200" s="38" t="s">
        <v>693</v>
      </c>
      <c r="D200" s="38">
        <v>5.3</v>
      </c>
      <c r="E200" s="38">
        <v>2</v>
      </c>
    </row>
    <row r="201" ht="17.4" spans="1:5">
      <c r="A201" s="38"/>
      <c r="B201" s="38"/>
      <c r="C201" s="38" t="s">
        <v>694</v>
      </c>
      <c r="D201" s="38">
        <v>5.3</v>
      </c>
      <c r="E201" s="38">
        <v>2</v>
      </c>
    </row>
    <row r="202" ht="17.4" spans="1:5">
      <c r="A202" s="38"/>
      <c r="B202" s="38"/>
      <c r="C202" s="38" t="s">
        <v>47</v>
      </c>
      <c r="D202" s="38">
        <v>5.3</v>
      </c>
      <c r="E202" s="38">
        <v>2</v>
      </c>
    </row>
    <row r="203" ht="17.4" spans="1:5">
      <c r="A203" s="38"/>
      <c r="B203" s="38"/>
      <c r="C203" s="38" t="s">
        <v>695</v>
      </c>
      <c r="D203" s="38">
        <v>5.4</v>
      </c>
      <c r="E203" s="38">
        <v>2</v>
      </c>
    </row>
    <row r="204" ht="17.4" spans="1:5">
      <c r="A204" s="38"/>
      <c r="B204" s="38"/>
      <c r="C204" s="222" t="s">
        <v>696</v>
      </c>
      <c r="D204" s="38">
        <v>5.3</v>
      </c>
      <c r="E204" s="38">
        <v>2</v>
      </c>
    </row>
    <row r="205" ht="17.4" spans="1:5">
      <c r="A205" s="38"/>
      <c r="B205" s="38">
        <v>20223033</v>
      </c>
      <c r="C205" s="38" t="s">
        <v>697</v>
      </c>
      <c r="D205" s="38">
        <v>5.3</v>
      </c>
      <c r="E205" s="38">
        <v>2</v>
      </c>
    </row>
    <row r="206" ht="17.4" spans="1:5">
      <c r="A206" s="38"/>
      <c r="B206" s="38"/>
      <c r="C206" s="38" t="s">
        <v>698</v>
      </c>
      <c r="D206" s="38">
        <v>5.3</v>
      </c>
      <c r="E206" s="38">
        <v>2</v>
      </c>
    </row>
    <row r="207" ht="17.4" spans="1:5">
      <c r="A207" s="38"/>
      <c r="B207" s="38"/>
      <c r="C207" s="38" t="s">
        <v>261</v>
      </c>
      <c r="D207" s="38">
        <v>5.3</v>
      </c>
      <c r="E207" s="38">
        <v>2</v>
      </c>
    </row>
    <row r="208" ht="17.4" spans="1:5">
      <c r="A208" s="38"/>
      <c r="B208" s="38"/>
      <c r="C208" s="38" t="s">
        <v>699</v>
      </c>
      <c r="D208" s="38">
        <v>5.3</v>
      </c>
      <c r="E208" s="38">
        <v>2</v>
      </c>
    </row>
    <row r="209" ht="17.4" spans="1:5">
      <c r="A209" s="38"/>
      <c r="B209" s="38"/>
      <c r="C209" s="38" t="s">
        <v>265</v>
      </c>
      <c r="D209" s="38">
        <v>5.3</v>
      </c>
      <c r="E209" s="38">
        <v>2</v>
      </c>
    </row>
    <row r="210" ht="17.4" spans="1:5">
      <c r="A210" s="38"/>
      <c r="B210" s="38"/>
      <c r="C210" s="38" t="s">
        <v>700</v>
      </c>
      <c r="D210" s="38">
        <v>5.3</v>
      </c>
      <c r="E210" s="38">
        <v>2</v>
      </c>
    </row>
    <row r="211" ht="17.4" spans="1:5">
      <c r="A211" s="38"/>
      <c r="B211" s="38"/>
      <c r="C211" s="38" t="s">
        <v>701</v>
      </c>
      <c r="D211" s="38">
        <v>5.3</v>
      </c>
      <c r="E211" s="38">
        <v>2</v>
      </c>
    </row>
    <row r="212" ht="17.4" spans="1:5">
      <c r="A212" s="38"/>
      <c r="B212" s="38"/>
      <c r="C212" s="38" t="s">
        <v>702</v>
      </c>
      <c r="D212" s="38">
        <v>5.3</v>
      </c>
      <c r="E212" s="38">
        <v>2</v>
      </c>
    </row>
    <row r="213" ht="17.4" spans="1:5">
      <c r="A213" s="38"/>
      <c r="B213" s="38"/>
      <c r="C213" s="38" t="s">
        <v>703</v>
      </c>
      <c r="D213" s="38">
        <v>5.3</v>
      </c>
      <c r="E213" s="38">
        <v>2</v>
      </c>
    </row>
    <row r="214" ht="17.4" spans="1:5">
      <c r="A214" s="38"/>
      <c r="B214" s="38"/>
      <c r="C214" s="38" t="s">
        <v>704</v>
      </c>
      <c r="D214" s="38">
        <v>5.3</v>
      </c>
      <c r="E214" s="38">
        <v>2</v>
      </c>
    </row>
    <row r="215" ht="17.4" spans="1:5">
      <c r="A215" s="38"/>
      <c r="B215" s="38"/>
      <c r="C215" s="38" t="s">
        <v>705</v>
      </c>
      <c r="D215" s="38">
        <v>5.3</v>
      </c>
      <c r="E215" s="38">
        <v>2</v>
      </c>
    </row>
    <row r="216" ht="17.4" spans="1:5">
      <c r="A216" s="38"/>
      <c r="B216" s="38"/>
      <c r="C216" s="38" t="s">
        <v>706</v>
      </c>
      <c r="D216" s="38">
        <v>5.3</v>
      </c>
      <c r="E216" s="38">
        <v>2</v>
      </c>
    </row>
    <row r="217" ht="17.4" spans="1:5">
      <c r="A217" s="38"/>
      <c r="B217" s="38"/>
      <c r="C217" s="38" t="s">
        <v>707</v>
      </c>
      <c r="D217" s="38">
        <v>5.3</v>
      </c>
      <c r="E217" s="38">
        <v>2</v>
      </c>
    </row>
    <row r="218" ht="17.4" spans="1:5">
      <c r="A218" s="38"/>
      <c r="B218" s="38"/>
      <c r="C218" s="38" t="s">
        <v>708</v>
      </c>
      <c r="D218" s="38">
        <v>5.3</v>
      </c>
      <c r="E218" s="38">
        <v>2</v>
      </c>
    </row>
    <row r="219" ht="17.4" spans="1:5">
      <c r="A219" s="38"/>
      <c r="B219" s="38"/>
      <c r="C219" s="38" t="s">
        <v>709</v>
      </c>
      <c r="D219" s="38">
        <v>5.3</v>
      </c>
      <c r="E219" s="38">
        <v>2</v>
      </c>
    </row>
    <row r="220" ht="17.4" spans="1:5">
      <c r="A220" s="38"/>
      <c r="B220" s="38"/>
      <c r="C220" s="38" t="s">
        <v>267</v>
      </c>
      <c r="D220" s="38">
        <v>5.3</v>
      </c>
      <c r="E220" s="38">
        <v>2</v>
      </c>
    </row>
    <row r="221" ht="17.4" spans="1:5">
      <c r="A221" s="38"/>
      <c r="B221" s="38"/>
      <c r="C221" s="38" t="s">
        <v>710</v>
      </c>
      <c r="D221" s="38">
        <v>5.3</v>
      </c>
      <c r="E221" s="38">
        <v>2</v>
      </c>
    </row>
    <row r="222" ht="17.4" spans="1:5">
      <c r="A222" s="38"/>
      <c r="B222" s="38"/>
      <c r="C222" s="38" t="s">
        <v>711</v>
      </c>
      <c r="D222" s="38">
        <v>5.3</v>
      </c>
      <c r="E222" s="38">
        <v>2</v>
      </c>
    </row>
    <row r="223" ht="17.4" spans="1:5">
      <c r="A223" s="38"/>
      <c r="B223" s="38"/>
      <c r="C223" s="38" t="s">
        <v>712</v>
      </c>
      <c r="D223" s="38">
        <v>5.3</v>
      </c>
      <c r="E223" s="38">
        <v>2</v>
      </c>
    </row>
    <row r="224" ht="17.4" spans="1:5">
      <c r="A224" s="38"/>
      <c r="B224" s="38"/>
      <c r="C224" s="38" t="s">
        <v>713</v>
      </c>
      <c r="D224" s="38">
        <v>5.3</v>
      </c>
      <c r="E224" s="38">
        <v>2</v>
      </c>
    </row>
    <row r="225" ht="17.4" spans="1:5">
      <c r="A225" s="38"/>
      <c r="B225" s="38"/>
      <c r="C225" s="38" t="s">
        <v>714</v>
      </c>
      <c r="D225" s="38">
        <v>5.3</v>
      </c>
      <c r="E225" s="38">
        <v>2</v>
      </c>
    </row>
    <row r="226" ht="17.4" spans="1:5">
      <c r="A226" s="38"/>
      <c r="B226" s="38"/>
      <c r="C226" s="38" t="s">
        <v>715</v>
      </c>
      <c r="D226" s="38">
        <v>5.3</v>
      </c>
      <c r="E226" s="38">
        <v>2</v>
      </c>
    </row>
    <row r="227" ht="17.4" spans="1:5">
      <c r="A227" s="38"/>
      <c r="B227" s="38"/>
      <c r="C227" s="38" t="s">
        <v>716</v>
      </c>
      <c r="D227" s="38">
        <v>5.3</v>
      </c>
      <c r="E227" s="38">
        <v>2</v>
      </c>
    </row>
    <row r="228" ht="17.4" spans="1:5">
      <c r="A228" s="38"/>
      <c r="B228" s="38"/>
      <c r="C228" s="38" t="s">
        <v>717</v>
      </c>
      <c r="D228" s="38">
        <v>5.3</v>
      </c>
      <c r="E228" s="38">
        <v>2</v>
      </c>
    </row>
    <row r="229" ht="17.4" spans="1:5">
      <c r="A229" s="38"/>
      <c r="B229" s="38"/>
      <c r="C229" s="38" t="s">
        <v>718</v>
      </c>
      <c r="D229" s="38">
        <v>5.3</v>
      </c>
      <c r="E229" s="38">
        <v>2</v>
      </c>
    </row>
    <row r="230" ht="17.4" spans="1:5">
      <c r="A230" s="38"/>
      <c r="B230" s="38">
        <v>20222934</v>
      </c>
      <c r="C230" s="38" t="s">
        <v>278</v>
      </c>
      <c r="D230" s="38">
        <v>5.3</v>
      </c>
      <c r="E230" s="38">
        <v>4</v>
      </c>
    </row>
    <row r="231" ht="17.4" spans="1:5">
      <c r="A231" s="38"/>
      <c r="B231" s="38"/>
      <c r="C231" s="38"/>
      <c r="D231" s="38">
        <v>5.4</v>
      </c>
      <c r="E231" s="38"/>
    </row>
    <row r="232" ht="17.4" spans="1:5">
      <c r="A232" s="38"/>
      <c r="B232" s="38"/>
      <c r="C232" s="38" t="s">
        <v>719</v>
      </c>
      <c r="D232" s="38">
        <v>5.3</v>
      </c>
      <c r="E232" s="38">
        <v>2</v>
      </c>
    </row>
    <row r="233" ht="17.4" spans="1:5">
      <c r="A233" s="38"/>
      <c r="B233" s="38"/>
      <c r="C233" s="38" t="s">
        <v>720</v>
      </c>
      <c r="D233" s="38">
        <v>5.3</v>
      </c>
      <c r="E233" s="38">
        <v>2</v>
      </c>
    </row>
    <row r="234" ht="17.4" spans="1:5">
      <c r="A234" s="38"/>
      <c r="B234" s="38"/>
      <c r="C234" s="38" t="s">
        <v>282</v>
      </c>
      <c r="D234" s="38">
        <v>5.3</v>
      </c>
      <c r="E234" s="38">
        <v>4</v>
      </c>
    </row>
    <row r="235" ht="17.4" spans="1:5">
      <c r="A235" s="38"/>
      <c r="B235" s="38"/>
      <c r="C235" s="38"/>
      <c r="D235" s="38">
        <v>5.4</v>
      </c>
      <c r="E235" s="38"/>
    </row>
    <row r="236" ht="17.4" spans="1:5">
      <c r="A236" s="38"/>
      <c r="B236" s="38"/>
      <c r="C236" s="38" t="s">
        <v>277</v>
      </c>
      <c r="D236" s="38">
        <v>5.3</v>
      </c>
      <c r="E236" s="38">
        <v>2</v>
      </c>
    </row>
    <row r="237" ht="17.4" spans="1:5">
      <c r="A237" s="38"/>
      <c r="B237" s="38"/>
      <c r="C237" s="38" t="s">
        <v>721</v>
      </c>
      <c r="D237" s="38">
        <v>5.3</v>
      </c>
      <c r="E237" s="38">
        <v>4</v>
      </c>
    </row>
    <row r="238" ht="17.4" spans="1:5">
      <c r="A238" s="38"/>
      <c r="B238" s="38"/>
      <c r="C238" s="38"/>
      <c r="D238" s="38">
        <v>5.4</v>
      </c>
      <c r="E238" s="38"/>
    </row>
    <row r="239" ht="17.4" spans="1:5">
      <c r="A239" s="38"/>
      <c r="B239" s="38"/>
      <c r="C239" s="38" t="s">
        <v>280</v>
      </c>
      <c r="D239" s="38">
        <v>5.3</v>
      </c>
      <c r="E239" s="38">
        <v>4</v>
      </c>
    </row>
    <row r="240" ht="17.4" spans="1:5">
      <c r="A240" s="38"/>
      <c r="B240" s="38"/>
      <c r="C240" s="38"/>
      <c r="D240" s="38">
        <v>5.4</v>
      </c>
      <c r="E240" s="38"/>
    </row>
    <row r="241" ht="17.4" spans="1:5">
      <c r="A241" s="38"/>
      <c r="B241" s="38"/>
      <c r="C241" s="38" t="s">
        <v>722</v>
      </c>
      <c r="D241" s="38">
        <v>5.3</v>
      </c>
      <c r="E241" s="38">
        <v>2</v>
      </c>
    </row>
    <row r="242" ht="17.4" spans="1:5">
      <c r="A242" s="38"/>
      <c r="B242" s="38"/>
      <c r="C242" s="38" t="s">
        <v>723</v>
      </c>
      <c r="D242" s="38">
        <v>5.3</v>
      </c>
      <c r="E242" s="38">
        <v>2</v>
      </c>
    </row>
    <row r="243" ht="17.4" spans="1:5">
      <c r="A243" s="38"/>
      <c r="B243" s="38"/>
      <c r="C243" s="38" t="s">
        <v>724</v>
      </c>
      <c r="D243" s="38">
        <v>5.3</v>
      </c>
      <c r="E243" s="38">
        <v>2</v>
      </c>
    </row>
    <row r="244" ht="17.4" spans="1:5">
      <c r="A244" s="38"/>
      <c r="B244" s="38"/>
      <c r="C244" s="38" t="s">
        <v>281</v>
      </c>
      <c r="D244" s="38">
        <v>5.3</v>
      </c>
      <c r="E244" s="38">
        <v>4</v>
      </c>
    </row>
    <row r="245" ht="17.4" spans="1:5">
      <c r="A245" s="38"/>
      <c r="B245" s="38"/>
      <c r="C245" s="38"/>
      <c r="D245" s="38">
        <v>5.4</v>
      </c>
      <c r="E245" s="38"/>
    </row>
    <row r="246" ht="17.4" spans="1:5">
      <c r="A246" s="38"/>
      <c r="B246" s="38"/>
      <c r="C246" s="38" t="s">
        <v>279</v>
      </c>
      <c r="D246" s="38">
        <v>5.3</v>
      </c>
      <c r="E246" s="38">
        <v>2</v>
      </c>
    </row>
    <row r="247" ht="17.4" spans="1:5">
      <c r="A247" s="38"/>
      <c r="B247" s="38"/>
      <c r="C247" s="38" t="s">
        <v>725</v>
      </c>
      <c r="D247" s="38">
        <v>5.3</v>
      </c>
      <c r="E247" s="38">
        <v>2</v>
      </c>
    </row>
    <row r="248" ht="17.4" spans="1:5">
      <c r="A248" s="38"/>
      <c r="B248" s="38"/>
      <c r="C248" s="38" t="s">
        <v>726</v>
      </c>
      <c r="D248" s="38">
        <v>5.3</v>
      </c>
      <c r="E248" s="38">
        <v>2</v>
      </c>
    </row>
    <row r="249" ht="17.4" spans="1:5">
      <c r="A249" s="38"/>
      <c r="B249" s="38"/>
      <c r="C249" s="38" t="s">
        <v>727</v>
      </c>
      <c r="D249" s="38">
        <v>5.3</v>
      </c>
      <c r="E249" s="38">
        <v>2</v>
      </c>
    </row>
    <row r="250" ht="17.4" spans="1:5">
      <c r="A250" s="38"/>
      <c r="B250" s="38"/>
      <c r="C250" s="38" t="s">
        <v>728</v>
      </c>
      <c r="D250" s="38">
        <v>5.3</v>
      </c>
      <c r="E250" s="38">
        <v>2</v>
      </c>
    </row>
    <row r="251" ht="17.4" spans="1:5">
      <c r="A251" s="38"/>
      <c r="B251" s="38"/>
      <c r="C251" s="38" t="s">
        <v>729</v>
      </c>
      <c r="D251" s="38">
        <v>5.3</v>
      </c>
      <c r="E251" s="38">
        <v>2</v>
      </c>
    </row>
    <row r="252" ht="17.4" spans="1:5">
      <c r="A252" s="38"/>
      <c r="B252" s="38">
        <v>20222331</v>
      </c>
      <c r="C252" s="38" t="s">
        <v>730</v>
      </c>
      <c r="D252" s="38">
        <v>5.3</v>
      </c>
      <c r="E252" s="38">
        <v>2</v>
      </c>
    </row>
    <row r="253" ht="17.4" spans="1:5">
      <c r="A253" s="38"/>
      <c r="B253" s="38"/>
      <c r="C253" s="38" t="s">
        <v>104</v>
      </c>
      <c r="D253" s="38">
        <v>5.3</v>
      </c>
      <c r="E253" s="38">
        <v>2</v>
      </c>
    </row>
    <row r="254" ht="17.4" spans="1:5">
      <c r="A254" s="38"/>
      <c r="B254" s="38"/>
      <c r="C254" s="38" t="s">
        <v>286</v>
      </c>
      <c r="D254" s="38">
        <v>5.3</v>
      </c>
      <c r="E254" s="38">
        <v>2</v>
      </c>
    </row>
    <row r="255" ht="17.4" spans="1:5">
      <c r="A255" s="38"/>
      <c r="B255" s="38"/>
      <c r="C255" s="38" t="s">
        <v>731</v>
      </c>
      <c r="D255" s="38">
        <v>5.3</v>
      </c>
      <c r="E255" s="38">
        <v>2</v>
      </c>
    </row>
    <row r="256" ht="17.4" spans="1:5">
      <c r="A256" s="38"/>
      <c r="B256" s="38"/>
      <c r="C256" s="38" t="s">
        <v>732</v>
      </c>
      <c r="D256" s="38">
        <v>5.3</v>
      </c>
      <c r="E256" s="38">
        <v>2</v>
      </c>
    </row>
    <row r="257" ht="17.4" spans="1:5">
      <c r="A257" s="38"/>
      <c r="B257" s="38"/>
      <c r="C257" s="38" t="s">
        <v>733</v>
      </c>
      <c r="D257" s="38">
        <v>5.3</v>
      </c>
      <c r="E257" s="38">
        <v>2</v>
      </c>
    </row>
    <row r="258" ht="17.4" spans="1:5">
      <c r="A258" s="38"/>
      <c r="B258" s="38">
        <v>20222332</v>
      </c>
      <c r="C258" s="38" t="s">
        <v>232</v>
      </c>
      <c r="D258" s="38">
        <v>5.3</v>
      </c>
      <c r="E258" s="38">
        <v>2</v>
      </c>
    </row>
    <row r="259" ht="17.4" spans="1:5">
      <c r="A259" s="38"/>
      <c r="B259" s="38"/>
      <c r="C259" s="38" t="s">
        <v>235</v>
      </c>
      <c r="D259" s="38">
        <v>5.3</v>
      </c>
      <c r="E259" s="38">
        <v>2</v>
      </c>
    </row>
    <row r="260" ht="17.4" spans="1:5">
      <c r="A260" s="38"/>
      <c r="B260" s="38"/>
      <c r="C260" s="38" t="s">
        <v>236</v>
      </c>
      <c r="D260" s="38">
        <v>5.3</v>
      </c>
      <c r="E260" s="38">
        <v>2</v>
      </c>
    </row>
    <row r="261" ht="17.4" spans="1:5">
      <c r="A261" s="38"/>
      <c r="B261" s="38"/>
      <c r="C261" s="38" t="s">
        <v>237</v>
      </c>
      <c r="D261" s="38">
        <v>5.3</v>
      </c>
      <c r="E261" s="38">
        <v>2</v>
      </c>
    </row>
    <row r="262" ht="17.4" spans="1:5">
      <c r="A262" s="38"/>
      <c r="B262" s="38"/>
      <c r="C262" s="38" t="s">
        <v>241</v>
      </c>
      <c r="D262" s="38">
        <v>5.3</v>
      </c>
      <c r="E262" s="38">
        <v>2</v>
      </c>
    </row>
    <row r="263" ht="17.4" spans="1:5">
      <c r="A263" s="38"/>
      <c r="B263" s="38"/>
      <c r="C263" s="38" t="s">
        <v>242</v>
      </c>
      <c r="D263" s="38">
        <v>5.3</v>
      </c>
      <c r="E263" s="38">
        <v>2</v>
      </c>
    </row>
    <row r="264" ht="17.4" spans="1:5">
      <c r="A264" s="38"/>
      <c r="B264" s="38"/>
      <c r="C264" s="38" t="s">
        <v>243</v>
      </c>
      <c r="D264" s="38">
        <v>5.3</v>
      </c>
      <c r="E264" s="38">
        <v>2</v>
      </c>
    </row>
    <row r="265" ht="17.4" spans="1:5">
      <c r="A265" s="38"/>
      <c r="B265" s="38">
        <v>20222932</v>
      </c>
      <c r="C265" s="38" t="s">
        <v>246</v>
      </c>
      <c r="D265" s="38">
        <v>5.4</v>
      </c>
      <c r="E265" s="38">
        <v>2</v>
      </c>
    </row>
    <row r="266" ht="17.4" spans="1:5">
      <c r="A266" s="38"/>
      <c r="B266" s="38"/>
      <c r="C266" s="38" t="s">
        <v>244</v>
      </c>
      <c r="D266" s="38">
        <v>5.3</v>
      </c>
      <c r="E266" s="38">
        <v>4</v>
      </c>
    </row>
    <row r="267" ht="17.4" spans="1:5">
      <c r="A267" s="38"/>
      <c r="B267" s="38"/>
      <c r="C267" s="38"/>
      <c r="D267" s="38">
        <v>5.4</v>
      </c>
      <c r="E267" s="38"/>
    </row>
    <row r="268" ht="17.4" spans="1:5">
      <c r="A268" s="38"/>
      <c r="B268" s="38"/>
      <c r="C268" s="38" t="s">
        <v>247</v>
      </c>
      <c r="D268" s="38">
        <v>5.3</v>
      </c>
      <c r="E268" s="38">
        <v>4</v>
      </c>
    </row>
    <row r="269" ht="17.4" spans="1:5">
      <c r="A269" s="38"/>
      <c r="B269" s="38"/>
      <c r="C269" s="38"/>
      <c r="D269" s="38">
        <v>5.4</v>
      </c>
      <c r="E269" s="38"/>
    </row>
    <row r="270" ht="17.4" spans="1:5">
      <c r="A270" s="41" t="s">
        <v>5</v>
      </c>
      <c r="B270" s="42">
        <v>20222132</v>
      </c>
      <c r="C270" s="43" t="s">
        <v>734</v>
      </c>
      <c r="D270" s="44" t="s">
        <v>735</v>
      </c>
      <c r="E270" s="43">
        <v>2</v>
      </c>
    </row>
    <row r="271" ht="17.4" spans="1:5">
      <c r="A271" s="45"/>
      <c r="B271" s="46"/>
      <c r="C271" s="47" t="s">
        <v>736</v>
      </c>
      <c r="D271" s="44" t="s">
        <v>735</v>
      </c>
      <c r="E271" s="43">
        <v>2</v>
      </c>
    </row>
    <row r="272" ht="17.4" spans="1:5">
      <c r="A272" s="45"/>
      <c r="B272" s="46"/>
      <c r="C272" s="47" t="s">
        <v>737</v>
      </c>
      <c r="D272" s="44" t="s">
        <v>735</v>
      </c>
      <c r="E272" s="43">
        <v>2</v>
      </c>
    </row>
    <row r="273" ht="17.4" spans="1:5">
      <c r="A273" s="45"/>
      <c r="B273" s="46"/>
      <c r="C273" s="47" t="s">
        <v>738</v>
      </c>
      <c r="D273" s="44" t="s">
        <v>735</v>
      </c>
      <c r="E273" s="43">
        <v>2</v>
      </c>
    </row>
    <row r="274" ht="17.4" spans="1:5">
      <c r="A274" s="45"/>
      <c r="B274" s="46"/>
      <c r="C274" s="47" t="s">
        <v>739</v>
      </c>
      <c r="D274" s="44" t="s">
        <v>735</v>
      </c>
      <c r="E274" s="43">
        <v>2</v>
      </c>
    </row>
    <row r="275" ht="17.4" spans="1:5">
      <c r="A275" s="45"/>
      <c r="B275" s="46"/>
      <c r="C275" s="47" t="s">
        <v>740</v>
      </c>
      <c r="D275" s="44" t="s">
        <v>735</v>
      </c>
      <c r="E275" s="43">
        <v>2</v>
      </c>
    </row>
    <row r="276" ht="17.4" spans="1:5">
      <c r="A276" s="45"/>
      <c r="B276" s="46"/>
      <c r="C276" s="47" t="s">
        <v>741</v>
      </c>
      <c r="D276" s="44" t="s">
        <v>735</v>
      </c>
      <c r="E276" s="43">
        <v>2</v>
      </c>
    </row>
    <row r="277" ht="17.4" spans="1:5">
      <c r="A277" s="45"/>
      <c r="B277" s="46"/>
      <c r="C277" s="47" t="s">
        <v>742</v>
      </c>
      <c r="D277" s="44" t="s">
        <v>735</v>
      </c>
      <c r="E277" s="43">
        <v>2</v>
      </c>
    </row>
    <row r="278" ht="17.4" spans="1:5">
      <c r="A278" s="45"/>
      <c r="B278" s="46"/>
      <c r="C278" s="47" t="s">
        <v>743</v>
      </c>
      <c r="D278" s="44" t="s">
        <v>735</v>
      </c>
      <c r="E278" s="43">
        <v>2</v>
      </c>
    </row>
    <row r="279" ht="17.4" spans="1:5">
      <c r="A279" s="45"/>
      <c r="B279" s="46"/>
      <c r="C279" s="47" t="s">
        <v>744</v>
      </c>
      <c r="D279" s="44" t="s">
        <v>735</v>
      </c>
      <c r="E279" s="43">
        <v>2</v>
      </c>
    </row>
    <row r="280" ht="17.4" spans="1:5">
      <c r="A280" s="45"/>
      <c r="B280" s="46"/>
      <c r="C280" s="47" t="s">
        <v>745</v>
      </c>
      <c r="D280" s="44" t="s">
        <v>735</v>
      </c>
      <c r="E280" s="43">
        <v>2</v>
      </c>
    </row>
    <row r="281" ht="17.4" spans="1:5">
      <c r="A281" s="45"/>
      <c r="B281" s="46"/>
      <c r="C281" s="47" t="s">
        <v>746</v>
      </c>
      <c r="D281" s="44" t="s">
        <v>735</v>
      </c>
      <c r="E281" s="43">
        <v>2</v>
      </c>
    </row>
    <row r="282" ht="17.4" spans="1:5">
      <c r="A282" s="45"/>
      <c r="B282" s="46"/>
      <c r="C282" s="47" t="s">
        <v>747</v>
      </c>
      <c r="D282" s="44" t="s">
        <v>735</v>
      </c>
      <c r="E282" s="43">
        <v>2</v>
      </c>
    </row>
    <row r="283" ht="17.4" spans="1:5">
      <c r="A283" s="45"/>
      <c r="B283" s="46"/>
      <c r="C283" s="47" t="s">
        <v>748</v>
      </c>
      <c r="D283" s="44" t="s">
        <v>735</v>
      </c>
      <c r="E283" s="43">
        <v>2</v>
      </c>
    </row>
    <row r="284" ht="17.4" spans="1:5">
      <c r="A284" s="45"/>
      <c r="B284" s="46"/>
      <c r="C284" s="47" t="s">
        <v>749</v>
      </c>
      <c r="D284" s="44" t="s">
        <v>735</v>
      </c>
      <c r="E284" s="43">
        <v>2</v>
      </c>
    </row>
    <row r="285" ht="17.4" spans="1:5">
      <c r="A285" s="45"/>
      <c r="B285" s="46"/>
      <c r="C285" s="47" t="s">
        <v>750</v>
      </c>
      <c r="D285" s="44" t="s">
        <v>735</v>
      </c>
      <c r="E285" s="43">
        <v>2</v>
      </c>
    </row>
    <row r="286" ht="17.4" spans="1:5">
      <c r="A286" s="45"/>
      <c r="B286" s="46"/>
      <c r="C286" s="47" t="s">
        <v>751</v>
      </c>
      <c r="D286" s="44" t="s">
        <v>735</v>
      </c>
      <c r="E286" s="43">
        <v>2</v>
      </c>
    </row>
    <row r="287" ht="17.4" spans="1:5">
      <c r="A287" s="45"/>
      <c r="B287" s="46"/>
      <c r="C287" s="47" t="s">
        <v>752</v>
      </c>
      <c r="D287" s="44" t="s">
        <v>735</v>
      </c>
      <c r="E287" s="43">
        <v>2</v>
      </c>
    </row>
    <row r="288" ht="17.4" spans="1:5">
      <c r="A288" s="45"/>
      <c r="B288" s="46"/>
      <c r="C288" s="47" t="s">
        <v>753</v>
      </c>
      <c r="D288" s="44" t="s">
        <v>735</v>
      </c>
      <c r="E288" s="43">
        <v>2</v>
      </c>
    </row>
    <row r="289" ht="17.4" spans="1:5">
      <c r="A289" s="45"/>
      <c r="B289" s="48"/>
      <c r="C289" s="47" t="s">
        <v>754</v>
      </c>
      <c r="D289" s="44" t="s">
        <v>735</v>
      </c>
      <c r="E289" s="43">
        <v>2</v>
      </c>
    </row>
    <row r="290" ht="17.4" spans="1:5">
      <c r="A290" s="45"/>
      <c r="B290" s="49">
        <v>20222133</v>
      </c>
      <c r="C290" s="47" t="s">
        <v>755</v>
      </c>
      <c r="D290" s="44" t="s">
        <v>735</v>
      </c>
      <c r="E290" s="43">
        <v>2</v>
      </c>
    </row>
    <row r="291" ht="17.4" spans="1:5">
      <c r="A291" s="45"/>
      <c r="B291" s="50"/>
      <c r="C291" s="47" t="s">
        <v>756</v>
      </c>
      <c r="D291" s="44" t="s">
        <v>735</v>
      </c>
      <c r="E291" s="43">
        <v>2</v>
      </c>
    </row>
    <row r="292" ht="17.4" spans="1:5">
      <c r="A292" s="45"/>
      <c r="B292" s="50"/>
      <c r="C292" s="47" t="s">
        <v>757</v>
      </c>
      <c r="D292" s="44" t="s">
        <v>735</v>
      </c>
      <c r="E292" s="43">
        <v>2</v>
      </c>
    </row>
    <row r="293" ht="17.4" spans="1:5">
      <c r="A293" s="45"/>
      <c r="B293" s="50"/>
      <c r="C293" s="47" t="s">
        <v>758</v>
      </c>
      <c r="D293" s="44" t="s">
        <v>735</v>
      </c>
      <c r="E293" s="43">
        <v>2</v>
      </c>
    </row>
    <row r="294" ht="17.4" spans="1:5">
      <c r="A294" s="45"/>
      <c r="B294" s="50"/>
      <c r="C294" s="47" t="s">
        <v>759</v>
      </c>
      <c r="D294" s="44" t="s">
        <v>735</v>
      </c>
      <c r="E294" s="43">
        <v>2</v>
      </c>
    </row>
    <row r="295" ht="17.4" spans="1:5">
      <c r="A295" s="45"/>
      <c r="B295" s="50"/>
      <c r="C295" s="47" t="s">
        <v>257</v>
      </c>
      <c r="D295" s="44" t="s">
        <v>735</v>
      </c>
      <c r="E295" s="43">
        <v>2</v>
      </c>
    </row>
    <row r="296" ht="17.4" spans="1:5">
      <c r="A296" s="45"/>
      <c r="B296" s="50"/>
      <c r="C296" s="47" t="s">
        <v>760</v>
      </c>
      <c r="D296" s="44" t="s">
        <v>735</v>
      </c>
      <c r="E296" s="43">
        <v>2</v>
      </c>
    </row>
    <row r="297" ht="17.4" spans="1:5">
      <c r="A297" s="45"/>
      <c r="B297" s="51"/>
      <c r="C297" s="47" t="s">
        <v>761</v>
      </c>
      <c r="D297" s="44" t="s">
        <v>735</v>
      </c>
      <c r="E297" s="43">
        <v>2</v>
      </c>
    </row>
    <row r="298" ht="17.4" spans="1:5">
      <c r="A298" s="45"/>
      <c r="B298" s="49">
        <v>20222134</v>
      </c>
      <c r="C298" s="47" t="s">
        <v>762</v>
      </c>
      <c r="D298" s="44" t="s">
        <v>735</v>
      </c>
      <c r="E298" s="43">
        <v>2</v>
      </c>
    </row>
    <row r="299" ht="17.4" spans="1:5">
      <c r="A299" s="45"/>
      <c r="B299" s="50"/>
      <c r="C299" s="47" t="s">
        <v>763</v>
      </c>
      <c r="D299" s="44" t="s">
        <v>735</v>
      </c>
      <c r="E299" s="43">
        <v>2</v>
      </c>
    </row>
    <row r="300" ht="17.4" spans="1:5">
      <c r="A300" s="45"/>
      <c r="B300" s="50"/>
      <c r="C300" s="47" t="s">
        <v>764</v>
      </c>
      <c r="D300" s="44" t="s">
        <v>735</v>
      </c>
      <c r="E300" s="43">
        <v>2</v>
      </c>
    </row>
    <row r="301" ht="17.4" spans="1:5">
      <c r="A301" s="45"/>
      <c r="B301" s="51"/>
      <c r="C301" s="47" t="s">
        <v>765</v>
      </c>
      <c r="D301" s="44" t="s">
        <v>735</v>
      </c>
      <c r="E301" s="43">
        <v>2</v>
      </c>
    </row>
    <row r="302" ht="17.4" spans="1:5">
      <c r="A302" s="45"/>
      <c r="B302" s="49">
        <v>20222135</v>
      </c>
      <c r="C302" s="47" t="s">
        <v>766</v>
      </c>
      <c r="D302" s="44" t="s">
        <v>735</v>
      </c>
      <c r="E302" s="43">
        <v>2</v>
      </c>
    </row>
    <row r="303" ht="17.4" spans="1:5">
      <c r="A303" s="45"/>
      <c r="B303" s="50"/>
      <c r="C303" s="47" t="s">
        <v>767</v>
      </c>
      <c r="D303" s="44" t="s">
        <v>735</v>
      </c>
      <c r="E303" s="43">
        <v>2</v>
      </c>
    </row>
    <row r="304" ht="17.4" spans="1:5">
      <c r="A304" s="45"/>
      <c r="B304" s="50"/>
      <c r="C304" s="47" t="s">
        <v>768</v>
      </c>
      <c r="D304" s="44" t="s">
        <v>735</v>
      </c>
      <c r="E304" s="43">
        <v>2</v>
      </c>
    </row>
    <row r="305" ht="17.4" spans="1:5">
      <c r="A305" s="45"/>
      <c r="B305" s="50"/>
      <c r="C305" s="47" t="s">
        <v>769</v>
      </c>
      <c r="D305" s="44" t="s">
        <v>735</v>
      </c>
      <c r="E305" s="43">
        <v>2</v>
      </c>
    </row>
    <row r="306" ht="17.4" spans="1:5">
      <c r="A306" s="45"/>
      <c r="B306" s="50"/>
      <c r="C306" s="47" t="s">
        <v>770</v>
      </c>
      <c r="D306" s="44" t="s">
        <v>735</v>
      </c>
      <c r="E306" s="43">
        <v>2</v>
      </c>
    </row>
    <row r="307" ht="17.4" spans="1:5">
      <c r="A307" s="45"/>
      <c r="B307" s="50"/>
      <c r="C307" s="47" t="s">
        <v>771</v>
      </c>
      <c r="D307" s="44" t="s">
        <v>735</v>
      </c>
      <c r="E307" s="43">
        <v>2</v>
      </c>
    </row>
    <row r="308" ht="17.4" spans="1:5">
      <c r="A308" s="45"/>
      <c r="B308" s="50"/>
      <c r="C308" s="47" t="s">
        <v>772</v>
      </c>
      <c r="D308" s="44" t="s">
        <v>735</v>
      </c>
      <c r="E308" s="43">
        <v>2</v>
      </c>
    </row>
    <row r="309" ht="17.4" spans="1:5">
      <c r="A309" s="45"/>
      <c r="B309" s="50"/>
      <c r="C309" s="47" t="s">
        <v>773</v>
      </c>
      <c r="D309" s="44" t="s">
        <v>735</v>
      </c>
      <c r="E309" s="43">
        <v>2</v>
      </c>
    </row>
    <row r="310" ht="17.4" spans="1:5">
      <c r="A310" s="45"/>
      <c r="B310" s="50"/>
      <c r="C310" s="47" t="s">
        <v>774</v>
      </c>
      <c r="D310" s="44" t="s">
        <v>735</v>
      </c>
      <c r="E310" s="43">
        <v>2</v>
      </c>
    </row>
    <row r="311" ht="17.4" spans="1:5">
      <c r="A311" s="45"/>
      <c r="B311" s="50"/>
      <c r="C311" s="47" t="s">
        <v>775</v>
      </c>
      <c r="D311" s="44" t="s">
        <v>735</v>
      </c>
      <c r="E311" s="43">
        <v>2</v>
      </c>
    </row>
    <row r="312" ht="17.4" spans="1:5">
      <c r="A312" s="45"/>
      <c r="B312" s="50"/>
      <c r="C312" s="47" t="s">
        <v>776</v>
      </c>
      <c r="D312" s="44" t="s">
        <v>735</v>
      </c>
      <c r="E312" s="43">
        <v>2</v>
      </c>
    </row>
    <row r="313" ht="17.4" spans="1:5">
      <c r="A313" s="45"/>
      <c r="B313" s="50"/>
      <c r="C313" s="47" t="s">
        <v>777</v>
      </c>
      <c r="D313" s="44" t="s">
        <v>735</v>
      </c>
      <c r="E313" s="43">
        <v>2</v>
      </c>
    </row>
    <row r="314" ht="17.4" spans="1:5">
      <c r="A314" s="45"/>
      <c r="B314" s="50"/>
      <c r="C314" s="47" t="s">
        <v>778</v>
      </c>
      <c r="D314" s="44" t="s">
        <v>735</v>
      </c>
      <c r="E314" s="43">
        <v>2</v>
      </c>
    </row>
    <row r="315" ht="17.4" spans="1:5">
      <c r="A315" s="45"/>
      <c r="B315" s="50"/>
      <c r="C315" s="47" t="s">
        <v>779</v>
      </c>
      <c r="D315" s="44" t="s">
        <v>735</v>
      </c>
      <c r="E315" s="43">
        <v>2</v>
      </c>
    </row>
    <row r="316" ht="17.4" spans="1:5">
      <c r="A316" s="45"/>
      <c r="B316" s="50"/>
      <c r="C316" s="47" t="s">
        <v>780</v>
      </c>
      <c r="D316" s="44" t="s">
        <v>735</v>
      </c>
      <c r="E316" s="43">
        <v>2</v>
      </c>
    </row>
    <row r="317" ht="17.4" spans="1:5">
      <c r="A317" s="45"/>
      <c r="B317" s="50"/>
      <c r="C317" s="47" t="s">
        <v>781</v>
      </c>
      <c r="D317" s="44" t="s">
        <v>735</v>
      </c>
      <c r="E317" s="43">
        <v>2</v>
      </c>
    </row>
    <row r="318" ht="17.4" spans="1:5">
      <c r="A318" s="45"/>
      <c r="B318" s="50"/>
      <c r="C318" s="47" t="s">
        <v>782</v>
      </c>
      <c r="D318" s="44" t="s">
        <v>735</v>
      </c>
      <c r="E318" s="43">
        <v>2</v>
      </c>
    </row>
    <row r="319" ht="17.4" spans="1:5">
      <c r="A319" s="45"/>
      <c r="B319" s="50"/>
      <c r="C319" s="49" t="s">
        <v>783</v>
      </c>
      <c r="D319" s="44" t="s">
        <v>735</v>
      </c>
      <c r="E319" s="43">
        <v>4</v>
      </c>
    </row>
    <row r="320" ht="17.4" spans="1:5">
      <c r="A320" s="45"/>
      <c r="B320" s="50"/>
      <c r="C320" s="51"/>
      <c r="D320" s="44" t="s">
        <v>784</v>
      </c>
      <c r="E320" s="43"/>
    </row>
    <row r="321" ht="17.4" spans="1:5">
      <c r="A321" s="45"/>
      <c r="B321" s="50"/>
      <c r="C321" s="49" t="s">
        <v>785</v>
      </c>
      <c r="D321" s="44" t="s">
        <v>735</v>
      </c>
      <c r="E321" s="43">
        <v>4</v>
      </c>
    </row>
    <row r="322" ht="17.4" spans="1:5">
      <c r="A322" s="45"/>
      <c r="B322" s="51"/>
      <c r="C322" s="51"/>
      <c r="D322" s="44" t="s">
        <v>784</v>
      </c>
      <c r="E322" s="43"/>
    </row>
    <row r="323" ht="17.4" spans="1:5">
      <c r="A323" s="45"/>
      <c r="B323" s="49">
        <v>20222136</v>
      </c>
      <c r="C323" s="47" t="s">
        <v>786</v>
      </c>
      <c r="D323" s="44" t="s">
        <v>735</v>
      </c>
      <c r="E323" s="43">
        <v>2</v>
      </c>
    </row>
    <row r="324" ht="17.4" spans="1:5">
      <c r="A324" s="45"/>
      <c r="B324" s="50"/>
      <c r="C324" s="49" t="s">
        <v>787</v>
      </c>
      <c r="D324" s="44" t="s">
        <v>735</v>
      </c>
      <c r="E324" s="52">
        <v>4</v>
      </c>
    </row>
    <row r="325" ht="17.4" spans="1:5">
      <c r="A325" s="45"/>
      <c r="B325" s="50"/>
      <c r="C325" s="51"/>
      <c r="D325" s="44" t="s">
        <v>784</v>
      </c>
      <c r="E325" s="52"/>
    </row>
    <row r="326" ht="17.4" spans="1:5">
      <c r="A326" s="45"/>
      <c r="B326" s="50"/>
      <c r="C326" s="47" t="s">
        <v>143</v>
      </c>
      <c r="D326" s="44" t="s">
        <v>735</v>
      </c>
      <c r="E326" s="43">
        <v>2</v>
      </c>
    </row>
    <row r="327" ht="17.4" spans="1:5">
      <c r="A327" s="45"/>
      <c r="B327" s="50"/>
      <c r="C327" s="47" t="s">
        <v>92</v>
      </c>
      <c r="D327" s="44" t="s">
        <v>735</v>
      </c>
      <c r="E327" s="43">
        <v>2</v>
      </c>
    </row>
    <row r="328" ht="17.4" spans="1:5">
      <c r="A328" s="45"/>
      <c r="B328" s="50"/>
      <c r="C328" s="49" t="s">
        <v>788</v>
      </c>
      <c r="D328" s="44" t="s">
        <v>735</v>
      </c>
      <c r="E328" s="43">
        <v>4</v>
      </c>
    </row>
    <row r="329" ht="17.4" spans="1:5">
      <c r="A329" s="45"/>
      <c r="B329" s="50"/>
      <c r="C329" s="51"/>
      <c r="D329" s="44" t="s">
        <v>784</v>
      </c>
      <c r="E329" s="43"/>
    </row>
    <row r="330" ht="17.4" spans="1:5">
      <c r="A330" s="45"/>
      <c r="B330" s="50"/>
      <c r="C330" s="47" t="s">
        <v>789</v>
      </c>
      <c r="D330" s="44" t="s">
        <v>735</v>
      </c>
      <c r="E330" s="43">
        <v>2</v>
      </c>
    </row>
    <row r="331" ht="17.4" spans="1:5">
      <c r="A331" s="45"/>
      <c r="B331" s="50"/>
      <c r="C331" s="49" t="s">
        <v>790</v>
      </c>
      <c r="D331" s="44" t="s">
        <v>735</v>
      </c>
      <c r="E331" s="43">
        <v>4</v>
      </c>
    </row>
    <row r="332" ht="17.4" spans="1:5">
      <c r="A332" s="53"/>
      <c r="B332" s="51"/>
      <c r="C332" s="51"/>
      <c r="D332" s="44" t="s">
        <v>784</v>
      </c>
      <c r="E332" s="43"/>
    </row>
    <row r="333" ht="17.4" spans="1:5">
      <c r="A333" s="54" t="s">
        <v>6</v>
      </c>
      <c r="B333" s="55">
        <v>20222432</v>
      </c>
      <c r="C333" s="55" t="s">
        <v>791</v>
      </c>
      <c r="D333" s="55">
        <v>5.4</v>
      </c>
      <c r="E333" s="55">
        <v>2</v>
      </c>
    </row>
    <row r="334" ht="17.4" spans="1:5">
      <c r="A334" s="54"/>
      <c r="B334" s="55">
        <v>20222433</v>
      </c>
      <c r="C334" s="55" t="s">
        <v>792</v>
      </c>
      <c r="D334" s="55">
        <v>5.4</v>
      </c>
      <c r="E334" s="55">
        <v>2</v>
      </c>
    </row>
    <row r="335" ht="17.4" spans="1:5">
      <c r="A335" s="54"/>
      <c r="B335" s="55"/>
      <c r="C335" s="55" t="s">
        <v>793</v>
      </c>
      <c r="D335" s="55">
        <v>5.4</v>
      </c>
      <c r="E335" s="55">
        <v>2</v>
      </c>
    </row>
    <row r="336" ht="17.4" spans="1:5">
      <c r="A336" s="54"/>
      <c r="B336" s="55"/>
      <c r="C336" s="55" t="s">
        <v>794</v>
      </c>
      <c r="D336" s="55">
        <v>5.4</v>
      </c>
      <c r="E336" s="55">
        <v>2</v>
      </c>
    </row>
    <row r="337" ht="17.4" spans="1:5">
      <c r="A337" s="54"/>
      <c r="B337" s="55"/>
      <c r="C337" s="55" t="s">
        <v>795</v>
      </c>
      <c r="D337" s="55">
        <v>5.4</v>
      </c>
      <c r="E337" s="55">
        <v>2</v>
      </c>
    </row>
    <row r="338" ht="17.4" spans="1:5">
      <c r="A338" s="54"/>
      <c r="B338" s="55"/>
      <c r="C338" s="55" t="s">
        <v>796</v>
      </c>
      <c r="D338" s="55">
        <v>5.4</v>
      </c>
      <c r="E338" s="55">
        <v>2</v>
      </c>
    </row>
    <row r="339" ht="17.4" spans="1:5">
      <c r="A339" s="54"/>
      <c r="B339" s="55"/>
      <c r="C339" s="55" t="s">
        <v>797</v>
      </c>
      <c r="D339" s="55">
        <v>5.4</v>
      </c>
      <c r="E339" s="55">
        <v>2</v>
      </c>
    </row>
    <row r="340" ht="17.4" spans="1:5">
      <c r="A340" s="54"/>
      <c r="B340" s="55"/>
      <c r="C340" s="55" t="s">
        <v>798</v>
      </c>
      <c r="D340" s="55">
        <v>5.4</v>
      </c>
      <c r="E340" s="55">
        <v>2</v>
      </c>
    </row>
    <row r="341" ht="17.4" spans="1:5">
      <c r="A341" s="54"/>
      <c r="B341" s="55"/>
      <c r="C341" s="55" t="s">
        <v>799</v>
      </c>
      <c r="D341" s="55">
        <v>5.4</v>
      </c>
      <c r="E341" s="55">
        <v>2</v>
      </c>
    </row>
    <row r="342" ht="17.4" spans="1:5">
      <c r="A342" s="54"/>
      <c r="B342" s="55"/>
      <c r="C342" s="55" t="s">
        <v>800</v>
      </c>
      <c r="D342" s="55">
        <v>5.4</v>
      </c>
      <c r="E342" s="55">
        <v>2</v>
      </c>
    </row>
    <row r="343" ht="17.4" spans="1:5">
      <c r="A343" s="54"/>
      <c r="B343" s="55"/>
      <c r="C343" s="55" t="s">
        <v>801</v>
      </c>
      <c r="D343" s="55">
        <v>5.4</v>
      </c>
      <c r="E343" s="55">
        <v>2</v>
      </c>
    </row>
    <row r="344" ht="17.4" spans="1:5">
      <c r="A344" s="54"/>
      <c r="B344" s="55"/>
      <c r="C344" s="55" t="s">
        <v>802</v>
      </c>
      <c r="D344" s="55">
        <v>5.4</v>
      </c>
      <c r="E344" s="55">
        <v>2</v>
      </c>
    </row>
    <row r="345" ht="17.4" spans="1:5">
      <c r="A345" s="54"/>
      <c r="B345" s="55"/>
      <c r="C345" s="55" t="s">
        <v>803</v>
      </c>
      <c r="D345" s="55">
        <v>5.4</v>
      </c>
      <c r="E345" s="55">
        <v>2</v>
      </c>
    </row>
    <row r="346" ht="17.4" spans="1:5">
      <c r="A346" s="54"/>
      <c r="B346" s="55">
        <v>20222434</v>
      </c>
      <c r="C346" s="55" t="s">
        <v>762</v>
      </c>
      <c r="D346" s="55">
        <v>5.4</v>
      </c>
      <c r="E346" s="55">
        <v>2</v>
      </c>
    </row>
    <row r="347" ht="17.4" spans="1:5">
      <c r="A347" s="54"/>
      <c r="B347" s="55"/>
      <c r="C347" s="55" t="s">
        <v>804</v>
      </c>
      <c r="D347" s="55">
        <v>5.4</v>
      </c>
      <c r="E347" s="55">
        <v>2</v>
      </c>
    </row>
    <row r="348" ht="17.4" spans="1:5">
      <c r="A348" s="54"/>
      <c r="B348" s="55"/>
      <c r="C348" s="55" t="s">
        <v>805</v>
      </c>
      <c r="D348" s="55">
        <v>5.4</v>
      </c>
      <c r="E348" s="55">
        <v>2</v>
      </c>
    </row>
    <row r="349" ht="17.4" spans="1:5">
      <c r="A349" s="54"/>
      <c r="B349" s="55"/>
      <c r="C349" s="55" t="s">
        <v>806</v>
      </c>
      <c r="D349" s="55">
        <v>5.4</v>
      </c>
      <c r="E349" s="55">
        <v>2</v>
      </c>
    </row>
    <row r="350" ht="17.4" spans="1:5">
      <c r="A350" s="54"/>
      <c r="B350" s="55">
        <v>20222531</v>
      </c>
      <c r="C350" s="55" t="s">
        <v>402</v>
      </c>
      <c r="D350" s="55">
        <v>5.4</v>
      </c>
      <c r="E350" s="55">
        <v>2</v>
      </c>
    </row>
    <row r="351" ht="17.4" spans="1:5">
      <c r="A351" s="54"/>
      <c r="B351" s="55">
        <v>20222532</v>
      </c>
      <c r="C351" s="55" t="s">
        <v>807</v>
      </c>
      <c r="D351" s="55">
        <v>5.4</v>
      </c>
      <c r="E351" s="55">
        <v>2</v>
      </c>
    </row>
    <row r="352" ht="17.4" spans="1:5">
      <c r="A352" s="56" t="s">
        <v>7</v>
      </c>
      <c r="B352" s="57">
        <v>20222631</v>
      </c>
      <c r="C352" s="58" t="s">
        <v>808</v>
      </c>
      <c r="D352" s="59" t="s">
        <v>628</v>
      </c>
      <c r="E352" s="58">
        <v>2</v>
      </c>
    </row>
    <row r="353" ht="17.4" spans="1:5">
      <c r="A353" s="56"/>
      <c r="B353" s="57"/>
      <c r="C353" s="60" t="s">
        <v>809</v>
      </c>
      <c r="D353" s="61">
        <v>5.4</v>
      </c>
      <c r="E353" s="62">
        <v>2</v>
      </c>
    </row>
    <row r="354" ht="17.4" spans="1:5">
      <c r="A354" s="56"/>
      <c r="B354" s="57"/>
      <c r="C354" s="60" t="s">
        <v>810</v>
      </c>
      <c r="D354" s="61">
        <v>5.4</v>
      </c>
      <c r="E354" s="62">
        <v>2</v>
      </c>
    </row>
    <row r="355" ht="17.4" spans="1:5">
      <c r="A355" s="56"/>
      <c r="B355" s="57"/>
      <c r="C355" s="62" t="s">
        <v>811</v>
      </c>
      <c r="D355" s="61">
        <v>5.4</v>
      </c>
      <c r="E355" s="62">
        <v>2</v>
      </c>
    </row>
    <row r="356" ht="17.4" spans="1:5">
      <c r="A356" s="56"/>
      <c r="B356" s="57"/>
      <c r="C356" s="62" t="s">
        <v>812</v>
      </c>
      <c r="D356" s="61">
        <v>5.4</v>
      </c>
      <c r="E356" s="62">
        <v>2</v>
      </c>
    </row>
    <row r="357" ht="17.4" spans="1:5">
      <c r="A357" s="56"/>
      <c r="B357" s="57">
        <v>20222632</v>
      </c>
      <c r="C357" s="58" t="s">
        <v>808</v>
      </c>
      <c r="D357" s="59" t="s">
        <v>628</v>
      </c>
      <c r="E357" s="58">
        <v>2</v>
      </c>
    </row>
    <row r="358" ht="17.4" spans="1:5">
      <c r="A358" s="56"/>
      <c r="B358" s="57"/>
      <c r="C358" s="62" t="s">
        <v>446</v>
      </c>
      <c r="D358" s="61">
        <v>5.4</v>
      </c>
      <c r="E358" s="62">
        <v>2</v>
      </c>
    </row>
    <row r="359" ht="17.4" spans="1:5">
      <c r="A359" s="56"/>
      <c r="B359" s="57"/>
      <c r="C359" s="62" t="s">
        <v>444</v>
      </c>
      <c r="D359" s="61">
        <v>5.4</v>
      </c>
      <c r="E359" s="62">
        <v>2</v>
      </c>
    </row>
    <row r="360" ht="17.4" spans="1:5">
      <c r="A360" s="56"/>
      <c r="B360" s="57"/>
      <c r="C360" s="62" t="s">
        <v>442</v>
      </c>
      <c r="D360" s="61">
        <v>5.4</v>
      </c>
      <c r="E360" s="62">
        <v>2</v>
      </c>
    </row>
    <row r="361" ht="17.4" spans="1:5">
      <c r="A361" s="56"/>
      <c r="B361" s="57"/>
      <c r="C361" s="62" t="s">
        <v>445</v>
      </c>
      <c r="D361" s="61">
        <v>5.4</v>
      </c>
      <c r="E361" s="62">
        <v>2</v>
      </c>
    </row>
    <row r="362" ht="17.4" spans="1:5">
      <c r="A362" s="56"/>
      <c r="B362" s="57">
        <v>20222633</v>
      </c>
      <c r="C362" s="58" t="s">
        <v>808</v>
      </c>
      <c r="D362" s="59" t="s">
        <v>628</v>
      </c>
      <c r="E362" s="58">
        <v>2</v>
      </c>
    </row>
    <row r="363" ht="17.4" spans="1:5">
      <c r="A363" s="56"/>
      <c r="B363" s="57"/>
      <c r="C363" s="62" t="s">
        <v>813</v>
      </c>
      <c r="D363" s="61">
        <v>5.4</v>
      </c>
      <c r="E363" s="62">
        <v>2</v>
      </c>
    </row>
    <row r="364" ht="17.4" spans="1:5">
      <c r="A364" s="56"/>
      <c r="B364" s="57"/>
      <c r="C364" s="62" t="s">
        <v>814</v>
      </c>
      <c r="D364" s="61">
        <v>5.4</v>
      </c>
      <c r="E364" s="62">
        <v>2</v>
      </c>
    </row>
    <row r="365" ht="17.4" spans="1:5">
      <c r="A365" s="56"/>
      <c r="B365" s="57">
        <v>20222634</v>
      </c>
      <c r="C365" s="58" t="s">
        <v>808</v>
      </c>
      <c r="D365" s="59" t="s">
        <v>628</v>
      </c>
      <c r="E365" s="58">
        <v>2</v>
      </c>
    </row>
    <row r="366" ht="17.4" spans="1:5">
      <c r="A366" s="56"/>
      <c r="B366" s="57"/>
      <c r="C366" s="62" t="s">
        <v>815</v>
      </c>
      <c r="D366" s="61">
        <v>5.4</v>
      </c>
      <c r="E366" s="62">
        <v>2</v>
      </c>
    </row>
    <row r="367" ht="17.4" spans="1:5">
      <c r="A367" s="56"/>
      <c r="B367" s="57"/>
      <c r="C367" s="62" t="s">
        <v>816</v>
      </c>
      <c r="D367" s="61">
        <v>5.4</v>
      </c>
      <c r="E367" s="62">
        <v>2</v>
      </c>
    </row>
    <row r="368" ht="17.4" spans="1:5">
      <c r="A368" s="56"/>
      <c r="B368" s="57"/>
      <c r="C368" s="62" t="s">
        <v>817</v>
      </c>
      <c r="D368" s="61">
        <v>5.4</v>
      </c>
      <c r="E368" s="62">
        <v>2</v>
      </c>
    </row>
    <row r="369" ht="17.4" spans="1:5">
      <c r="A369" s="56"/>
      <c r="B369" s="57"/>
      <c r="C369" s="62" t="s">
        <v>818</v>
      </c>
      <c r="D369" s="61">
        <v>5.4</v>
      </c>
      <c r="E369" s="62">
        <v>2</v>
      </c>
    </row>
    <row r="370" ht="17.4" spans="1:5">
      <c r="A370" s="56"/>
      <c r="B370" s="57"/>
      <c r="C370" s="62" t="s">
        <v>819</v>
      </c>
      <c r="D370" s="61">
        <v>5.4</v>
      </c>
      <c r="E370" s="62">
        <v>2</v>
      </c>
    </row>
    <row r="371" ht="17.4" spans="1:5">
      <c r="A371" s="56"/>
      <c r="B371" s="57"/>
      <c r="C371" s="62" t="s">
        <v>820</v>
      </c>
      <c r="D371" s="61">
        <v>5.4</v>
      </c>
      <c r="E371" s="62">
        <v>2</v>
      </c>
    </row>
    <row r="372" ht="17.4" spans="1:5">
      <c r="A372" s="56"/>
      <c r="B372" s="57"/>
      <c r="C372" s="62" t="s">
        <v>821</v>
      </c>
      <c r="D372" s="61">
        <v>5.4</v>
      </c>
      <c r="E372" s="62">
        <v>2</v>
      </c>
    </row>
    <row r="373" ht="17.4" spans="1:5">
      <c r="A373" s="56"/>
      <c r="B373" s="57"/>
      <c r="C373" s="62" t="s">
        <v>822</v>
      </c>
      <c r="D373" s="61">
        <v>5.4</v>
      </c>
      <c r="E373" s="62">
        <v>2</v>
      </c>
    </row>
    <row r="374" ht="17.4" spans="1:5">
      <c r="A374" s="56"/>
      <c r="B374" s="57"/>
      <c r="C374" s="62" t="s">
        <v>823</v>
      </c>
      <c r="D374" s="61">
        <v>5.4</v>
      </c>
      <c r="E374" s="62">
        <v>2</v>
      </c>
    </row>
    <row r="375" ht="17.4" spans="1:5">
      <c r="A375" s="56"/>
      <c r="B375" s="57"/>
      <c r="C375" s="62" t="s">
        <v>824</v>
      </c>
      <c r="D375" s="61">
        <v>5.4</v>
      </c>
      <c r="E375" s="62">
        <v>2</v>
      </c>
    </row>
    <row r="376" ht="17.4" spans="1:5">
      <c r="A376" s="56"/>
      <c r="B376" s="57"/>
      <c r="C376" s="62" t="s">
        <v>825</v>
      </c>
      <c r="D376" s="61">
        <v>5.4</v>
      </c>
      <c r="E376" s="62">
        <v>2</v>
      </c>
    </row>
    <row r="377" ht="17.4" spans="1:5">
      <c r="A377" s="56"/>
      <c r="B377" s="57">
        <v>20222635</v>
      </c>
      <c r="C377" s="58" t="s">
        <v>808</v>
      </c>
      <c r="D377" s="59" t="s">
        <v>628</v>
      </c>
      <c r="E377" s="58">
        <v>2</v>
      </c>
    </row>
    <row r="378" ht="17.4" spans="1:5">
      <c r="A378" s="56"/>
      <c r="B378" s="57"/>
      <c r="C378" s="62" t="s">
        <v>826</v>
      </c>
      <c r="D378" s="61">
        <v>5.4</v>
      </c>
      <c r="E378" s="62">
        <v>2</v>
      </c>
    </row>
    <row r="379" ht="17.4" spans="1:5">
      <c r="A379" s="56"/>
      <c r="B379" s="57"/>
      <c r="C379" s="26" t="s">
        <v>457</v>
      </c>
      <c r="D379" s="26">
        <v>5.4</v>
      </c>
      <c r="E379" s="26">
        <v>2</v>
      </c>
    </row>
    <row r="380" ht="17.4" spans="1:5">
      <c r="A380" s="56"/>
      <c r="B380" s="57"/>
      <c r="C380" s="26" t="s">
        <v>827</v>
      </c>
      <c r="D380" s="26">
        <v>5.4</v>
      </c>
      <c r="E380" s="26">
        <v>2</v>
      </c>
    </row>
    <row r="381" ht="17.4" spans="1:5">
      <c r="A381" s="31" t="s">
        <v>8</v>
      </c>
      <c r="B381" s="31" t="s">
        <v>464</v>
      </c>
      <c r="C381" s="33"/>
      <c r="D381" s="33"/>
      <c r="E381" s="33"/>
    </row>
  </sheetData>
  <mergeCells count="76">
    <mergeCell ref="A1:E1"/>
    <mergeCell ref="B381:E381"/>
    <mergeCell ref="A3:A83"/>
    <mergeCell ref="A84:A118"/>
    <mergeCell ref="A119:A269"/>
    <mergeCell ref="A270:A332"/>
    <mergeCell ref="A333:A351"/>
    <mergeCell ref="A352:A380"/>
    <mergeCell ref="B4:B8"/>
    <mergeCell ref="B9:B23"/>
    <mergeCell ref="B24:B39"/>
    <mergeCell ref="B40:B45"/>
    <mergeCell ref="B46:B70"/>
    <mergeCell ref="B71:B83"/>
    <mergeCell ref="B84:B94"/>
    <mergeCell ref="B95:B101"/>
    <mergeCell ref="B103:B110"/>
    <mergeCell ref="B111:B114"/>
    <mergeCell ref="B116:B118"/>
    <mergeCell ref="B119:B139"/>
    <mergeCell ref="B140:B164"/>
    <mergeCell ref="B165:B185"/>
    <mergeCell ref="B186:B204"/>
    <mergeCell ref="B205:B229"/>
    <mergeCell ref="B230:B251"/>
    <mergeCell ref="B252:B257"/>
    <mergeCell ref="B258:B264"/>
    <mergeCell ref="B265:B269"/>
    <mergeCell ref="B270:B289"/>
    <mergeCell ref="B290:B297"/>
    <mergeCell ref="B298:B301"/>
    <mergeCell ref="B302:B322"/>
    <mergeCell ref="B323:B332"/>
    <mergeCell ref="B334:B345"/>
    <mergeCell ref="B346:B349"/>
    <mergeCell ref="B352:B356"/>
    <mergeCell ref="B357:B361"/>
    <mergeCell ref="B362:B364"/>
    <mergeCell ref="B365:B376"/>
    <mergeCell ref="B377:B380"/>
    <mergeCell ref="C119:C120"/>
    <mergeCell ref="C130:C131"/>
    <mergeCell ref="C141:C142"/>
    <mergeCell ref="C163:C164"/>
    <mergeCell ref="C190:C191"/>
    <mergeCell ref="C196:C197"/>
    <mergeCell ref="C230:C231"/>
    <mergeCell ref="C234:C235"/>
    <mergeCell ref="C237:C238"/>
    <mergeCell ref="C239:C240"/>
    <mergeCell ref="C244:C245"/>
    <mergeCell ref="C266:C267"/>
    <mergeCell ref="C268:C269"/>
    <mergeCell ref="C319:C320"/>
    <mergeCell ref="C321:C322"/>
    <mergeCell ref="C324:C325"/>
    <mergeCell ref="C328:C329"/>
    <mergeCell ref="C331:C332"/>
    <mergeCell ref="E119:E120"/>
    <mergeCell ref="E130:E131"/>
    <mergeCell ref="E141:E142"/>
    <mergeCell ref="E163:E164"/>
    <mergeCell ref="E190:E191"/>
    <mergeCell ref="E196:E197"/>
    <mergeCell ref="E230:E231"/>
    <mergeCell ref="E234:E235"/>
    <mergeCell ref="E237:E238"/>
    <mergeCell ref="E239:E240"/>
    <mergeCell ref="E244:E245"/>
    <mergeCell ref="E266:E267"/>
    <mergeCell ref="E268:E269"/>
    <mergeCell ref="E319:E320"/>
    <mergeCell ref="E321:E322"/>
    <mergeCell ref="E324:E325"/>
    <mergeCell ref="E328:E329"/>
    <mergeCell ref="E331:E332"/>
  </mergeCells>
  <pageMargins left="0.75" right="0.75" top="1" bottom="1" header="0.5" footer="0.5"/>
  <headerFooter/>
  <ignoredErrors>
    <ignoredError sqref="D352:D377 D270:D332 D119 B3:B9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晚自习旷课</vt:lpstr>
      <vt:lpstr>晚自习请假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别惹我小熊</cp:lastModifiedBy>
  <dcterms:created xsi:type="dcterms:W3CDTF">2023-05-09T12:53:11Z</dcterms:created>
  <dcterms:modified xsi:type="dcterms:W3CDTF">2023-05-09T13:11:05Z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B1B081C5B27741649720AD9B7C6F3AEC_13</vt:lpwstr>
  </property>
  <property fmtid="{D5CDD505-2E9C-101B-9397-08002B2CF9AE}" pid="3" name="KSOProductBuildVer">
    <vt:lpwstr>2052-11.1.0.14036</vt:lpwstr>
  </property>
</Properties>
</file>