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 tabRatio="947" firstSheet="5"/>
  </bookViews>
  <sheets>
    <sheet name="学院学风反馈表" sheetId="1" r:id="rId1"/>
    <sheet name="日常迟到早退名单" sheetId="2" r:id="rId2"/>
    <sheet name="日常请假名单" sheetId="3" r:id="rId3"/>
    <sheet name="日常请假率" sheetId="4" r:id="rId4"/>
    <sheet name="日常旷课名单" sheetId="5" r:id="rId5"/>
    <sheet name="日常旷课率" sheetId="6" r:id="rId6"/>
    <sheet name="晚自修风气统计表" sheetId="16" r:id="rId7"/>
    <sheet name="晚自习旷课" sheetId="17" r:id="rId8"/>
    <sheet name="晚自习请假名单" sheetId="18" r:id="rId9"/>
    <sheet name="晚自习迟到早退" sheetId="19" r:id="rId10"/>
    <sheet name="统计表" sheetId="11" r:id="rId11"/>
  </sheets>
  <definedNames>
    <definedName name="_xlnm._FilterDatabase" localSheetId="5" hidden="1">日常旷课率!$A$2:$H$29</definedName>
    <definedName name="_xlnm._FilterDatabase" localSheetId="10" hidden="1">统计表!$A$2:$E$29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<sst xmlns="http://schemas.openxmlformats.org/spreadsheetml/2006/main" count="1623" uniqueCount="521">
  <si>
    <t>湖州学院2025-2026学年第一学期学风建设情况通报（第1周 9月14日-9月20日 ）</t>
  </si>
  <si>
    <t>学风指标</t>
  </si>
  <si>
    <t>智能制造学院</t>
  </si>
  <si>
    <t>电子信息学院</t>
  </si>
  <si>
    <t>生命健康学院</t>
  </si>
  <si>
    <t>经济管理学院</t>
  </si>
  <si>
    <t>人文学院</t>
  </si>
  <si>
    <t>设计学院</t>
  </si>
  <si>
    <t>马克思主义学院</t>
  </si>
  <si>
    <t>日常旷课率</t>
  </si>
  <si>
    <t>日常旷课名单</t>
  </si>
  <si>
    <t>日常请假率</t>
  </si>
  <si>
    <t>日常请假人次</t>
  </si>
  <si>
    <t>日常迟到早退</t>
  </si>
  <si>
    <t>晚自习风气统计表</t>
  </si>
  <si>
    <t>班级明细</t>
  </si>
  <si>
    <t>晚自习请假</t>
  </si>
  <si>
    <t>晚自习旷课</t>
  </si>
  <si>
    <t>晚自习迟到早退</t>
  </si>
  <si>
    <t>各学院统计表规范程度</t>
  </si>
  <si>
    <t>交齐且规范</t>
  </si>
  <si>
    <t>湖州学院日常迟到早退统计表</t>
  </si>
  <si>
    <t>学院</t>
  </si>
  <si>
    <t>班级</t>
  </si>
  <si>
    <t>学号</t>
  </si>
  <si>
    <t>姓名</t>
  </si>
  <si>
    <t>课程</t>
  </si>
  <si>
    <t>类别</t>
  </si>
  <si>
    <t>日期</t>
  </si>
  <si>
    <t>备注</t>
  </si>
  <si>
    <t>无</t>
  </si>
  <si>
    <t>湖州学院日常请假统计表</t>
  </si>
  <si>
    <t>班 级</t>
  </si>
  <si>
    <t>详细节数（日期）</t>
  </si>
  <si>
    <t>累计节数</t>
  </si>
  <si>
    <t>机械2302</t>
  </si>
  <si>
    <t>刘德雄</t>
  </si>
  <si>
    <t>测试技术</t>
  </si>
  <si>
    <t>2（9.16）</t>
  </si>
  <si>
    <t>材化2201</t>
  </si>
  <si>
    <t>付玺霖</t>
  </si>
  <si>
    <t>精品化学品化学</t>
  </si>
  <si>
    <t>2（9.15）</t>
  </si>
  <si>
    <t>新能源材料2202</t>
  </si>
  <si>
    <t>李伟聪</t>
  </si>
  <si>
    <t>纳米材料与技术</t>
  </si>
  <si>
    <t>2（9.17）</t>
  </si>
  <si>
    <t>杨武林</t>
  </si>
  <si>
    <t>赵兴和</t>
  </si>
  <si>
    <t>岳金鑫</t>
  </si>
  <si>
    <t>新汽2401</t>
  </si>
  <si>
    <t>夏祥越</t>
  </si>
  <si>
    <t>机械设计基础</t>
  </si>
  <si>
    <t>创新创业基础</t>
  </si>
  <si>
    <t>中国共产党历史</t>
  </si>
  <si>
    <t>材化2411</t>
  </si>
  <si>
    <t>曹彬</t>
  </si>
  <si>
    <t>专业英语</t>
  </si>
  <si>
    <t>钱炜烨</t>
  </si>
  <si>
    <t>电气2202</t>
  </si>
  <si>
    <t>臧毅</t>
  </si>
  <si>
    <t>工业组态控制</t>
  </si>
  <si>
    <t>裴元翎</t>
  </si>
  <si>
    <t>2（9.18）</t>
  </si>
  <si>
    <t>材化2401</t>
  </si>
  <si>
    <t>朱君慧</t>
  </si>
  <si>
    <t>工程制图CAD</t>
  </si>
  <si>
    <t>3（9.16）</t>
  </si>
  <si>
    <t>毛泽东思想和中国特色社会主义理论体系概论</t>
  </si>
  <si>
    <t>有机化学</t>
  </si>
  <si>
    <t>3（9.15）</t>
  </si>
  <si>
    <t>彭忠礼</t>
  </si>
  <si>
    <t>电气2401</t>
  </si>
  <si>
    <t>赵本雨</t>
  </si>
  <si>
    <t>概率论与数理统计B</t>
  </si>
  <si>
    <t>模拟电子电路</t>
  </si>
  <si>
    <t>数字电子电路</t>
  </si>
  <si>
    <t>3（9.17）</t>
  </si>
  <si>
    <t>大学英语</t>
  </si>
  <si>
    <t>3（9.18）</t>
  </si>
  <si>
    <t>习近平新时代中国特色社会主义思想概论</t>
  </si>
  <si>
    <t>3（9.19）</t>
  </si>
  <si>
    <t>新能源材料2401</t>
  </si>
  <si>
    <t>吴银涛</t>
  </si>
  <si>
    <t>物理化学</t>
  </si>
  <si>
    <t>2（9.19）</t>
  </si>
  <si>
    <t>蒋昌谋</t>
  </si>
  <si>
    <t>材料科学基础</t>
  </si>
  <si>
    <t>普通物理学</t>
  </si>
  <si>
    <t>陶星周</t>
  </si>
  <si>
    <t>材化2301</t>
  </si>
  <si>
    <t>刘锡瑞</t>
  </si>
  <si>
    <t>化工原理</t>
  </si>
  <si>
    <t>卢仁阳</t>
  </si>
  <si>
    <t>吴彤</t>
  </si>
  <si>
    <t>光电材料与器件</t>
  </si>
  <si>
    <t>电化学基础</t>
  </si>
  <si>
    <t>体育与健康</t>
  </si>
  <si>
    <t>新能源材料2302</t>
  </si>
  <si>
    <t>吴铸学</t>
  </si>
  <si>
    <t>化学电源设计</t>
  </si>
  <si>
    <t>二次离子电池原理与结构</t>
  </si>
  <si>
    <t>材料分析测试技术</t>
  </si>
  <si>
    <t>光伏技术与应用</t>
  </si>
  <si>
    <t>高分子2401</t>
  </si>
  <si>
    <t>许秋丽</t>
  </si>
  <si>
    <t>电子信息2412</t>
  </si>
  <si>
    <t>叶骏飞</t>
  </si>
  <si>
    <t>嵌入式应用</t>
  </si>
  <si>
    <t>数字信号处理</t>
  </si>
  <si>
    <t>光电信息2402</t>
  </si>
  <si>
    <t>沈敬卓</t>
  </si>
  <si>
    <t>基础物理学</t>
  </si>
  <si>
    <t>电子信息2402</t>
  </si>
  <si>
    <t>余鸿</t>
  </si>
  <si>
    <t>复变函数与积分变换</t>
  </si>
  <si>
    <t>线性代数</t>
  </si>
  <si>
    <t>单片机原理与应用</t>
  </si>
  <si>
    <t>中国共产党简史</t>
  </si>
  <si>
    <t>计算机2413</t>
  </si>
  <si>
    <t>杨彩虹</t>
  </si>
  <si>
    <t>编译原理</t>
  </si>
  <si>
    <t>计算机2412</t>
  </si>
  <si>
    <t>裘翀</t>
  </si>
  <si>
    <t>web应用</t>
  </si>
  <si>
    <t>电子信息2411</t>
  </si>
  <si>
    <t>沈攀峰</t>
  </si>
  <si>
    <t>DEA技术与应用</t>
  </si>
  <si>
    <t>python程序设计</t>
  </si>
  <si>
    <t>嵌入式系统及应用</t>
  </si>
  <si>
    <t>智能信息处理</t>
  </si>
  <si>
    <t>吴淇豪</t>
  </si>
  <si>
    <t>电子信息2401</t>
  </si>
  <si>
    <t>邢喆轩</t>
  </si>
  <si>
    <t>光电信息2401</t>
  </si>
  <si>
    <t>刘忆忠</t>
  </si>
  <si>
    <t>计算机2302</t>
  </si>
  <si>
    <t>陈维创</t>
  </si>
  <si>
    <t>算法设计与分析</t>
  </si>
  <si>
    <t>刘殷如</t>
  </si>
  <si>
    <t>光电信息2302</t>
  </si>
  <si>
    <t>刘蘅萱</t>
  </si>
  <si>
    <t>光电检测技术</t>
  </si>
  <si>
    <t>激光原理及应用</t>
  </si>
  <si>
    <t>半导体物理</t>
  </si>
  <si>
    <t>体育健康（5）</t>
  </si>
  <si>
    <t>工程制图及CAD</t>
  </si>
  <si>
    <t>郑越巍</t>
  </si>
  <si>
    <t>光电子技术</t>
  </si>
  <si>
    <t>半导体照明技术</t>
  </si>
  <si>
    <t>光电信息2202</t>
  </si>
  <si>
    <t>吴玉峰</t>
  </si>
  <si>
    <t>太阳能电池技术实验</t>
  </si>
  <si>
    <t>光电前沿技术讲座</t>
  </si>
  <si>
    <t>光电信息2201</t>
  </si>
  <si>
    <t>金宇</t>
  </si>
  <si>
    <t>光电信息2301</t>
  </si>
  <si>
    <t>丁华烨</t>
  </si>
  <si>
    <t>3（9.15)</t>
  </si>
  <si>
    <t>李佳杰</t>
  </si>
  <si>
    <t>社体2302</t>
  </si>
  <si>
    <t>刘陈安</t>
  </si>
  <si>
    <t>武术与搏击</t>
  </si>
  <si>
    <t>苏宇捷</t>
  </si>
  <si>
    <t>中小学体育教材</t>
  </si>
  <si>
    <t>体育科研方法</t>
  </si>
  <si>
    <t>徐顺强</t>
  </si>
  <si>
    <t>社体2301</t>
  </si>
  <si>
    <t>谢艺诩</t>
  </si>
  <si>
    <t>程吴涵</t>
  </si>
  <si>
    <t>刘志涛</t>
  </si>
  <si>
    <t>王新宇</t>
  </si>
  <si>
    <t>胡秀喆</t>
  </si>
  <si>
    <t>龚宇程</t>
  </si>
  <si>
    <t>周盛楠</t>
  </si>
  <si>
    <t>英语2201</t>
  </si>
  <si>
    <t>洪程杰</t>
  </si>
  <si>
    <t>第二外语（日语）（3）</t>
  </si>
  <si>
    <t>外贸函电</t>
  </si>
  <si>
    <t>跨境电子商务</t>
  </si>
  <si>
    <r>
      <rPr>
        <sz val="14"/>
        <rFont val="仿宋"/>
        <charset val="134"/>
      </rPr>
      <t>2（</t>
    </r>
    <r>
      <rPr>
        <sz val="14"/>
        <color rgb="FF000000"/>
        <rFont val="仿宋"/>
        <charset val="134"/>
      </rPr>
      <t>9.19）</t>
    </r>
  </si>
  <si>
    <t>汉语言2203</t>
  </si>
  <si>
    <t>廖飞龙</t>
  </si>
  <si>
    <t>比较文学</t>
  </si>
  <si>
    <t>微视频编导</t>
  </si>
  <si>
    <t>华文研究</t>
  </si>
  <si>
    <t>西方文化专题</t>
  </si>
  <si>
    <t>西方美学史</t>
  </si>
  <si>
    <t>华文文学研究</t>
  </si>
  <si>
    <t>网媒2403</t>
  </si>
  <si>
    <t>金菲雅</t>
  </si>
  <si>
    <t>新闻采写</t>
  </si>
  <si>
    <t>数字摄影</t>
  </si>
  <si>
    <t>传播学概论</t>
  </si>
  <si>
    <t>中国近现代史纲要</t>
  </si>
  <si>
    <t>新媒体文案写作</t>
  </si>
  <si>
    <t>数字多媒体作品创作</t>
  </si>
  <si>
    <t>融合新闻学</t>
  </si>
  <si>
    <t>短视频创作</t>
  </si>
  <si>
    <t>4（9.16）</t>
  </si>
  <si>
    <t>汉语言2303</t>
  </si>
  <si>
    <t>罗佳怡</t>
  </si>
  <si>
    <t>美学</t>
  </si>
  <si>
    <t>汉语言2304</t>
  </si>
  <si>
    <t>朱燏</t>
  </si>
  <si>
    <t>外国文学（1）</t>
  </si>
  <si>
    <t>唐诗研究</t>
  </si>
  <si>
    <t>中国文学批评史</t>
  </si>
  <si>
    <t>中国古代文学（4）</t>
  </si>
  <si>
    <t>现当代小说研究</t>
  </si>
  <si>
    <t>文学概论（1）</t>
  </si>
  <si>
    <t>广告2301</t>
  </si>
  <si>
    <t>张非凡</t>
  </si>
  <si>
    <t>广告编辑</t>
  </si>
  <si>
    <t>H5设计与制作</t>
  </si>
  <si>
    <t>视传2301</t>
  </si>
  <si>
    <t>封思羽</t>
  </si>
  <si>
    <t>绿色设计</t>
  </si>
  <si>
    <t>8（9.15）</t>
  </si>
  <si>
    <t>8（9.18）</t>
  </si>
  <si>
    <t>环设2401</t>
  </si>
  <si>
    <t>胡韵逸</t>
  </si>
  <si>
    <t>计算机辅助设计</t>
  </si>
  <si>
    <t>中国近代史纲要</t>
  </si>
  <si>
    <t>产设2401</t>
  </si>
  <si>
    <t>卢贤惠</t>
  </si>
  <si>
    <t>王静</t>
  </si>
  <si>
    <t>思政2301</t>
  </si>
  <si>
    <t>钱晨奕</t>
  </si>
  <si>
    <t>人力资源管理</t>
  </si>
  <si>
    <t>马克思主义政治经济学概论</t>
  </si>
  <si>
    <t>伦理学</t>
  </si>
  <si>
    <t>马克思主义经典著作导读</t>
  </si>
  <si>
    <t>教育心理学</t>
  </si>
  <si>
    <t>张贝宁</t>
  </si>
  <si>
    <t>俞佳铭</t>
  </si>
  <si>
    <t>郑羽昕</t>
  </si>
  <si>
    <t>姜金阳</t>
  </si>
  <si>
    <t>湖州学院日常请假率排名</t>
  </si>
  <si>
    <t>序号</t>
  </si>
  <si>
    <t>请假人次</t>
  </si>
  <si>
    <t>班级总人数</t>
  </si>
  <si>
    <t>请假率</t>
  </si>
  <si>
    <t>请假率排名</t>
  </si>
  <si>
    <t>机械2201</t>
  </si>
  <si>
    <t>机械2202</t>
  </si>
  <si>
    <t>电气2201</t>
  </si>
  <si>
    <t>新能源材料2201</t>
  </si>
  <si>
    <t>机械2301</t>
  </si>
  <si>
    <t>电气2301</t>
  </si>
  <si>
    <t>电气2302</t>
  </si>
  <si>
    <t>新能源材料2301</t>
  </si>
  <si>
    <t>新能源汽车2301</t>
  </si>
  <si>
    <t>机械2401</t>
  </si>
  <si>
    <t>机械2402</t>
  </si>
  <si>
    <t>电气2402</t>
  </si>
  <si>
    <t>新能源材料2402</t>
  </si>
  <si>
    <t>新能源汽车2401</t>
  </si>
  <si>
    <t>机械2411</t>
  </si>
  <si>
    <t>电气2411</t>
  </si>
  <si>
    <t>计算机2201</t>
  </si>
  <si>
    <t>计算机2202</t>
  </si>
  <si>
    <t>电子信息2201</t>
  </si>
  <si>
    <t>电子信息2202</t>
  </si>
  <si>
    <t>电子信息2203</t>
  </si>
  <si>
    <t>软件工程2201</t>
  </si>
  <si>
    <t>软件工程2202</t>
  </si>
  <si>
    <t>计算机2301</t>
  </si>
  <si>
    <t>电子信息2301</t>
  </si>
  <si>
    <t>电子信息2302</t>
  </si>
  <si>
    <t>电子信息2303</t>
  </si>
  <si>
    <t>软件工程2301</t>
  </si>
  <si>
    <t>软件工程2302</t>
  </si>
  <si>
    <t>计算机2401</t>
  </si>
  <si>
    <t>软件工程2401</t>
  </si>
  <si>
    <t>软件工程2402</t>
  </si>
  <si>
    <t>计算机2411</t>
  </si>
  <si>
    <t>计算机2414</t>
  </si>
  <si>
    <t>社体2401</t>
  </si>
  <si>
    <t>社体2402</t>
  </si>
  <si>
    <t>生物2401</t>
  </si>
  <si>
    <t>制药2401</t>
  </si>
  <si>
    <t>制药2421</t>
  </si>
  <si>
    <t>护理2401</t>
  </si>
  <si>
    <t>护理2421</t>
  </si>
  <si>
    <t>护理2422</t>
  </si>
  <si>
    <t>制药2301</t>
  </si>
  <si>
    <t>制药2321</t>
  </si>
  <si>
    <t>制药2311</t>
  </si>
  <si>
    <t>生物2301</t>
  </si>
  <si>
    <t>护理2301</t>
  </si>
  <si>
    <t>护理2321</t>
  </si>
  <si>
    <t>护理2322</t>
  </si>
  <si>
    <t>护理2221</t>
  </si>
  <si>
    <t>护理2201</t>
  </si>
  <si>
    <t>护理2222</t>
  </si>
  <si>
    <t>社体2201</t>
  </si>
  <si>
    <t>社体2202</t>
  </si>
  <si>
    <t>社体2203</t>
  </si>
  <si>
    <t>生物2201</t>
  </si>
  <si>
    <t>生物2202</t>
  </si>
  <si>
    <t>制药2201</t>
  </si>
  <si>
    <t>制药2221</t>
  </si>
  <si>
    <t>制药2211</t>
  </si>
  <si>
    <t>国贸2101</t>
  </si>
  <si>
    <t>国贸2102</t>
  </si>
  <si>
    <t>经济与金融2101</t>
  </si>
  <si>
    <t>经济与金融2102</t>
  </si>
  <si>
    <t>电商2101</t>
  </si>
  <si>
    <t>电商2102</t>
  </si>
  <si>
    <t>市场营销2101</t>
  </si>
  <si>
    <t>物流管理2101</t>
  </si>
  <si>
    <t>国贸2131</t>
  </si>
  <si>
    <t>经济与金融2131</t>
  </si>
  <si>
    <t>电子信息2131</t>
  </si>
  <si>
    <t>行管2101</t>
  </si>
  <si>
    <t>国贸2201</t>
  </si>
  <si>
    <t>国贸2202</t>
  </si>
  <si>
    <t>经济与金融2201</t>
  </si>
  <si>
    <t>经济与金融2202</t>
  </si>
  <si>
    <t>跨境电商2201</t>
  </si>
  <si>
    <t>物流管理2201</t>
  </si>
  <si>
    <t>国贸2211</t>
  </si>
  <si>
    <t>国贸2212</t>
  </si>
  <si>
    <t>电商2211</t>
  </si>
  <si>
    <t>电商2212</t>
  </si>
  <si>
    <t>国贸2301</t>
  </si>
  <si>
    <t>国贸2302</t>
  </si>
  <si>
    <t>经济与金融2301</t>
  </si>
  <si>
    <t>经济与金融2302</t>
  </si>
  <si>
    <t>跨境电商2301</t>
  </si>
  <si>
    <t>旅管2301</t>
  </si>
  <si>
    <t>国贸2311</t>
  </si>
  <si>
    <t>国贸2312</t>
  </si>
  <si>
    <t>国贸2313</t>
  </si>
  <si>
    <t>国贸2401</t>
  </si>
  <si>
    <t>经济与金融2401</t>
  </si>
  <si>
    <t>经济与金融2402</t>
  </si>
  <si>
    <t>跨境电商2401</t>
  </si>
  <si>
    <t>旅管2401</t>
  </si>
  <si>
    <t>供应链2401</t>
  </si>
  <si>
    <t>供应链2402</t>
  </si>
  <si>
    <t>国贸2411</t>
  </si>
  <si>
    <t>国贸2412</t>
  </si>
  <si>
    <t>国贸2413</t>
  </si>
  <si>
    <t>汉语言2101</t>
  </si>
  <si>
    <t>汉语言2102</t>
  </si>
  <si>
    <t>汉语言2103</t>
  </si>
  <si>
    <t>汉语言2104</t>
  </si>
  <si>
    <t>广告2101</t>
  </si>
  <si>
    <t>英语2101</t>
  </si>
  <si>
    <t>英语2102</t>
  </si>
  <si>
    <t>英语2103</t>
  </si>
  <si>
    <t>商英2101</t>
  </si>
  <si>
    <t>日语2101</t>
  </si>
  <si>
    <t>汉语言2201</t>
  </si>
  <si>
    <t>汉语言2202</t>
  </si>
  <si>
    <t>汉语言2204</t>
  </si>
  <si>
    <t>广告2201</t>
  </si>
  <si>
    <t>网媒2201</t>
  </si>
  <si>
    <t>英语2202</t>
  </si>
  <si>
    <t>英语2203</t>
  </si>
  <si>
    <t>汉语言2301</t>
  </si>
  <si>
    <t>汉语言2302</t>
  </si>
  <si>
    <t>网媒2301</t>
  </si>
  <si>
    <t>网媒2302</t>
  </si>
  <si>
    <t>网媒2303</t>
  </si>
  <si>
    <t>汉语言2311</t>
  </si>
  <si>
    <t>英语2301</t>
  </si>
  <si>
    <t>英语2302</t>
  </si>
  <si>
    <t>英语2303</t>
  </si>
  <si>
    <t>汉语言2401</t>
  </si>
  <si>
    <t>汉语言2402</t>
  </si>
  <si>
    <t>汉语言2403</t>
  </si>
  <si>
    <t>汉语言2404</t>
  </si>
  <si>
    <t>广告2401</t>
  </si>
  <si>
    <t>广告2402</t>
  </si>
  <si>
    <t>网媒2401</t>
  </si>
  <si>
    <t>网媒2402</t>
  </si>
  <si>
    <t>汉语言2411</t>
  </si>
  <si>
    <t>英语2401</t>
  </si>
  <si>
    <t>英语2402</t>
  </si>
  <si>
    <t>视传2101</t>
  </si>
  <si>
    <t>视传2102</t>
  </si>
  <si>
    <t>环设2101</t>
  </si>
  <si>
    <t>环设2102</t>
  </si>
  <si>
    <t>视传2201</t>
  </si>
  <si>
    <t>视传2202</t>
  </si>
  <si>
    <t>环设2201</t>
  </si>
  <si>
    <t>环设2202</t>
  </si>
  <si>
    <t>产设2201</t>
  </si>
  <si>
    <t>视传2211</t>
  </si>
  <si>
    <t>环设2211</t>
  </si>
  <si>
    <t>视传2302</t>
  </si>
  <si>
    <t>视传2303</t>
  </si>
  <si>
    <t>环设2301</t>
  </si>
  <si>
    <t>环设2302</t>
  </si>
  <si>
    <t>产设2301</t>
  </si>
  <si>
    <t>视传2401</t>
  </si>
  <si>
    <t>视传2402</t>
  </si>
  <si>
    <t>视传2403</t>
  </si>
  <si>
    <t>环设2402</t>
  </si>
  <si>
    <t>马克思主学院</t>
  </si>
  <si>
    <t>思政2201</t>
  </si>
  <si>
    <t>思政2401</t>
  </si>
  <si>
    <t>湖州学院日常旷课统计表</t>
  </si>
  <si>
    <t>旷课节数（日期）</t>
  </si>
  <si>
    <t>旷课原因</t>
  </si>
  <si>
    <t>处理结果</t>
  </si>
  <si>
    <t>赵润亮</t>
  </si>
  <si>
    <t>计算机基础网络</t>
  </si>
  <si>
    <t>无故旷课</t>
  </si>
  <si>
    <t>金凯迪</t>
  </si>
  <si>
    <t>操作系统</t>
  </si>
  <si>
    <t>罗嘉润</t>
  </si>
  <si>
    <t>刘星</t>
  </si>
  <si>
    <t>郑文涛</t>
  </si>
  <si>
    <t>2（5.23）</t>
  </si>
  <si>
    <t>睡过了</t>
  </si>
  <si>
    <t>黄朔</t>
  </si>
  <si>
    <t>李欣然</t>
  </si>
  <si>
    <t>李锦鹏</t>
  </si>
  <si>
    <t>谢文波</t>
  </si>
  <si>
    <t>孙恺</t>
  </si>
  <si>
    <t>邱宇晨</t>
  </si>
  <si>
    <t>夏泽涛</t>
  </si>
  <si>
    <t>秦弘奕</t>
  </si>
  <si>
    <t>微电影制作</t>
  </si>
  <si>
    <t>2（5.26）</t>
  </si>
  <si>
    <t>胡淏登</t>
  </si>
  <si>
    <t>综合英语</t>
  </si>
  <si>
    <t>3（5.26）</t>
  </si>
  <si>
    <t>思想道德与法治</t>
  </si>
  <si>
    <t>3（5.28）</t>
  </si>
  <si>
    <t>英语阅读</t>
  </si>
  <si>
    <t>2（5.29）</t>
  </si>
  <si>
    <t>英语语法</t>
  </si>
  <si>
    <t>英语视听说</t>
  </si>
  <si>
    <t>2（5.30）</t>
  </si>
  <si>
    <t>大学语文</t>
  </si>
  <si>
    <t>日常旷课率排名</t>
  </si>
  <si>
    <t>旷课人次</t>
  </si>
  <si>
    <t>旷课率</t>
  </si>
  <si>
    <t>旷课率排名</t>
  </si>
  <si>
    <t>湖州学院晚自修风气统计表</t>
  </si>
  <si>
    <t>周日考勤分</t>
  </si>
  <si>
    <t>周日纪律分</t>
  </si>
  <si>
    <t>周一考勤分</t>
  </si>
  <si>
    <t>周一纪律分</t>
  </si>
  <si>
    <t>周二考勤分</t>
  </si>
  <si>
    <t>周二纪律分</t>
  </si>
  <si>
    <t>周三考勤分</t>
  </si>
  <si>
    <t>周三纪律分</t>
  </si>
  <si>
    <t>周四考勤分</t>
  </si>
  <si>
    <t>周四纪律分</t>
  </si>
  <si>
    <t>总分</t>
  </si>
  <si>
    <t>平均分</t>
  </si>
  <si>
    <t>平均分排名</t>
  </si>
  <si>
    <t>低分原因</t>
  </si>
  <si>
    <t>机械2501</t>
  </si>
  <si>
    <t>机械2502</t>
  </si>
  <si>
    <t>机械2503</t>
  </si>
  <si>
    <t>电气2501</t>
  </si>
  <si>
    <t>电气2502</t>
  </si>
  <si>
    <t>材化2501</t>
  </si>
  <si>
    <t>新能源材料2501</t>
  </si>
  <si>
    <t>新能源材料2502</t>
  </si>
  <si>
    <t>新能源汽车2501</t>
  </si>
  <si>
    <t>高分子2501</t>
  </si>
  <si>
    <t>电子信息2501</t>
  </si>
  <si>
    <t>电子信息2502</t>
  </si>
  <si>
    <t>光电信息2501</t>
  </si>
  <si>
    <t>光电信息2502</t>
  </si>
  <si>
    <t>软件工程2501</t>
  </si>
  <si>
    <t>软件工程2502</t>
  </si>
  <si>
    <t>计算机2501</t>
  </si>
  <si>
    <t>计算机2502</t>
  </si>
  <si>
    <t>人工智能2501</t>
  </si>
  <si>
    <t>社体2501</t>
  </si>
  <si>
    <t>社体2502</t>
  </si>
  <si>
    <t>生物2501</t>
  </si>
  <si>
    <t>生物2502</t>
  </si>
  <si>
    <t>制药2501</t>
  </si>
  <si>
    <t>制药2521</t>
  </si>
  <si>
    <t>护理2501</t>
  </si>
  <si>
    <t>护理2522</t>
  </si>
  <si>
    <t>国贸2501</t>
  </si>
  <si>
    <t>经济与金融2501</t>
  </si>
  <si>
    <t>经济与金融2502</t>
  </si>
  <si>
    <t>跨境电商2501</t>
  </si>
  <si>
    <t>跨境电商2502</t>
  </si>
  <si>
    <t>旅管2501</t>
  </si>
  <si>
    <t>供应链2501</t>
  </si>
  <si>
    <t>供应链2502</t>
  </si>
  <si>
    <t>汉语言2501</t>
  </si>
  <si>
    <t>汉语言2502</t>
  </si>
  <si>
    <t>汉语言2503</t>
  </si>
  <si>
    <t>汉语言2504</t>
  </si>
  <si>
    <t>广告2501</t>
  </si>
  <si>
    <t>广告2502</t>
  </si>
  <si>
    <t>网媒2501</t>
  </si>
  <si>
    <t>网媒2502</t>
  </si>
  <si>
    <t>英语2501</t>
  </si>
  <si>
    <t>英语2502</t>
  </si>
  <si>
    <t>视传2501</t>
  </si>
  <si>
    <t>视传2502</t>
  </si>
  <si>
    <t>视传2503</t>
  </si>
  <si>
    <t>环设2501</t>
  </si>
  <si>
    <t>产设2501</t>
  </si>
  <si>
    <t>思政2501</t>
  </si>
  <si>
    <t>湖州学院晚自修旷课统计表</t>
  </si>
  <si>
    <t>系部</t>
  </si>
  <si>
    <t>湖州学院晚自修请假统计表</t>
  </si>
  <si>
    <t>请假日期</t>
  </si>
  <si>
    <t xml:space="preserve"> 马克思主义学院</t>
  </si>
  <si>
    <t>湖州学院晚自修迟到早退统计表</t>
  </si>
  <si>
    <t>上交情况</t>
  </si>
  <si>
    <t>齐全</t>
  </si>
  <si>
    <t>制药2302</t>
  </si>
  <si>
    <t>结课</t>
  </si>
  <si>
    <t>产品2301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</si>
</sst>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);[Red]\(0\)"/>
    <numFmt numFmtId="178" formatCode="0.0_);[Red]\(0.0\)"/>
    <numFmt numFmtId="179" formatCode="0.00_ "/>
  </numFmts>
  <fonts count="50">
    <font>
      <sz val="11"/>
      <color theme="1"/>
      <name val="等线"/>
      <charset val="134"/>
      <scheme val="minor"/>
    </font>
    <font>
      <sz val="16"/>
      <name val="黑体"/>
      <charset val="134"/>
    </font>
    <font>
      <sz val="14"/>
      <name val="仿宋_GB2312"/>
      <charset val="134"/>
    </font>
    <font>
      <b/>
      <sz val="18"/>
      <name val="黑体"/>
      <charset val="134"/>
    </font>
    <font>
      <b/>
      <sz val="16"/>
      <name val="黑体"/>
      <charset val="134"/>
    </font>
    <font>
      <sz val="14"/>
      <color theme="1"/>
      <name val="仿宋_GB2312"/>
      <charset val="134"/>
    </font>
    <font>
      <b/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11"/>
      <color theme="1"/>
      <name val="黑体"/>
      <charset val="134"/>
    </font>
    <font>
      <b/>
      <sz val="18"/>
      <color indexed="8"/>
      <name val="黑体"/>
      <charset val="134"/>
    </font>
    <font>
      <b/>
      <sz val="16"/>
      <color indexed="8"/>
      <name val="黑体"/>
      <charset val="134"/>
    </font>
    <font>
      <sz val="14"/>
      <color indexed="8"/>
      <name val="仿宋_GB2312"/>
      <charset val="134"/>
    </font>
    <font>
      <sz val="12"/>
      <color rgb="FF000000"/>
      <name val="宋体"/>
      <charset val="134"/>
    </font>
    <font>
      <sz val="14"/>
      <name val="仿宋_GB2312"/>
      <family val="3"/>
      <charset val="134"/>
    </font>
    <font>
      <sz val="14"/>
      <color indexed="8"/>
      <name val="仿宋_GB2312"/>
      <family val="3"/>
      <charset val="134"/>
    </font>
    <font>
      <sz val="18"/>
      <name val="黑体"/>
      <charset val="134"/>
    </font>
    <font>
      <sz val="14"/>
      <color theme="1"/>
      <name val="等线"/>
      <charset val="134"/>
      <scheme val="minor"/>
    </font>
    <font>
      <sz val="12"/>
      <name val="宋体"/>
      <charset val="134"/>
    </font>
    <font>
      <u/>
      <sz val="14"/>
      <color theme="1"/>
      <name val="仿宋_GB2312"/>
      <charset val="134"/>
    </font>
    <font>
      <sz val="16"/>
      <color theme="1"/>
      <name val="黑体"/>
      <charset val="134"/>
    </font>
    <font>
      <b/>
      <sz val="18"/>
      <color theme="1"/>
      <name val="黑体"/>
      <charset val="134"/>
    </font>
    <font>
      <b/>
      <sz val="16"/>
      <color theme="1"/>
      <name val="黑体"/>
      <charset val="134"/>
    </font>
    <font>
      <sz val="11"/>
      <color theme="1"/>
      <name val="仿宋_GB2312"/>
      <charset val="134"/>
    </font>
    <font>
      <sz val="14"/>
      <color indexed="8"/>
      <name val="宋体"/>
      <charset val="134"/>
    </font>
    <font>
      <sz val="14"/>
      <name val="仿宋GB2312"/>
      <charset val="134"/>
    </font>
    <font>
      <sz val="14"/>
      <name val="仿宋"/>
      <charset val="134"/>
    </font>
    <font>
      <sz val="14"/>
      <name val="宋体"/>
      <charset val="134"/>
    </font>
    <font>
      <sz val="14"/>
      <color indexed="8"/>
      <name val="仿宋"/>
      <charset val="134"/>
    </font>
    <font>
      <u/>
      <sz val="14"/>
      <name val="仿宋_GB2312"/>
      <charset val="134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indexed="8"/>
      <name val="Arial"/>
      <charset val="134"/>
    </font>
    <font>
      <sz val="14"/>
      <color rgb="FF000000"/>
      <name val="仿宋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0" fillId="5" borderId="17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6" borderId="20" applyNumberFormat="0" applyAlignment="0" applyProtection="0">
      <alignment vertical="center"/>
    </xf>
    <xf numFmtId="0" fontId="38" fillId="7" borderId="21" applyNumberFormat="0" applyAlignment="0" applyProtection="0">
      <alignment vertical="center"/>
    </xf>
    <xf numFmtId="0" fontId="39" fillId="7" borderId="20" applyNumberFormat="0" applyAlignment="0" applyProtection="0">
      <alignment vertical="center"/>
    </xf>
    <xf numFmtId="0" fontId="40" fillId="8" borderId="22" applyNumberFormat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42" fillId="0" borderId="24" applyNumberFormat="0" applyFill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8" fillId="0" borderId="0" applyBorder="0">
      <protection locked="0"/>
    </xf>
    <xf numFmtId="0" fontId="0" fillId="0" borderId="0">
      <alignment vertical="center"/>
    </xf>
    <xf numFmtId="0" fontId="0" fillId="0" borderId="0"/>
    <xf numFmtId="43" fontId="0" fillId="0" borderId="0" applyFont="0" applyFill="0" applyBorder="0" applyAlignment="0" applyProtection="0">
      <alignment vertical="center"/>
    </xf>
  </cellStyleXfs>
  <cellXfs count="184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8" fillId="0" borderId="0" xfId="0" applyFont="1"/>
    <xf numFmtId="0" fontId="9" fillId="0" borderId="1" xfId="49" applyFont="1" applyBorder="1" applyAlignment="1" applyProtection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5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1" fillId="0" borderId="0" xfId="0" applyFont="1"/>
    <xf numFmtId="0" fontId="2" fillId="0" borderId="0" xfId="0" applyFont="1"/>
    <xf numFmtId="177" fontId="2" fillId="0" borderId="0" xfId="0" applyNumberFormat="1" applyFont="1"/>
    <xf numFmtId="176" fontId="2" fillId="0" borderId="0" xfId="0" applyNumberFormat="1" applyFont="1"/>
    <xf numFmtId="177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8" fontId="11" fillId="0" borderId="1" xfId="0" applyNumberFormat="1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178" fontId="7" fillId="0" borderId="1" xfId="1" applyNumberFormat="1" applyFont="1" applyFill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7" fillId="0" borderId="12" xfId="0" applyFont="1" applyFill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/>
    </xf>
    <xf numFmtId="178" fontId="11" fillId="0" borderId="1" xfId="49" applyNumberFormat="1" applyFont="1" applyBorder="1" applyAlignment="1" applyProtection="1">
      <alignment horizontal="center" vertical="center"/>
    </xf>
    <xf numFmtId="179" fontId="2" fillId="0" borderId="1" xfId="0" applyNumberFormat="1" applyFont="1" applyBorder="1" applyAlignment="1">
      <alignment horizontal="center" vertical="center"/>
    </xf>
    <xf numFmtId="177" fontId="2" fillId="0" borderId="10" xfId="49" applyNumberFormat="1" applyFont="1" applyBorder="1" applyAlignment="1" applyProtection="1">
      <alignment horizontal="center" vertical="center"/>
    </xf>
    <xf numFmtId="176" fontId="2" fillId="0" borderId="1" xfId="49" applyNumberFormat="1" applyFont="1" applyBorder="1" applyAlignment="1" applyProtection="1">
      <alignment horizontal="center" vertical="center"/>
    </xf>
    <xf numFmtId="0" fontId="11" fillId="0" borderId="10" xfId="49" applyFont="1" applyFill="1" applyBorder="1" applyAlignment="1" applyProtection="1">
      <alignment horizontal="center" vertical="center"/>
    </xf>
    <xf numFmtId="0" fontId="11" fillId="0" borderId="1" xfId="49" applyFont="1" applyFill="1" applyBorder="1" applyAlignment="1" applyProtection="1">
      <alignment horizontal="center" vertical="center"/>
    </xf>
    <xf numFmtId="176" fontId="2" fillId="0" borderId="1" xfId="49" applyNumberFormat="1" applyFont="1" applyBorder="1" applyAlignment="1" applyProtection="1">
      <alignment horizontal="center" vertical="center"/>
    </xf>
    <xf numFmtId="0" fontId="11" fillId="0" borderId="10" xfId="0" applyFont="1" applyFill="1" applyBorder="1" applyAlignment="1">
      <alignment horizontal="center" vertical="center"/>
    </xf>
    <xf numFmtId="176" fontId="2" fillId="0" borderId="1" xfId="49" applyNumberFormat="1" applyFont="1" applyBorder="1" applyAlignment="1" applyProtection="1">
      <alignment horizontal="center" vertical="center" wrapText="1"/>
    </xf>
    <xf numFmtId="0" fontId="13" fillId="0" borderId="10" xfId="49" applyNumberFormat="1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/>
    </xf>
    <xf numFmtId="176" fontId="2" fillId="0" borderId="1" xfId="49" applyNumberFormat="1" applyFont="1" applyBorder="1" applyAlignment="1" applyProtection="1">
      <alignment horizontal="center" vertical="center" wrapText="1"/>
    </xf>
    <xf numFmtId="0" fontId="14" fillId="0" borderId="10" xfId="0" applyFont="1" applyFill="1" applyBorder="1" applyAlignment="1">
      <alignment horizontal="center" vertical="center"/>
    </xf>
    <xf numFmtId="176" fontId="2" fillId="0" borderId="13" xfId="49" applyNumberFormat="1" applyFont="1" applyBorder="1" applyAlignment="1" applyProtection="1">
      <alignment horizontal="center" vertical="center" wrapText="1"/>
    </xf>
    <xf numFmtId="0" fontId="2" fillId="0" borderId="10" xfId="49" applyFont="1" applyFill="1" applyBorder="1" applyAlignment="1" applyProtection="1">
      <alignment horizontal="center" vertical="center" wrapText="1"/>
    </xf>
    <xf numFmtId="0" fontId="11" fillId="0" borderId="1" xfId="49" applyFont="1" applyFill="1" applyBorder="1" applyAlignment="1" applyProtection="1">
      <alignment horizontal="center" vertical="center"/>
    </xf>
    <xf numFmtId="176" fontId="2" fillId="0" borderId="0" xfId="49" applyNumberFormat="1" applyFont="1" applyAlignment="1" applyProtection="1">
      <alignment horizontal="center" vertical="center" wrapText="1"/>
    </xf>
    <xf numFmtId="0" fontId="11" fillId="0" borderId="12" xfId="49" applyFont="1" applyFill="1" applyBorder="1" applyAlignment="1" applyProtection="1">
      <alignment horizontal="center" vertical="center"/>
    </xf>
    <xf numFmtId="0" fontId="2" fillId="0" borderId="1" xfId="0" applyFont="1" applyBorder="1" applyAlignment="1">
      <alignment horizontal="center"/>
    </xf>
    <xf numFmtId="176" fontId="2" fillId="0" borderId="1" xfId="0" applyNumberFormat="1" applyFont="1" applyBorder="1" applyAlignment="1">
      <alignment horizontal="center"/>
    </xf>
    <xf numFmtId="177" fontId="2" fillId="0" borderId="1" xfId="0" applyNumberFormat="1" applyFont="1" applyBorder="1" applyAlignment="1">
      <alignment horizontal="center"/>
    </xf>
    <xf numFmtId="0" fontId="2" fillId="0" borderId="1" xfId="0" applyFont="1" applyBorder="1"/>
    <xf numFmtId="176" fontId="2" fillId="0" borderId="1" xfId="0" applyNumberFormat="1" applyFont="1" applyBorder="1"/>
    <xf numFmtId="177" fontId="2" fillId="0" borderId="1" xfId="0" applyNumberFormat="1" applyFont="1" applyBorder="1"/>
    <xf numFmtId="0" fontId="5" fillId="0" borderId="1" xfId="0" applyFont="1" applyFill="1" applyBorder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10" fontId="2" fillId="2" borderId="0" xfId="0" applyNumberFormat="1" applyFont="1" applyFill="1" applyAlignment="1">
      <alignment horizontal="center" vertical="center"/>
    </xf>
    <xf numFmtId="10" fontId="4" fillId="2" borderId="1" xfId="0" applyNumberFormat="1" applyFont="1" applyFill="1" applyBorder="1" applyAlignment="1">
      <alignment horizontal="center" vertical="center"/>
    </xf>
    <xf numFmtId="10" fontId="5" fillId="0" borderId="1" xfId="0" applyNumberFormat="1" applyFont="1" applyBorder="1" applyAlignment="1">
      <alignment horizontal="center" vertical="center"/>
    </xf>
    <xf numFmtId="10" fontId="5" fillId="0" borderId="1" xfId="3" applyNumberFormat="1" applyFont="1" applyBorder="1" applyAlignment="1">
      <alignment horizontal="center" vertical="center"/>
    </xf>
    <xf numFmtId="0" fontId="16" fillId="0" borderId="0" xfId="0" applyFont="1" applyAlignment="1">
      <alignment vertical="center"/>
    </xf>
    <xf numFmtId="0" fontId="17" fillId="0" borderId="0" xfId="0" applyFont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49" fontId="4" fillId="0" borderId="14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vertical="center" wrapText="1"/>
    </xf>
    <xf numFmtId="0" fontId="18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10" fontId="21" fillId="0" borderId="1" xfId="0" applyNumberFormat="1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10" fontId="22" fillId="0" borderId="1" xfId="0" applyNumberFormat="1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10" fontId="22" fillId="0" borderId="1" xfId="3" applyNumberFormat="1" applyFont="1" applyFill="1" applyBorder="1" applyAlignment="1" applyProtection="1">
      <alignment horizontal="center" vertical="center"/>
    </xf>
    <xf numFmtId="10" fontId="22" fillId="0" borderId="1" xfId="3" applyNumberFormat="1" applyFont="1" applyBorder="1" applyAlignment="1">
      <alignment horizontal="center" vertical="center"/>
    </xf>
    <xf numFmtId="0" fontId="22" fillId="0" borderId="1" xfId="5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9" fillId="0" borderId="12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49" fontId="19" fillId="0" borderId="1" xfId="0" applyNumberFormat="1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 wrapText="1"/>
    </xf>
    <xf numFmtId="0" fontId="5" fillId="3" borderId="14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5" fillId="3" borderId="16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5" fillId="3" borderId="16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4" fillId="3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0" fontId="25" fillId="0" borderId="14" xfId="0" applyFont="1" applyFill="1" applyBorder="1" applyAlignment="1">
      <alignment horizontal="center" vertical="center"/>
    </xf>
    <xf numFmtId="0" fontId="25" fillId="0" borderId="15" xfId="0" applyFont="1" applyFill="1" applyBorder="1" applyAlignment="1">
      <alignment horizontal="center" vertical="center"/>
    </xf>
    <xf numFmtId="0" fontId="25" fillId="0" borderId="16" xfId="0" applyFont="1" applyFill="1" applyBorder="1" applyAlignment="1">
      <alignment horizontal="center" vertical="center"/>
    </xf>
    <xf numFmtId="0" fontId="25" fillId="0" borderId="12" xfId="0" applyFont="1" applyFill="1" applyBorder="1" applyAlignment="1">
      <alignment horizontal="center" vertical="center"/>
    </xf>
    <xf numFmtId="0" fontId="25" fillId="0" borderId="0" xfId="0" applyFont="1" applyFill="1" applyAlignment="1">
      <alignment horizontal="center" vertical="center"/>
    </xf>
    <xf numFmtId="0" fontId="26" fillId="0" borderId="0" xfId="0" applyFont="1" applyFill="1" applyAlignment="1">
      <alignment horizontal="center" vertical="center"/>
    </xf>
    <xf numFmtId="0" fontId="27" fillId="0" borderId="1" xfId="0" applyFont="1" applyFill="1" applyBorder="1" applyAlignment="1">
      <alignment horizontal="center" vertical="center"/>
    </xf>
    <xf numFmtId="49" fontId="27" fillId="0" borderId="1" xfId="0" applyNumberFormat="1" applyFont="1" applyFill="1" applyBorder="1" applyAlignment="1">
      <alignment horizontal="center" vertical="center"/>
    </xf>
    <xf numFmtId="0" fontId="5" fillId="0" borderId="14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 wrapText="1"/>
    </xf>
    <xf numFmtId="49" fontId="27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19" fillId="0" borderId="0" xfId="0" applyFont="1"/>
    <xf numFmtId="49" fontId="21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5" fillId="0" borderId="0" xfId="0" applyFont="1" applyAlignment="1">
      <alignment horizontal="center" vertical="center"/>
    </xf>
    <xf numFmtId="10" fontId="28" fillId="0" borderId="1" xfId="6" applyNumberFormat="1" applyFont="1" applyBorder="1" applyAlignment="1">
      <alignment horizontal="center" vertical="center"/>
    </xf>
    <xf numFmtId="10" fontId="2" fillId="0" borderId="1" xfId="0" applyNumberFormat="1" applyFont="1" applyBorder="1" applyAlignment="1">
      <alignment horizontal="center" vertical="center"/>
    </xf>
    <xf numFmtId="0" fontId="28" fillId="0" borderId="1" xfId="6" applyFont="1" applyBorder="1" applyAlignment="1">
      <alignment horizontal="center" vertical="center"/>
    </xf>
    <xf numFmtId="0" fontId="28" fillId="2" borderId="1" xfId="6" applyFont="1" applyFill="1" applyBorder="1" applyAlignment="1">
      <alignment horizontal="center" vertical="center"/>
    </xf>
    <xf numFmtId="10" fontId="28" fillId="2" borderId="1" xfId="6" applyNumberFormat="1" applyFont="1" applyFill="1" applyBorder="1" applyAlignment="1">
      <alignment horizontal="center" vertical="center"/>
    </xf>
    <xf numFmtId="0" fontId="2" fillId="2" borderId="1" xfId="6" applyFont="1" applyFill="1" applyBorder="1" applyAlignment="1">
      <alignment horizontal="center" vertical="center"/>
    </xf>
    <xf numFmtId="0" fontId="28" fillId="0" borderId="1" xfId="6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千位分隔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D19" sqref="D19"/>
    </sheetView>
  </sheetViews>
  <sheetFormatPr defaultColWidth="8.62962962962963" defaultRowHeight="17.4" outlineLevelCol="7"/>
  <cols>
    <col min="1" max="1" width="28.5" style="26" customWidth="1"/>
    <col min="2" max="8" width="20.5" style="26" customWidth="1"/>
    <col min="9" max="16384" width="8.62962962962963" style="26"/>
  </cols>
  <sheetData>
    <row r="1" s="176" customFormat="1" ht="22.2" spans="1:8">
      <c r="A1" s="27" t="s">
        <v>0</v>
      </c>
      <c r="B1" s="27"/>
      <c r="C1" s="27"/>
      <c r="D1" s="27"/>
      <c r="E1" s="27"/>
      <c r="F1" s="27"/>
      <c r="G1" s="27"/>
      <c r="H1" s="27"/>
    </row>
    <row r="2" s="32" customFormat="1" ht="20.4" spans="1:8">
      <c r="A2" s="28" t="s">
        <v>1</v>
      </c>
      <c r="B2" s="28" t="s">
        <v>2</v>
      </c>
      <c r="C2" s="28" t="s">
        <v>3</v>
      </c>
      <c r="D2" s="28" t="s">
        <v>4</v>
      </c>
      <c r="E2" s="28" t="s">
        <v>5</v>
      </c>
      <c r="F2" s="28" t="s">
        <v>6</v>
      </c>
      <c r="G2" s="28" t="s">
        <v>7</v>
      </c>
      <c r="H2" s="28" t="s">
        <v>8</v>
      </c>
    </row>
    <row r="3" spans="1:8">
      <c r="A3" s="10" t="s">
        <v>9</v>
      </c>
      <c r="B3" s="177">
        <f>B4/1636</f>
        <v>0</v>
      </c>
      <c r="C3" s="177">
        <f>C4/1444</f>
        <v>0.0117728531855956</v>
      </c>
      <c r="D3" s="177">
        <f>D4/1579</f>
        <v>0</v>
      </c>
      <c r="E3" s="177">
        <f>E4/1445</f>
        <v>0.0055363321799308</v>
      </c>
      <c r="F3" s="177">
        <f>F4/1692</f>
        <v>0.00531914893617021</v>
      </c>
      <c r="G3" s="178">
        <f>G4/775</f>
        <v>0</v>
      </c>
      <c r="H3" s="178">
        <f>H4/97</f>
        <v>0</v>
      </c>
    </row>
    <row r="4" spans="1:8">
      <c r="A4" s="10" t="s">
        <v>10</v>
      </c>
      <c r="B4" s="179">
        <v>0</v>
      </c>
      <c r="C4" s="179">
        <v>17</v>
      </c>
      <c r="D4" s="179">
        <v>0</v>
      </c>
      <c r="E4" s="180">
        <v>8</v>
      </c>
      <c r="F4" s="179">
        <v>9</v>
      </c>
      <c r="G4" s="10">
        <v>0</v>
      </c>
      <c r="H4" s="142">
        <v>0</v>
      </c>
    </row>
    <row r="5" spans="1:8">
      <c r="A5" s="10" t="s">
        <v>11</v>
      </c>
      <c r="B5" s="181">
        <f>B6/1636</f>
        <v>0.0177261613691932</v>
      </c>
      <c r="C5" s="181">
        <f>C6/655</f>
        <v>0.100763358778626</v>
      </c>
      <c r="D5" s="181">
        <f>D6/512</f>
        <v>0.037109375</v>
      </c>
      <c r="E5" s="181">
        <f>E6/1093</f>
        <v>0.00914913083257091</v>
      </c>
      <c r="F5" s="181">
        <f>F6/1529</f>
        <v>0.0359712230215827</v>
      </c>
      <c r="G5" s="181">
        <f>G6/618</f>
        <v>0.0307443365695793</v>
      </c>
      <c r="H5" s="181">
        <f>H6/97</f>
        <v>0.123711340206186</v>
      </c>
    </row>
    <row r="6" spans="1:8">
      <c r="A6" s="10" t="s">
        <v>12</v>
      </c>
      <c r="B6" s="180">
        <v>29</v>
      </c>
      <c r="C6" s="180">
        <v>66</v>
      </c>
      <c r="D6" s="180">
        <v>19</v>
      </c>
      <c r="E6" s="180">
        <v>10</v>
      </c>
      <c r="F6" s="180">
        <v>55</v>
      </c>
      <c r="G6" s="180">
        <v>19</v>
      </c>
      <c r="H6" s="180">
        <v>12</v>
      </c>
    </row>
    <row r="7" ht="17.1" customHeight="1" spans="1:8">
      <c r="A7" s="10" t="s">
        <v>13</v>
      </c>
      <c r="B7" s="10">
        <v>0</v>
      </c>
      <c r="C7" s="10">
        <v>0</v>
      </c>
      <c r="D7" s="10">
        <v>0</v>
      </c>
      <c r="E7" s="142">
        <v>0</v>
      </c>
      <c r="F7" s="10">
        <v>0</v>
      </c>
      <c r="G7" s="142">
        <v>0</v>
      </c>
      <c r="H7" s="142">
        <v>0</v>
      </c>
    </row>
    <row r="8" spans="1:8">
      <c r="A8" s="10" t="s">
        <v>14</v>
      </c>
      <c r="B8" s="180" t="s">
        <v>15</v>
      </c>
      <c r="C8" s="180" t="s">
        <v>15</v>
      </c>
      <c r="D8" s="180" t="s">
        <v>15</v>
      </c>
      <c r="E8" s="180" t="s">
        <v>15</v>
      </c>
      <c r="F8" s="180" t="s">
        <v>15</v>
      </c>
      <c r="G8" s="180" t="s">
        <v>15</v>
      </c>
      <c r="H8" s="180" t="s">
        <v>15</v>
      </c>
    </row>
    <row r="9" spans="1:8">
      <c r="A9" s="10" t="s">
        <v>16</v>
      </c>
      <c r="B9" s="180">
        <v>0</v>
      </c>
      <c r="C9" s="180">
        <v>0</v>
      </c>
      <c r="D9" s="180">
        <v>0</v>
      </c>
      <c r="E9" s="180">
        <v>0</v>
      </c>
      <c r="F9" s="180">
        <v>0</v>
      </c>
      <c r="G9" s="180">
        <v>0</v>
      </c>
      <c r="H9" s="179">
        <v>0</v>
      </c>
    </row>
    <row r="10" spans="1:8">
      <c r="A10" s="10" t="s">
        <v>17</v>
      </c>
      <c r="B10" s="179">
        <v>0</v>
      </c>
      <c r="C10" s="142">
        <v>0</v>
      </c>
      <c r="D10" s="142">
        <v>0</v>
      </c>
      <c r="E10" s="142">
        <v>0</v>
      </c>
      <c r="F10" s="179">
        <v>0</v>
      </c>
      <c r="G10" s="142">
        <v>0</v>
      </c>
      <c r="H10" s="142">
        <v>0</v>
      </c>
    </row>
    <row r="11" spans="1:8">
      <c r="A11" s="10" t="s">
        <v>18</v>
      </c>
      <c r="B11" s="182">
        <v>0</v>
      </c>
      <c r="C11" s="142">
        <v>0</v>
      </c>
      <c r="D11" s="142">
        <v>0</v>
      </c>
      <c r="E11" s="142">
        <v>0</v>
      </c>
      <c r="F11" s="142">
        <v>0</v>
      </c>
      <c r="G11" s="142">
        <v>0</v>
      </c>
      <c r="H11" s="142">
        <v>0</v>
      </c>
    </row>
    <row r="12" spans="1:8">
      <c r="A12" s="10" t="s">
        <v>19</v>
      </c>
      <c r="B12" s="179" t="s">
        <v>20</v>
      </c>
      <c r="C12" s="179" t="s">
        <v>20</v>
      </c>
      <c r="D12" s="183" t="s">
        <v>20</v>
      </c>
      <c r="E12" s="179" t="s">
        <v>20</v>
      </c>
      <c r="F12" s="179" t="s">
        <v>20</v>
      </c>
      <c r="G12" s="179" t="s">
        <v>20</v>
      </c>
      <c r="H12" s="179" t="s">
        <v>20</v>
      </c>
    </row>
  </sheetData>
  <mergeCells count="1">
    <mergeCell ref="A1:H1"/>
  </mergeCells>
  <hyperlinks>
    <hyperlink ref="D5" location="日常请假率!A70" display="=D6/512"/>
    <hyperlink ref="G5" location="日常请假率!A167" display="=G6/618"/>
    <hyperlink ref="E5" location="日常请假率!A99" display="=E6/1093"/>
    <hyperlink ref="G8" location="晚自修风气统计表!A39" display="班级明细"/>
    <hyperlink ref="E8" location="晚自修风气统计表!A27" display="班级明细"/>
    <hyperlink ref="D8" location="晚自修风气统计表!A23" display="班级明细"/>
    <hyperlink ref="G12" location="统计表!A207" display="交齐且规范"/>
    <hyperlink ref="E12" location="统计表!A132" display="交齐且规范"/>
    <hyperlink ref="D12" location="统计表!A108" display="交齐且规范"/>
    <hyperlink ref="F5" location="日常请假率!A125" display="=F6/1529"/>
    <hyperlink ref="C5" location="日常请假率!A42" display="=C6/655"/>
    <hyperlink ref="F8" location="晚自修风气统计表!A34" display="班级明细"/>
    <hyperlink ref="C8" location="晚自修风气统计表!A12" display="班级明细"/>
    <hyperlink ref="F12" location="统计表!A173" display="交齐且规范"/>
    <hyperlink ref="H12" location="统计表!A226" display="交齐且规范"/>
    <hyperlink ref="C12" location="统计表!A42" display="交齐且规范"/>
    <hyperlink ref="H5" location="日常请假率!A190" display="=H6/97"/>
    <hyperlink ref="H8" location="晚自修风气统计表!A40" display="班级明细"/>
    <hyperlink ref="E6" location="日常请假名单!A120" display="10"/>
    <hyperlink ref="F6" location="日常请假名单!A180" display="55"/>
    <hyperlink ref="G6" location="日常请假名单!A200" display="19"/>
    <hyperlink ref="H6" location="日常请假名单!A210" display="12"/>
    <hyperlink ref="B6" location="日常请假名单!A5" display="29"/>
    <hyperlink ref="B5" location="日常请假率!A4" display="=B6/1636"/>
    <hyperlink ref="C6" location="日常请假名单!A90" display="66"/>
    <hyperlink ref="B8" location="晚自修风气统计表!A3" display="班级明细"/>
    <hyperlink ref="B3" location="日常旷课率!A3" display="=B4/1636"/>
    <hyperlink ref="C3" location="日常请假率!A65" display="=C4/1444"/>
    <hyperlink ref="D3" location="日常旷课率!A91" display="=D4/1579"/>
    <hyperlink ref="E3" location="日常旷课率!A101" display="=E4/1445"/>
    <hyperlink ref="D6" location="日常请假名单!A100" display="19"/>
    <hyperlink ref="B9" location="晚自习请假名单!A3" display="0"/>
    <hyperlink ref="C9" location="晚自习请假名单!A105" display="0"/>
    <hyperlink ref="D9" location="晚自习请假名单!A120" display="0"/>
    <hyperlink ref="F9" location="晚自习请假名单!A190" display="0"/>
    <hyperlink ref="G9" location="晚自习请假名单!A222" display="0"/>
    <hyperlink ref="D4" location="日常旷课名单!A30" display="0"/>
    <hyperlink ref="B12" location="统计表!A3" display="交齐且规范"/>
    <hyperlink ref="B4" location="日常旷课名单!A3" display="0"/>
    <hyperlink ref="C4" location="日常旷课名单!A13" display="17"/>
    <hyperlink ref="E4" location="日常旷课名单!A40" display="8"/>
    <hyperlink ref="F3" location="日常旷课率!A141" display="=F4/1692"/>
    <hyperlink ref="F4" location="日常旷课名单!A50" display="9"/>
    <hyperlink ref="E9" location="晚自习请假名单!A150" display="0"/>
    <hyperlink ref="H9" location="晚自习请假名单!A250" display="0"/>
    <hyperlink ref="B10" location="晚自习旷课!A3" display="0"/>
    <hyperlink ref="F10" location="晚自习旷课!A55" display="0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zoomScale="85" zoomScaleNormal="85" workbookViewId="0">
      <selection activeCell="B3" sqref="B3:H9"/>
    </sheetView>
  </sheetViews>
  <sheetFormatPr defaultColWidth="9" defaultRowHeight="13.8" outlineLevelCol="7"/>
  <cols>
    <col min="1" max="2" width="17.5" customWidth="1"/>
    <col min="3" max="3" width="14.6296296296296" customWidth="1"/>
    <col min="4" max="4" width="9.12962962962963" customWidth="1"/>
    <col min="5" max="5" width="20.25" customWidth="1"/>
    <col min="6" max="6" width="7.62962962962963" customWidth="1"/>
    <col min="7" max="7" width="11.25" customWidth="1"/>
    <col min="8" max="8" width="7.62962962962963" customWidth="1"/>
  </cols>
  <sheetData>
    <row r="1" s="12" customFormat="1" ht="22.2" spans="1:8">
      <c r="A1" s="27" t="s">
        <v>21</v>
      </c>
      <c r="B1" s="27"/>
      <c r="C1" s="27"/>
      <c r="D1" s="27"/>
      <c r="E1" s="27"/>
      <c r="F1" s="27"/>
      <c r="G1" s="27"/>
      <c r="H1" s="27"/>
    </row>
    <row r="2" s="173" customFormat="1" ht="20.4" spans="1:8">
      <c r="A2" s="109" t="s">
        <v>22</v>
      </c>
      <c r="B2" s="109" t="s">
        <v>23</v>
      </c>
      <c r="C2" s="109" t="s">
        <v>24</v>
      </c>
      <c r="D2" s="109" t="s">
        <v>25</v>
      </c>
      <c r="E2" s="109" t="s">
        <v>26</v>
      </c>
      <c r="F2" s="109" t="s">
        <v>27</v>
      </c>
      <c r="G2" s="174" t="s">
        <v>28</v>
      </c>
      <c r="H2" s="109" t="s">
        <v>29</v>
      </c>
    </row>
    <row r="3" ht="17.4" spans="1:8">
      <c r="A3" s="97" t="s">
        <v>2</v>
      </c>
      <c r="B3" s="148" t="s">
        <v>30</v>
      </c>
      <c r="C3" s="149"/>
      <c r="D3" s="149"/>
      <c r="E3" s="149"/>
      <c r="F3" s="149"/>
      <c r="G3" s="149"/>
      <c r="H3" s="150"/>
    </row>
    <row r="4" ht="17.4" spans="1:8">
      <c r="A4" s="97" t="s">
        <v>3</v>
      </c>
      <c r="B4" s="151"/>
      <c r="C4" s="19"/>
      <c r="D4" s="19"/>
      <c r="E4" s="19"/>
      <c r="F4" s="19"/>
      <c r="G4" s="19"/>
      <c r="H4" s="152"/>
    </row>
    <row r="5" ht="18.75" customHeight="1" spans="1:8">
      <c r="A5" s="5" t="s">
        <v>4</v>
      </c>
      <c r="B5" s="151"/>
      <c r="C5" s="19"/>
      <c r="D5" s="19"/>
      <c r="E5" s="19"/>
      <c r="F5" s="19"/>
      <c r="G5" s="19"/>
      <c r="H5" s="152"/>
    </row>
    <row r="6" ht="18.75" customHeight="1" spans="1:8">
      <c r="A6" s="5" t="s">
        <v>5</v>
      </c>
      <c r="B6" s="151"/>
      <c r="C6" s="19"/>
      <c r="D6" s="19"/>
      <c r="E6" s="19"/>
      <c r="F6" s="19"/>
      <c r="G6" s="19"/>
      <c r="H6" s="152"/>
    </row>
    <row r="7" ht="18.75" customHeight="1" spans="1:8">
      <c r="A7" s="5" t="s">
        <v>6</v>
      </c>
      <c r="B7" s="151"/>
      <c r="C7" s="19"/>
      <c r="D7" s="19"/>
      <c r="E7" s="19"/>
      <c r="F7" s="19"/>
      <c r="G7" s="19"/>
      <c r="H7" s="152"/>
    </row>
    <row r="8" ht="18.75" customHeight="1" spans="1:8">
      <c r="A8" s="5" t="s">
        <v>7</v>
      </c>
      <c r="B8" s="151"/>
      <c r="C8" s="19"/>
      <c r="D8" s="19"/>
      <c r="E8" s="19"/>
      <c r="F8" s="19"/>
      <c r="G8" s="19"/>
      <c r="H8" s="152"/>
    </row>
    <row r="9" ht="17.45" customHeight="1" spans="1:8">
      <c r="A9" s="5" t="s">
        <v>8</v>
      </c>
      <c r="B9" s="153"/>
      <c r="C9" s="154"/>
      <c r="D9" s="154"/>
      <c r="E9" s="154"/>
      <c r="F9" s="154"/>
      <c r="G9" s="154"/>
      <c r="H9" s="155"/>
    </row>
    <row r="10" ht="17.45" customHeight="1"/>
    <row r="11" ht="17.45" customHeight="1"/>
    <row r="12" ht="17.45" customHeight="1"/>
    <row r="13" ht="17.45" customHeight="1"/>
    <row r="14" ht="17.45" customHeight="1"/>
    <row r="24" spans="6:6">
      <c r="F24" s="175"/>
    </row>
  </sheetData>
  <mergeCells count="2">
    <mergeCell ref="A1:H1"/>
    <mergeCell ref="B3:H9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1"/>
  <sheetViews>
    <sheetView zoomScale="70" zoomScaleNormal="70" workbookViewId="0">
      <selection activeCell="B66" sqref="B66:G67"/>
    </sheetView>
  </sheetViews>
  <sheetFormatPr defaultColWidth="8.25" defaultRowHeight="17.4" outlineLevelCol="6"/>
  <cols>
    <col min="1" max="2" width="23.25" style="19" customWidth="1"/>
    <col min="3" max="3" width="16.75" style="19" customWidth="1"/>
    <col min="4" max="4" width="24.25" style="19" customWidth="1"/>
    <col min="5" max="5" width="65.1296296296296" style="19" customWidth="1"/>
    <col min="6" max="6" width="33.6296296296296" style="19" customWidth="1"/>
    <col min="7" max="7" width="17.3796296296296" style="19" customWidth="1"/>
    <col min="8" max="16384" width="8.25" style="19"/>
  </cols>
  <sheetData>
    <row r="1" ht="23.1" customHeight="1" spans="1:7">
      <c r="A1" s="108" t="s">
        <v>31</v>
      </c>
      <c r="B1" s="108"/>
      <c r="C1" s="108"/>
      <c r="D1" s="108"/>
      <c r="E1" s="108"/>
      <c r="F1" s="108"/>
      <c r="G1" s="108"/>
    </row>
    <row r="2" s="107" customFormat="1" ht="20.4" spans="1:7">
      <c r="A2" s="117" t="s">
        <v>22</v>
      </c>
      <c r="B2" s="117" t="s">
        <v>32</v>
      </c>
      <c r="C2" s="118" t="s">
        <v>24</v>
      </c>
      <c r="D2" s="117" t="s">
        <v>25</v>
      </c>
      <c r="E2" s="119" t="s">
        <v>26</v>
      </c>
      <c r="F2" s="120" t="s">
        <v>33</v>
      </c>
      <c r="G2" s="117" t="s">
        <v>34</v>
      </c>
    </row>
    <row r="3" spans="1:7">
      <c r="A3" s="121" t="s">
        <v>2</v>
      </c>
      <c r="B3" s="5" t="s">
        <v>35</v>
      </c>
      <c r="C3" s="5">
        <v>2023293128</v>
      </c>
      <c r="D3" s="5" t="s">
        <v>36</v>
      </c>
      <c r="E3" s="5" t="s">
        <v>37</v>
      </c>
      <c r="F3" s="122" t="s">
        <v>38</v>
      </c>
      <c r="G3" s="5">
        <v>2</v>
      </c>
    </row>
    <row r="4" spans="1:7">
      <c r="A4" s="123"/>
      <c r="B4" s="5" t="s">
        <v>39</v>
      </c>
      <c r="C4" s="122">
        <v>2022363542</v>
      </c>
      <c r="D4" s="122" t="s">
        <v>40</v>
      </c>
      <c r="E4" s="122" t="s">
        <v>41</v>
      </c>
      <c r="F4" s="122" t="s">
        <v>42</v>
      </c>
      <c r="G4" s="5">
        <v>2</v>
      </c>
    </row>
    <row r="5" spans="1:7">
      <c r="A5" s="123"/>
      <c r="B5" s="121" t="s">
        <v>43</v>
      </c>
      <c r="C5" s="121">
        <v>2022363721</v>
      </c>
      <c r="D5" s="121" t="s">
        <v>44</v>
      </c>
      <c r="E5" s="121" t="s">
        <v>45</v>
      </c>
      <c r="F5" s="124" t="s">
        <v>42</v>
      </c>
      <c r="G5" s="121">
        <v>14</v>
      </c>
    </row>
    <row r="6" spans="1:7">
      <c r="A6" s="123"/>
      <c r="B6" s="123"/>
      <c r="C6" s="125"/>
      <c r="D6" s="125"/>
      <c r="E6" s="125"/>
      <c r="F6" s="124" t="s">
        <v>46</v>
      </c>
      <c r="G6" s="123"/>
    </row>
    <row r="7" spans="1:7">
      <c r="A7" s="123"/>
      <c r="B7" s="123"/>
      <c r="C7" s="121">
        <v>2022363734</v>
      </c>
      <c r="D7" s="121" t="s">
        <v>47</v>
      </c>
      <c r="E7" s="121" t="s">
        <v>45</v>
      </c>
      <c r="F7" s="124" t="s">
        <v>42</v>
      </c>
      <c r="G7" s="123"/>
    </row>
    <row r="8" spans="1:7">
      <c r="A8" s="123"/>
      <c r="B8" s="123"/>
      <c r="C8" s="125"/>
      <c r="D8" s="125"/>
      <c r="E8" s="125"/>
      <c r="F8" s="124" t="s">
        <v>46</v>
      </c>
      <c r="G8" s="123"/>
    </row>
    <row r="9" spans="1:7">
      <c r="A9" s="123"/>
      <c r="B9" s="123"/>
      <c r="C9" s="121">
        <v>2022363742</v>
      </c>
      <c r="D9" s="121" t="s">
        <v>48</v>
      </c>
      <c r="E9" s="121" t="s">
        <v>45</v>
      </c>
      <c r="F9" s="124" t="s">
        <v>42</v>
      </c>
      <c r="G9" s="123"/>
    </row>
    <row r="10" spans="1:7">
      <c r="A10" s="123"/>
      <c r="B10" s="123"/>
      <c r="C10" s="125"/>
      <c r="D10" s="125"/>
      <c r="E10" s="125"/>
      <c r="F10" s="124" t="s">
        <v>46</v>
      </c>
      <c r="G10" s="123"/>
    </row>
    <row r="11" spans="1:7">
      <c r="A11" s="123"/>
      <c r="B11" s="125"/>
      <c r="C11" s="5">
        <v>2022363735</v>
      </c>
      <c r="D11" s="5" t="s">
        <v>49</v>
      </c>
      <c r="E11" s="5" t="s">
        <v>45</v>
      </c>
      <c r="F11" s="124" t="s">
        <v>46</v>
      </c>
      <c r="G11" s="125"/>
    </row>
    <row r="12" spans="1:7">
      <c r="A12" s="123"/>
      <c r="B12" s="121" t="s">
        <v>50</v>
      </c>
      <c r="C12" s="121">
        <v>2024363803</v>
      </c>
      <c r="D12" s="121" t="s">
        <v>51</v>
      </c>
      <c r="E12" s="5" t="s">
        <v>52</v>
      </c>
      <c r="F12" s="124" t="s">
        <v>42</v>
      </c>
      <c r="G12" s="121">
        <v>6</v>
      </c>
    </row>
    <row r="13" spans="1:7">
      <c r="A13" s="123"/>
      <c r="B13" s="123"/>
      <c r="C13" s="123"/>
      <c r="D13" s="123"/>
      <c r="E13" s="5" t="s">
        <v>53</v>
      </c>
      <c r="F13" s="124" t="s">
        <v>38</v>
      </c>
      <c r="G13" s="123"/>
    </row>
    <row r="14" spans="1:7">
      <c r="A14" s="123"/>
      <c r="B14" s="125"/>
      <c r="C14" s="125"/>
      <c r="D14" s="125"/>
      <c r="E14" s="5" t="s">
        <v>54</v>
      </c>
      <c r="F14" s="124" t="s">
        <v>38</v>
      </c>
      <c r="G14" s="125"/>
    </row>
    <row r="15" ht="17.45" customHeight="1" spans="1:7">
      <c r="A15" s="123"/>
      <c r="B15" s="5" t="s">
        <v>55</v>
      </c>
      <c r="C15" s="5">
        <v>2024364339</v>
      </c>
      <c r="D15" s="5" t="s">
        <v>56</v>
      </c>
      <c r="E15" s="121" t="s">
        <v>57</v>
      </c>
      <c r="F15" s="124" t="s">
        <v>42</v>
      </c>
      <c r="G15" s="5">
        <v>6</v>
      </c>
    </row>
    <row r="16" spans="1:7">
      <c r="A16" s="123"/>
      <c r="B16" s="5"/>
      <c r="C16" s="5"/>
      <c r="D16" s="5"/>
      <c r="E16" s="125"/>
      <c r="F16" s="124" t="s">
        <v>46</v>
      </c>
      <c r="G16" s="5"/>
    </row>
    <row r="17" spans="1:7">
      <c r="A17" s="123"/>
      <c r="B17" s="5"/>
      <c r="C17" s="5">
        <v>2024364302</v>
      </c>
      <c r="D17" s="5" t="s">
        <v>58</v>
      </c>
      <c r="E17" s="5" t="s">
        <v>57</v>
      </c>
      <c r="F17" s="124" t="s">
        <v>42</v>
      </c>
      <c r="G17" s="5"/>
    </row>
    <row r="18" spans="1:7">
      <c r="A18" s="123"/>
      <c r="B18" s="121" t="s">
        <v>59</v>
      </c>
      <c r="C18" s="5">
        <v>2022363416</v>
      </c>
      <c r="D18" s="5" t="s">
        <v>60</v>
      </c>
      <c r="E18" s="5" t="s">
        <v>61</v>
      </c>
      <c r="F18" s="124" t="s">
        <v>42</v>
      </c>
      <c r="G18" s="121">
        <v>6</v>
      </c>
    </row>
    <row r="19" spans="1:7">
      <c r="A19" s="123"/>
      <c r="B19" s="123"/>
      <c r="C19" s="121">
        <v>2022363436</v>
      </c>
      <c r="D19" s="121" t="s">
        <v>62</v>
      </c>
      <c r="E19" s="121" t="s">
        <v>61</v>
      </c>
      <c r="F19" s="124" t="s">
        <v>42</v>
      </c>
      <c r="G19" s="123"/>
    </row>
    <row r="20" spans="1:7">
      <c r="A20" s="123"/>
      <c r="B20" s="125"/>
      <c r="C20" s="125"/>
      <c r="D20" s="125"/>
      <c r="E20" s="125"/>
      <c r="F20" s="124" t="s">
        <v>63</v>
      </c>
      <c r="G20" s="125"/>
    </row>
    <row r="21" spans="1:7">
      <c r="A21" s="123"/>
      <c r="B21" s="121" t="s">
        <v>64</v>
      </c>
      <c r="C21" s="121">
        <v>2024363515</v>
      </c>
      <c r="D21" s="121" t="s">
        <v>65</v>
      </c>
      <c r="E21" s="5" t="s">
        <v>54</v>
      </c>
      <c r="F21" s="124" t="s">
        <v>38</v>
      </c>
      <c r="G21" s="121">
        <v>13</v>
      </c>
    </row>
    <row r="22" spans="1:7">
      <c r="A22" s="123"/>
      <c r="B22" s="123"/>
      <c r="C22" s="123"/>
      <c r="D22" s="123"/>
      <c r="E22" s="5" t="s">
        <v>66</v>
      </c>
      <c r="F22" s="124" t="s">
        <v>67</v>
      </c>
      <c r="G22" s="123"/>
    </row>
    <row r="23" spans="1:7">
      <c r="A23" s="123"/>
      <c r="B23" s="123"/>
      <c r="C23" s="123"/>
      <c r="D23" s="123"/>
      <c r="E23" s="5" t="s">
        <v>68</v>
      </c>
      <c r="F23" s="124" t="s">
        <v>42</v>
      </c>
      <c r="G23" s="123"/>
    </row>
    <row r="24" spans="1:7">
      <c r="A24" s="123"/>
      <c r="B24" s="123"/>
      <c r="C24" s="125"/>
      <c r="D24" s="125"/>
      <c r="E24" s="5" t="s">
        <v>69</v>
      </c>
      <c r="F24" s="124" t="s">
        <v>70</v>
      </c>
      <c r="G24" s="123"/>
    </row>
    <row r="25" spans="1:7">
      <c r="A25" s="123"/>
      <c r="B25" s="125"/>
      <c r="C25" s="5">
        <v>2024363545</v>
      </c>
      <c r="D25" s="5" t="s">
        <v>71</v>
      </c>
      <c r="E25" s="5" t="s">
        <v>69</v>
      </c>
      <c r="F25" s="124" t="s">
        <v>70</v>
      </c>
      <c r="G25" s="125"/>
    </row>
    <row r="26" ht="17.45" customHeight="1" spans="1:7">
      <c r="A26" s="123"/>
      <c r="B26" s="121" t="s">
        <v>72</v>
      </c>
      <c r="C26" s="121">
        <v>2024363332</v>
      </c>
      <c r="D26" s="121" t="s">
        <v>73</v>
      </c>
      <c r="E26" s="5" t="s">
        <v>74</v>
      </c>
      <c r="F26" s="124" t="s">
        <v>42</v>
      </c>
      <c r="G26" s="121">
        <v>20</v>
      </c>
    </row>
    <row r="27" spans="1:7">
      <c r="A27" s="123"/>
      <c r="B27" s="123"/>
      <c r="C27" s="123"/>
      <c r="D27" s="123"/>
      <c r="E27" s="5" t="s">
        <v>75</v>
      </c>
      <c r="F27" s="124" t="s">
        <v>70</v>
      </c>
      <c r="G27" s="123"/>
    </row>
    <row r="28" spans="1:7">
      <c r="A28" s="123"/>
      <c r="B28" s="123"/>
      <c r="C28" s="123"/>
      <c r="D28" s="123"/>
      <c r="E28" s="5" t="s">
        <v>54</v>
      </c>
      <c r="F28" s="124" t="s">
        <v>38</v>
      </c>
      <c r="G28" s="123"/>
    </row>
    <row r="29" spans="1:7">
      <c r="A29" s="123"/>
      <c r="B29" s="123"/>
      <c r="C29" s="123"/>
      <c r="D29" s="123"/>
      <c r="E29" s="5" t="s">
        <v>53</v>
      </c>
      <c r="F29" s="124" t="s">
        <v>38</v>
      </c>
      <c r="G29" s="123"/>
    </row>
    <row r="30" spans="1:7">
      <c r="A30" s="123"/>
      <c r="B30" s="123"/>
      <c r="C30" s="123"/>
      <c r="D30" s="123"/>
      <c r="E30" s="5" t="s">
        <v>68</v>
      </c>
      <c r="F30" s="124" t="s">
        <v>38</v>
      </c>
      <c r="G30" s="123"/>
    </row>
    <row r="31" ht="17.45" customHeight="1" spans="1:7">
      <c r="A31" s="123"/>
      <c r="B31" s="123"/>
      <c r="C31" s="123"/>
      <c r="D31" s="123"/>
      <c r="E31" s="5" t="s">
        <v>76</v>
      </c>
      <c r="F31" s="124" t="s">
        <v>77</v>
      </c>
      <c r="G31" s="123"/>
    </row>
    <row r="32" spans="1:7">
      <c r="A32" s="123"/>
      <c r="B32" s="126"/>
      <c r="C32" s="123"/>
      <c r="D32" s="123"/>
      <c r="E32" s="102" t="s">
        <v>78</v>
      </c>
      <c r="F32" s="124" t="s">
        <v>79</v>
      </c>
      <c r="G32" s="126"/>
    </row>
    <row r="33" spans="1:7">
      <c r="A33" s="123"/>
      <c r="B33" s="127"/>
      <c r="C33" s="125"/>
      <c r="D33" s="125"/>
      <c r="E33" s="102" t="s">
        <v>80</v>
      </c>
      <c r="F33" s="124" t="s">
        <v>81</v>
      </c>
      <c r="G33" s="127"/>
    </row>
    <row r="34" spans="1:7">
      <c r="A34" s="123"/>
      <c r="B34" s="128" t="s">
        <v>82</v>
      </c>
      <c r="C34" s="121">
        <v>2024363617</v>
      </c>
      <c r="D34" s="121" t="s">
        <v>83</v>
      </c>
      <c r="E34" s="102" t="s">
        <v>84</v>
      </c>
      <c r="F34" s="102" t="s">
        <v>85</v>
      </c>
      <c r="G34" s="129">
        <v>17</v>
      </c>
    </row>
    <row r="35" spans="1:7">
      <c r="A35" s="123"/>
      <c r="B35" s="130"/>
      <c r="C35" s="125"/>
      <c r="D35" s="125"/>
      <c r="E35" s="102" t="s">
        <v>80</v>
      </c>
      <c r="F35" s="102" t="s">
        <v>81</v>
      </c>
      <c r="G35" s="131"/>
    </row>
    <row r="36" spans="1:7">
      <c r="A36" s="123"/>
      <c r="B36" s="130"/>
      <c r="C36" s="121">
        <v>2024363631</v>
      </c>
      <c r="D36" s="121" t="s">
        <v>86</v>
      </c>
      <c r="E36" s="102" t="s">
        <v>87</v>
      </c>
      <c r="F36" s="102" t="s">
        <v>42</v>
      </c>
      <c r="G36" s="131"/>
    </row>
    <row r="37" spans="1:7">
      <c r="A37" s="123"/>
      <c r="B37" s="130"/>
      <c r="C37" s="123"/>
      <c r="D37" s="123"/>
      <c r="E37" s="102" t="s">
        <v>88</v>
      </c>
      <c r="F37" s="102" t="s">
        <v>42</v>
      </c>
      <c r="G37" s="131"/>
    </row>
    <row r="38" spans="1:7">
      <c r="A38" s="123"/>
      <c r="B38" s="130"/>
      <c r="C38" s="125"/>
      <c r="D38" s="125"/>
      <c r="E38" s="102" t="s">
        <v>54</v>
      </c>
      <c r="F38" s="102" t="s">
        <v>42</v>
      </c>
      <c r="G38" s="131"/>
    </row>
    <row r="39" spans="1:7">
      <c r="A39" s="123"/>
      <c r="B39" s="130"/>
      <c r="C39" s="121">
        <v>2024363630</v>
      </c>
      <c r="D39" s="121" t="s">
        <v>89</v>
      </c>
      <c r="E39" s="102" t="s">
        <v>87</v>
      </c>
      <c r="F39" s="102" t="s">
        <v>42</v>
      </c>
      <c r="G39" s="131"/>
    </row>
    <row r="40" spans="1:7">
      <c r="A40" s="123"/>
      <c r="B40" s="130"/>
      <c r="C40" s="123"/>
      <c r="D40" s="123"/>
      <c r="E40" s="102" t="s">
        <v>88</v>
      </c>
      <c r="F40" s="102" t="s">
        <v>42</v>
      </c>
      <c r="G40" s="131"/>
    </row>
    <row r="41" spans="1:7">
      <c r="A41" s="123"/>
      <c r="B41" s="132"/>
      <c r="C41" s="125"/>
      <c r="D41" s="125"/>
      <c r="E41" s="102" t="s">
        <v>54</v>
      </c>
      <c r="F41" s="102" t="s">
        <v>42</v>
      </c>
      <c r="G41" s="133"/>
    </row>
    <row r="42" spans="1:7">
      <c r="A42" s="123"/>
      <c r="B42" s="128" t="s">
        <v>90</v>
      </c>
      <c r="C42" s="121">
        <v>2023363534</v>
      </c>
      <c r="D42" s="121" t="s">
        <v>91</v>
      </c>
      <c r="E42" s="102" t="s">
        <v>57</v>
      </c>
      <c r="F42" s="102" t="s">
        <v>42</v>
      </c>
      <c r="G42" s="129">
        <v>15</v>
      </c>
    </row>
    <row r="43" spans="1:7">
      <c r="A43" s="123"/>
      <c r="B43" s="130"/>
      <c r="C43" s="123"/>
      <c r="D43" s="123"/>
      <c r="E43" s="102" t="s">
        <v>92</v>
      </c>
      <c r="F43" s="102" t="s">
        <v>70</v>
      </c>
      <c r="G43" s="131"/>
    </row>
    <row r="44" spans="1:7">
      <c r="A44" s="123"/>
      <c r="B44" s="130"/>
      <c r="C44" s="125"/>
      <c r="D44" s="125"/>
      <c r="E44" s="102" t="s">
        <v>87</v>
      </c>
      <c r="F44" s="102" t="s">
        <v>42</v>
      </c>
      <c r="G44" s="131"/>
    </row>
    <row r="45" spans="1:7">
      <c r="A45" s="123"/>
      <c r="B45" s="130"/>
      <c r="C45" s="5">
        <v>2023363511</v>
      </c>
      <c r="D45" s="5" t="s">
        <v>93</v>
      </c>
      <c r="E45" s="102" t="s">
        <v>57</v>
      </c>
      <c r="F45" s="102" t="s">
        <v>42</v>
      </c>
      <c r="G45" s="131"/>
    </row>
    <row r="46" spans="1:7">
      <c r="A46" s="123"/>
      <c r="B46" s="130"/>
      <c r="C46" s="121">
        <v>2023363502</v>
      </c>
      <c r="D46" s="121" t="s">
        <v>94</v>
      </c>
      <c r="E46" s="102" t="s">
        <v>95</v>
      </c>
      <c r="F46" s="102" t="s">
        <v>85</v>
      </c>
      <c r="G46" s="131"/>
    </row>
    <row r="47" spans="1:7">
      <c r="A47" s="123"/>
      <c r="B47" s="130"/>
      <c r="C47" s="123"/>
      <c r="D47" s="123"/>
      <c r="E47" s="102" t="s">
        <v>96</v>
      </c>
      <c r="F47" s="102" t="s">
        <v>85</v>
      </c>
      <c r="G47" s="131"/>
    </row>
    <row r="48" spans="1:7">
      <c r="A48" s="123"/>
      <c r="B48" s="132"/>
      <c r="C48" s="125"/>
      <c r="D48" s="125"/>
      <c r="E48" s="102" t="s">
        <v>97</v>
      </c>
      <c r="F48" s="102" t="s">
        <v>85</v>
      </c>
      <c r="G48" s="133"/>
    </row>
    <row r="49" spans="1:7">
      <c r="A49" s="123"/>
      <c r="B49" s="128" t="s">
        <v>98</v>
      </c>
      <c r="C49" s="121">
        <v>2023363736</v>
      </c>
      <c r="D49" s="121" t="s">
        <v>99</v>
      </c>
      <c r="E49" s="102" t="s">
        <v>100</v>
      </c>
      <c r="F49" s="102" t="s">
        <v>79</v>
      </c>
      <c r="G49" s="129">
        <v>18</v>
      </c>
    </row>
    <row r="50" spans="1:7">
      <c r="A50" s="123"/>
      <c r="B50" s="130"/>
      <c r="C50" s="123"/>
      <c r="D50" s="123"/>
      <c r="E50" s="102" t="s">
        <v>97</v>
      </c>
      <c r="F50" s="102" t="s">
        <v>63</v>
      </c>
      <c r="G50" s="131"/>
    </row>
    <row r="51" spans="1:7">
      <c r="A51" s="123"/>
      <c r="B51" s="130"/>
      <c r="C51" s="123"/>
      <c r="D51" s="123"/>
      <c r="E51" s="102" t="s">
        <v>101</v>
      </c>
      <c r="F51" s="102" t="s">
        <v>81</v>
      </c>
      <c r="G51" s="131"/>
    </row>
    <row r="52" spans="1:7">
      <c r="A52" s="123"/>
      <c r="B52" s="130"/>
      <c r="C52" s="123"/>
      <c r="D52" s="123"/>
      <c r="E52" s="102" t="s">
        <v>102</v>
      </c>
      <c r="F52" s="102" t="s">
        <v>42</v>
      </c>
      <c r="G52" s="131"/>
    </row>
    <row r="53" spans="1:7">
      <c r="A53" s="123"/>
      <c r="B53" s="130"/>
      <c r="C53" s="123"/>
      <c r="D53" s="123"/>
      <c r="E53" s="102" t="s">
        <v>103</v>
      </c>
      <c r="F53" s="102" t="s">
        <v>67</v>
      </c>
      <c r="G53" s="131"/>
    </row>
    <row r="54" spans="1:7">
      <c r="A54" s="123"/>
      <c r="B54" s="130"/>
      <c r="C54" s="123"/>
      <c r="D54" s="123"/>
      <c r="E54" s="102" t="s">
        <v>102</v>
      </c>
      <c r="F54" s="102" t="s">
        <v>46</v>
      </c>
      <c r="G54" s="131"/>
    </row>
    <row r="55" spans="1:7">
      <c r="A55" s="123"/>
      <c r="B55" s="132"/>
      <c r="C55" s="125"/>
      <c r="D55" s="125"/>
      <c r="E55" s="102" t="s">
        <v>69</v>
      </c>
      <c r="F55" s="102" t="s">
        <v>77</v>
      </c>
      <c r="G55" s="133"/>
    </row>
    <row r="56" spans="1:7">
      <c r="A56" s="125"/>
      <c r="B56" s="134" t="s">
        <v>104</v>
      </c>
      <c r="C56" s="5">
        <v>2024363910</v>
      </c>
      <c r="D56" s="5" t="s">
        <v>105</v>
      </c>
      <c r="E56" s="102" t="s">
        <v>74</v>
      </c>
      <c r="F56" s="102" t="s">
        <v>63</v>
      </c>
      <c r="G56" s="102">
        <v>2</v>
      </c>
    </row>
    <row r="57" spans="1:7">
      <c r="A57" s="5" t="s">
        <v>3</v>
      </c>
      <c r="B57" s="128" t="s">
        <v>106</v>
      </c>
      <c r="C57" s="121">
        <v>2024284631</v>
      </c>
      <c r="D57" s="121" t="s">
        <v>107</v>
      </c>
      <c r="E57" s="102" t="s">
        <v>108</v>
      </c>
      <c r="F57" s="102" t="s">
        <v>38</v>
      </c>
      <c r="G57" s="129">
        <v>5</v>
      </c>
    </row>
    <row r="58" spans="1:7">
      <c r="A58" s="5"/>
      <c r="B58" s="132"/>
      <c r="C58" s="127"/>
      <c r="D58" s="127"/>
      <c r="E58" s="6" t="s">
        <v>109</v>
      </c>
      <c r="F58" s="5" t="s">
        <v>67</v>
      </c>
      <c r="G58" s="133"/>
    </row>
    <row r="59" spans="1:7">
      <c r="A59" s="5"/>
      <c r="B59" s="134" t="s">
        <v>110</v>
      </c>
      <c r="C59" s="134">
        <v>2024273234</v>
      </c>
      <c r="D59" s="134" t="s">
        <v>111</v>
      </c>
      <c r="E59" s="134" t="s">
        <v>112</v>
      </c>
      <c r="F59" s="102" t="s">
        <v>42</v>
      </c>
      <c r="G59" s="102">
        <v>2</v>
      </c>
    </row>
    <row r="60" spans="1:7">
      <c r="A60" s="5"/>
      <c r="B60" s="135" t="s">
        <v>113</v>
      </c>
      <c r="C60" s="135">
        <v>2024283340</v>
      </c>
      <c r="D60" s="135" t="s">
        <v>114</v>
      </c>
      <c r="E60" s="6" t="s">
        <v>115</v>
      </c>
      <c r="F60" s="136" t="s">
        <v>70</v>
      </c>
      <c r="G60" s="137">
        <v>14</v>
      </c>
    </row>
    <row r="61" spans="1:7">
      <c r="A61" s="5"/>
      <c r="B61" s="138"/>
      <c r="C61" s="138"/>
      <c r="D61" s="138"/>
      <c r="E61" s="134" t="s">
        <v>68</v>
      </c>
      <c r="F61" s="102" t="s">
        <v>42</v>
      </c>
      <c r="G61" s="139"/>
    </row>
    <row r="62" spans="1:7">
      <c r="A62" s="5"/>
      <c r="B62" s="138"/>
      <c r="C62" s="138"/>
      <c r="D62" s="138"/>
      <c r="E62" s="134" t="s">
        <v>116</v>
      </c>
      <c r="F62" s="102" t="s">
        <v>42</v>
      </c>
      <c r="G62" s="139"/>
    </row>
    <row r="63" spans="1:7">
      <c r="A63" s="5"/>
      <c r="B63" s="138"/>
      <c r="C63" s="138"/>
      <c r="D63" s="138"/>
      <c r="E63" s="5" t="s">
        <v>117</v>
      </c>
      <c r="F63" s="136" t="s">
        <v>38</v>
      </c>
      <c r="G63" s="139"/>
    </row>
    <row r="64" spans="1:7">
      <c r="A64" s="5"/>
      <c r="B64" s="138"/>
      <c r="C64" s="138"/>
      <c r="D64" s="138"/>
      <c r="E64" s="5" t="s">
        <v>75</v>
      </c>
      <c r="F64" s="136" t="s">
        <v>67</v>
      </c>
      <c r="G64" s="139"/>
    </row>
    <row r="65" spans="1:7">
      <c r="A65" s="5"/>
      <c r="B65" s="140"/>
      <c r="C65" s="140"/>
      <c r="D65" s="140"/>
      <c r="E65" s="136" t="s">
        <v>118</v>
      </c>
      <c r="F65" s="136" t="s">
        <v>38</v>
      </c>
      <c r="G65" s="141"/>
    </row>
    <row r="66" ht="17.45" customHeight="1" spans="1:7">
      <c r="A66" s="5"/>
      <c r="B66" s="6" t="s">
        <v>119</v>
      </c>
      <c r="C66" s="142">
        <v>2024284310</v>
      </c>
      <c r="D66" s="136" t="s">
        <v>120</v>
      </c>
      <c r="E66" s="136" t="s">
        <v>121</v>
      </c>
      <c r="F66" s="136" t="s">
        <v>70</v>
      </c>
      <c r="G66" s="136">
        <v>3</v>
      </c>
    </row>
    <row r="67" spans="1:7">
      <c r="A67" s="5"/>
      <c r="B67" s="6" t="s">
        <v>122</v>
      </c>
      <c r="C67" s="143">
        <v>2024284239</v>
      </c>
      <c r="D67" s="142" t="s">
        <v>123</v>
      </c>
      <c r="E67" s="144" t="s">
        <v>124</v>
      </c>
      <c r="F67" s="47" t="s">
        <v>42</v>
      </c>
      <c r="G67" s="136">
        <v>2</v>
      </c>
    </row>
    <row r="68" ht="17.45" customHeight="1" spans="1:7">
      <c r="A68" s="5"/>
      <c r="B68" s="135" t="s">
        <v>125</v>
      </c>
      <c r="C68" s="137">
        <v>2024284514</v>
      </c>
      <c r="D68" s="137" t="s">
        <v>126</v>
      </c>
      <c r="E68" s="145" t="s">
        <v>127</v>
      </c>
      <c r="F68" s="136" t="s">
        <v>70</v>
      </c>
      <c r="G68" s="137">
        <v>21</v>
      </c>
    </row>
    <row r="69" spans="1:7">
      <c r="A69" s="5"/>
      <c r="B69" s="138"/>
      <c r="C69" s="139"/>
      <c r="D69" s="139"/>
      <c r="E69" s="145" t="s">
        <v>128</v>
      </c>
      <c r="F69" s="136" t="s">
        <v>42</v>
      </c>
      <c r="G69" s="139"/>
    </row>
    <row r="70" spans="1:7">
      <c r="A70" s="5"/>
      <c r="B70" s="138"/>
      <c r="C70" s="139"/>
      <c r="D70" s="139"/>
      <c r="E70" s="145" t="s">
        <v>129</v>
      </c>
      <c r="F70" s="136" t="s">
        <v>38</v>
      </c>
      <c r="G70" s="139"/>
    </row>
    <row r="71" spans="1:7">
      <c r="A71" s="5"/>
      <c r="B71" s="138"/>
      <c r="C71" s="139"/>
      <c r="D71" s="139"/>
      <c r="E71" s="145" t="s">
        <v>130</v>
      </c>
      <c r="F71" s="136" t="s">
        <v>63</v>
      </c>
      <c r="G71" s="139"/>
    </row>
    <row r="72" ht="17.45" customHeight="1" spans="1:7">
      <c r="A72" s="5"/>
      <c r="B72" s="138"/>
      <c r="C72" s="139"/>
      <c r="D72" s="139"/>
      <c r="E72" s="145" t="s">
        <v>109</v>
      </c>
      <c r="F72" s="136" t="s">
        <v>79</v>
      </c>
      <c r="G72" s="139"/>
    </row>
    <row r="73" spans="1:7">
      <c r="A73" s="5"/>
      <c r="B73" s="138"/>
      <c r="C73" s="141"/>
      <c r="D73" s="141"/>
      <c r="E73" s="145" t="s">
        <v>128</v>
      </c>
      <c r="F73" s="136" t="s">
        <v>63</v>
      </c>
      <c r="G73" s="139"/>
    </row>
    <row r="74" spans="1:7">
      <c r="A74" s="5"/>
      <c r="B74" s="138"/>
      <c r="C74" s="135">
        <v>2024284521</v>
      </c>
      <c r="D74" s="135" t="s">
        <v>131</v>
      </c>
      <c r="E74" s="136" t="s">
        <v>129</v>
      </c>
      <c r="F74" s="136" t="s">
        <v>38</v>
      </c>
      <c r="G74" s="139"/>
    </row>
    <row r="75" spans="1:7">
      <c r="A75" s="5"/>
      <c r="B75" s="138"/>
      <c r="C75" s="138"/>
      <c r="D75" s="138"/>
      <c r="E75" s="145" t="s">
        <v>128</v>
      </c>
      <c r="F75" s="136" t="s">
        <v>42</v>
      </c>
      <c r="G75" s="139"/>
    </row>
    <row r="76" spans="1:7">
      <c r="A76" s="5"/>
      <c r="B76" s="140"/>
      <c r="C76" s="140"/>
      <c r="D76" s="140"/>
      <c r="E76" s="136" t="s">
        <v>127</v>
      </c>
      <c r="F76" s="136" t="s">
        <v>70</v>
      </c>
      <c r="G76" s="141"/>
    </row>
    <row r="77" spans="1:7">
      <c r="A77" s="5"/>
      <c r="B77" s="6" t="s">
        <v>132</v>
      </c>
      <c r="C77" s="146">
        <v>2024283228</v>
      </c>
      <c r="D77" s="6" t="s">
        <v>133</v>
      </c>
      <c r="E77" s="136" t="s">
        <v>53</v>
      </c>
      <c r="F77" s="136" t="s">
        <v>46</v>
      </c>
      <c r="G77" s="136">
        <v>2</v>
      </c>
    </row>
    <row r="78" spans="1:7">
      <c r="A78" s="5"/>
      <c r="B78" s="6" t="s">
        <v>134</v>
      </c>
      <c r="C78" s="6">
        <v>2024273138</v>
      </c>
      <c r="D78" s="6" t="s">
        <v>135</v>
      </c>
      <c r="E78" s="6" t="s">
        <v>53</v>
      </c>
      <c r="F78" s="6" t="s">
        <v>42</v>
      </c>
      <c r="G78" s="6">
        <v>2</v>
      </c>
    </row>
    <row r="79" spans="1:7">
      <c r="A79" s="5"/>
      <c r="B79" s="135" t="s">
        <v>136</v>
      </c>
      <c r="C79" s="6">
        <v>2023283227</v>
      </c>
      <c r="D79" s="6" t="s">
        <v>137</v>
      </c>
      <c r="E79" s="6" t="s">
        <v>138</v>
      </c>
      <c r="F79" s="6" t="s">
        <v>85</v>
      </c>
      <c r="G79" s="135">
        <v>4</v>
      </c>
    </row>
    <row r="80" spans="1:7">
      <c r="A80" s="5"/>
      <c r="B80" s="140"/>
      <c r="C80" s="6">
        <v>2023283239</v>
      </c>
      <c r="D80" s="6" t="s">
        <v>139</v>
      </c>
      <c r="E80" s="6" t="s">
        <v>138</v>
      </c>
      <c r="F80" s="6" t="s">
        <v>85</v>
      </c>
      <c r="G80" s="140"/>
    </row>
    <row r="81" ht="17.45" customHeight="1" spans="1:7">
      <c r="A81" s="5"/>
      <c r="B81" s="135" t="s">
        <v>140</v>
      </c>
      <c r="C81" s="135">
        <v>2022273211</v>
      </c>
      <c r="D81" s="135" t="s">
        <v>141</v>
      </c>
      <c r="E81" s="6" t="s">
        <v>142</v>
      </c>
      <c r="F81" s="6" t="s">
        <v>70</v>
      </c>
      <c r="G81" s="135">
        <v>30</v>
      </c>
    </row>
    <row r="82" spans="1:7">
      <c r="A82" s="5"/>
      <c r="B82" s="138"/>
      <c r="C82" s="138"/>
      <c r="D82" s="138"/>
      <c r="E82" s="6" t="s">
        <v>143</v>
      </c>
      <c r="F82" s="6" t="s">
        <v>67</v>
      </c>
      <c r="G82" s="138"/>
    </row>
    <row r="83" spans="1:7">
      <c r="A83" s="5"/>
      <c r="B83" s="138"/>
      <c r="C83" s="138"/>
      <c r="D83" s="138"/>
      <c r="E83" s="6" t="s">
        <v>144</v>
      </c>
      <c r="F83" s="6" t="s">
        <v>38</v>
      </c>
      <c r="G83" s="138"/>
    </row>
    <row r="84" spans="1:7">
      <c r="A84" s="5"/>
      <c r="B84" s="138"/>
      <c r="C84" s="138"/>
      <c r="D84" s="138"/>
      <c r="E84" s="6" t="s">
        <v>145</v>
      </c>
      <c r="F84" s="6" t="s">
        <v>38</v>
      </c>
      <c r="G84" s="138"/>
    </row>
    <row r="85" ht="17.45" customHeight="1" spans="1:7">
      <c r="A85" s="5"/>
      <c r="B85" s="138"/>
      <c r="C85" s="140"/>
      <c r="D85" s="140"/>
      <c r="E85" s="6" t="s">
        <v>146</v>
      </c>
      <c r="F85" s="6" t="s">
        <v>46</v>
      </c>
      <c r="G85" s="138"/>
    </row>
    <row r="86" spans="1:7">
      <c r="A86" s="5"/>
      <c r="B86" s="138"/>
      <c r="C86" s="128">
        <v>2023273216</v>
      </c>
      <c r="D86" s="128" t="s">
        <v>147</v>
      </c>
      <c r="E86" s="6" t="s">
        <v>142</v>
      </c>
      <c r="F86" s="6" t="s">
        <v>70</v>
      </c>
      <c r="G86" s="138"/>
    </row>
    <row r="87" spans="1:7">
      <c r="A87" s="5"/>
      <c r="B87" s="138"/>
      <c r="C87" s="130"/>
      <c r="D87" s="130"/>
      <c r="E87" s="6" t="s">
        <v>143</v>
      </c>
      <c r="F87" s="6" t="s">
        <v>67</v>
      </c>
      <c r="G87" s="138"/>
    </row>
    <row r="88" spans="1:7">
      <c r="A88" s="5"/>
      <c r="B88" s="138"/>
      <c r="C88" s="130"/>
      <c r="D88" s="130"/>
      <c r="E88" s="5" t="s">
        <v>144</v>
      </c>
      <c r="F88" s="5" t="s">
        <v>38</v>
      </c>
      <c r="G88" s="138"/>
    </row>
    <row r="89" ht="17.45" customHeight="1" spans="1:7">
      <c r="A89" s="5"/>
      <c r="B89" s="138"/>
      <c r="C89" s="130"/>
      <c r="D89" s="130"/>
      <c r="E89" s="5" t="s">
        <v>145</v>
      </c>
      <c r="F89" s="5" t="s">
        <v>38</v>
      </c>
      <c r="G89" s="138"/>
    </row>
    <row r="90" spans="1:7">
      <c r="A90" s="5"/>
      <c r="B90" s="138"/>
      <c r="C90" s="130"/>
      <c r="D90" s="130"/>
      <c r="E90" s="5" t="s">
        <v>146</v>
      </c>
      <c r="F90" s="5" t="s">
        <v>46</v>
      </c>
      <c r="G90" s="138"/>
    </row>
    <row r="91" spans="1:7">
      <c r="A91" s="5"/>
      <c r="B91" s="138"/>
      <c r="C91" s="130"/>
      <c r="D91" s="130"/>
      <c r="E91" s="136" t="s">
        <v>144</v>
      </c>
      <c r="F91" s="136" t="s">
        <v>63</v>
      </c>
      <c r="G91" s="138"/>
    </row>
    <row r="92" spans="1:7">
      <c r="A92" s="5"/>
      <c r="B92" s="138"/>
      <c r="C92" s="130"/>
      <c r="D92" s="130"/>
      <c r="E92" s="136" t="s">
        <v>148</v>
      </c>
      <c r="F92" s="136" t="s">
        <v>79</v>
      </c>
      <c r="G92" s="138"/>
    </row>
    <row r="93" spans="1:7">
      <c r="A93" s="5"/>
      <c r="B93" s="140"/>
      <c r="C93" s="132"/>
      <c r="D93" s="132"/>
      <c r="E93" s="136" t="s">
        <v>149</v>
      </c>
      <c r="F93" s="136" t="s">
        <v>81</v>
      </c>
      <c r="G93" s="140"/>
    </row>
    <row r="94" spans="1:7">
      <c r="A94" s="5"/>
      <c r="B94" s="135" t="s">
        <v>150</v>
      </c>
      <c r="C94" s="135">
        <v>2022273241</v>
      </c>
      <c r="D94" s="135" t="s">
        <v>151</v>
      </c>
      <c r="E94" s="136" t="s">
        <v>146</v>
      </c>
      <c r="F94" s="136" t="s">
        <v>42</v>
      </c>
      <c r="G94" s="137">
        <v>10</v>
      </c>
    </row>
    <row r="95" spans="1:7">
      <c r="A95" s="5"/>
      <c r="B95" s="138"/>
      <c r="C95" s="138"/>
      <c r="D95" s="138"/>
      <c r="E95" s="136" t="s">
        <v>152</v>
      </c>
      <c r="F95" s="136" t="s">
        <v>38</v>
      </c>
      <c r="G95" s="139"/>
    </row>
    <row r="96" spans="1:7">
      <c r="A96" s="5"/>
      <c r="B96" s="138"/>
      <c r="C96" s="138"/>
      <c r="D96" s="138"/>
      <c r="E96" s="136" t="s">
        <v>146</v>
      </c>
      <c r="F96" s="136" t="s">
        <v>63</v>
      </c>
      <c r="G96" s="139"/>
    </row>
    <row r="97" spans="1:7">
      <c r="A97" s="5"/>
      <c r="B97" s="138"/>
      <c r="C97" s="138"/>
      <c r="D97" s="138"/>
      <c r="E97" s="136" t="s">
        <v>153</v>
      </c>
      <c r="F97" s="136" t="s">
        <v>63</v>
      </c>
      <c r="G97" s="139"/>
    </row>
    <row r="98" spans="1:7">
      <c r="A98" s="5"/>
      <c r="B98" s="140"/>
      <c r="C98" s="140"/>
      <c r="D98" s="140"/>
      <c r="E98" s="136" t="s">
        <v>152</v>
      </c>
      <c r="F98" s="136" t="s">
        <v>85</v>
      </c>
      <c r="G98" s="141"/>
    </row>
    <row r="99" spans="1:7">
      <c r="A99" s="5"/>
      <c r="B99" s="135" t="s">
        <v>154</v>
      </c>
      <c r="C99" s="121">
        <v>2022273125</v>
      </c>
      <c r="D99" s="121" t="s">
        <v>155</v>
      </c>
      <c r="E99" s="136" t="s">
        <v>146</v>
      </c>
      <c r="F99" s="136" t="s">
        <v>42</v>
      </c>
      <c r="G99" s="137">
        <v>10</v>
      </c>
    </row>
    <row r="100" spans="1:7">
      <c r="A100" s="5"/>
      <c r="B100" s="138"/>
      <c r="C100" s="123"/>
      <c r="D100" s="123"/>
      <c r="E100" s="136" t="s">
        <v>152</v>
      </c>
      <c r="F100" s="136" t="s">
        <v>38</v>
      </c>
      <c r="G100" s="139"/>
    </row>
    <row r="101" spans="1:7">
      <c r="A101" s="5"/>
      <c r="B101" s="138"/>
      <c r="C101" s="126"/>
      <c r="D101" s="126"/>
      <c r="E101" s="6" t="s">
        <v>153</v>
      </c>
      <c r="F101" s="147" t="s">
        <v>46</v>
      </c>
      <c r="G101" s="139"/>
    </row>
    <row r="102" spans="1:7">
      <c r="A102" s="5"/>
      <c r="B102" s="138"/>
      <c r="C102" s="123"/>
      <c r="D102" s="123"/>
      <c r="E102" s="134" t="s">
        <v>146</v>
      </c>
      <c r="F102" s="5" t="s">
        <v>63</v>
      </c>
      <c r="G102" s="139"/>
    </row>
    <row r="103" spans="1:7">
      <c r="A103" s="5"/>
      <c r="B103" s="140"/>
      <c r="C103" s="125"/>
      <c r="D103" s="125"/>
      <c r="E103" s="134" t="s">
        <v>152</v>
      </c>
      <c r="F103" s="5" t="s">
        <v>63</v>
      </c>
      <c r="G103" s="141"/>
    </row>
    <row r="104" spans="1:7">
      <c r="A104" s="5"/>
      <c r="B104" s="135" t="s">
        <v>156</v>
      </c>
      <c r="C104" s="5">
        <v>2023273138</v>
      </c>
      <c r="D104" s="5" t="s">
        <v>157</v>
      </c>
      <c r="E104" s="134" t="s">
        <v>143</v>
      </c>
      <c r="F104" s="5" t="s">
        <v>158</v>
      </c>
      <c r="G104" s="121">
        <v>21</v>
      </c>
    </row>
    <row r="105" spans="1:7">
      <c r="A105" s="5"/>
      <c r="B105" s="138"/>
      <c r="C105" s="121">
        <v>2023273131</v>
      </c>
      <c r="D105" s="121" t="s">
        <v>159</v>
      </c>
      <c r="E105" s="134" t="s">
        <v>143</v>
      </c>
      <c r="F105" s="5" t="s">
        <v>158</v>
      </c>
      <c r="G105" s="123"/>
    </row>
    <row r="106" spans="1:7">
      <c r="A106" s="5"/>
      <c r="B106" s="138"/>
      <c r="C106" s="123"/>
      <c r="D106" s="123"/>
      <c r="E106" s="136" t="s">
        <v>148</v>
      </c>
      <c r="F106" s="136" t="s">
        <v>67</v>
      </c>
      <c r="G106" s="126"/>
    </row>
    <row r="107" spans="1:7">
      <c r="A107" s="5"/>
      <c r="B107" s="138"/>
      <c r="C107" s="123"/>
      <c r="D107" s="123"/>
      <c r="E107" s="136" t="s">
        <v>144</v>
      </c>
      <c r="F107" s="136" t="s">
        <v>38</v>
      </c>
      <c r="G107" s="126"/>
    </row>
    <row r="108" spans="1:7">
      <c r="A108" s="5"/>
      <c r="B108" s="138"/>
      <c r="C108" s="123"/>
      <c r="D108" s="123"/>
      <c r="E108" s="136" t="s">
        <v>146</v>
      </c>
      <c r="F108" s="136" t="s">
        <v>46</v>
      </c>
      <c r="G108" s="126"/>
    </row>
    <row r="109" spans="1:7">
      <c r="A109" s="5"/>
      <c r="B109" s="138"/>
      <c r="C109" s="123"/>
      <c r="D109" s="123"/>
      <c r="E109" s="5" t="s">
        <v>149</v>
      </c>
      <c r="F109" s="5" t="s">
        <v>77</v>
      </c>
      <c r="G109" s="123"/>
    </row>
    <row r="110" spans="1:7">
      <c r="A110" s="5"/>
      <c r="B110" s="138"/>
      <c r="C110" s="123"/>
      <c r="D110" s="123"/>
      <c r="E110" s="5" t="s">
        <v>142</v>
      </c>
      <c r="F110" s="5" t="s">
        <v>79</v>
      </c>
      <c r="G110" s="123"/>
    </row>
    <row r="111" spans="1:7">
      <c r="A111" s="5"/>
      <c r="B111" s="140"/>
      <c r="C111" s="125"/>
      <c r="D111" s="125"/>
      <c r="E111" s="5" t="s">
        <v>144</v>
      </c>
      <c r="F111" s="5" t="s">
        <v>85</v>
      </c>
      <c r="G111" s="125"/>
    </row>
    <row r="112" spans="1:7">
      <c r="A112" s="5" t="s">
        <v>4</v>
      </c>
      <c r="B112" s="121" t="s">
        <v>160</v>
      </c>
      <c r="C112" s="5">
        <v>2023233218</v>
      </c>
      <c r="D112" s="5" t="s">
        <v>161</v>
      </c>
      <c r="E112" s="5" t="s">
        <v>162</v>
      </c>
      <c r="F112" s="5" t="s">
        <v>42</v>
      </c>
      <c r="G112" s="5">
        <v>2</v>
      </c>
    </row>
    <row r="113" spans="1:7">
      <c r="A113" s="5"/>
      <c r="B113" s="123"/>
      <c r="C113" s="121">
        <v>2023233231</v>
      </c>
      <c r="D113" s="121" t="s">
        <v>163</v>
      </c>
      <c r="E113" s="5" t="s">
        <v>162</v>
      </c>
      <c r="F113" s="5" t="s">
        <v>42</v>
      </c>
      <c r="G113" s="121">
        <v>8</v>
      </c>
    </row>
    <row r="114" spans="1:7">
      <c r="A114" s="5"/>
      <c r="B114" s="123"/>
      <c r="C114" s="123"/>
      <c r="D114" s="123"/>
      <c r="E114" s="5" t="s">
        <v>164</v>
      </c>
      <c r="F114" s="5" t="s">
        <v>42</v>
      </c>
      <c r="G114" s="123"/>
    </row>
    <row r="115" spans="1:7">
      <c r="A115" s="5"/>
      <c r="B115" s="123"/>
      <c r="C115" s="123"/>
      <c r="D115" s="123"/>
      <c r="E115" s="5" t="s">
        <v>162</v>
      </c>
      <c r="F115" s="5" t="s">
        <v>46</v>
      </c>
      <c r="G115" s="123"/>
    </row>
    <row r="116" spans="1:7">
      <c r="A116" s="5"/>
      <c r="B116" s="123"/>
      <c r="C116" s="125"/>
      <c r="D116" s="125"/>
      <c r="E116" s="5" t="s">
        <v>165</v>
      </c>
      <c r="F116" s="5" t="s">
        <v>46</v>
      </c>
      <c r="G116" s="125"/>
    </row>
    <row r="117" spans="1:7">
      <c r="A117" s="5"/>
      <c r="B117" s="123"/>
      <c r="C117" s="121">
        <v>2023233214</v>
      </c>
      <c r="D117" s="121" t="s">
        <v>166</v>
      </c>
      <c r="E117" s="5" t="s">
        <v>162</v>
      </c>
      <c r="F117" s="5" t="s">
        <v>42</v>
      </c>
      <c r="G117" s="121">
        <v>4</v>
      </c>
    </row>
    <row r="118" spans="1:7">
      <c r="A118" s="5"/>
      <c r="B118" s="125"/>
      <c r="C118" s="125"/>
      <c r="D118" s="125"/>
      <c r="E118" s="5" t="s">
        <v>165</v>
      </c>
      <c r="F118" s="5" t="s">
        <v>46</v>
      </c>
      <c r="G118" s="125"/>
    </row>
    <row r="119" spans="1:7">
      <c r="A119" s="5"/>
      <c r="B119" s="121" t="s">
        <v>167</v>
      </c>
      <c r="C119" s="97">
        <v>2023233105</v>
      </c>
      <c r="D119" s="5" t="s">
        <v>168</v>
      </c>
      <c r="E119" s="5" t="s">
        <v>165</v>
      </c>
      <c r="F119" s="5" t="s">
        <v>85</v>
      </c>
      <c r="G119" s="121">
        <v>14</v>
      </c>
    </row>
    <row r="120" spans="1:7">
      <c r="A120" s="5"/>
      <c r="B120" s="123"/>
      <c r="C120" s="97">
        <v>2023233109</v>
      </c>
      <c r="D120" s="5" t="s">
        <v>169</v>
      </c>
      <c r="E120" s="5" t="s">
        <v>165</v>
      </c>
      <c r="F120" s="5" t="s">
        <v>85</v>
      </c>
      <c r="G120" s="123"/>
    </row>
    <row r="121" spans="1:7">
      <c r="A121" s="5"/>
      <c r="B121" s="123"/>
      <c r="C121" s="97">
        <v>2023233132</v>
      </c>
      <c r="D121" s="5" t="s">
        <v>170</v>
      </c>
      <c r="E121" s="5" t="s">
        <v>165</v>
      </c>
      <c r="F121" s="5" t="s">
        <v>85</v>
      </c>
      <c r="G121" s="123"/>
    </row>
    <row r="122" spans="1:7">
      <c r="A122" s="5"/>
      <c r="B122" s="123"/>
      <c r="C122" s="97">
        <v>2023233135</v>
      </c>
      <c r="D122" s="5" t="s">
        <v>171</v>
      </c>
      <c r="E122" s="5" t="s">
        <v>165</v>
      </c>
      <c r="F122" s="5" t="s">
        <v>85</v>
      </c>
      <c r="G122" s="123"/>
    </row>
    <row r="123" spans="1:7">
      <c r="A123" s="5"/>
      <c r="B123" s="123"/>
      <c r="C123" s="97">
        <v>2023233121</v>
      </c>
      <c r="D123" s="5" t="s">
        <v>172</v>
      </c>
      <c r="E123" s="5" t="s">
        <v>165</v>
      </c>
      <c r="F123" s="5" t="s">
        <v>85</v>
      </c>
      <c r="G123" s="123"/>
    </row>
    <row r="124" spans="1:7">
      <c r="A124" s="5"/>
      <c r="B124" s="123"/>
      <c r="C124" s="97">
        <v>2023233125</v>
      </c>
      <c r="D124" s="5" t="s">
        <v>173</v>
      </c>
      <c r="E124" s="5" t="s">
        <v>165</v>
      </c>
      <c r="F124" s="5" t="s">
        <v>85</v>
      </c>
      <c r="G124" s="123"/>
    </row>
    <row r="125" spans="1:7">
      <c r="A125" s="5"/>
      <c r="B125" s="125"/>
      <c r="C125" s="97">
        <v>2023233104</v>
      </c>
      <c r="D125" s="5" t="s">
        <v>174</v>
      </c>
      <c r="E125" s="5" t="s">
        <v>165</v>
      </c>
      <c r="F125" s="5" t="s">
        <v>85</v>
      </c>
      <c r="G125" s="125"/>
    </row>
    <row r="126" spans="1:7">
      <c r="A126" s="124" t="s">
        <v>5</v>
      </c>
      <c r="B126" s="148" t="s">
        <v>30</v>
      </c>
      <c r="C126" s="149"/>
      <c r="D126" s="149"/>
      <c r="E126" s="149"/>
      <c r="F126" s="149"/>
      <c r="G126" s="150"/>
    </row>
    <row r="127" spans="1:7">
      <c r="A127" s="124"/>
      <c r="B127" s="151"/>
      <c r="G127" s="152"/>
    </row>
    <row r="128" spans="1:7">
      <c r="A128" s="124"/>
      <c r="B128" s="151"/>
      <c r="G128" s="152"/>
    </row>
    <row r="129" spans="1:7">
      <c r="A129" s="124"/>
      <c r="B129" s="151"/>
      <c r="G129" s="152"/>
    </row>
    <row r="130" spans="1:7">
      <c r="A130" s="124"/>
      <c r="B130" s="153"/>
      <c r="C130" s="154"/>
      <c r="D130" s="154"/>
      <c r="E130" s="154"/>
      <c r="F130" s="154"/>
      <c r="G130" s="155"/>
    </row>
    <row r="131" spans="1:7">
      <c r="A131" s="8" t="s">
        <v>6</v>
      </c>
      <c r="B131" s="156" t="s">
        <v>175</v>
      </c>
      <c r="C131" s="156">
        <v>2022253130</v>
      </c>
      <c r="D131" s="157" t="s">
        <v>176</v>
      </c>
      <c r="E131" s="156" t="s">
        <v>177</v>
      </c>
      <c r="F131" s="156" t="s">
        <v>70</v>
      </c>
      <c r="G131" s="121">
        <v>14</v>
      </c>
    </row>
    <row r="132" spans="1:7">
      <c r="A132" s="8"/>
      <c r="B132" s="156" t="s">
        <v>175</v>
      </c>
      <c r="C132" s="156">
        <v>2022253130</v>
      </c>
      <c r="D132" s="158"/>
      <c r="E132" s="156" t="s">
        <v>178</v>
      </c>
      <c r="F132" s="156" t="s">
        <v>38</v>
      </c>
      <c r="G132" s="123"/>
    </row>
    <row r="133" spans="1:7">
      <c r="A133" s="8"/>
      <c r="B133" s="156" t="s">
        <v>175</v>
      </c>
      <c r="C133" s="156">
        <v>2022253130</v>
      </c>
      <c r="D133" s="158"/>
      <c r="E133" s="156" t="s">
        <v>179</v>
      </c>
      <c r="F133" s="156" t="s">
        <v>46</v>
      </c>
      <c r="G133" s="123"/>
    </row>
    <row r="134" spans="1:7">
      <c r="A134" s="8"/>
      <c r="B134" s="156" t="s">
        <v>175</v>
      </c>
      <c r="C134" s="156">
        <v>2022253130</v>
      </c>
      <c r="D134" s="158"/>
      <c r="E134" s="156" t="s">
        <v>178</v>
      </c>
      <c r="F134" s="156" t="s">
        <v>63</v>
      </c>
      <c r="G134" s="123"/>
    </row>
    <row r="135" spans="1:7">
      <c r="A135" s="8"/>
      <c r="B135" s="156" t="s">
        <v>175</v>
      </c>
      <c r="C135" s="156">
        <v>2022253130</v>
      </c>
      <c r="D135" s="158"/>
      <c r="E135" s="156" t="s">
        <v>177</v>
      </c>
      <c r="F135" s="156" t="s">
        <v>81</v>
      </c>
      <c r="G135" s="123"/>
    </row>
    <row r="136" spans="1:7">
      <c r="A136" s="8"/>
      <c r="B136" s="156" t="s">
        <v>175</v>
      </c>
      <c r="C136" s="156">
        <v>2022253130</v>
      </c>
      <c r="D136" s="159"/>
      <c r="E136" s="156" t="s">
        <v>179</v>
      </c>
      <c r="F136" s="156" t="s">
        <v>180</v>
      </c>
      <c r="G136" s="125"/>
    </row>
    <row r="137" spans="1:7">
      <c r="A137" s="8"/>
      <c r="B137" s="156" t="s">
        <v>181</v>
      </c>
      <c r="C137" s="156">
        <v>2022243330</v>
      </c>
      <c r="D137" s="157" t="s">
        <v>182</v>
      </c>
      <c r="E137" s="156" t="s">
        <v>183</v>
      </c>
      <c r="F137" s="160" t="s">
        <v>42</v>
      </c>
      <c r="G137" s="121">
        <v>22</v>
      </c>
    </row>
    <row r="138" spans="1:7">
      <c r="A138" s="8"/>
      <c r="B138" s="156" t="s">
        <v>181</v>
      </c>
      <c r="C138" s="156">
        <v>2022243330</v>
      </c>
      <c r="D138" s="158"/>
      <c r="E138" s="156" t="s">
        <v>184</v>
      </c>
      <c r="F138" s="160" t="s">
        <v>70</v>
      </c>
      <c r="G138" s="123"/>
    </row>
    <row r="139" spans="1:7">
      <c r="A139" s="8"/>
      <c r="B139" s="156" t="s">
        <v>181</v>
      </c>
      <c r="C139" s="156">
        <v>2022243330</v>
      </c>
      <c r="D139" s="158"/>
      <c r="E139" s="156" t="s">
        <v>185</v>
      </c>
      <c r="F139" s="160" t="s">
        <v>38</v>
      </c>
      <c r="G139" s="123"/>
    </row>
    <row r="140" spans="1:7">
      <c r="A140" s="8"/>
      <c r="B140" s="156" t="s">
        <v>181</v>
      </c>
      <c r="C140" s="156">
        <v>2022243330</v>
      </c>
      <c r="D140" s="158"/>
      <c r="E140" s="156" t="s">
        <v>186</v>
      </c>
      <c r="F140" s="160" t="s">
        <v>38</v>
      </c>
      <c r="G140" s="123"/>
    </row>
    <row r="141" spans="1:7">
      <c r="A141" s="8"/>
      <c r="B141" s="156" t="s">
        <v>181</v>
      </c>
      <c r="C141" s="156">
        <v>2022243330</v>
      </c>
      <c r="D141" s="158"/>
      <c r="E141" s="156" t="s">
        <v>183</v>
      </c>
      <c r="F141" s="160" t="s">
        <v>38</v>
      </c>
      <c r="G141" s="123"/>
    </row>
    <row r="142" spans="1:7">
      <c r="A142" s="8"/>
      <c r="B142" s="156" t="s">
        <v>181</v>
      </c>
      <c r="C142" s="156">
        <v>2022243330</v>
      </c>
      <c r="D142" s="158"/>
      <c r="E142" s="156" t="s">
        <v>187</v>
      </c>
      <c r="F142" s="160" t="s">
        <v>46</v>
      </c>
      <c r="G142" s="123"/>
    </row>
    <row r="143" spans="1:7">
      <c r="A143" s="8"/>
      <c r="B143" s="156" t="s">
        <v>181</v>
      </c>
      <c r="C143" s="156">
        <v>2022243330</v>
      </c>
      <c r="D143" s="158"/>
      <c r="E143" s="156" t="s">
        <v>187</v>
      </c>
      <c r="F143" s="160" t="s">
        <v>63</v>
      </c>
      <c r="G143" s="123"/>
    </row>
    <row r="144" spans="1:7">
      <c r="A144" s="8"/>
      <c r="B144" s="156" t="s">
        <v>181</v>
      </c>
      <c r="C144" s="156">
        <v>2022243330</v>
      </c>
      <c r="D144" s="158"/>
      <c r="E144" s="156" t="s">
        <v>186</v>
      </c>
      <c r="F144" s="160" t="s">
        <v>63</v>
      </c>
      <c r="G144" s="123"/>
    </row>
    <row r="145" spans="1:7">
      <c r="A145" s="8"/>
      <c r="B145" s="156" t="s">
        <v>181</v>
      </c>
      <c r="C145" s="156">
        <v>2022243330</v>
      </c>
      <c r="D145" s="158"/>
      <c r="E145" s="156" t="s">
        <v>184</v>
      </c>
      <c r="F145" s="160" t="s">
        <v>81</v>
      </c>
      <c r="G145" s="123"/>
    </row>
    <row r="146" spans="1:7">
      <c r="A146" s="8"/>
      <c r="B146" s="156" t="s">
        <v>181</v>
      </c>
      <c r="C146" s="156">
        <v>2022243330</v>
      </c>
      <c r="D146" s="159"/>
      <c r="E146" s="156" t="s">
        <v>188</v>
      </c>
      <c r="F146" s="160" t="s">
        <v>85</v>
      </c>
      <c r="G146" s="125"/>
    </row>
    <row r="147" spans="1:7">
      <c r="A147" s="8"/>
      <c r="B147" s="161" t="s">
        <v>189</v>
      </c>
      <c r="C147" s="156">
        <v>2024243923</v>
      </c>
      <c r="D147" s="157" t="s">
        <v>190</v>
      </c>
      <c r="E147" s="156" t="s">
        <v>191</v>
      </c>
      <c r="F147" s="156" t="s">
        <v>70</v>
      </c>
      <c r="G147" s="121">
        <v>27</v>
      </c>
    </row>
    <row r="148" spans="1:7">
      <c r="A148" s="8"/>
      <c r="B148" s="161" t="s">
        <v>189</v>
      </c>
      <c r="C148" s="156">
        <v>2024243923</v>
      </c>
      <c r="D148" s="158"/>
      <c r="E148" s="161" t="s">
        <v>192</v>
      </c>
      <c r="F148" s="156" t="s">
        <v>42</v>
      </c>
      <c r="G148" s="123"/>
    </row>
    <row r="149" spans="1:7">
      <c r="A149" s="8"/>
      <c r="B149" s="161" t="s">
        <v>189</v>
      </c>
      <c r="C149" s="156">
        <v>2024243923</v>
      </c>
      <c r="D149" s="158"/>
      <c r="E149" s="161" t="s">
        <v>193</v>
      </c>
      <c r="F149" s="156" t="s">
        <v>38</v>
      </c>
      <c r="G149" s="123"/>
    </row>
    <row r="150" spans="1:7">
      <c r="A150" s="8"/>
      <c r="B150" s="161" t="s">
        <v>189</v>
      </c>
      <c r="C150" s="156">
        <v>2024243923</v>
      </c>
      <c r="D150" s="158"/>
      <c r="E150" s="161" t="s">
        <v>194</v>
      </c>
      <c r="F150" s="156" t="s">
        <v>38</v>
      </c>
      <c r="G150" s="123"/>
    </row>
    <row r="151" spans="1:7">
      <c r="A151" s="8"/>
      <c r="B151" s="161" t="s">
        <v>189</v>
      </c>
      <c r="C151" s="156">
        <v>2024243923</v>
      </c>
      <c r="D151" s="158"/>
      <c r="E151" s="161" t="s">
        <v>53</v>
      </c>
      <c r="F151" s="156" t="s">
        <v>46</v>
      </c>
      <c r="G151" s="123"/>
    </row>
    <row r="152" spans="1:7">
      <c r="A152" s="8"/>
      <c r="B152" s="161" t="s">
        <v>189</v>
      </c>
      <c r="C152" s="156">
        <v>2024243923</v>
      </c>
      <c r="D152" s="158"/>
      <c r="E152" s="161" t="s">
        <v>195</v>
      </c>
      <c r="F152" s="156" t="s">
        <v>79</v>
      </c>
      <c r="G152" s="123"/>
    </row>
    <row r="153" spans="1:7">
      <c r="A153" s="8"/>
      <c r="B153" s="161" t="s">
        <v>189</v>
      </c>
      <c r="C153" s="156">
        <v>2024243923</v>
      </c>
      <c r="D153" s="158"/>
      <c r="E153" s="161" t="s">
        <v>78</v>
      </c>
      <c r="F153" s="156" t="s">
        <v>79</v>
      </c>
      <c r="G153" s="123"/>
    </row>
    <row r="154" spans="1:7">
      <c r="A154" s="8"/>
      <c r="B154" s="161" t="s">
        <v>189</v>
      </c>
      <c r="C154" s="156">
        <v>2024243923</v>
      </c>
      <c r="D154" s="158"/>
      <c r="E154" s="161" t="s">
        <v>196</v>
      </c>
      <c r="F154" s="156" t="s">
        <v>81</v>
      </c>
      <c r="G154" s="123"/>
    </row>
    <row r="155" spans="1:7">
      <c r="A155" s="8"/>
      <c r="B155" s="161" t="s">
        <v>189</v>
      </c>
      <c r="C155" s="156">
        <v>2024243923</v>
      </c>
      <c r="D155" s="158"/>
      <c r="E155" s="161" t="s">
        <v>197</v>
      </c>
      <c r="F155" s="156" t="s">
        <v>67</v>
      </c>
      <c r="G155" s="123"/>
    </row>
    <row r="156" spans="1:7">
      <c r="A156" s="8"/>
      <c r="B156" s="161" t="s">
        <v>189</v>
      </c>
      <c r="C156" s="156">
        <v>2024243923</v>
      </c>
      <c r="D156" s="159"/>
      <c r="E156" s="161" t="s">
        <v>198</v>
      </c>
      <c r="F156" s="156" t="s">
        <v>199</v>
      </c>
      <c r="G156" s="125"/>
    </row>
    <row r="157" spans="1:7">
      <c r="A157" s="8"/>
      <c r="B157" s="161" t="s">
        <v>200</v>
      </c>
      <c r="C157" s="162">
        <v>2023243302</v>
      </c>
      <c r="D157" s="161" t="s">
        <v>201</v>
      </c>
      <c r="E157" s="161" t="s">
        <v>202</v>
      </c>
      <c r="F157" s="161" t="s">
        <v>46</v>
      </c>
      <c r="G157" s="5">
        <v>2</v>
      </c>
    </row>
    <row r="158" spans="1:7">
      <c r="A158" s="8"/>
      <c r="B158" s="156" t="s">
        <v>203</v>
      </c>
      <c r="C158" s="156">
        <v>2023243402</v>
      </c>
      <c r="D158" s="157" t="s">
        <v>204</v>
      </c>
      <c r="E158" s="156" t="s">
        <v>205</v>
      </c>
      <c r="F158" s="156" t="s">
        <v>42</v>
      </c>
      <c r="G158" s="121">
        <v>14</v>
      </c>
    </row>
    <row r="159" spans="1:7">
      <c r="A159" s="8"/>
      <c r="B159" s="156" t="s">
        <v>203</v>
      </c>
      <c r="C159" s="156">
        <v>2023243402</v>
      </c>
      <c r="D159" s="158"/>
      <c r="E159" s="156" t="s">
        <v>206</v>
      </c>
      <c r="F159" s="156" t="s">
        <v>38</v>
      </c>
      <c r="G159" s="123"/>
    </row>
    <row r="160" spans="1:7">
      <c r="A160" s="8"/>
      <c r="B160" s="156" t="s">
        <v>203</v>
      </c>
      <c r="C160" s="156">
        <v>2023243402</v>
      </c>
      <c r="D160" s="158"/>
      <c r="E160" s="156" t="s">
        <v>207</v>
      </c>
      <c r="F160" s="156" t="s">
        <v>38</v>
      </c>
      <c r="G160" s="123"/>
    </row>
    <row r="161" spans="1:7">
      <c r="A161" s="8"/>
      <c r="B161" s="156" t="s">
        <v>203</v>
      </c>
      <c r="C161" s="156">
        <v>2023243402</v>
      </c>
      <c r="D161" s="158"/>
      <c r="E161" s="156" t="s">
        <v>202</v>
      </c>
      <c r="F161" s="156" t="s">
        <v>46</v>
      </c>
      <c r="G161" s="123"/>
    </row>
    <row r="162" spans="1:7">
      <c r="A162" s="8"/>
      <c r="B162" s="156" t="s">
        <v>203</v>
      </c>
      <c r="C162" s="156">
        <v>2023243402</v>
      </c>
      <c r="D162" s="158"/>
      <c r="E162" s="156" t="s">
        <v>208</v>
      </c>
      <c r="F162" s="156" t="s">
        <v>63</v>
      </c>
      <c r="G162" s="123"/>
    </row>
    <row r="163" spans="1:7">
      <c r="A163" s="8"/>
      <c r="B163" s="156" t="s">
        <v>203</v>
      </c>
      <c r="C163" s="156">
        <v>2023243402</v>
      </c>
      <c r="D163" s="158"/>
      <c r="E163" s="156" t="s">
        <v>209</v>
      </c>
      <c r="F163" s="156" t="s">
        <v>63</v>
      </c>
      <c r="G163" s="123"/>
    </row>
    <row r="164" spans="1:7">
      <c r="A164" s="8"/>
      <c r="B164" s="156" t="s">
        <v>203</v>
      </c>
      <c r="C164" s="156">
        <v>2023243402</v>
      </c>
      <c r="D164" s="159"/>
      <c r="E164" s="156" t="s">
        <v>210</v>
      </c>
      <c r="F164" s="156" t="s">
        <v>85</v>
      </c>
      <c r="G164" s="125"/>
    </row>
    <row r="165" spans="1:7">
      <c r="A165" s="8"/>
      <c r="B165" s="156" t="s">
        <v>211</v>
      </c>
      <c r="C165" s="156">
        <v>2023243519</v>
      </c>
      <c r="D165" s="157" t="s">
        <v>212</v>
      </c>
      <c r="E165" s="156" t="s">
        <v>213</v>
      </c>
      <c r="F165" s="156" t="s">
        <v>42</v>
      </c>
      <c r="G165" s="121">
        <v>4</v>
      </c>
    </row>
    <row r="166" spans="1:7">
      <c r="A166" s="8"/>
      <c r="B166" s="156" t="s">
        <v>211</v>
      </c>
      <c r="C166" s="156">
        <v>2023243519</v>
      </c>
      <c r="D166" s="159"/>
      <c r="E166" s="156" t="s">
        <v>214</v>
      </c>
      <c r="F166" s="156" t="s">
        <v>42</v>
      </c>
      <c r="G166" s="125"/>
    </row>
    <row r="167" ht="18.75" customHeight="1" spans="1:7">
      <c r="A167" s="8" t="s">
        <v>7</v>
      </c>
      <c r="B167" s="163" t="s">
        <v>215</v>
      </c>
      <c r="C167" s="163">
        <v>2023263121</v>
      </c>
      <c r="D167" s="163" t="s">
        <v>216</v>
      </c>
      <c r="E167" s="163" t="s">
        <v>217</v>
      </c>
      <c r="F167" s="164" t="s">
        <v>218</v>
      </c>
      <c r="G167" s="165">
        <v>16</v>
      </c>
    </row>
    <row r="168" ht="18.75" customHeight="1" spans="1:7">
      <c r="A168" s="8"/>
      <c r="B168" s="163"/>
      <c r="C168" s="163"/>
      <c r="D168" s="163"/>
      <c r="E168" s="163" t="s">
        <v>217</v>
      </c>
      <c r="F168" s="164" t="s">
        <v>219</v>
      </c>
      <c r="G168" s="166"/>
    </row>
    <row r="169" ht="18.75" customHeight="1" spans="1:7">
      <c r="A169" s="8"/>
      <c r="B169" s="167" t="s">
        <v>220</v>
      </c>
      <c r="C169" s="167">
        <v>2024263409</v>
      </c>
      <c r="D169" s="167" t="s">
        <v>221</v>
      </c>
      <c r="E169" s="167" t="s">
        <v>222</v>
      </c>
      <c r="F169" s="168" t="s">
        <v>218</v>
      </c>
      <c r="G169" s="121">
        <v>12</v>
      </c>
    </row>
    <row r="170" ht="18.75" customHeight="1" spans="1:7">
      <c r="A170" s="8"/>
      <c r="B170" s="167"/>
      <c r="C170" s="167"/>
      <c r="D170" s="167"/>
      <c r="E170" s="167" t="s">
        <v>223</v>
      </c>
      <c r="F170" s="168" t="s">
        <v>38</v>
      </c>
      <c r="G170" s="123"/>
    </row>
    <row r="171" ht="18.75" customHeight="1" spans="1:7">
      <c r="A171" s="8"/>
      <c r="B171" s="167"/>
      <c r="C171" s="167"/>
      <c r="D171" s="167"/>
      <c r="E171" s="167" t="s">
        <v>53</v>
      </c>
      <c r="F171" s="168" t="s">
        <v>46</v>
      </c>
      <c r="G171" s="125"/>
    </row>
    <row r="172" ht="18.75" customHeight="1" spans="1:7">
      <c r="A172" s="8"/>
      <c r="B172" s="167" t="s">
        <v>224</v>
      </c>
      <c r="C172" s="167">
        <v>2024263615</v>
      </c>
      <c r="D172" s="167" t="s">
        <v>225</v>
      </c>
      <c r="E172" s="167" t="s">
        <v>223</v>
      </c>
      <c r="F172" s="168" t="s">
        <v>42</v>
      </c>
      <c r="G172" s="5">
        <v>2</v>
      </c>
    </row>
    <row r="173" ht="18.75" customHeight="1" spans="1:7">
      <c r="A173" s="8"/>
      <c r="B173" s="167"/>
      <c r="C173" s="163">
        <v>2024263603</v>
      </c>
      <c r="D173" s="163" t="s">
        <v>226</v>
      </c>
      <c r="E173" s="167" t="s">
        <v>223</v>
      </c>
      <c r="F173" s="168" t="s">
        <v>38</v>
      </c>
      <c r="G173" s="121">
        <v>7</v>
      </c>
    </row>
    <row r="174" ht="18.75" customHeight="1" spans="1:7">
      <c r="A174" s="8"/>
      <c r="B174" s="167"/>
      <c r="C174" s="163"/>
      <c r="D174" s="163"/>
      <c r="E174" s="167" t="s">
        <v>53</v>
      </c>
      <c r="F174" s="168" t="s">
        <v>46</v>
      </c>
      <c r="G174" s="123"/>
    </row>
    <row r="175" ht="18.75" customHeight="1" spans="1:7">
      <c r="A175" s="8"/>
      <c r="B175" s="167"/>
      <c r="C175" s="163"/>
      <c r="D175" s="163"/>
      <c r="E175" s="163" t="s">
        <v>78</v>
      </c>
      <c r="F175" s="163" t="s">
        <v>77</v>
      </c>
      <c r="G175" s="125"/>
    </row>
    <row r="176" ht="18.75" customHeight="1" spans="1:7">
      <c r="A176" s="169" t="s">
        <v>8</v>
      </c>
      <c r="B176" s="9" t="s">
        <v>227</v>
      </c>
      <c r="C176" s="5">
        <v>2023353121</v>
      </c>
      <c r="D176" s="170" t="s">
        <v>228</v>
      </c>
      <c r="E176" s="9" t="s">
        <v>229</v>
      </c>
      <c r="F176" s="9">
        <v>5.28</v>
      </c>
      <c r="G176" s="9">
        <v>2</v>
      </c>
    </row>
    <row r="177" ht="18.75" customHeight="1" spans="1:7">
      <c r="A177" s="169"/>
      <c r="B177" s="9"/>
      <c r="C177" s="5">
        <v>2023353121</v>
      </c>
      <c r="D177" s="171"/>
      <c r="E177" s="9" t="s">
        <v>230</v>
      </c>
      <c r="F177" s="9">
        <v>5.28</v>
      </c>
      <c r="G177" s="9">
        <v>3</v>
      </c>
    </row>
    <row r="178" ht="18.75" customHeight="1" spans="1:7">
      <c r="A178" s="169"/>
      <c r="B178" s="9"/>
      <c r="C178" s="5">
        <v>2023353121</v>
      </c>
      <c r="D178" s="171"/>
      <c r="E178" s="9" t="s">
        <v>231</v>
      </c>
      <c r="F178" s="9">
        <v>5.29</v>
      </c>
      <c r="G178" s="9">
        <v>3</v>
      </c>
    </row>
    <row r="179" ht="18.75" customHeight="1" spans="1:7">
      <c r="A179" s="169"/>
      <c r="B179" s="9"/>
      <c r="C179" s="5">
        <v>2023353121</v>
      </c>
      <c r="D179" s="171"/>
      <c r="E179" s="9" t="s">
        <v>232</v>
      </c>
      <c r="F179" s="9">
        <v>5.29</v>
      </c>
      <c r="G179" s="9">
        <v>2</v>
      </c>
    </row>
    <row r="180" ht="18.75" customHeight="1" spans="1:7">
      <c r="A180" s="169"/>
      <c r="B180" s="9"/>
      <c r="C180" s="5">
        <v>2023353121</v>
      </c>
      <c r="D180" s="172"/>
      <c r="E180" s="9" t="s">
        <v>233</v>
      </c>
      <c r="F180" s="9">
        <v>5.29</v>
      </c>
      <c r="G180" s="9">
        <v>3</v>
      </c>
    </row>
    <row r="181" ht="18.75" customHeight="1" spans="1:7">
      <c r="A181" s="169"/>
      <c r="B181" s="9"/>
      <c r="C181" s="5">
        <v>2023353123</v>
      </c>
      <c r="D181" s="170" t="s">
        <v>234</v>
      </c>
      <c r="E181" s="9" t="s">
        <v>229</v>
      </c>
      <c r="F181" s="9">
        <v>5.28</v>
      </c>
      <c r="G181" s="9">
        <v>2</v>
      </c>
    </row>
    <row r="182" ht="18.75" customHeight="1" spans="1:7">
      <c r="A182" s="169"/>
      <c r="B182" s="9"/>
      <c r="C182" s="5">
        <v>2023353123</v>
      </c>
      <c r="D182" s="172"/>
      <c r="E182" s="9" t="s">
        <v>230</v>
      </c>
      <c r="F182" s="9">
        <v>5.28</v>
      </c>
      <c r="G182" s="9">
        <v>3</v>
      </c>
    </row>
    <row r="183" ht="18.75" customHeight="1" spans="1:7">
      <c r="A183" s="169"/>
      <c r="B183" s="9"/>
      <c r="C183" s="5">
        <v>2023353137</v>
      </c>
      <c r="D183" s="9" t="s">
        <v>235</v>
      </c>
      <c r="E183" s="9" t="s">
        <v>231</v>
      </c>
      <c r="F183" s="9">
        <v>5.28</v>
      </c>
      <c r="G183" s="9">
        <v>3</v>
      </c>
    </row>
    <row r="184" ht="18.75" customHeight="1" spans="1:7">
      <c r="A184" s="169"/>
      <c r="B184" s="9"/>
      <c r="C184" s="5">
        <v>2023353106</v>
      </c>
      <c r="D184" s="170" t="s">
        <v>236</v>
      </c>
      <c r="E184" s="9" t="s">
        <v>232</v>
      </c>
      <c r="F184" s="9">
        <v>5.28</v>
      </c>
      <c r="G184" s="9">
        <v>2</v>
      </c>
    </row>
    <row r="185" ht="18.75" customHeight="1" spans="1:7">
      <c r="A185" s="169"/>
      <c r="B185" s="9"/>
      <c r="C185" s="5">
        <v>2023353106</v>
      </c>
      <c r="D185" s="172"/>
      <c r="E185" s="9" t="s">
        <v>233</v>
      </c>
      <c r="F185" s="9">
        <v>5.28</v>
      </c>
      <c r="G185" s="9">
        <v>3</v>
      </c>
    </row>
    <row r="186" ht="18.75" customHeight="1" spans="1:7">
      <c r="A186" s="169"/>
      <c r="B186" s="9"/>
      <c r="C186" s="5">
        <v>2023353141</v>
      </c>
      <c r="D186" s="170" t="s">
        <v>237</v>
      </c>
      <c r="E186" s="9" t="s">
        <v>232</v>
      </c>
      <c r="F186" s="9">
        <v>5.28</v>
      </c>
      <c r="G186" s="9">
        <v>2</v>
      </c>
    </row>
    <row r="187" ht="18.75" customHeight="1" spans="1:7">
      <c r="A187" s="169"/>
      <c r="B187" s="9"/>
      <c r="C187" s="5">
        <v>2023353141</v>
      </c>
      <c r="D187" s="172"/>
      <c r="E187" s="9" t="s">
        <v>233</v>
      </c>
      <c r="F187" s="9">
        <v>5.28</v>
      </c>
      <c r="G187" s="9">
        <v>3</v>
      </c>
    </row>
    <row r="188" ht="18.75" customHeight="1"/>
    <row r="189" ht="18.75" customHeight="1"/>
    <row r="190" ht="18.75" customHeight="1"/>
    <row r="191" ht="18.75" customHeight="1"/>
    <row r="192" ht="18.75" customHeight="1"/>
    <row r="193" ht="18.75" customHeight="1"/>
    <row r="194" ht="18.75" customHeight="1"/>
    <row r="195" ht="18.75" customHeight="1"/>
    <row r="196" ht="18.75" customHeight="1"/>
    <row r="197" ht="18.75" customHeight="1"/>
    <row r="198" ht="18.75" customHeight="1"/>
    <row r="199" ht="18.75" customHeight="1"/>
    <row r="200" ht="18.75" customHeight="1"/>
    <row r="201" ht="18.75" customHeight="1"/>
    <row r="202" ht="18.75" customHeight="1"/>
    <row r="203" ht="18.75" customHeight="1"/>
    <row r="204" ht="18.75" customHeight="1"/>
    <row r="205" ht="18.75" customHeight="1"/>
    <row r="206" ht="18.75" customHeight="1"/>
    <row r="207" ht="18.75" customHeight="1"/>
    <row r="208" ht="18.75" customHeight="1"/>
    <row r="209" ht="18.75" customHeight="1"/>
    <row r="210" ht="18.75" customHeight="1"/>
    <row r="211" ht="18.75" customHeight="1"/>
    <row r="212" ht="18.75" customHeight="1"/>
    <row r="213" ht="18.75" customHeight="1"/>
    <row r="214" ht="18.75" customHeight="1"/>
    <row r="215" ht="18.75" customHeight="1"/>
    <row r="216" ht="18.75" customHeight="1"/>
    <row r="217" ht="18.75" customHeight="1"/>
    <row r="218" ht="18.75" customHeight="1"/>
    <row r="219" ht="18.75" customHeight="1"/>
    <row r="220" ht="18.75" customHeight="1"/>
    <row r="221" ht="18.75" customHeight="1"/>
    <row r="222" ht="18.75" customHeight="1"/>
    <row r="223" ht="18.75" customHeight="1"/>
    <row r="224" ht="18.75" customHeight="1"/>
    <row r="225" ht="18.75" customHeight="1"/>
    <row r="226" ht="18.75" customHeight="1"/>
    <row r="227" ht="18.75" customHeight="1"/>
    <row r="228" ht="18.75" customHeight="1"/>
    <row r="229" ht="18.75" customHeight="1"/>
    <row r="230" ht="18.75" customHeight="1"/>
    <row r="231" ht="18.75" customHeight="1"/>
    <row r="232" ht="18.75" customHeight="1"/>
    <row r="233" ht="18.75" customHeight="1"/>
    <row r="234" ht="18.75" customHeight="1"/>
    <row r="235" ht="18.75" customHeight="1"/>
    <row r="236" ht="18.75" customHeight="1"/>
    <row r="237" ht="18.75" customHeight="1"/>
    <row r="238" ht="18.75" customHeight="1"/>
    <row r="239" ht="18.75" customHeight="1"/>
    <row r="240" ht="18.75" customHeight="1"/>
    <row r="241" ht="18.75" customHeight="1"/>
    <row r="242" ht="18.75" customHeight="1"/>
    <row r="243" ht="18.75" customHeight="1"/>
    <row r="244" ht="18.75" customHeight="1"/>
    <row r="245" ht="18.75" customHeight="1"/>
    <row r="246" ht="18.75" customHeight="1"/>
    <row r="247" ht="18.75" customHeight="1"/>
    <row r="248" ht="18.75" customHeight="1"/>
    <row r="249" ht="18.75" customHeight="1"/>
    <row r="250" ht="18.75" customHeight="1"/>
    <row r="251" ht="18.75" customHeight="1"/>
    <row r="252" ht="18.75" customHeight="1"/>
    <row r="253" ht="18.75" customHeight="1"/>
    <row r="254" ht="18.75" customHeight="1"/>
    <row r="255" ht="18.75" customHeight="1"/>
    <row r="256" ht="18.75" customHeight="1"/>
    <row r="257" ht="18.75" customHeight="1"/>
    <row r="258" ht="18.75" customHeight="1"/>
    <row r="259" ht="18.75" customHeight="1"/>
    <row r="260" ht="18.75" customHeight="1"/>
    <row r="261" ht="18.75" customHeight="1"/>
    <row r="262" ht="18.75" customHeight="1"/>
    <row r="263" ht="18.75" customHeight="1"/>
    <row r="264" ht="18.75" customHeight="1"/>
    <row r="265" ht="18.75" customHeight="1"/>
    <row r="266" ht="18.75" customHeight="1"/>
    <row r="267" ht="18.75" customHeight="1"/>
    <row r="268" ht="18.75" customHeight="1"/>
    <row r="269" ht="18.75" customHeight="1"/>
    <row r="270" ht="18.75" customHeight="1"/>
    <row r="271" ht="18.75" customHeight="1"/>
    <row r="272" ht="18.75" customHeight="1"/>
    <row r="273" ht="18.75" customHeight="1"/>
    <row r="274" ht="18.75" customHeight="1"/>
    <row r="275" ht="18.75" customHeight="1"/>
    <row r="276" ht="18.75" customHeight="1"/>
    <row r="277" ht="18.75" customHeight="1"/>
    <row r="278" ht="18.75" customHeight="1"/>
    <row r="279" ht="18.75" customHeight="1"/>
    <row r="280" ht="18.75" customHeight="1"/>
    <row r="281" ht="18.75" customHeight="1"/>
    <row r="282" ht="18.75" customHeight="1"/>
    <row r="283" ht="18.75" customHeight="1"/>
    <row r="284" ht="18.75" customHeight="1"/>
    <row r="285" ht="18.75" customHeight="1"/>
    <row r="286" ht="18.75" customHeight="1"/>
    <row r="287" ht="18.75" customHeight="1"/>
    <row r="288" ht="18.75" customHeight="1"/>
    <row r="289" ht="18.75" customHeight="1"/>
    <row r="290" ht="18.75" customHeight="1"/>
    <row r="291" ht="18.75" customHeight="1"/>
  </sheetData>
  <mergeCells count="130">
    <mergeCell ref="A1:G1"/>
    <mergeCell ref="A3:A56"/>
    <mergeCell ref="A57:A111"/>
    <mergeCell ref="A112:A125"/>
    <mergeCell ref="A126:A130"/>
    <mergeCell ref="A131:A166"/>
    <mergeCell ref="A167:A175"/>
    <mergeCell ref="A176:A187"/>
    <mergeCell ref="B5:B11"/>
    <mergeCell ref="B12:B14"/>
    <mergeCell ref="B15:B17"/>
    <mergeCell ref="B18:B20"/>
    <mergeCell ref="B21:B25"/>
    <mergeCell ref="B26:B33"/>
    <mergeCell ref="B34:B41"/>
    <mergeCell ref="B42:B48"/>
    <mergeCell ref="B49:B55"/>
    <mergeCell ref="B57:B58"/>
    <mergeCell ref="B60:B65"/>
    <mergeCell ref="B68:B76"/>
    <mergeCell ref="B79:B80"/>
    <mergeCell ref="B81:B93"/>
    <mergeCell ref="B94:B98"/>
    <mergeCell ref="B99:B103"/>
    <mergeCell ref="B104:B111"/>
    <mergeCell ref="B112:B118"/>
    <mergeCell ref="B119:B125"/>
    <mergeCell ref="B167:B168"/>
    <mergeCell ref="B169:B171"/>
    <mergeCell ref="B172:B175"/>
    <mergeCell ref="B176:B187"/>
    <mergeCell ref="C5:C6"/>
    <mergeCell ref="C7:C8"/>
    <mergeCell ref="C9:C10"/>
    <mergeCell ref="C12:C14"/>
    <mergeCell ref="C15:C16"/>
    <mergeCell ref="C19:C20"/>
    <mergeCell ref="C21:C24"/>
    <mergeCell ref="C26:C33"/>
    <mergeCell ref="C34:C35"/>
    <mergeCell ref="C36:C38"/>
    <mergeCell ref="C39:C41"/>
    <mergeCell ref="C42:C44"/>
    <mergeCell ref="C46:C48"/>
    <mergeCell ref="C49:C55"/>
    <mergeCell ref="C57:C58"/>
    <mergeCell ref="C60:C65"/>
    <mergeCell ref="C68:C73"/>
    <mergeCell ref="C74:C76"/>
    <mergeCell ref="C81:C85"/>
    <mergeCell ref="C86:C93"/>
    <mergeCell ref="C94:C98"/>
    <mergeCell ref="C99:C103"/>
    <mergeCell ref="C105:C111"/>
    <mergeCell ref="C113:C116"/>
    <mergeCell ref="C117:C118"/>
    <mergeCell ref="C167:C168"/>
    <mergeCell ref="C169:C171"/>
    <mergeCell ref="C173:C175"/>
    <mergeCell ref="D5:D6"/>
    <mergeCell ref="D7:D8"/>
    <mergeCell ref="D9:D10"/>
    <mergeCell ref="D12:D14"/>
    <mergeCell ref="D15:D16"/>
    <mergeCell ref="D19:D20"/>
    <mergeCell ref="D21:D24"/>
    <mergeCell ref="D26:D33"/>
    <mergeCell ref="D34:D35"/>
    <mergeCell ref="D36:D38"/>
    <mergeCell ref="D39:D41"/>
    <mergeCell ref="D42:D44"/>
    <mergeCell ref="D46:D48"/>
    <mergeCell ref="D49:D55"/>
    <mergeCell ref="D57:D58"/>
    <mergeCell ref="D60:D65"/>
    <mergeCell ref="D68:D73"/>
    <mergeCell ref="D74:D76"/>
    <mergeCell ref="D81:D85"/>
    <mergeCell ref="D86:D93"/>
    <mergeCell ref="D94:D98"/>
    <mergeCell ref="D99:D103"/>
    <mergeCell ref="D105:D111"/>
    <mergeCell ref="D113:D116"/>
    <mergeCell ref="D117:D118"/>
    <mergeCell ref="D131:D136"/>
    <mergeCell ref="D137:D146"/>
    <mergeCell ref="D147:D156"/>
    <mergeCell ref="D158:D164"/>
    <mergeCell ref="D165:D166"/>
    <mergeCell ref="D167:D168"/>
    <mergeCell ref="D169:D171"/>
    <mergeCell ref="D173:D175"/>
    <mergeCell ref="D176:D180"/>
    <mergeCell ref="D181:D182"/>
    <mergeCell ref="D184:D185"/>
    <mergeCell ref="D186:D187"/>
    <mergeCell ref="E5:E6"/>
    <mergeCell ref="E7:E8"/>
    <mergeCell ref="E9:E10"/>
    <mergeCell ref="E15:E16"/>
    <mergeCell ref="E19:E20"/>
    <mergeCell ref="G5:G11"/>
    <mergeCell ref="G12:G14"/>
    <mergeCell ref="G15:G17"/>
    <mergeCell ref="G18:G20"/>
    <mergeCell ref="G21:G25"/>
    <mergeCell ref="G26:G33"/>
    <mergeCell ref="G34:G41"/>
    <mergeCell ref="G42:G48"/>
    <mergeCell ref="G49:G55"/>
    <mergeCell ref="G57:G58"/>
    <mergeCell ref="G60:G65"/>
    <mergeCell ref="G68:G76"/>
    <mergeCell ref="G79:G80"/>
    <mergeCell ref="G81:G93"/>
    <mergeCell ref="G94:G98"/>
    <mergeCell ref="G99:G103"/>
    <mergeCell ref="G104:G111"/>
    <mergeCell ref="G113:G116"/>
    <mergeCell ref="G117:G118"/>
    <mergeCell ref="G119:G125"/>
    <mergeCell ref="G131:G136"/>
    <mergeCell ref="G137:G146"/>
    <mergeCell ref="G147:G156"/>
    <mergeCell ref="G158:G164"/>
    <mergeCell ref="G165:G166"/>
    <mergeCell ref="G167:G168"/>
    <mergeCell ref="G169:G171"/>
    <mergeCell ref="G173:G175"/>
    <mergeCell ref="B126:G130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8"/>
  <sheetViews>
    <sheetView zoomScale="55" zoomScaleNormal="55" topLeftCell="A27" workbookViewId="0">
      <selection activeCell="H9" sqref="H9"/>
    </sheetView>
  </sheetViews>
  <sheetFormatPr defaultColWidth="8.62962962962963" defaultRowHeight="17.4" outlineLevelCol="7"/>
  <cols>
    <col min="1" max="1" width="20.25" style="19" customWidth="1"/>
    <col min="2" max="2" width="7.62962962962963" style="19" customWidth="1"/>
    <col min="3" max="3" width="20.25" style="19" customWidth="1"/>
    <col min="4" max="4" width="13.75" style="19" customWidth="1"/>
    <col min="5" max="5" width="16.8796296296296" style="19" customWidth="1"/>
    <col min="6" max="6" width="10.6296296296296" style="19" customWidth="1"/>
    <col min="7" max="7" width="16.8796296296296" style="19" customWidth="1"/>
    <col min="8" max="8" width="14.6296296296296" style="19" customWidth="1"/>
    <col min="9" max="16384" width="8.62962962962963" style="19"/>
  </cols>
  <sheetData>
    <row r="1" ht="22.2" spans="1:8">
      <c r="A1" s="108" t="s">
        <v>238</v>
      </c>
      <c r="B1" s="108"/>
      <c r="C1" s="108"/>
      <c r="D1" s="108"/>
      <c r="E1" s="108"/>
      <c r="F1" s="108"/>
      <c r="G1" s="108"/>
      <c r="H1" s="108"/>
    </row>
    <row r="2" s="107" customFormat="1" ht="20.4" spans="1:8">
      <c r="A2" s="109" t="s">
        <v>22</v>
      </c>
      <c r="B2" s="109" t="s">
        <v>239</v>
      </c>
      <c r="C2" s="109" t="s">
        <v>23</v>
      </c>
      <c r="D2" s="109" t="s">
        <v>240</v>
      </c>
      <c r="E2" s="109" t="s">
        <v>241</v>
      </c>
      <c r="F2" s="110" t="s">
        <v>242</v>
      </c>
      <c r="G2" s="109" t="s">
        <v>243</v>
      </c>
      <c r="H2" s="109" t="s">
        <v>29</v>
      </c>
    </row>
    <row r="3" spans="1:8">
      <c r="A3" s="111" t="s">
        <v>2</v>
      </c>
      <c r="B3" s="111">
        <v>1</v>
      </c>
      <c r="C3" s="111" t="s">
        <v>244</v>
      </c>
      <c r="D3" s="111">
        <v>0</v>
      </c>
      <c r="E3" s="111">
        <v>39</v>
      </c>
      <c r="F3" s="112">
        <f t="shared" ref="F3:F30" si="0">D3/E3</f>
        <v>0</v>
      </c>
      <c r="G3" s="111">
        <f t="shared" ref="G3:G29" si="1">RANK(F3,$F$3:$F$46,1)</f>
        <v>1</v>
      </c>
      <c r="H3" s="111"/>
    </row>
    <row r="4" spans="1:8">
      <c r="A4" s="111"/>
      <c r="B4" s="111">
        <v>2</v>
      </c>
      <c r="C4" s="111" t="s">
        <v>245</v>
      </c>
      <c r="D4" s="111">
        <v>0</v>
      </c>
      <c r="E4" s="111">
        <v>40</v>
      </c>
      <c r="F4" s="112">
        <f t="shared" si="0"/>
        <v>0</v>
      </c>
      <c r="G4" s="111">
        <f t="shared" si="1"/>
        <v>1</v>
      </c>
      <c r="H4" s="111"/>
    </row>
    <row r="5" spans="1:8">
      <c r="A5" s="111"/>
      <c r="B5" s="111">
        <v>3</v>
      </c>
      <c r="C5" s="111" t="s">
        <v>246</v>
      </c>
      <c r="D5" s="111">
        <v>0</v>
      </c>
      <c r="E5" s="111">
        <v>42</v>
      </c>
      <c r="F5" s="112">
        <f t="shared" si="0"/>
        <v>0</v>
      </c>
      <c r="G5" s="111">
        <f t="shared" si="1"/>
        <v>1</v>
      </c>
      <c r="H5" s="111"/>
    </row>
    <row r="6" spans="1:8">
      <c r="A6" s="111"/>
      <c r="B6" s="111">
        <v>4</v>
      </c>
      <c r="C6" s="111" t="s">
        <v>59</v>
      </c>
      <c r="D6" s="111">
        <v>2</v>
      </c>
      <c r="E6" s="111">
        <v>40</v>
      </c>
      <c r="F6" s="112">
        <f t="shared" si="0"/>
        <v>0.05</v>
      </c>
      <c r="G6" s="111">
        <f t="shared" si="1"/>
        <v>36</v>
      </c>
      <c r="H6" s="111"/>
    </row>
    <row r="7" spans="1:8">
      <c r="A7" s="111"/>
      <c r="B7" s="111">
        <v>5</v>
      </c>
      <c r="C7" s="111" t="s">
        <v>39</v>
      </c>
      <c r="D7" s="111">
        <v>1</v>
      </c>
      <c r="E7" s="111">
        <v>43</v>
      </c>
      <c r="F7" s="112">
        <f t="shared" si="0"/>
        <v>0.0232558139534884</v>
      </c>
      <c r="G7" s="111">
        <f t="shared" si="1"/>
        <v>28</v>
      </c>
      <c r="H7" s="111"/>
    </row>
    <row r="8" spans="1:8">
      <c r="A8" s="111"/>
      <c r="B8" s="111">
        <v>6</v>
      </c>
      <c r="C8" s="111" t="s">
        <v>247</v>
      </c>
      <c r="D8" s="111">
        <v>0</v>
      </c>
      <c r="E8" s="111">
        <v>43</v>
      </c>
      <c r="F8" s="112">
        <f t="shared" si="0"/>
        <v>0</v>
      </c>
      <c r="G8" s="111">
        <f t="shared" si="1"/>
        <v>1</v>
      </c>
      <c r="H8" s="111"/>
    </row>
    <row r="9" spans="1:8">
      <c r="A9" s="111"/>
      <c r="B9" s="111">
        <v>7</v>
      </c>
      <c r="C9" s="111" t="s">
        <v>43</v>
      </c>
      <c r="D9" s="111">
        <v>4</v>
      </c>
      <c r="E9" s="111">
        <v>41</v>
      </c>
      <c r="F9" s="112">
        <f t="shared" si="0"/>
        <v>0.0975609756097561</v>
      </c>
      <c r="G9" s="111">
        <f t="shared" si="1"/>
        <v>40</v>
      </c>
      <c r="H9" s="111"/>
    </row>
    <row r="10" spans="1:8">
      <c r="A10" s="111"/>
      <c r="B10" s="111">
        <v>8</v>
      </c>
      <c r="C10" s="111" t="s">
        <v>248</v>
      </c>
      <c r="D10" s="111">
        <v>0</v>
      </c>
      <c r="E10" s="111">
        <v>43</v>
      </c>
      <c r="F10" s="112">
        <f t="shared" si="0"/>
        <v>0</v>
      </c>
      <c r="G10" s="111">
        <f t="shared" si="1"/>
        <v>1</v>
      </c>
      <c r="H10" s="111"/>
    </row>
    <row r="11" spans="1:8">
      <c r="A11" s="111"/>
      <c r="B11" s="111">
        <v>9</v>
      </c>
      <c r="C11" s="111" t="s">
        <v>35</v>
      </c>
      <c r="D11" s="111">
        <v>1</v>
      </c>
      <c r="E11" s="111">
        <v>42</v>
      </c>
      <c r="F11" s="112">
        <f t="shared" si="0"/>
        <v>0.0238095238095238</v>
      </c>
      <c r="G11" s="111">
        <f t="shared" si="1"/>
        <v>30</v>
      </c>
      <c r="H11" s="111"/>
    </row>
    <row r="12" spans="1:8">
      <c r="A12" s="111"/>
      <c r="B12" s="111">
        <v>10</v>
      </c>
      <c r="C12" s="111" t="s">
        <v>249</v>
      </c>
      <c r="D12" s="111">
        <v>0</v>
      </c>
      <c r="E12" s="111">
        <v>43</v>
      </c>
      <c r="F12" s="112">
        <f t="shared" si="0"/>
        <v>0</v>
      </c>
      <c r="G12" s="111">
        <f t="shared" si="1"/>
        <v>1</v>
      </c>
      <c r="H12" s="111"/>
    </row>
    <row r="13" spans="1:8">
      <c r="A13" s="111"/>
      <c r="B13" s="111">
        <v>11</v>
      </c>
      <c r="C13" s="111" t="s">
        <v>250</v>
      </c>
      <c r="D13" s="111">
        <v>0</v>
      </c>
      <c r="E13" s="111">
        <v>42</v>
      </c>
      <c r="F13" s="112">
        <f t="shared" si="0"/>
        <v>0</v>
      </c>
      <c r="G13" s="111">
        <f t="shared" si="1"/>
        <v>1</v>
      </c>
      <c r="H13" s="111"/>
    </row>
    <row r="14" spans="1:8">
      <c r="A14" s="111"/>
      <c r="B14" s="111">
        <v>12</v>
      </c>
      <c r="C14" s="111" t="s">
        <v>90</v>
      </c>
      <c r="D14" s="111">
        <v>3</v>
      </c>
      <c r="E14" s="111">
        <v>36</v>
      </c>
      <c r="F14" s="112">
        <f t="shared" si="0"/>
        <v>0.0833333333333333</v>
      </c>
      <c r="G14" s="111">
        <f t="shared" si="1"/>
        <v>39</v>
      </c>
      <c r="H14" s="111"/>
    </row>
    <row r="15" spans="1:8">
      <c r="A15" s="111"/>
      <c r="B15" s="111">
        <v>13</v>
      </c>
      <c r="C15" s="111" t="s">
        <v>251</v>
      </c>
      <c r="D15" s="111">
        <v>0</v>
      </c>
      <c r="E15" s="111">
        <v>43</v>
      </c>
      <c r="F15" s="112">
        <f t="shared" si="0"/>
        <v>0</v>
      </c>
      <c r="G15" s="111">
        <f t="shared" si="1"/>
        <v>1</v>
      </c>
      <c r="H15" s="111"/>
    </row>
    <row r="16" spans="1:8">
      <c r="A16" s="111"/>
      <c r="B16" s="111">
        <v>14</v>
      </c>
      <c r="C16" s="111" t="s">
        <v>98</v>
      </c>
      <c r="D16" s="111">
        <v>1</v>
      </c>
      <c r="E16" s="111">
        <v>42</v>
      </c>
      <c r="F16" s="112">
        <f t="shared" si="0"/>
        <v>0.0238095238095238</v>
      </c>
      <c r="G16" s="111">
        <f t="shared" si="1"/>
        <v>30</v>
      </c>
      <c r="H16" s="111"/>
    </row>
    <row r="17" spans="1:8">
      <c r="A17" s="111"/>
      <c r="B17" s="111">
        <v>15</v>
      </c>
      <c r="C17" s="111" t="s">
        <v>252</v>
      </c>
      <c r="D17" s="111">
        <v>0</v>
      </c>
      <c r="E17" s="111">
        <v>40</v>
      </c>
      <c r="F17" s="112">
        <f t="shared" si="0"/>
        <v>0</v>
      </c>
      <c r="G17" s="111">
        <f t="shared" si="1"/>
        <v>1</v>
      </c>
      <c r="H17" s="111"/>
    </row>
    <row r="18" spans="1:8">
      <c r="A18" s="111"/>
      <c r="B18" s="111">
        <v>16</v>
      </c>
      <c r="C18" s="111" t="s">
        <v>253</v>
      </c>
      <c r="D18" s="111">
        <v>0</v>
      </c>
      <c r="E18" s="111">
        <v>43</v>
      </c>
      <c r="F18" s="112">
        <f t="shared" si="0"/>
        <v>0</v>
      </c>
      <c r="G18" s="111">
        <f t="shared" si="1"/>
        <v>1</v>
      </c>
      <c r="H18" s="111"/>
    </row>
    <row r="19" spans="1:8">
      <c r="A19" s="111"/>
      <c r="B19" s="111">
        <v>17</v>
      </c>
      <c r="C19" s="111" t="s">
        <v>254</v>
      </c>
      <c r="D19" s="111">
        <v>0</v>
      </c>
      <c r="E19" s="111">
        <v>42</v>
      </c>
      <c r="F19" s="112">
        <f t="shared" si="0"/>
        <v>0</v>
      </c>
      <c r="G19" s="111">
        <f t="shared" si="1"/>
        <v>1</v>
      </c>
      <c r="H19" s="111"/>
    </row>
    <row r="20" spans="1:8">
      <c r="A20" s="111"/>
      <c r="B20" s="111">
        <v>18</v>
      </c>
      <c r="C20" s="111" t="s">
        <v>72</v>
      </c>
      <c r="D20" s="111">
        <v>1</v>
      </c>
      <c r="E20" s="111">
        <v>43</v>
      </c>
      <c r="F20" s="112">
        <f t="shared" si="0"/>
        <v>0.0232558139534884</v>
      </c>
      <c r="G20" s="111">
        <f t="shared" si="1"/>
        <v>28</v>
      </c>
      <c r="H20" s="111"/>
    </row>
    <row r="21" spans="1:8">
      <c r="A21" s="111"/>
      <c r="B21" s="111">
        <v>19</v>
      </c>
      <c r="C21" s="111" t="s">
        <v>255</v>
      </c>
      <c r="D21" s="111">
        <v>0</v>
      </c>
      <c r="E21" s="111">
        <v>42</v>
      </c>
      <c r="F21" s="112">
        <f t="shared" si="0"/>
        <v>0</v>
      </c>
      <c r="G21" s="111">
        <f t="shared" si="1"/>
        <v>1</v>
      </c>
      <c r="H21" s="111"/>
    </row>
    <row r="22" spans="1:8">
      <c r="A22" s="111"/>
      <c r="B22" s="111">
        <v>20</v>
      </c>
      <c r="C22" s="111" t="s">
        <v>64</v>
      </c>
      <c r="D22" s="111">
        <v>2</v>
      </c>
      <c r="E22" s="111">
        <v>45</v>
      </c>
      <c r="F22" s="112">
        <f t="shared" si="0"/>
        <v>0.0444444444444444</v>
      </c>
      <c r="G22" s="111">
        <f t="shared" si="1"/>
        <v>34</v>
      </c>
      <c r="H22" s="111"/>
    </row>
    <row r="23" spans="1:8">
      <c r="A23" s="111"/>
      <c r="B23" s="111">
        <v>21</v>
      </c>
      <c r="C23" s="111" t="s">
        <v>82</v>
      </c>
      <c r="D23" s="111">
        <v>3</v>
      </c>
      <c r="E23" s="111">
        <v>43</v>
      </c>
      <c r="F23" s="112">
        <f t="shared" si="0"/>
        <v>0.0697674418604651</v>
      </c>
      <c r="G23" s="111">
        <f t="shared" si="1"/>
        <v>38</v>
      </c>
      <c r="H23" s="111"/>
    </row>
    <row r="24" spans="1:8">
      <c r="A24" s="111"/>
      <c r="B24" s="111">
        <v>22</v>
      </c>
      <c r="C24" s="111" t="s">
        <v>256</v>
      </c>
      <c r="D24" s="111">
        <v>0</v>
      </c>
      <c r="E24" s="111">
        <v>42</v>
      </c>
      <c r="F24" s="112">
        <f t="shared" si="0"/>
        <v>0</v>
      </c>
      <c r="G24" s="111">
        <f t="shared" si="1"/>
        <v>1</v>
      </c>
      <c r="H24" s="111"/>
    </row>
    <row r="25" spans="1:8">
      <c r="A25" s="111"/>
      <c r="B25" s="111">
        <v>23</v>
      </c>
      <c r="C25" s="111" t="s">
        <v>257</v>
      </c>
      <c r="D25" s="111">
        <v>1</v>
      </c>
      <c r="E25" s="111">
        <v>40</v>
      </c>
      <c r="F25" s="112">
        <f t="shared" si="0"/>
        <v>0.025</v>
      </c>
      <c r="G25" s="111">
        <f t="shared" si="1"/>
        <v>32</v>
      </c>
      <c r="H25" s="111"/>
    </row>
    <row r="26" spans="1:8">
      <c r="A26" s="111"/>
      <c r="B26" s="111">
        <v>24</v>
      </c>
      <c r="C26" s="111" t="s">
        <v>104</v>
      </c>
      <c r="D26" s="111">
        <v>1</v>
      </c>
      <c r="E26" s="111">
        <v>40</v>
      </c>
      <c r="F26" s="112">
        <f t="shared" si="0"/>
        <v>0.025</v>
      </c>
      <c r="G26" s="111">
        <f t="shared" si="1"/>
        <v>32</v>
      </c>
      <c r="H26" s="111"/>
    </row>
    <row r="27" spans="1:8">
      <c r="A27" s="111"/>
      <c r="B27" s="111">
        <v>25</v>
      </c>
      <c r="C27" s="111" t="s">
        <v>258</v>
      </c>
      <c r="D27" s="111">
        <v>0</v>
      </c>
      <c r="E27" s="111">
        <v>41</v>
      </c>
      <c r="F27" s="112">
        <f t="shared" si="0"/>
        <v>0</v>
      </c>
      <c r="G27" s="111">
        <f t="shared" si="1"/>
        <v>1</v>
      </c>
      <c r="H27" s="111"/>
    </row>
    <row r="28" spans="1:8">
      <c r="A28" s="111"/>
      <c r="B28" s="111">
        <v>26</v>
      </c>
      <c r="C28" s="111" t="s">
        <v>259</v>
      </c>
      <c r="D28" s="111">
        <v>0</v>
      </c>
      <c r="E28" s="111">
        <v>41</v>
      </c>
      <c r="F28" s="112">
        <f t="shared" si="0"/>
        <v>0</v>
      </c>
      <c r="G28" s="111">
        <f t="shared" si="1"/>
        <v>1</v>
      </c>
      <c r="H28" s="111"/>
    </row>
    <row r="29" spans="1:8">
      <c r="A29" s="111"/>
      <c r="B29" s="111">
        <v>27</v>
      </c>
      <c r="C29" s="111" t="s">
        <v>55</v>
      </c>
      <c r="D29" s="111">
        <v>2</v>
      </c>
      <c r="E29" s="111">
        <v>40</v>
      </c>
      <c r="F29" s="112">
        <f t="shared" si="0"/>
        <v>0.05</v>
      </c>
      <c r="G29" s="111">
        <f t="shared" si="1"/>
        <v>36</v>
      </c>
      <c r="H29" s="111"/>
    </row>
    <row r="30" spans="1:8">
      <c r="A30" s="111"/>
      <c r="B30" s="111">
        <v>1</v>
      </c>
      <c r="C30" s="111" t="s">
        <v>154</v>
      </c>
      <c r="D30" s="111">
        <v>5</v>
      </c>
      <c r="E30" s="111">
        <v>36</v>
      </c>
      <c r="F30" s="112">
        <f t="shared" ref="F30:F67" si="2">D30/E30</f>
        <v>0.138888888888889</v>
      </c>
      <c r="G30" s="111">
        <f t="shared" ref="G30:G67" si="3">RANK(F30,$F$30:$F$60,1)</f>
        <v>27</v>
      </c>
      <c r="H30" s="111"/>
    </row>
    <row r="31" spans="1:8">
      <c r="A31" s="111"/>
      <c r="B31" s="111">
        <v>2</v>
      </c>
      <c r="C31" s="111" t="s">
        <v>150</v>
      </c>
      <c r="D31" s="111">
        <v>5</v>
      </c>
      <c r="E31" s="111">
        <v>38</v>
      </c>
      <c r="F31" s="112">
        <f t="shared" si="2"/>
        <v>0.131578947368421</v>
      </c>
      <c r="G31" s="111">
        <f t="shared" si="3"/>
        <v>26</v>
      </c>
      <c r="H31" s="111"/>
    </row>
    <row r="32" spans="1:8">
      <c r="A32" s="111"/>
      <c r="B32" s="111">
        <v>3</v>
      </c>
      <c r="C32" s="111" t="s">
        <v>260</v>
      </c>
      <c r="D32" s="111">
        <v>0</v>
      </c>
      <c r="E32" s="111">
        <v>48</v>
      </c>
      <c r="F32" s="112">
        <f t="shared" si="2"/>
        <v>0</v>
      </c>
      <c r="G32" s="111">
        <f t="shared" si="3"/>
        <v>1</v>
      </c>
      <c r="H32" s="111"/>
    </row>
    <row r="33" spans="1:8">
      <c r="A33" s="111"/>
      <c r="B33" s="111">
        <v>4</v>
      </c>
      <c r="C33" s="111" t="s">
        <v>261</v>
      </c>
      <c r="D33" s="111">
        <v>0</v>
      </c>
      <c r="E33" s="111">
        <v>49</v>
      </c>
      <c r="F33" s="112">
        <f t="shared" si="2"/>
        <v>0</v>
      </c>
      <c r="G33" s="111">
        <f t="shared" si="3"/>
        <v>1</v>
      </c>
      <c r="H33" s="111"/>
    </row>
    <row r="34" spans="1:8">
      <c r="A34" s="111"/>
      <c r="B34" s="111">
        <v>5</v>
      </c>
      <c r="C34" s="111" t="s">
        <v>262</v>
      </c>
      <c r="D34" s="111">
        <v>0</v>
      </c>
      <c r="E34" s="111">
        <v>45</v>
      </c>
      <c r="F34" s="112">
        <f t="shared" si="2"/>
        <v>0</v>
      </c>
      <c r="G34" s="111">
        <f t="shared" si="3"/>
        <v>1</v>
      </c>
      <c r="H34" s="111"/>
    </row>
    <row r="35" spans="1:8">
      <c r="A35" s="111"/>
      <c r="B35" s="111">
        <v>6</v>
      </c>
      <c r="C35" s="111" t="s">
        <v>263</v>
      </c>
      <c r="D35" s="111">
        <v>0</v>
      </c>
      <c r="E35" s="111">
        <v>43</v>
      </c>
      <c r="F35" s="112">
        <f t="shared" si="2"/>
        <v>0</v>
      </c>
      <c r="G35" s="111">
        <f t="shared" si="3"/>
        <v>1</v>
      </c>
      <c r="H35" s="111"/>
    </row>
    <row r="36" spans="1:8">
      <c r="A36" s="111"/>
      <c r="B36" s="111">
        <v>7</v>
      </c>
      <c r="C36" s="111" t="s">
        <v>264</v>
      </c>
      <c r="D36" s="111">
        <v>0</v>
      </c>
      <c r="E36" s="111">
        <v>41</v>
      </c>
      <c r="F36" s="112">
        <f t="shared" si="2"/>
        <v>0</v>
      </c>
      <c r="G36" s="111">
        <f t="shared" si="3"/>
        <v>1</v>
      </c>
      <c r="H36" s="111"/>
    </row>
    <row r="37" spans="1:8">
      <c r="A37" s="111"/>
      <c r="B37" s="111">
        <v>8</v>
      </c>
      <c r="C37" s="111" t="s">
        <v>265</v>
      </c>
      <c r="D37" s="111">
        <v>0</v>
      </c>
      <c r="E37" s="111">
        <v>42</v>
      </c>
      <c r="F37" s="112">
        <f t="shared" si="2"/>
        <v>0</v>
      </c>
      <c r="G37" s="111">
        <f t="shared" si="3"/>
        <v>1</v>
      </c>
      <c r="H37" s="111"/>
    </row>
    <row r="38" spans="1:8">
      <c r="A38" s="111"/>
      <c r="B38" s="111">
        <v>9</v>
      </c>
      <c r="C38" s="111" t="s">
        <v>266</v>
      </c>
      <c r="D38" s="111">
        <v>0</v>
      </c>
      <c r="E38" s="111">
        <v>42</v>
      </c>
      <c r="F38" s="112">
        <f t="shared" si="2"/>
        <v>0</v>
      </c>
      <c r="G38" s="111">
        <f t="shared" si="3"/>
        <v>1</v>
      </c>
      <c r="H38" s="111"/>
    </row>
    <row r="39" spans="1:8">
      <c r="A39" s="111"/>
      <c r="B39" s="111">
        <v>10</v>
      </c>
      <c r="C39" s="111" t="s">
        <v>156</v>
      </c>
      <c r="D39" s="111">
        <v>8</v>
      </c>
      <c r="E39" s="111">
        <v>40</v>
      </c>
      <c r="F39" s="112">
        <f t="shared" si="2"/>
        <v>0.2</v>
      </c>
      <c r="G39" s="111">
        <f t="shared" si="3"/>
        <v>29</v>
      </c>
      <c r="H39" s="111"/>
    </row>
    <row r="40" spans="1:8">
      <c r="A40" s="111"/>
      <c r="B40" s="111">
        <v>11</v>
      </c>
      <c r="C40" s="111" t="s">
        <v>140</v>
      </c>
      <c r="D40" s="111">
        <v>13</v>
      </c>
      <c r="E40" s="111">
        <v>41</v>
      </c>
      <c r="F40" s="112">
        <f t="shared" si="2"/>
        <v>0.317073170731707</v>
      </c>
      <c r="G40" s="111">
        <f t="shared" si="3"/>
        <v>31</v>
      </c>
      <c r="H40" s="111"/>
    </row>
    <row r="41" spans="1:8">
      <c r="A41" s="111"/>
      <c r="B41" s="111">
        <v>12</v>
      </c>
      <c r="C41" s="111" t="s">
        <v>267</v>
      </c>
      <c r="D41" s="111">
        <v>0</v>
      </c>
      <c r="E41" s="111">
        <v>46</v>
      </c>
      <c r="F41" s="112">
        <f t="shared" si="2"/>
        <v>0</v>
      </c>
      <c r="G41" s="111">
        <f t="shared" si="3"/>
        <v>1</v>
      </c>
      <c r="H41" s="111"/>
    </row>
    <row r="42" spans="1:8">
      <c r="A42" s="111"/>
      <c r="B42" s="111">
        <v>13</v>
      </c>
      <c r="C42" s="111" t="s">
        <v>136</v>
      </c>
      <c r="D42" s="111">
        <v>2</v>
      </c>
      <c r="E42" s="111">
        <v>42</v>
      </c>
      <c r="F42" s="112">
        <f t="shared" si="2"/>
        <v>0.0476190476190476</v>
      </c>
      <c r="G42" s="111">
        <f t="shared" si="3"/>
        <v>25</v>
      </c>
      <c r="H42" s="111"/>
    </row>
    <row r="43" spans="1:8">
      <c r="A43" s="111"/>
      <c r="B43" s="111">
        <v>14</v>
      </c>
      <c r="C43" s="111" t="s">
        <v>268</v>
      </c>
      <c r="D43" s="111">
        <v>0</v>
      </c>
      <c r="E43" s="111">
        <v>46</v>
      </c>
      <c r="F43" s="112">
        <f t="shared" si="2"/>
        <v>0</v>
      </c>
      <c r="G43" s="111">
        <f t="shared" si="3"/>
        <v>1</v>
      </c>
      <c r="H43" s="111"/>
    </row>
    <row r="44" spans="1:8">
      <c r="A44" s="111"/>
      <c r="B44" s="111">
        <v>15</v>
      </c>
      <c r="C44" s="111" t="s">
        <v>269</v>
      </c>
      <c r="D44" s="111">
        <v>0</v>
      </c>
      <c r="E44" s="111">
        <v>46</v>
      </c>
      <c r="F44" s="112">
        <f t="shared" si="2"/>
        <v>0</v>
      </c>
      <c r="G44" s="111">
        <f t="shared" si="3"/>
        <v>1</v>
      </c>
      <c r="H44" s="111"/>
    </row>
    <row r="45" spans="1:8">
      <c r="A45" s="111"/>
      <c r="B45" s="111">
        <v>16</v>
      </c>
      <c r="C45" s="111" t="s">
        <v>270</v>
      </c>
      <c r="D45" s="111">
        <v>0</v>
      </c>
      <c r="E45" s="111">
        <v>45</v>
      </c>
      <c r="F45" s="112">
        <f t="shared" si="2"/>
        <v>0</v>
      </c>
      <c r="G45" s="111">
        <f t="shared" si="3"/>
        <v>1</v>
      </c>
      <c r="H45" s="111"/>
    </row>
    <row r="46" spans="1:8">
      <c r="A46" s="111"/>
      <c r="B46" s="111">
        <v>17</v>
      </c>
      <c r="C46" s="111" t="s">
        <v>271</v>
      </c>
      <c r="D46" s="111">
        <v>0</v>
      </c>
      <c r="E46" s="111">
        <v>45</v>
      </c>
      <c r="F46" s="112">
        <f t="shared" si="2"/>
        <v>0</v>
      </c>
      <c r="G46" s="111">
        <f t="shared" si="3"/>
        <v>1</v>
      </c>
      <c r="H46" s="111"/>
    </row>
    <row r="47" spans="1:8">
      <c r="A47" s="111"/>
      <c r="B47" s="111">
        <v>18</v>
      </c>
      <c r="C47" s="111" t="s">
        <v>272</v>
      </c>
      <c r="D47" s="111">
        <v>0</v>
      </c>
      <c r="E47" s="111">
        <v>42</v>
      </c>
      <c r="F47" s="112">
        <f t="shared" si="2"/>
        <v>0</v>
      </c>
      <c r="G47" s="111">
        <f t="shared" si="3"/>
        <v>1</v>
      </c>
      <c r="H47" s="111"/>
    </row>
    <row r="48" spans="1:8">
      <c r="A48" s="111"/>
      <c r="B48" s="111">
        <v>19</v>
      </c>
      <c r="C48" s="111" t="s">
        <v>134</v>
      </c>
      <c r="D48" s="111">
        <v>1</v>
      </c>
      <c r="E48" s="111">
        <v>42</v>
      </c>
      <c r="F48" s="112">
        <f t="shared" si="2"/>
        <v>0.0238095238095238</v>
      </c>
      <c r="G48" s="111">
        <f t="shared" si="3"/>
        <v>21</v>
      </c>
      <c r="H48" s="111"/>
    </row>
    <row r="49" spans="1:8">
      <c r="A49" s="111"/>
      <c r="B49" s="111">
        <v>20</v>
      </c>
      <c r="C49" s="111" t="s">
        <v>110</v>
      </c>
      <c r="D49" s="111">
        <v>1</v>
      </c>
      <c r="E49" s="111">
        <v>41</v>
      </c>
      <c r="F49" s="112">
        <f t="shared" si="2"/>
        <v>0.024390243902439</v>
      </c>
      <c r="G49" s="111">
        <f t="shared" si="3"/>
        <v>22</v>
      </c>
      <c r="H49" s="111"/>
    </row>
    <row r="50" spans="1:8">
      <c r="A50" s="111"/>
      <c r="B50" s="111">
        <v>21</v>
      </c>
      <c r="C50" s="111" t="s">
        <v>273</v>
      </c>
      <c r="D50" s="111">
        <v>0</v>
      </c>
      <c r="E50" s="111">
        <v>50</v>
      </c>
      <c r="F50" s="112">
        <f t="shared" si="2"/>
        <v>0</v>
      </c>
      <c r="G50" s="111">
        <f t="shared" si="3"/>
        <v>1</v>
      </c>
      <c r="H50" s="111"/>
    </row>
    <row r="51" spans="1:8">
      <c r="A51" s="111"/>
      <c r="B51" s="111">
        <v>22</v>
      </c>
      <c r="C51" s="111" t="s">
        <v>132</v>
      </c>
      <c r="D51" s="111">
        <v>1</v>
      </c>
      <c r="E51" s="111">
        <v>41</v>
      </c>
      <c r="F51" s="112">
        <f t="shared" si="2"/>
        <v>0.024390243902439</v>
      </c>
      <c r="G51" s="111">
        <f t="shared" si="3"/>
        <v>22</v>
      </c>
      <c r="H51" s="111"/>
    </row>
    <row r="52" spans="1:8">
      <c r="A52" s="111"/>
      <c r="B52" s="111">
        <v>23</v>
      </c>
      <c r="C52" s="111" t="s">
        <v>113</v>
      </c>
      <c r="D52" s="111">
        <v>6</v>
      </c>
      <c r="E52" s="111">
        <v>42</v>
      </c>
      <c r="F52" s="112">
        <f t="shared" si="2"/>
        <v>0.142857142857143</v>
      </c>
      <c r="G52" s="111">
        <f t="shared" si="3"/>
        <v>28</v>
      </c>
      <c r="H52" s="111"/>
    </row>
    <row r="53" spans="1:8">
      <c r="A53" s="111"/>
      <c r="B53" s="111">
        <v>24</v>
      </c>
      <c r="C53" s="111" t="s">
        <v>274</v>
      </c>
      <c r="D53" s="111">
        <v>0</v>
      </c>
      <c r="E53" s="111">
        <v>42</v>
      </c>
      <c r="F53" s="112">
        <f t="shared" si="2"/>
        <v>0</v>
      </c>
      <c r="G53" s="111">
        <f t="shared" si="3"/>
        <v>1</v>
      </c>
      <c r="H53" s="111"/>
    </row>
    <row r="54" spans="1:8">
      <c r="A54" s="111"/>
      <c r="B54" s="111">
        <v>25</v>
      </c>
      <c r="C54" s="111" t="s">
        <v>275</v>
      </c>
      <c r="D54" s="111">
        <v>0</v>
      </c>
      <c r="E54" s="111">
        <v>39</v>
      </c>
      <c r="F54" s="112">
        <f t="shared" si="2"/>
        <v>0</v>
      </c>
      <c r="G54" s="111">
        <f t="shared" si="3"/>
        <v>1</v>
      </c>
      <c r="H54" s="111"/>
    </row>
    <row r="55" spans="1:8">
      <c r="A55" s="111"/>
      <c r="B55" s="111">
        <v>26</v>
      </c>
      <c r="C55" s="111" t="s">
        <v>276</v>
      </c>
      <c r="D55" s="111">
        <v>0</v>
      </c>
      <c r="E55" s="111">
        <v>44</v>
      </c>
      <c r="F55" s="112">
        <f t="shared" si="2"/>
        <v>0</v>
      </c>
      <c r="G55" s="111">
        <f t="shared" si="3"/>
        <v>1</v>
      </c>
      <c r="H55" s="111"/>
    </row>
    <row r="56" spans="1:8">
      <c r="A56" s="111"/>
      <c r="B56" s="111">
        <v>27</v>
      </c>
      <c r="C56" s="111" t="s">
        <v>122</v>
      </c>
      <c r="D56" s="111">
        <v>1</v>
      </c>
      <c r="E56" s="111">
        <v>44</v>
      </c>
      <c r="F56" s="112">
        <f t="shared" si="2"/>
        <v>0.0227272727272727</v>
      </c>
      <c r="G56" s="111">
        <f t="shared" si="3"/>
        <v>19</v>
      </c>
      <c r="H56" s="111"/>
    </row>
    <row r="57" spans="1:8">
      <c r="A57" s="111"/>
      <c r="B57" s="111">
        <v>28</v>
      </c>
      <c r="C57" s="111" t="s">
        <v>119</v>
      </c>
      <c r="D57" s="111">
        <v>1</v>
      </c>
      <c r="E57" s="111">
        <v>44</v>
      </c>
      <c r="F57" s="112">
        <f t="shared" si="2"/>
        <v>0.0227272727272727</v>
      </c>
      <c r="G57" s="111">
        <f t="shared" si="3"/>
        <v>19</v>
      </c>
      <c r="H57" s="111"/>
    </row>
    <row r="58" spans="1:8">
      <c r="A58" s="111"/>
      <c r="B58" s="111">
        <v>29</v>
      </c>
      <c r="C58" s="111" t="s">
        <v>277</v>
      </c>
      <c r="D58" s="111">
        <v>0</v>
      </c>
      <c r="E58" s="111">
        <v>46</v>
      </c>
      <c r="F58" s="112">
        <f t="shared" si="2"/>
        <v>0</v>
      </c>
      <c r="G58" s="111">
        <f t="shared" si="3"/>
        <v>1</v>
      </c>
      <c r="H58" s="111"/>
    </row>
    <row r="59" spans="1:8">
      <c r="A59" s="111"/>
      <c r="B59" s="111">
        <v>30</v>
      </c>
      <c r="C59" s="111" t="s">
        <v>125</v>
      </c>
      <c r="D59" s="111">
        <v>9</v>
      </c>
      <c r="E59" s="111">
        <v>43</v>
      </c>
      <c r="F59" s="112">
        <f t="shared" si="2"/>
        <v>0.209302325581395</v>
      </c>
      <c r="G59" s="111">
        <f t="shared" si="3"/>
        <v>30</v>
      </c>
      <c r="H59" s="111"/>
    </row>
    <row r="60" spans="1:8">
      <c r="A60" s="111"/>
      <c r="B60" s="111">
        <v>31</v>
      </c>
      <c r="C60" s="111" t="s">
        <v>106</v>
      </c>
      <c r="D60" s="111">
        <v>2</v>
      </c>
      <c r="E60" s="111">
        <v>43</v>
      </c>
      <c r="F60" s="112">
        <f t="shared" si="2"/>
        <v>0.0465116279069767</v>
      </c>
      <c r="G60" s="111">
        <f t="shared" si="3"/>
        <v>24</v>
      </c>
      <c r="H60" s="111"/>
    </row>
    <row r="61" spans="1:8">
      <c r="A61" s="111" t="s">
        <v>4</v>
      </c>
      <c r="B61" s="111">
        <v>1</v>
      </c>
      <c r="C61" s="113" t="s">
        <v>278</v>
      </c>
      <c r="D61" s="111">
        <v>0</v>
      </c>
      <c r="E61" s="111">
        <v>35</v>
      </c>
      <c r="F61" s="112">
        <v>0</v>
      </c>
      <c r="G61" s="111">
        <f>RANK(F61,$F$61:$F$88,1)</f>
        <v>1</v>
      </c>
      <c r="H61" s="111"/>
    </row>
    <row r="62" spans="1:8">
      <c r="A62" s="111"/>
      <c r="B62" s="111">
        <v>2</v>
      </c>
      <c r="C62" s="113" t="s">
        <v>279</v>
      </c>
      <c r="D62" s="111">
        <v>0</v>
      </c>
      <c r="E62" s="111">
        <v>35</v>
      </c>
      <c r="F62" s="112">
        <v>0</v>
      </c>
      <c r="G62" s="111">
        <f t="shared" ref="G62:G88" si="4">RANK(F62,$F$61:$F$88,1)</f>
        <v>1</v>
      </c>
      <c r="H62" s="111"/>
    </row>
    <row r="63" spans="1:8">
      <c r="A63" s="111"/>
      <c r="B63" s="111">
        <v>3</v>
      </c>
      <c r="C63" s="113" t="s">
        <v>280</v>
      </c>
      <c r="D63" s="111">
        <v>0</v>
      </c>
      <c r="E63" s="111">
        <v>45</v>
      </c>
      <c r="F63" s="114">
        <v>0</v>
      </c>
      <c r="G63" s="111">
        <f t="shared" si="4"/>
        <v>1</v>
      </c>
      <c r="H63" s="111"/>
    </row>
    <row r="64" spans="1:8">
      <c r="A64" s="111"/>
      <c r="B64" s="111">
        <v>4</v>
      </c>
      <c r="C64" s="113" t="s">
        <v>281</v>
      </c>
      <c r="D64" s="111">
        <v>0</v>
      </c>
      <c r="E64" s="111">
        <v>45</v>
      </c>
      <c r="F64" s="112">
        <v>0</v>
      </c>
      <c r="G64" s="111">
        <f t="shared" si="4"/>
        <v>1</v>
      </c>
      <c r="H64" s="111"/>
    </row>
    <row r="65" spans="1:8">
      <c r="A65" s="111"/>
      <c r="B65" s="111">
        <v>5</v>
      </c>
      <c r="C65" s="113" t="s">
        <v>282</v>
      </c>
      <c r="D65" s="111">
        <v>0</v>
      </c>
      <c r="E65" s="111">
        <v>40</v>
      </c>
      <c r="F65" s="112">
        <v>0</v>
      </c>
      <c r="G65" s="111">
        <f t="shared" si="4"/>
        <v>1</v>
      </c>
      <c r="H65" s="111"/>
    </row>
    <row r="66" spans="1:8">
      <c r="A66" s="111"/>
      <c r="B66" s="111">
        <v>6</v>
      </c>
      <c r="C66" s="113" t="s">
        <v>283</v>
      </c>
      <c r="D66" s="111">
        <v>0</v>
      </c>
      <c r="E66" s="111">
        <v>45</v>
      </c>
      <c r="F66" s="112">
        <v>0</v>
      </c>
      <c r="G66" s="111">
        <f t="shared" si="4"/>
        <v>1</v>
      </c>
      <c r="H66" s="111"/>
    </row>
    <row r="67" spans="1:8">
      <c r="A67" s="111"/>
      <c r="B67" s="111">
        <v>7</v>
      </c>
      <c r="C67" s="113" t="s">
        <v>284</v>
      </c>
      <c r="D67" s="111">
        <v>0</v>
      </c>
      <c r="E67" s="111">
        <v>45</v>
      </c>
      <c r="F67" s="112">
        <v>0</v>
      </c>
      <c r="G67" s="111">
        <f t="shared" si="4"/>
        <v>1</v>
      </c>
      <c r="H67" s="111"/>
    </row>
    <row r="68" spans="1:8">
      <c r="A68" s="111"/>
      <c r="B68" s="111">
        <v>8</v>
      </c>
      <c r="C68" s="113" t="s">
        <v>285</v>
      </c>
      <c r="D68" s="111">
        <v>0</v>
      </c>
      <c r="E68" s="111">
        <v>45</v>
      </c>
      <c r="F68" s="112">
        <v>0</v>
      </c>
      <c r="G68" s="111">
        <f t="shared" si="4"/>
        <v>1</v>
      </c>
      <c r="H68" s="111"/>
    </row>
    <row r="69" spans="1:8">
      <c r="A69" s="111"/>
      <c r="B69" s="111">
        <v>9</v>
      </c>
      <c r="C69" s="113" t="s">
        <v>160</v>
      </c>
      <c r="D69" s="111">
        <v>3</v>
      </c>
      <c r="E69" s="111">
        <v>35</v>
      </c>
      <c r="F69" s="112">
        <v>0.0857</v>
      </c>
      <c r="G69" s="111">
        <f t="shared" si="4"/>
        <v>27</v>
      </c>
      <c r="H69" s="111"/>
    </row>
    <row r="70" spans="1:8">
      <c r="A70" s="111"/>
      <c r="B70" s="111">
        <v>10</v>
      </c>
      <c r="C70" s="113" t="s">
        <v>167</v>
      </c>
      <c r="D70" s="111">
        <v>7</v>
      </c>
      <c r="E70" s="111">
        <v>35</v>
      </c>
      <c r="F70" s="112">
        <v>0.2</v>
      </c>
      <c r="G70" s="111">
        <f t="shared" si="4"/>
        <v>28</v>
      </c>
      <c r="H70" s="111"/>
    </row>
    <row r="71" spans="1:8">
      <c r="A71" s="111"/>
      <c r="B71" s="111">
        <v>11</v>
      </c>
      <c r="C71" s="113" t="s">
        <v>286</v>
      </c>
      <c r="D71" s="111">
        <v>0</v>
      </c>
      <c r="E71" s="111">
        <v>45</v>
      </c>
      <c r="F71" s="112">
        <v>0</v>
      </c>
      <c r="G71" s="111">
        <f t="shared" si="4"/>
        <v>1</v>
      </c>
      <c r="H71" s="111"/>
    </row>
    <row r="72" spans="1:8">
      <c r="A72" s="111"/>
      <c r="B72" s="111">
        <v>12</v>
      </c>
      <c r="C72" s="113" t="s">
        <v>287</v>
      </c>
      <c r="D72" s="111">
        <v>0</v>
      </c>
      <c r="E72" s="111">
        <v>40</v>
      </c>
      <c r="F72" s="112">
        <v>0</v>
      </c>
      <c r="G72" s="111">
        <f t="shared" si="4"/>
        <v>1</v>
      </c>
      <c r="H72" s="111"/>
    </row>
    <row r="73" spans="1:8">
      <c r="A73" s="111"/>
      <c r="B73" s="111">
        <v>13</v>
      </c>
      <c r="C73" s="113" t="s">
        <v>288</v>
      </c>
      <c r="D73" s="111">
        <v>0</v>
      </c>
      <c r="E73" s="111">
        <v>50</v>
      </c>
      <c r="F73" s="112">
        <v>0</v>
      </c>
      <c r="G73" s="111">
        <f t="shared" si="4"/>
        <v>1</v>
      </c>
      <c r="H73" s="111"/>
    </row>
    <row r="74" spans="1:8">
      <c r="A74" s="111"/>
      <c r="B74" s="111">
        <v>14</v>
      </c>
      <c r="C74" s="113" t="s">
        <v>289</v>
      </c>
      <c r="D74" s="111">
        <v>0</v>
      </c>
      <c r="E74" s="111">
        <v>45</v>
      </c>
      <c r="F74" s="112">
        <v>0</v>
      </c>
      <c r="G74" s="111">
        <f t="shared" si="4"/>
        <v>1</v>
      </c>
      <c r="H74" s="111"/>
    </row>
    <row r="75" spans="1:8">
      <c r="A75" s="111"/>
      <c r="B75" s="111">
        <v>15</v>
      </c>
      <c r="C75" s="113" t="s">
        <v>290</v>
      </c>
      <c r="D75" s="111">
        <v>0</v>
      </c>
      <c r="E75" s="111">
        <v>45</v>
      </c>
      <c r="F75" s="112">
        <v>0</v>
      </c>
      <c r="G75" s="111">
        <f t="shared" si="4"/>
        <v>1</v>
      </c>
      <c r="H75" s="111"/>
    </row>
    <row r="76" spans="1:8">
      <c r="A76" s="111"/>
      <c r="B76" s="111">
        <v>16</v>
      </c>
      <c r="C76" s="113" t="s">
        <v>291</v>
      </c>
      <c r="D76" s="111">
        <v>0</v>
      </c>
      <c r="E76" s="111">
        <v>45</v>
      </c>
      <c r="F76" s="112">
        <v>0</v>
      </c>
      <c r="G76" s="111">
        <f t="shared" si="4"/>
        <v>1</v>
      </c>
      <c r="H76" s="111"/>
    </row>
    <row r="77" spans="1:8">
      <c r="A77" s="111"/>
      <c r="B77" s="111">
        <v>17</v>
      </c>
      <c r="C77" s="113" t="s">
        <v>292</v>
      </c>
      <c r="D77" s="111">
        <v>0</v>
      </c>
      <c r="E77" s="111">
        <v>45</v>
      </c>
      <c r="F77" s="112">
        <v>0</v>
      </c>
      <c r="G77" s="111">
        <f t="shared" si="4"/>
        <v>1</v>
      </c>
      <c r="H77" s="111"/>
    </row>
    <row r="78" ht="18.75" customHeight="1" spans="1:8">
      <c r="A78" s="111"/>
      <c r="B78" s="111">
        <v>18</v>
      </c>
      <c r="C78" s="113" t="s">
        <v>293</v>
      </c>
      <c r="D78" s="111">
        <v>0</v>
      </c>
      <c r="E78" s="111">
        <v>35</v>
      </c>
      <c r="F78" s="112">
        <v>0</v>
      </c>
      <c r="G78" s="111">
        <f t="shared" si="4"/>
        <v>1</v>
      </c>
      <c r="H78" s="111"/>
    </row>
    <row r="79" spans="1:8">
      <c r="A79" s="111"/>
      <c r="B79" s="111">
        <v>19</v>
      </c>
      <c r="C79" s="113" t="s">
        <v>294</v>
      </c>
      <c r="D79" s="111">
        <v>0</v>
      </c>
      <c r="E79" s="111">
        <v>51</v>
      </c>
      <c r="F79" s="112">
        <v>0</v>
      </c>
      <c r="G79" s="111">
        <f t="shared" si="4"/>
        <v>1</v>
      </c>
      <c r="H79" s="111"/>
    </row>
    <row r="80" spans="1:8">
      <c r="A80" s="111"/>
      <c r="B80" s="111">
        <v>20</v>
      </c>
      <c r="C80" s="111" t="s">
        <v>295</v>
      </c>
      <c r="D80" s="111">
        <v>0</v>
      </c>
      <c r="E80" s="111">
        <v>35</v>
      </c>
      <c r="F80" s="112">
        <v>0</v>
      </c>
      <c r="G80" s="111">
        <f t="shared" si="4"/>
        <v>1</v>
      </c>
      <c r="H80" s="111"/>
    </row>
    <row r="81" spans="1:8">
      <c r="A81" s="111"/>
      <c r="B81" s="111">
        <v>21</v>
      </c>
      <c r="C81" s="113" t="s">
        <v>296</v>
      </c>
      <c r="D81" s="111">
        <v>0</v>
      </c>
      <c r="E81" s="111">
        <v>32</v>
      </c>
      <c r="F81" s="112">
        <v>0</v>
      </c>
      <c r="G81" s="111">
        <f t="shared" si="4"/>
        <v>1</v>
      </c>
      <c r="H81" s="111"/>
    </row>
    <row r="82" spans="1:8">
      <c r="A82" s="111"/>
      <c r="B82" s="111">
        <v>22</v>
      </c>
      <c r="C82" s="113" t="s">
        <v>297</v>
      </c>
      <c r="D82" s="111">
        <v>0</v>
      </c>
      <c r="E82" s="111">
        <v>32</v>
      </c>
      <c r="F82" s="112">
        <v>0</v>
      </c>
      <c r="G82" s="111">
        <f t="shared" si="4"/>
        <v>1</v>
      </c>
      <c r="H82" s="111"/>
    </row>
    <row r="83" spans="1:8">
      <c r="A83" s="111"/>
      <c r="B83" s="111">
        <v>23</v>
      </c>
      <c r="C83" s="113" t="s">
        <v>298</v>
      </c>
      <c r="D83" s="111">
        <v>0</v>
      </c>
      <c r="E83" s="111">
        <v>29</v>
      </c>
      <c r="F83" s="112">
        <v>0</v>
      </c>
      <c r="G83" s="111">
        <f t="shared" si="4"/>
        <v>1</v>
      </c>
      <c r="H83" s="111"/>
    </row>
    <row r="84" spans="1:8">
      <c r="A84" s="111"/>
      <c r="B84" s="111">
        <v>24</v>
      </c>
      <c r="C84" s="113" t="s">
        <v>299</v>
      </c>
      <c r="D84" s="111">
        <v>0</v>
      </c>
      <c r="E84" s="111">
        <v>41</v>
      </c>
      <c r="F84" s="112">
        <v>0</v>
      </c>
      <c r="G84" s="111">
        <f t="shared" si="4"/>
        <v>1</v>
      </c>
      <c r="H84" s="111"/>
    </row>
    <row r="85" spans="1:8">
      <c r="A85" s="111"/>
      <c r="B85" s="111">
        <v>25</v>
      </c>
      <c r="C85" s="113" t="s">
        <v>300</v>
      </c>
      <c r="D85" s="111">
        <v>0</v>
      </c>
      <c r="E85" s="111">
        <v>41</v>
      </c>
      <c r="F85" s="112">
        <v>0</v>
      </c>
      <c r="G85" s="111">
        <f t="shared" si="4"/>
        <v>1</v>
      </c>
      <c r="H85" s="111"/>
    </row>
    <row r="86" spans="1:8">
      <c r="A86" s="111"/>
      <c r="B86" s="111">
        <v>26</v>
      </c>
      <c r="C86" s="113" t="s">
        <v>301</v>
      </c>
      <c r="D86" s="111">
        <v>0</v>
      </c>
      <c r="E86" s="111">
        <v>43</v>
      </c>
      <c r="F86" s="112">
        <v>0</v>
      </c>
      <c r="G86" s="111">
        <f t="shared" si="4"/>
        <v>1</v>
      </c>
      <c r="H86" s="111"/>
    </row>
    <row r="87" spans="1:8">
      <c r="A87" s="111"/>
      <c r="B87" s="111">
        <v>27</v>
      </c>
      <c r="C87" s="113" t="s">
        <v>302</v>
      </c>
      <c r="D87" s="111">
        <v>0</v>
      </c>
      <c r="E87" s="111">
        <v>40</v>
      </c>
      <c r="F87" s="112">
        <v>0</v>
      </c>
      <c r="G87" s="111">
        <f t="shared" si="4"/>
        <v>1</v>
      </c>
      <c r="H87" s="111"/>
    </row>
    <row r="88" spans="1:8">
      <c r="A88" s="111"/>
      <c r="B88" s="111">
        <v>28</v>
      </c>
      <c r="C88" s="113" t="s">
        <v>303</v>
      </c>
      <c r="D88" s="111">
        <v>0</v>
      </c>
      <c r="E88" s="111">
        <v>45</v>
      </c>
      <c r="F88" s="112">
        <v>0</v>
      </c>
      <c r="G88" s="111">
        <f t="shared" si="4"/>
        <v>1</v>
      </c>
      <c r="H88" s="111"/>
    </row>
    <row r="89" spans="1:8">
      <c r="A89" s="111" t="s">
        <v>5</v>
      </c>
      <c r="B89" s="111">
        <v>1</v>
      </c>
      <c r="C89" s="111" t="s">
        <v>304</v>
      </c>
      <c r="D89" s="111">
        <v>0</v>
      </c>
      <c r="E89" s="111">
        <v>28</v>
      </c>
      <c r="F89" s="115">
        <f t="shared" ref="F89:F129" si="5">D89/E89</f>
        <v>0</v>
      </c>
      <c r="G89" s="111">
        <f>RANK(F89,$F$89:$F$129,1)</f>
        <v>1</v>
      </c>
      <c r="H89" s="111"/>
    </row>
    <row r="90" spans="1:8">
      <c r="A90" s="111"/>
      <c r="B90" s="111">
        <f>B89+1</f>
        <v>2</v>
      </c>
      <c r="C90" s="111" t="s">
        <v>305</v>
      </c>
      <c r="D90" s="111">
        <v>0</v>
      </c>
      <c r="E90" s="116">
        <v>31</v>
      </c>
      <c r="F90" s="115">
        <f t="shared" si="5"/>
        <v>0</v>
      </c>
      <c r="G90" s="111">
        <f t="shared" ref="G90:G129" si="6">RANK(F90,$F$89:$F$129,1)</f>
        <v>1</v>
      </c>
      <c r="H90" s="111"/>
    </row>
    <row r="91" spans="1:8">
      <c r="A91" s="111"/>
      <c r="B91" s="111">
        <f t="shared" ref="B91:B128" si="7">B90+1</f>
        <v>3</v>
      </c>
      <c r="C91" s="111" t="s">
        <v>306</v>
      </c>
      <c r="D91" s="111">
        <v>0</v>
      </c>
      <c r="E91" s="116">
        <v>36</v>
      </c>
      <c r="F91" s="115">
        <f t="shared" si="5"/>
        <v>0</v>
      </c>
      <c r="G91" s="111">
        <f t="shared" si="6"/>
        <v>1</v>
      </c>
      <c r="H91" s="111"/>
    </row>
    <row r="92" spans="1:8">
      <c r="A92" s="111"/>
      <c r="B92" s="111">
        <f t="shared" si="7"/>
        <v>4</v>
      </c>
      <c r="C92" s="111" t="s">
        <v>307</v>
      </c>
      <c r="D92" s="111">
        <v>0</v>
      </c>
      <c r="E92" s="116">
        <v>37</v>
      </c>
      <c r="F92" s="115">
        <f t="shared" si="5"/>
        <v>0</v>
      </c>
      <c r="G92" s="111">
        <f t="shared" si="6"/>
        <v>1</v>
      </c>
      <c r="H92" s="111"/>
    </row>
    <row r="93" spans="1:8">
      <c r="A93" s="111"/>
      <c r="B93" s="111">
        <f t="shared" si="7"/>
        <v>5</v>
      </c>
      <c r="C93" s="111" t="s">
        <v>308</v>
      </c>
      <c r="D93" s="111">
        <v>0</v>
      </c>
      <c r="E93" s="116">
        <v>37</v>
      </c>
      <c r="F93" s="115">
        <f t="shared" si="5"/>
        <v>0</v>
      </c>
      <c r="G93" s="111">
        <f t="shared" si="6"/>
        <v>1</v>
      </c>
      <c r="H93" s="111"/>
    </row>
    <row r="94" spans="1:8">
      <c r="A94" s="111"/>
      <c r="B94" s="111">
        <f t="shared" si="7"/>
        <v>6</v>
      </c>
      <c r="C94" s="111" t="s">
        <v>309</v>
      </c>
      <c r="D94" s="111">
        <v>0</v>
      </c>
      <c r="E94" s="111">
        <v>36</v>
      </c>
      <c r="F94" s="115">
        <f t="shared" si="5"/>
        <v>0</v>
      </c>
      <c r="G94" s="111">
        <f t="shared" si="6"/>
        <v>1</v>
      </c>
      <c r="H94" s="111"/>
    </row>
    <row r="95" spans="1:8">
      <c r="A95" s="111"/>
      <c r="B95" s="111">
        <f t="shared" si="7"/>
        <v>7</v>
      </c>
      <c r="C95" s="111" t="s">
        <v>310</v>
      </c>
      <c r="D95" s="111">
        <v>0</v>
      </c>
      <c r="E95" s="111">
        <v>29</v>
      </c>
      <c r="F95" s="115">
        <f t="shared" si="5"/>
        <v>0</v>
      </c>
      <c r="G95" s="111">
        <f t="shared" si="6"/>
        <v>1</v>
      </c>
      <c r="H95" s="111"/>
    </row>
    <row r="96" spans="1:8">
      <c r="A96" s="111"/>
      <c r="B96" s="111">
        <f t="shared" si="7"/>
        <v>8</v>
      </c>
      <c r="C96" s="111" t="s">
        <v>311</v>
      </c>
      <c r="D96" s="111">
        <v>0</v>
      </c>
      <c r="E96" s="111">
        <v>35</v>
      </c>
      <c r="F96" s="115">
        <f t="shared" si="5"/>
        <v>0</v>
      </c>
      <c r="G96" s="111">
        <f t="shared" si="6"/>
        <v>1</v>
      </c>
      <c r="H96" s="111"/>
    </row>
    <row r="97" spans="1:8">
      <c r="A97" s="111"/>
      <c r="B97" s="111">
        <f t="shared" si="7"/>
        <v>9</v>
      </c>
      <c r="C97" s="111" t="s">
        <v>312</v>
      </c>
      <c r="D97" s="111">
        <v>0</v>
      </c>
      <c r="E97" s="111">
        <v>10</v>
      </c>
      <c r="F97" s="115">
        <f t="shared" si="5"/>
        <v>0</v>
      </c>
      <c r="G97" s="111">
        <f t="shared" si="6"/>
        <v>1</v>
      </c>
      <c r="H97" s="111"/>
    </row>
    <row r="98" spans="1:8">
      <c r="A98" s="111"/>
      <c r="B98" s="111">
        <f t="shared" si="7"/>
        <v>10</v>
      </c>
      <c r="C98" s="111" t="s">
        <v>313</v>
      </c>
      <c r="D98" s="111">
        <v>0</v>
      </c>
      <c r="E98" s="111">
        <v>10</v>
      </c>
      <c r="F98" s="115">
        <f t="shared" si="5"/>
        <v>0</v>
      </c>
      <c r="G98" s="111">
        <f t="shared" si="6"/>
        <v>1</v>
      </c>
      <c r="H98" s="111"/>
    </row>
    <row r="99" spans="1:8">
      <c r="A99" s="111"/>
      <c r="B99" s="111">
        <f t="shared" si="7"/>
        <v>11</v>
      </c>
      <c r="C99" s="111" t="s">
        <v>314</v>
      </c>
      <c r="D99" s="111">
        <v>0</v>
      </c>
      <c r="E99" s="111">
        <v>9</v>
      </c>
      <c r="F99" s="115">
        <f t="shared" si="5"/>
        <v>0</v>
      </c>
      <c r="G99" s="111">
        <f t="shared" si="6"/>
        <v>1</v>
      </c>
      <c r="H99" s="111"/>
    </row>
    <row r="100" spans="1:8">
      <c r="A100" s="111"/>
      <c r="B100" s="111">
        <f t="shared" si="7"/>
        <v>12</v>
      </c>
      <c r="C100" s="111" t="s">
        <v>315</v>
      </c>
      <c r="D100" s="111">
        <v>0</v>
      </c>
      <c r="E100" s="111">
        <v>37</v>
      </c>
      <c r="F100" s="115">
        <f t="shared" si="5"/>
        <v>0</v>
      </c>
      <c r="G100" s="111">
        <f t="shared" si="6"/>
        <v>1</v>
      </c>
      <c r="H100" s="111"/>
    </row>
    <row r="101" spans="1:8">
      <c r="A101" s="111"/>
      <c r="B101" s="111">
        <f t="shared" si="7"/>
        <v>13</v>
      </c>
      <c r="C101" s="111" t="s">
        <v>316</v>
      </c>
      <c r="D101" s="111">
        <v>0</v>
      </c>
      <c r="E101" s="111">
        <v>38</v>
      </c>
      <c r="F101" s="115">
        <f t="shared" si="5"/>
        <v>0</v>
      </c>
      <c r="G101" s="111">
        <f t="shared" si="6"/>
        <v>1</v>
      </c>
      <c r="H101" s="111"/>
    </row>
    <row r="102" spans="1:8">
      <c r="A102" s="111"/>
      <c r="B102" s="111">
        <f t="shared" si="7"/>
        <v>14</v>
      </c>
      <c r="C102" s="111" t="s">
        <v>317</v>
      </c>
      <c r="D102" s="111">
        <v>0</v>
      </c>
      <c r="E102" s="111">
        <v>29</v>
      </c>
      <c r="F102" s="115">
        <f t="shared" si="5"/>
        <v>0</v>
      </c>
      <c r="G102" s="111">
        <f t="shared" si="6"/>
        <v>1</v>
      </c>
      <c r="H102" s="111"/>
    </row>
    <row r="103" spans="1:8">
      <c r="A103" s="111"/>
      <c r="B103" s="111">
        <f t="shared" si="7"/>
        <v>15</v>
      </c>
      <c r="C103" s="111" t="s">
        <v>318</v>
      </c>
      <c r="D103" s="111">
        <v>0</v>
      </c>
      <c r="E103" s="111">
        <v>37</v>
      </c>
      <c r="F103" s="115">
        <f t="shared" si="5"/>
        <v>0</v>
      </c>
      <c r="G103" s="111">
        <f t="shared" si="6"/>
        <v>1</v>
      </c>
      <c r="H103" s="111"/>
    </row>
    <row r="104" spans="1:8">
      <c r="A104" s="111"/>
      <c r="B104" s="111">
        <f t="shared" si="7"/>
        <v>16</v>
      </c>
      <c r="C104" s="111" t="s">
        <v>319</v>
      </c>
      <c r="D104" s="111">
        <v>0</v>
      </c>
      <c r="E104" s="111">
        <v>36</v>
      </c>
      <c r="F104" s="115">
        <f t="shared" si="5"/>
        <v>0</v>
      </c>
      <c r="G104" s="111">
        <f t="shared" si="6"/>
        <v>1</v>
      </c>
      <c r="H104" s="111"/>
    </row>
    <row r="105" spans="1:8">
      <c r="A105" s="111"/>
      <c r="B105" s="111">
        <f t="shared" si="7"/>
        <v>17</v>
      </c>
      <c r="C105" s="111" t="s">
        <v>320</v>
      </c>
      <c r="D105" s="111">
        <v>0</v>
      </c>
      <c r="E105" s="111">
        <v>29</v>
      </c>
      <c r="F105" s="115">
        <f t="shared" si="5"/>
        <v>0</v>
      </c>
      <c r="G105" s="111">
        <f t="shared" si="6"/>
        <v>1</v>
      </c>
      <c r="H105" s="111"/>
    </row>
    <row r="106" spans="1:8">
      <c r="A106" s="111"/>
      <c r="B106" s="111">
        <f t="shared" si="7"/>
        <v>18</v>
      </c>
      <c r="C106" s="111" t="s">
        <v>321</v>
      </c>
      <c r="D106" s="111">
        <v>0</v>
      </c>
      <c r="E106" s="111">
        <v>34</v>
      </c>
      <c r="F106" s="115">
        <f t="shared" si="5"/>
        <v>0</v>
      </c>
      <c r="G106" s="111">
        <f t="shared" si="6"/>
        <v>1</v>
      </c>
      <c r="H106" s="111"/>
    </row>
    <row r="107" spans="1:8">
      <c r="A107" s="111"/>
      <c r="B107" s="111">
        <f t="shared" si="7"/>
        <v>19</v>
      </c>
      <c r="C107" s="111" t="s">
        <v>322</v>
      </c>
      <c r="D107" s="111">
        <v>0</v>
      </c>
      <c r="E107" s="111">
        <v>42</v>
      </c>
      <c r="F107" s="115">
        <f t="shared" si="5"/>
        <v>0</v>
      </c>
      <c r="G107" s="111">
        <f t="shared" si="6"/>
        <v>1</v>
      </c>
      <c r="H107" s="111"/>
    </row>
    <row r="108" spans="1:8">
      <c r="A108" s="111"/>
      <c r="B108" s="111">
        <f t="shared" si="7"/>
        <v>20</v>
      </c>
      <c r="C108" s="111" t="s">
        <v>323</v>
      </c>
      <c r="D108" s="111">
        <v>0</v>
      </c>
      <c r="E108" s="111">
        <v>42</v>
      </c>
      <c r="F108" s="115">
        <f t="shared" si="5"/>
        <v>0</v>
      </c>
      <c r="G108" s="111">
        <f t="shared" si="6"/>
        <v>1</v>
      </c>
      <c r="H108" s="111"/>
    </row>
    <row r="109" spans="1:8">
      <c r="A109" s="111"/>
      <c r="B109" s="111">
        <f t="shared" si="7"/>
        <v>21</v>
      </c>
      <c r="C109" s="111" t="s">
        <v>324</v>
      </c>
      <c r="D109" s="111">
        <v>0</v>
      </c>
      <c r="E109" s="111">
        <v>45</v>
      </c>
      <c r="F109" s="115">
        <f t="shared" si="5"/>
        <v>0</v>
      </c>
      <c r="G109" s="111">
        <f t="shared" si="6"/>
        <v>1</v>
      </c>
      <c r="H109" s="111"/>
    </row>
    <row r="110" spans="1:8">
      <c r="A110" s="111"/>
      <c r="B110" s="111">
        <f t="shared" si="7"/>
        <v>22</v>
      </c>
      <c r="C110" s="111" t="s">
        <v>325</v>
      </c>
      <c r="D110" s="111">
        <v>0</v>
      </c>
      <c r="E110" s="111">
        <v>44</v>
      </c>
      <c r="F110" s="115">
        <f t="shared" si="5"/>
        <v>0</v>
      </c>
      <c r="G110" s="111">
        <f t="shared" si="6"/>
        <v>1</v>
      </c>
      <c r="H110" s="111"/>
    </row>
    <row r="111" spans="1:8">
      <c r="A111" s="111"/>
      <c r="B111" s="111">
        <f t="shared" si="7"/>
        <v>23</v>
      </c>
      <c r="C111" s="111" t="s">
        <v>326</v>
      </c>
      <c r="D111" s="111">
        <v>0</v>
      </c>
      <c r="E111" s="111">
        <v>40</v>
      </c>
      <c r="F111" s="115">
        <f t="shared" si="5"/>
        <v>0</v>
      </c>
      <c r="G111" s="111">
        <f t="shared" si="6"/>
        <v>1</v>
      </c>
      <c r="H111" s="111"/>
    </row>
    <row r="112" spans="1:8">
      <c r="A112" s="111"/>
      <c r="B112" s="111">
        <f t="shared" si="7"/>
        <v>24</v>
      </c>
      <c r="C112" s="111" t="s">
        <v>327</v>
      </c>
      <c r="D112" s="111">
        <v>0</v>
      </c>
      <c r="E112" s="111">
        <v>40</v>
      </c>
      <c r="F112" s="115">
        <f t="shared" si="5"/>
        <v>0</v>
      </c>
      <c r="G112" s="111">
        <f t="shared" si="6"/>
        <v>1</v>
      </c>
      <c r="H112" s="111"/>
    </row>
    <row r="113" spans="1:8">
      <c r="A113" s="111"/>
      <c r="B113" s="111">
        <f t="shared" si="7"/>
        <v>25</v>
      </c>
      <c r="C113" s="111" t="s">
        <v>328</v>
      </c>
      <c r="D113" s="111">
        <v>0</v>
      </c>
      <c r="E113" s="111">
        <v>40</v>
      </c>
      <c r="F113" s="115">
        <f t="shared" si="5"/>
        <v>0</v>
      </c>
      <c r="G113" s="111">
        <f t="shared" si="6"/>
        <v>1</v>
      </c>
      <c r="H113" s="111"/>
    </row>
    <row r="114" spans="1:8">
      <c r="A114" s="111"/>
      <c r="B114" s="111">
        <f t="shared" si="7"/>
        <v>26</v>
      </c>
      <c r="C114" s="111" t="s">
        <v>329</v>
      </c>
      <c r="D114" s="111">
        <v>0</v>
      </c>
      <c r="E114" s="111">
        <v>40</v>
      </c>
      <c r="F114" s="115">
        <f t="shared" si="5"/>
        <v>0</v>
      </c>
      <c r="G114" s="111">
        <f t="shared" si="6"/>
        <v>1</v>
      </c>
      <c r="H114" s="111"/>
    </row>
    <row r="115" spans="1:8">
      <c r="A115" s="111"/>
      <c r="B115" s="111">
        <f t="shared" si="7"/>
        <v>27</v>
      </c>
      <c r="C115" s="111" t="s">
        <v>330</v>
      </c>
      <c r="D115" s="111">
        <v>0</v>
      </c>
      <c r="E115" s="111">
        <v>40</v>
      </c>
      <c r="F115" s="115">
        <f t="shared" si="5"/>
        <v>0</v>
      </c>
      <c r="G115" s="111">
        <f t="shared" si="6"/>
        <v>1</v>
      </c>
      <c r="H115" s="111"/>
    </row>
    <row r="116" spans="1:8">
      <c r="A116" s="111"/>
      <c r="B116" s="111">
        <f t="shared" si="7"/>
        <v>28</v>
      </c>
      <c r="C116" s="111" t="s">
        <v>331</v>
      </c>
      <c r="D116" s="111">
        <v>0</v>
      </c>
      <c r="E116" s="111">
        <v>45</v>
      </c>
      <c r="F116" s="115">
        <f t="shared" si="5"/>
        <v>0</v>
      </c>
      <c r="G116" s="111">
        <f t="shared" si="6"/>
        <v>1</v>
      </c>
      <c r="H116" s="111"/>
    </row>
    <row r="117" spans="1:8">
      <c r="A117" s="111"/>
      <c r="B117" s="111">
        <f t="shared" si="7"/>
        <v>29</v>
      </c>
      <c r="C117" s="111" t="s">
        <v>332</v>
      </c>
      <c r="D117" s="111">
        <v>0</v>
      </c>
      <c r="E117" s="111">
        <v>51</v>
      </c>
      <c r="F117" s="115">
        <f t="shared" si="5"/>
        <v>0</v>
      </c>
      <c r="G117" s="111">
        <f t="shared" si="6"/>
        <v>1</v>
      </c>
      <c r="H117" s="111"/>
    </row>
    <row r="118" spans="1:8">
      <c r="A118" s="111"/>
      <c r="B118" s="111">
        <f t="shared" si="7"/>
        <v>30</v>
      </c>
      <c r="C118" s="111" t="s">
        <v>333</v>
      </c>
      <c r="D118" s="111">
        <v>0</v>
      </c>
      <c r="E118" s="111">
        <v>51</v>
      </c>
      <c r="F118" s="115">
        <f t="shared" si="5"/>
        <v>0</v>
      </c>
      <c r="G118" s="111">
        <f t="shared" si="6"/>
        <v>1</v>
      </c>
      <c r="H118" s="111"/>
    </row>
    <row r="119" spans="1:8">
      <c r="A119" s="111"/>
      <c r="B119" s="111">
        <f t="shared" si="7"/>
        <v>31</v>
      </c>
      <c r="C119" s="111" t="s">
        <v>334</v>
      </c>
      <c r="D119" s="111">
        <v>0</v>
      </c>
      <c r="E119" s="111">
        <v>35</v>
      </c>
      <c r="F119" s="115">
        <f t="shared" si="5"/>
        <v>0</v>
      </c>
      <c r="G119" s="111">
        <f t="shared" si="6"/>
        <v>1</v>
      </c>
      <c r="H119" s="111"/>
    </row>
    <row r="120" spans="1:8">
      <c r="A120" s="111"/>
      <c r="B120" s="111">
        <f t="shared" si="7"/>
        <v>32</v>
      </c>
      <c r="C120" s="111" t="s">
        <v>335</v>
      </c>
      <c r="D120" s="111">
        <v>0</v>
      </c>
      <c r="E120" s="111">
        <v>40</v>
      </c>
      <c r="F120" s="115">
        <f t="shared" si="5"/>
        <v>0</v>
      </c>
      <c r="G120" s="111">
        <f t="shared" si="6"/>
        <v>1</v>
      </c>
      <c r="H120" s="111"/>
    </row>
    <row r="121" spans="1:8">
      <c r="A121" s="111"/>
      <c r="B121" s="111">
        <f t="shared" si="7"/>
        <v>33</v>
      </c>
      <c r="C121" s="111" t="s">
        <v>336</v>
      </c>
      <c r="D121" s="111">
        <v>0</v>
      </c>
      <c r="E121" s="111">
        <v>40</v>
      </c>
      <c r="F121" s="115">
        <f t="shared" si="5"/>
        <v>0</v>
      </c>
      <c r="G121" s="111">
        <f t="shared" si="6"/>
        <v>1</v>
      </c>
      <c r="H121" s="111"/>
    </row>
    <row r="122" spans="1:8">
      <c r="A122" s="111"/>
      <c r="B122" s="111">
        <f t="shared" si="7"/>
        <v>34</v>
      </c>
      <c r="C122" s="111" t="s">
        <v>337</v>
      </c>
      <c r="D122" s="111">
        <v>1</v>
      </c>
      <c r="E122" s="111">
        <v>40</v>
      </c>
      <c r="F122" s="115">
        <f t="shared" si="5"/>
        <v>0.025</v>
      </c>
      <c r="G122" s="111">
        <f t="shared" si="6"/>
        <v>39</v>
      </c>
      <c r="H122" s="111"/>
    </row>
    <row r="123" spans="1:8">
      <c r="A123" s="111"/>
      <c r="B123" s="111">
        <f t="shared" si="7"/>
        <v>35</v>
      </c>
      <c r="C123" s="111" t="s">
        <v>338</v>
      </c>
      <c r="D123" s="111">
        <v>1</v>
      </c>
      <c r="E123" s="111">
        <v>40</v>
      </c>
      <c r="F123" s="115">
        <f t="shared" si="5"/>
        <v>0.025</v>
      </c>
      <c r="G123" s="111">
        <f t="shared" si="6"/>
        <v>39</v>
      </c>
      <c r="H123" s="111"/>
    </row>
    <row r="124" spans="1:8">
      <c r="A124" s="111"/>
      <c r="B124" s="111">
        <f t="shared" si="7"/>
        <v>36</v>
      </c>
      <c r="C124" s="111" t="s">
        <v>339</v>
      </c>
      <c r="D124" s="111">
        <v>0</v>
      </c>
      <c r="E124" s="111">
        <v>45</v>
      </c>
      <c r="F124" s="115">
        <f t="shared" si="5"/>
        <v>0</v>
      </c>
      <c r="G124" s="111">
        <f t="shared" si="6"/>
        <v>1</v>
      </c>
      <c r="H124" s="111"/>
    </row>
    <row r="125" spans="1:8">
      <c r="A125" s="111"/>
      <c r="B125" s="111">
        <f t="shared" si="7"/>
        <v>37</v>
      </c>
      <c r="C125" s="111" t="s">
        <v>340</v>
      </c>
      <c r="D125" s="111">
        <v>4</v>
      </c>
      <c r="E125" s="111">
        <v>40</v>
      </c>
      <c r="F125" s="115">
        <f t="shared" si="5"/>
        <v>0.1</v>
      </c>
      <c r="G125" s="111">
        <f t="shared" si="6"/>
        <v>41</v>
      </c>
      <c r="H125" s="111"/>
    </row>
    <row r="126" spans="1:8">
      <c r="A126" s="111"/>
      <c r="B126" s="111">
        <f t="shared" si="7"/>
        <v>38</v>
      </c>
      <c r="C126" s="111" t="s">
        <v>341</v>
      </c>
      <c r="D126" s="111">
        <v>0</v>
      </c>
      <c r="E126" s="111">
        <v>40</v>
      </c>
      <c r="F126" s="115">
        <f t="shared" si="5"/>
        <v>0</v>
      </c>
      <c r="G126" s="111">
        <f t="shared" si="6"/>
        <v>1</v>
      </c>
      <c r="H126" s="111"/>
    </row>
    <row r="127" spans="1:8">
      <c r="A127" s="111"/>
      <c r="B127" s="111">
        <f t="shared" si="7"/>
        <v>39</v>
      </c>
      <c r="C127" s="111" t="s">
        <v>342</v>
      </c>
      <c r="D127" s="111">
        <v>0</v>
      </c>
      <c r="E127" s="111">
        <v>41</v>
      </c>
      <c r="F127" s="115">
        <f t="shared" si="5"/>
        <v>0</v>
      </c>
      <c r="G127" s="111">
        <f t="shared" si="6"/>
        <v>1</v>
      </c>
      <c r="H127" s="111"/>
    </row>
    <row r="128" spans="1:8">
      <c r="A128" s="111"/>
      <c r="B128" s="111">
        <f t="shared" si="7"/>
        <v>40</v>
      </c>
      <c r="C128" s="111" t="s">
        <v>343</v>
      </c>
      <c r="D128" s="111">
        <v>0</v>
      </c>
      <c r="E128" s="111">
        <v>41</v>
      </c>
      <c r="F128" s="115">
        <f t="shared" si="5"/>
        <v>0</v>
      </c>
      <c r="G128" s="111">
        <f t="shared" si="6"/>
        <v>1</v>
      </c>
      <c r="H128" s="111"/>
    </row>
    <row r="129" spans="1:8">
      <c r="A129" s="111"/>
      <c r="B129" s="111">
        <v>41</v>
      </c>
      <c r="C129" s="111" t="s">
        <v>344</v>
      </c>
      <c r="D129" s="111">
        <v>0</v>
      </c>
      <c r="E129" s="111">
        <v>40</v>
      </c>
      <c r="F129" s="115">
        <f t="shared" si="5"/>
        <v>0</v>
      </c>
      <c r="G129" s="111">
        <f t="shared" si="6"/>
        <v>1</v>
      </c>
      <c r="H129" s="111"/>
    </row>
    <row r="130" spans="1:8">
      <c r="A130" s="111" t="s">
        <v>6</v>
      </c>
      <c r="B130" s="111">
        <v>1</v>
      </c>
      <c r="C130" s="113" t="s">
        <v>345</v>
      </c>
      <c r="D130" s="111">
        <v>0</v>
      </c>
      <c r="E130" s="111">
        <v>50</v>
      </c>
      <c r="F130" s="112">
        <f t="shared" ref="F130:F161" si="8">D130/E130</f>
        <v>0</v>
      </c>
      <c r="G130" s="111">
        <f>RANK(F130,$F$130:$F$172,1)</f>
        <v>1</v>
      </c>
      <c r="H130" s="111"/>
    </row>
    <row r="131" spans="1:8">
      <c r="A131" s="111"/>
      <c r="B131" s="111">
        <v>2</v>
      </c>
      <c r="C131" s="113" t="s">
        <v>346</v>
      </c>
      <c r="D131" s="111">
        <v>0</v>
      </c>
      <c r="E131" s="111">
        <v>50</v>
      </c>
      <c r="F131" s="112">
        <f t="shared" si="8"/>
        <v>0</v>
      </c>
      <c r="G131" s="111">
        <f t="shared" ref="G131:G172" si="9">RANK(F131,$F$130:$F$172,1)</f>
        <v>1</v>
      </c>
      <c r="H131" s="111"/>
    </row>
    <row r="132" spans="1:8">
      <c r="A132" s="111"/>
      <c r="B132" s="111">
        <v>3</v>
      </c>
      <c r="C132" s="113" t="s">
        <v>347</v>
      </c>
      <c r="D132" s="111">
        <v>0</v>
      </c>
      <c r="E132" s="111">
        <v>49</v>
      </c>
      <c r="F132" s="112">
        <f t="shared" si="8"/>
        <v>0</v>
      </c>
      <c r="G132" s="111">
        <f t="shared" si="9"/>
        <v>1</v>
      </c>
      <c r="H132" s="111"/>
    </row>
    <row r="133" spans="1:8">
      <c r="A133" s="111"/>
      <c r="B133" s="111">
        <v>4</v>
      </c>
      <c r="C133" s="113" t="s">
        <v>348</v>
      </c>
      <c r="D133" s="111">
        <v>0</v>
      </c>
      <c r="E133" s="111">
        <v>49</v>
      </c>
      <c r="F133" s="112">
        <f t="shared" si="8"/>
        <v>0</v>
      </c>
      <c r="G133" s="111">
        <f t="shared" si="9"/>
        <v>1</v>
      </c>
      <c r="H133" s="111"/>
    </row>
    <row r="134" spans="1:8">
      <c r="A134" s="111"/>
      <c r="B134" s="111">
        <v>5</v>
      </c>
      <c r="C134" s="113" t="s">
        <v>349</v>
      </c>
      <c r="D134" s="111">
        <v>0</v>
      </c>
      <c r="E134" s="111">
        <v>49</v>
      </c>
      <c r="F134" s="112">
        <f t="shared" si="8"/>
        <v>0</v>
      </c>
      <c r="G134" s="111">
        <f t="shared" si="9"/>
        <v>1</v>
      </c>
      <c r="H134" s="111"/>
    </row>
    <row r="135" spans="1:8">
      <c r="A135" s="111"/>
      <c r="B135" s="111">
        <v>6</v>
      </c>
      <c r="C135" s="113" t="s">
        <v>350</v>
      </c>
      <c r="D135" s="111">
        <v>0</v>
      </c>
      <c r="E135" s="111">
        <v>33</v>
      </c>
      <c r="F135" s="112">
        <f t="shared" si="8"/>
        <v>0</v>
      </c>
      <c r="G135" s="111">
        <f t="shared" si="9"/>
        <v>1</v>
      </c>
      <c r="H135" s="113"/>
    </row>
    <row r="136" spans="1:8">
      <c r="A136" s="111"/>
      <c r="B136" s="111">
        <v>7</v>
      </c>
      <c r="C136" s="113" t="s">
        <v>351</v>
      </c>
      <c r="D136" s="111">
        <v>0</v>
      </c>
      <c r="E136" s="111">
        <v>35</v>
      </c>
      <c r="F136" s="112">
        <f t="shared" si="8"/>
        <v>0</v>
      </c>
      <c r="G136" s="111">
        <f t="shared" si="9"/>
        <v>1</v>
      </c>
      <c r="H136" s="113"/>
    </row>
    <row r="137" spans="1:8">
      <c r="A137" s="111"/>
      <c r="B137" s="111">
        <v>8</v>
      </c>
      <c r="C137" s="113" t="s">
        <v>352</v>
      </c>
      <c r="D137" s="111">
        <v>0</v>
      </c>
      <c r="E137" s="111">
        <v>30</v>
      </c>
      <c r="F137" s="112">
        <f t="shared" si="8"/>
        <v>0</v>
      </c>
      <c r="G137" s="111">
        <f t="shared" si="9"/>
        <v>1</v>
      </c>
      <c r="H137" s="111"/>
    </row>
    <row r="138" spans="1:8">
      <c r="A138" s="111"/>
      <c r="B138" s="111">
        <v>9</v>
      </c>
      <c r="C138" s="113" t="s">
        <v>353</v>
      </c>
      <c r="D138" s="111">
        <v>0</v>
      </c>
      <c r="E138" s="111">
        <v>39</v>
      </c>
      <c r="F138" s="112">
        <f t="shared" si="8"/>
        <v>0</v>
      </c>
      <c r="G138" s="111">
        <f t="shared" si="9"/>
        <v>1</v>
      </c>
      <c r="H138" s="111"/>
    </row>
    <row r="139" spans="1:8">
      <c r="A139" s="111"/>
      <c r="B139" s="111">
        <v>10</v>
      </c>
      <c r="C139" s="113" t="s">
        <v>354</v>
      </c>
      <c r="D139" s="111">
        <v>0</v>
      </c>
      <c r="E139" s="111">
        <v>27</v>
      </c>
      <c r="F139" s="112">
        <f t="shared" si="8"/>
        <v>0</v>
      </c>
      <c r="G139" s="111">
        <f t="shared" si="9"/>
        <v>1</v>
      </c>
      <c r="H139" s="111"/>
    </row>
    <row r="140" spans="1:8">
      <c r="A140" s="111"/>
      <c r="B140" s="111">
        <v>11</v>
      </c>
      <c r="C140" s="113" t="s">
        <v>355</v>
      </c>
      <c r="D140" s="111">
        <v>0</v>
      </c>
      <c r="E140" s="111">
        <v>34</v>
      </c>
      <c r="F140" s="112">
        <f t="shared" si="8"/>
        <v>0</v>
      </c>
      <c r="G140" s="111">
        <f t="shared" si="9"/>
        <v>1</v>
      </c>
      <c r="H140" s="111"/>
    </row>
    <row r="141" spans="1:8">
      <c r="A141" s="111"/>
      <c r="B141" s="111">
        <v>12</v>
      </c>
      <c r="C141" s="113" t="s">
        <v>356</v>
      </c>
      <c r="D141" s="111">
        <v>0</v>
      </c>
      <c r="E141" s="111">
        <v>34</v>
      </c>
      <c r="F141" s="112">
        <f t="shared" si="8"/>
        <v>0</v>
      </c>
      <c r="G141" s="111">
        <f t="shared" si="9"/>
        <v>1</v>
      </c>
      <c r="H141" s="111"/>
    </row>
    <row r="142" spans="1:8">
      <c r="A142" s="111"/>
      <c r="B142" s="111">
        <v>13</v>
      </c>
      <c r="C142" s="113" t="s">
        <v>181</v>
      </c>
      <c r="D142" s="111">
        <v>6</v>
      </c>
      <c r="E142" s="111">
        <v>34</v>
      </c>
      <c r="F142" s="112">
        <f t="shared" si="8"/>
        <v>0.176470588235294</v>
      </c>
      <c r="G142" s="111">
        <f t="shared" si="9"/>
        <v>41</v>
      </c>
      <c r="H142" s="111"/>
    </row>
    <row r="143" spans="1:8">
      <c r="A143" s="111"/>
      <c r="B143" s="111">
        <v>14</v>
      </c>
      <c r="C143" s="113" t="s">
        <v>357</v>
      </c>
      <c r="D143" s="111">
        <v>2</v>
      </c>
      <c r="E143" s="111">
        <v>33</v>
      </c>
      <c r="F143" s="112">
        <f t="shared" si="8"/>
        <v>0.0606060606060606</v>
      </c>
      <c r="G143" s="111">
        <f t="shared" si="9"/>
        <v>35</v>
      </c>
      <c r="H143" s="111"/>
    </row>
    <row r="144" spans="1:8">
      <c r="A144" s="111"/>
      <c r="B144" s="111">
        <v>15</v>
      </c>
      <c r="C144" s="113" t="s">
        <v>358</v>
      </c>
      <c r="D144" s="111">
        <v>0</v>
      </c>
      <c r="E144" s="111">
        <v>45</v>
      </c>
      <c r="F144" s="112">
        <f t="shared" si="8"/>
        <v>0</v>
      </c>
      <c r="G144" s="111">
        <f t="shared" si="9"/>
        <v>1</v>
      </c>
      <c r="H144" s="111"/>
    </row>
    <row r="145" spans="1:8">
      <c r="A145" s="111"/>
      <c r="B145" s="111">
        <v>16</v>
      </c>
      <c r="C145" s="113" t="s">
        <v>359</v>
      </c>
      <c r="D145" s="111">
        <v>4</v>
      </c>
      <c r="E145" s="111">
        <v>45</v>
      </c>
      <c r="F145" s="112">
        <f t="shared" si="8"/>
        <v>0.0888888888888889</v>
      </c>
      <c r="G145" s="111">
        <f t="shared" si="9"/>
        <v>37</v>
      </c>
      <c r="H145" s="111"/>
    </row>
    <row r="146" spans="1:8">
      <c r="A146" s="111"/>
      <c r="B146" s="111">
        <v>17</v>
      </c>
      <c r="C146" s="113" t="s">
        <v>175</v>
      </c>
      <c r="D146" s="111">
        <v>0</v>
      </c>
      <c r="E146" s="111">
        <v>35</v>
      </c>
      <c r="F146" s="112">
        <f t="shared" si="8"/>
        <v>0</v>
      </c>
      <c r="G146" s="111">
        <f t="shared" si="9"/>
        <v>1</v>
      </c>
      <c r="H146" s="111"/>
    </row>
    <row r="147" spans="1:8">
      <c r="A147" s="111"/>
      <c r="B147" s="111">
        <v>18</v>
      </c>
      <c r="C147" s="113" t="s">
        <v>360</v>
      </c>
      <c r="D147" s="111">
        <v>0</v>
      </c>
      <c r="E147" s="111">
        <v>35</v>
      </c>
      <c r="F147" s="112">
        <f t="shared" si="8"/>
        <v>0</v>
      </c>
      <c r="G147" s="111">
        <f t="shared" si="9"/>
        <v>1</v>
      </c>
      <c r="H147" s="111"/>
    </row>
    <row r="148" spans="1:8">
      <c r="A148" s="111"/>
      <c r="B148" s="111">
        <v>19</v>
      </c>
      <c r="C148" s="113" t="s">
        <v>361</v>
      </c>
      <c r="D148" s="111">
        <v>0</v>
      </c>
      <c r="E148" s="111">
        <v>35</v>
      </c>
      <c r="F148" s="112">
        <f t="shared" si="8"/>
        <v>0</v>
      </c>
      <c r="G148" s="111">
        <f t="shared" si="9"/>
        <v>1</v>
      </c>
      <c r="H148" s="111"/>
    </row>
    <row r="149" spans="1:8">
      <c r="A149" s="111"/>
      <c r="B149" s="111">
        <v>20</v>
      </c>
      <c r="C149" s="113" t="s">
        <v>362</v>
      </c>
      <c r="D149" s="111">
        <v>1</v>
      </c>
      <c r="E149" s="111">
        <v>30</v>
      </c>
      <c r="F149" s="112">
        <f t="shared" si="8"/>
        <v>0.0333333333333333</v>
      </c>
      <c r="G149" s="111">
        <f t="shared" si="9"/>
        <v>31</v>
      </c>
      <c r="H149" s="111"/>
    </row>
    <row r="150" spans="1:8">
      <c r="A150" s="111"/>
      <c r="B150" s="111">
        <v>21</v>
      </c>
      <c r="C150" s="113" t="s">
        <v>363</v>
      </c>
      <c r="D150" s="111">
        <v>0</v>
      </c>
      <c r="E150" s="111">
        <v>30</v>
      </c>
      <c r="F150" s="112">
        <f t="shared" si="8"/>
        <v>0</v>
      </c>
      <c r="G150" s="111">
        <f t="shared" si="9"/>
        <v>1</v>
      </c>
      <c r="H150" s="111"/>
    </row>
    <row r="151" spans="1:8">
      <c r="A151" s="111"/>
      <c r="B151" s="111">
        <v>22</v>
      </c>
      <c r="C151" s="113" t="s">
        <v>200</v>
      </c>
      <c r="D151" s="111">
        <v>8</v>
      </c>
      <c r="E151" s="111">
        <v>30</v>
      </c>
      <c r="F151" s="112">
        <f t="shared" si="8"/>
        <v>0.266666666666667</v>
      </c>
      <c r="G151" s="111">
        <f t="shared" si="9"/>
        <v>42</v>
      </c>
      <c r="H151" s="111"/>
    </row>
    <row r="152" spans="1:8">
      <c r="A152" s="111"/>
      <c r="B152" s="111">
        <v>23</v>
      </c>
      <c r="C152" s="113" t="s">
        <v>203</v>
      </c>
      <c r="D152" s="111">
        <v>0</v>
      </c>
      <c r="E152" s="111">
        <v>30</v>
      </c>
      <c r="F152" s="112">
        <f t="shared" si="8"/>
        <v>0</v>
      </c>
      <c r="G152" s="111">
        <f t="shared" si="9"/>
        <v>1</v>
      </c>
      <c r="H152" s="111"/>
    </row>
    <row r="153" spans="1:8">
      <c r="A153" s="111"/>
      <c r="B153" s="111">
        <v>24</v>
      </c>
      <c r="C153" s="113" t="s">
        <v>211</v>
      </c>
      <c r="D153" s="111">
        <v>4</v>
      </c>
      <c r="E153" s="111">
        <v>30</v>
      </c>
      <c r="F153" s="112">
        <f t="shared" si="8"/>
        <v>0.133333333333333</v>
      </c>
      <c r="G153" s="111">
        <f t="shared" si="9"/>
        <v>40</v>
      </c>
      <c r="H153" s="111"/>
    </row>
    <row r="154" spans="1:8">
      <c r="A154" s="111"/>
      <c r="B154" s="111">
        <v>25</v>
      </c>
      <c r="C154" s="113" t="s">
        <v>364</v>
      </c>
      <c r="D154" s="111">
        <v>3</v>
      </c>
      <c r="E154" s="111">
        <v>30</v>
      </c>
      <c r="F154" s="112">
        <f t="shared" si="8"/>
        <v>0.1</v>
      </c>
      <c r="G154" s="111">
        <f t="shared" si="9"/>
        <v>38</v>
      </c>
      <c r="H154" s="111"/>
    </row>
    <row r="155" spans="1:8">
      <c r="A155" s="111"/>
      <c r="B155" s="111">
        <v>26</v>
      </c>
      <c r="C155" s="113" t="s">
        <v>365</v>
      </c>
      <c r="D155" s="111">
        <v>0</v>
      </c>
      <c r="E155" s="111">
        <v>30</v>
      </c>
      <c r="F155" s="112">
        <f t="shared" si="8"/>
        <v>0</v>
      </c>
      <c r="G155" s="111">
        <f t="shared" si="9"/>
        <v>1</v>
      </c>
      <c r="H155" s="111"/>
    </row>
    <row r="156" spans="1:8">
      <c r="A156" s="111"/>
      <c r="B156" s="111">
        <v>27</v>
      </c>
      <c r="C156" s="113" t="s">
        <v>366</v>
      </c>
      <c r="D156" s="111">
        <v>0</v>
      </c>
      <c r="E156" s="111">
        <v>30</v>
      </c>
      <c r="F156" s="112">
        <f t="shared" si="8"/>
        <v>0</v>
      </c>
      <c r="G156" s="111">
        <f t="shared" si="9"/>
        <v>1</v>
      </c>
      <c r="H156" s="111"/>
    </row>
    <row r="157" spans="1:8">
      <c r="A157" s="111"/>
      <c r="B157" s="111">
        <v>28</v>
      </c>
      <c r="C157" s="111" t="s">
        <v>367</v>
      </c>
      <c r="D157" s="111">
        <v>0</v>
      </c>
      <c r="E157" s="111">
        <v>42</v>
      </c>
      <c r="F157" s="112">
        <f t="shared" si="8"/>
        <v>0</v>
      </c>
      <c r="G157" s="111">
        <f t="shared" si="9"/>
        <v>1</v>
      </c>
      <c r="H157" s="111"/>
    </row>
    <row r="158" spans="1:8">
      <c r="A158" s="111"/>
      <c r="B158" s="111">
        <v>29</v>
      </c>
      <c r="C158" s="113" t="s">
        <v>368</v>
      </c>
      <c r="D158" s="111">
        <v>0</v>
      </c>
      <c r="E158" s="111">
        <v>42</v>
      </c>
      <c r="F158" s="112">
        <f t="shared" si="8"/>
        <v>0</v>
      </c>
      <c r="G158" s="111">
        <f t="shared" si="9"/>
        <v>1</v>
      </c>
      <c r="H158" s="111"/>
    </row>
    <row r="159" spans="1:8">
      <c r="A159" s="111"/>
      <c r="B159" s="111">
        <v>30</v>
      </c>
      <c r="C159" s="113" t="s">
        <v>369</v>
      </c>
      <c r="D159" s="111">
        <v>0</v>
      </c>
      <c r="E159" s="111">
        <v>30</v>
      </c>
      <c r="F159" s="112">
        <f t="shared" si="8"/>
        <v>0</v>
      </c>
      <c r="G159" s="111">
        <f t="shared" si="9"/>
        <v>1</v>
      </c>
      <c r="H159" s="111"/>
    </row>
    <row r="160" spans="1:8">
      <c r="A160" s="111"/>
      <c r="B160" s="111">
        <v>31</v>
      </c>
      <c r="C160" s="113" t="s">
        <v>370</v>
      </c>
      <c r="D160" s="111">
        <v>1</v>
      </c>
      <c r="E160" s="111">
        <v>30</v>
      </c>
      <c r="F160" s="112">
        <f t="shared" si="8"/>
        <v>0.0333333333333333</v>
      </c>
      <c r="G160" s="111">
        <f t="shared" si="9"/>
        <v>31</v>
      </c>
      <c r="H160" s="111"/>
    </row>
    <row r="161" spans="1:8">
      <c r="A161" s="111"/>
      <c r="B161" s="111">
        <v>32</v>
      </c>
      <c r="C161" s="111" t="s">
        <v>371</v>
      </c>
      <c r="D161" s="111">
        <v>0</v>
      </c>
      <c r="E161" s="111">
        <v>28</v>
      </c>
      <c r="F161" s="112">
        <f t="shared" si="8"/>
        <v>0</v>
      </c>
      <c r="G161" s="111">
        <f t="shared" si="9"/>
        <v>1</v>
      </c>
      <c r="H161" s="111"/>
    </row>
    <row r="162" spans="1:8">
      <c r="A162" s="111"/>
      <c r="B162" s="111">
        <v>33</v>
      </c>
      <c r="C162" s="111" t="s">
        <v>372</v>
      </c>
      <c r="D162" s="111">
        <v>0</v>
      </c>
      <c r="E162" s="111">
        <v>32</v>
      </c>
      <c r="F162" s="112">
        <f t="shared" ref="F162:F193" si="10">D162/E162</f>
        <v>0</v>
      </c>
      <c r="G162" s="111">
        <f t="shared" si="9"/>
        <v>1</v>
      </c>
      <c r="H162" s="111"/>
    </row>
    <row r="163" spans="1:8">
      <c r="A163" s="111"/>
      <c r="B163" s="111">
        <v>34</v>
      </c>
      <c r="C163" s="111" t="s">
        <v>373</v>
      </c>
      <c r="D163" s="111">
        <v>0</v>
      </c>
      <c r="E163" s="111">
        <v>32</v>
      </c>
      <c r="F163" s="112">
        <f t="shared" si="10"/>
        <v>0</v>
      </c>
      <c r="G163" s="111">
        <f t="shared" si="9"/>
        <v>1</v>
      </c>
      <c r="H163" s="111"/>
    </row>
    <row r="164" spans="1:8">
      <c r="A164" s="111"/>
      <c r="B164" s="111">
        <v>35</v>
      </c>
      <c r="C164" s="111" t="s">
        <v>374</v>
      </c>
      <c r="D164" s="111">
        <v>0</v>
      </c>
      <c r="E164" s="111">
        <v>32</v>
      </c>
      <c r="F164" s="112">
        <f t="shared" si="10"/>
        <v>0</v>
      </c>
      <c r="G164" s="111">
        <f t="shared" si="9"/>
        <v>1</v>
      </c>
      <c r="H164" s="111"/>
    </row>
    <row r="165" spans="1:8">
      <c r="A165" s="111"/>
      <c r="B165" s="111">
        <v>36</v>
      </c>
      <c r="C165" s="111" t="s">
        <v>375</v>
      </c>
      <c r="D165" s="111">
        <v>3</v>
      </c>
      <c r="E165" s="111">
        <v>38</v>
      </c>
      <c r="F165" s="112">
        <f t="shared" si="10"/>
        <v>0.0789473684210526</v>
      </c>
      <c r="G165" s="111">
        <f t="shared" si="9"/>
        <v>36</v>
      </c>
      <c r="H165" s="111"/>
    </row>
    <row r="166" spans="1:8">
      <c r="A166" s="111"/>
      <c r="B166" s="111">
        <v>37</v>
      </c>
      <c r="C166" s="111" t="s">
        <v>376</v>
      </c>
      <c r="D166" s="111">
        <v>0</v>
      </c>
      <c r="E166" s="111">
        <v>37</v>
      </c>
      <c r="F166" s="112">
        <f t="shared" si="10"/>
        <v>0</v>
      </c>
      <c r="G166" s="111">
        <f t="shared" si="9"/>
        <v>1</v>
      </c>
      <c r="H166" s="111"/>
    </row>
    <row r="167" spans="1:8">
      <c r="A167" s="111"/>
      <c r="B167" s="111">
        <v>38</v>
      </c>
      <c r="C167" s="111" t="s">
        <v>377</v>
      </c>
      <c r="D167" s="111">
        <v>1</v>
      </c>
      <c r="E167" s="111">
        <v>30</v>
      </c>
      <c r="F167" s="112">
        <f t="shared" si="10"/>
        <v>0.0333333333333333</v>
      </c>
      <c r="G167" s="111">
        <f t="shared" si="9"/>
        <v>31</v>
      </c>
      <c r="H167" s="111"/>
    </row>
    <row r="168" spans="1:8">
      <c r="A168" s="111"/>
      <c r="B168" s="111">
        <v>39</v>
      </c>
      <c r="C168" s="111" t="s">
        <v>378</v>
      </c>
      <c r="D168" s="111">
        <v>1</v>
      </c>
      <c r="E168" s="111">
        <v>30</v>
      </c>
      <c r="F168" s="112">
        <f t="shared" si="10"/>
        <v>0.0333333333333333</v>
      </c>
      <c r="G168" s="111">
        <f t="shared" si="9"/>
        <v>31</v>
      </c>
      <c r="H168" s="111"/>
    </row>
    <row r="169" spans="1:8">
      <c r="A169" s="111"/>
      <c r="B169" s="111">
        <v>40</v>
      </c>
      <c r="C169" s="111" t="s">
        <v>189</v>
      </c>
      <c r="D169" s="111">
        <v>3</v>
      </c>
      <c r="E169" s="111">
        <v>30</v>
      </c>
      <c r="F169" s="112">
        <f t="shared" si="10"/>
        <v>0.1</v>
      </c>
      <c r="G169" s="111">
        <f t="shared" si="9"/>
        <v>38</v>
      </c>
      <c r="H169" s="111"/>
    </row>
    <row r="170" spans="1:8">
      <c r="A170" s="111"/>
      <c r="B170" s="111">
        <v>41</v>
      </c>
      <c r="C170" s="111" t="s">
        <v>379</v>
      </c>
      <c r="D170" s="111">
        <v>17</v>
      </c>
      <c r="E170" s="111">
        <v>45</v>
      </c>
      <c r="F170" s="112">
        <f t="shared" si="10"/>
        <v>0.377777777777778</v>
      </c>
      <c r="G170" s="111">
        <f t="shared" si="9"/>
        <v>43</v>
      </c>
      <c r="H170" s="111"/>
    </row>
    <row r="171" spans="1:8">
      <c r="A171" s="111"/>
      <c r="B171" s="111">
        <v>42</v>
      </c>
      <c r="C171" s="111" t="s">
        <v>380</v>
      </c>
      <c r="D171" s="111">
        <v>0</v>
      </c>
      <c r="E171" s="111">
        <v>35</v>
      </c>
      <c r="F171" s="112">
        <f t="shared" si="10"/>
        <v>0</v>
      </c>
      <c r="G171" s="111">
        <f t="shared" si="9"/>
        <v>1</v>
      </c>
      <c r="H171" s="111"/>
    </row>
    <row r="172" spans="1:8">
      <c r="A172" s="111"/>
      <c r="B172" s="111">
        <v>43</v>
      </c>
      <c r="C172" s="111" t="s">
        <v>381</v>
      </c>
      <c r="D172" s="111">
        <v>1</v>
      </c>
      <c r="E172" s="111">
        <v>35</v>
      </c>
      <c r="F172" s="112">
        <f t="shared" si="10"/>
        <v>0.0285714285714286</v>
      </c>
      <c r="G172" s="111">
        <f t="shared" si="9"/>
        <v>30</v>
      </c>
      <c r="H172" s="111"/>
    </row>
    <row r="173" spans="1:8">
      <c r="A173" s="111" t="s">
        <v>7</v>
      </c>
      <c r="B173" s="111">
        <v>1</v>
      </c>
      <c r="C173" s="113" t="s">
        <v>382</v>
      </c>
      <c r="D173" s="111">
        <v>0</v>
      </c>
      <c r="E173" s="113">
        <v>40</v>
      </c>
      <c r="F173" s="112">
        <f t="shared" si="10"/>
        <v>0</v>
      </c>
      <c r="G173" s="111">
        <f>RANK(F173,$F$173:$F$195,1)</f>
        <v>1</v>
      </c>
      <c r="H173" s="113"/>
    </row>
    <row r="174" spans="1:8">
      <c r="A174" s="111"/>
      <c r="B174" s="111">
        <v>2</v>
      </c>
      <c r="C174" s="113" t="s">
        <v>383</v>
      </c>
      <c r="D174" s="111">
        <v>0</v>
      </c>
      <c r="E174" s="113">
        <v>41</v>
      </c>
      <c r="F174" s="112">
        <f t="shared" si="10"/>
        <v>0</v>
      </c>
      <c r="G174" s="111">
        <f t="shared" ref="G174:G195" si="11">RANK(F174,$F$173:$F$195,1)</f>
        <v>1</v>
      </c>
      <c r="H174" s="111"/>
    </row>
    <row r="175" spans="1:8">
      <c r="A175" s="111"/>
      <c r="B175" s="111">
        <v>3</v>
      </c>
      <c r="C175" s="113" t="s">
        <v>384</v>
      </c>
      <c r="D175" s="111">
        <v>0</v>
      </c>
      <c r="E175" s="113">
        <v>41</v>
      </c>
      <c r="F175" s="112">
        <f t="shared" si="10"/>
        <v>0</v>
      </c>
      <c r="G175" s="111">
        <f t="shared" si="11"/>
        <v>1</v>
      </c>
      <c r="H175" s="111"/>
    </row>
    <row r="176" spans="1:8">
      <c r="A176" s="111"/>
      <c r="B176" s="111">
        <v>4</v>
      </c>
      <c r="C176" s="113" t="s">
        <v>385</v>
      </c>
      <c r="D176" s="111">
        <v>0</v>
      </c>
      <c r="E176" s="113">
        <v>39</v>
      </c>
      <c r="F176" s="112">
        <f t="shared" si="10"/>
        <v>0</v>
      </c>
      <c r="G176" s="111">
        <f t="shared" si="11"/>
        <v>1</v>
      </c>
      <c r="H176" s="111"/>
    </row>
    <row r="177" spans="1:8">
      <c r="A177" s="111"/>
      <c r="B177" s="111">
        <v>5</v>
      </c>
      <c r="C177" s="113" t="s">
        <v>386</v>
      </c>
      <c r="D177" s="111">
        <v>0</v>
      </c>
      <c r="E177" s="111">
        <v>36</v>
      </c>
      <c r="F177" s="112">
        <f t="shared" si="10"/>
        <v>0</v>
      </c>
      <c r="G177" s="111">
        <f t="shared" si="11"/>
        <v>1</v>
      </c>
      <c r="H177" s="111"/>
    </row>
    <row r="178" spans="1:8">
      <c r="A178" s="111"/>
      <c r="B178" s="111">
        <v>6</v>
      </c>
      <c r="C178" s="113" t="s">
        <v>387</v>
      </c>
      <c r="D178" s="111">
        <v>1</v>
      </c>
      <c r="E178" s="111">
        <v>36</v>
      </c>
      <c r="F178" s="112">
        <f t="shared" si="10"/>
        <v>0.0277777777777778</v>
      </c>
      <c r="G178" s="111">
        <f t="shared" si="11"/>
        <v>20</v>
      </c>
      <c r="H178" s="111"/>
    </row>
    <row r="179" spans="1:8">
      <c r="A179" s="111"/>
      <c r="B179" s="111">
        <v>7</v>
      </c>
      <c r="C179" s="113" t="s">
        <v>388</v>
      </c>
      <c r="D179" s="111">
        <v>0</v>
      </c>
      <c r="E179" s="111">
        <v>36</v>
      </c>
      <c r="F179" s="112">
        <f t="shared" si="10"/>
        <v>0</v>
      </c>
      <c r="G179" s="111">
        <f t="shared" si="11"/>
        <v>1</v>
      </c>
      <c r="H179" s="113"/>
    </row>
    <row r="180" spans="1:8">
      <c r="A180" s="111"/>
      <c r="B180" s="111">
        <v>8</v>
      </c>
      <c r="C180" s="113" t="s">
        <v>389</v>
      </c>
      <c r="D180" s="111">
        <v>0</v>
      </c>
      <c r="E180" s="111">
        <v>36</v>
      </c>
      <c r="F180" s="112">
        <f t="shared" si="10"/>
        <v>0</v>
      </c>
      <c r="G180" s="111">
        <f t="shared" si="11"/>
        <v>1</v>
      </c>
      <c r="H180" s="111"/>
    </row>
    <row r="181" spans="1:8">
      <c r="A181" s="111"/>
      <c r="B181" s="111">
        <v>9</v>
      </c>
      <c r="C181" s="113" t="s">
        <v>390</v>
      </c>
      <c r="D181" s="111">
        <v>0</v>
      </c>
      <c r="E181" s="111">
        <v>35</v>
      </c>
      <c r="F181" s="112">
        <f t="shared" si="10"/>
        <v>0</v>
      </c>
      <c r="G181" s="111">
        <f t="shared" si="11"/>
        <v>1</v>
      </c>
      <c r="H181" s="111"/>
    </row>
    <row r="182" spans="1:8">
      <c r="A182" s="111"/>
      <c r="B182" s="111">
        <v>10</v>
      </c>
      <c r="C182" s="113" t="s">
        <v>391</v>
      </c>
      <c r="D182" s="111">
        <v>0</v>
      </c>
      <c r="E182" s="113">
        <v>44</v>
      </c>
      <c r="F182" s="112">
        <f t="shared" si="10"/>
        <v>0</v>
      </c>
      <c r="G182" s="111">
        <f t="shared" si="11"/>
        <v>1</v>
      </c>
      <c r="H182" s="111"/>
    </row>
    <row r="183" spans="1:8">
      <c r="A183" s="111"/>
      <c r="B183" s="111">
        <v>11</v>
      </c>
      <c r="C183" s="113" t="s">
        <v>392</v>
      </c>
      <c r="D183" s="111">
        <v>0</v>
      </c>
      <c r="E183" s="113">
        <v>37</v>
      </c>
      <c r="F183" s="112">
        <f t="shared" si="10"/>
        <v>0</v>
      </c>
      <c r="G183" s="111">
        <f t="shared" si="11"/>
        <v>1</v>
      </c>
      <c r="H183" s="113"/>
    </row>
    <row r="184" spans="1:8">
      <c r="A184" s="111"/>
      <c r="B184" s="111">
        <v>12</v>
      </c>
      <c r="C184" s="113" t="s">
        <v>215</v>
      </c>
      <c r="D184" s="111">
        <v>0</v>
      </c>
      <c r="E184" s="113">
        <v>34</v>
      </c>
      <c r="F184" s="112">
        <f t="shared" si="10"/>
        <v>0</v>
      </c>
      <c r="G184" s="111">
        <f t="shared" si="11"/>
        <v>1</v>
      </c>
      <c r="H184" s="111"/>
    </row>
    <row r="185" spans="1:8">
      <c r="A185" s="111"/>
      <c r="B185" s="111">
        <v>13</v>
      </c>
      <c r="C185" s="113" t="s">
        <v>393</v>
      </c>
      <c r="D185" s="111">
        <v>0</v>
      </c>
      <c r="E185" s="113">
        <v>33</v>
      </c>
      <c r="F185" s="112">
        <f t="shared" si="10"/>
        <v>0</v>
      </c>
      <c r="G185" s="111">
        <f t="shared" si="11"/>
        <v>1</v>
      </c>
      <c r="H185" s="111"/>
    </row>
    <row r="186" spans="1:8">
      <c r="A186" s="111"/>
      <c r="B186" s="111">
        <v>14</v>
      </c>
      <c r="C186" s="113" t="s">
        <v>394</v>
      </c>
      <c r="D186" s="111">
        <v>4</v>
      </c>
      <c r="E186" s="113">
        <v>32</v>
      </c>
      <c r="F186" s="112">
        <f t="shared" si="10"/>
        <v>0.125</v>
      </c>
      <c r="G186" s="111">
        <f t="shared" si="11"/>
        <v>23</v>
      </c>
      <c r="H186" s="111"/>
    </row>
    <row r="187" spans="1:8">
      <c r="A187" s="111"/>
      <c r="B187" s="111">
        <v>15</v>
      </c>
      <c r="C187" s="113" t="s">
        <v>395</v>
      </c>
      <c r="D187" s="111">
        <v>3</v>
      </c>
      <c r="E187" s="113">
        <v>33</v>
      </c>
      <c r="F187" s="112">
        <f t="shared" si="10"/>
        <v>0.0909090909090909</v>
      </c>
      <c r="G187" s="111">
        <f t="shared" si="11"/>
        <v>22</v>
      </c>
      <c r="H187" s="111"/>
    </row>
    <row r="188" spans="1:8">
      <c r="A188" s="111"/>
      <c r="B188" s="111">
        <v>16</v>
      </c>
      <c r="C188" s="113" t="s">
        <v>396</v>
      </c>
      <c r="D188" s="111">
        <v>0</v>
      </c>
      <c r="E188" s="113">
        <v>34</v>
      </c>
      <c r="F188" s="112">
        <f t="shared" si="10"/>
        <v>0</v>
      </c>
      <c r="G188" s="111">
        <f t="shared" si="11"/>
        <v>1</v>
      </c>
      <c r="H188" s="111"/>
    </row>
    <row r="189" spans="1:8">
      <c r="A189" s="111"/>
      <c r="B189" s="111">
        <v>17</v>
      </c>
      <c r="C189" s="113" t="s">
        <v>397</v>
      </c>
      <c r="D189" s="111">
        <v>0</v>
      </c>
      <c r="E189" s="113">
        <v>31</v>
      </c>
      <c r="F189" s="112">
        <f t="shared" si="10"/>
        <v>0</v>
      </c>
      <c r="G189" s="111">
        <f t="shared" si="11"/>
        <v>1</v>
      </c>
      <c r="H189" s="111"/>
    </row>
    <row r="190" spans="1:8">
      <c r="A190" s="111"/>
      <c r="B190" s="111">
        <v>18</v>
      </c>
      <c r="C190" s="113" t="s">
        <v>398</v>
      </c>
      <c r="D190" s="111">
        <v>0</v>
      </c>
      <c r="E190" s="113">
        <v>34</v>
      </c>
      <c r="F190" s="112">
        <f t="shared" si="10"/>
        <v>0</v>
      </c>
      <c r="G190" s="111">
        <f t="shared" si="11"/>
        <v>1</v>
      </c>
      <c r="H190" s="111"/>
    </row>
    <row r="191" spans="1:8">
      <c r="A191" s="111"/>
      <c r="B191" s="111">
        <v>19</v>
      </c>
      <c r="C191" s="113" t="s">
        <v>399</v>
      </c>
      <c r="D191" s="111">
        <v>0</v>
      </c>
      <c r="E191" s="113">
        <v>33</v>
      </c>
      <c r="F191" s="112">
        <f t="shared" si="10"/>
        <v>0</v>
      </c>
      <c r="G191" s="111">
        <f t="shared" si="11"/>
        <v>1</v>
      </c>
      <c r="H191" s="111"/>
    </row>
    <row r="192" spans="1:8">
      <c r="A192" s="111"/>
      <c r="B192" s="111">
        <v>20</v>
      </c>
      <c r="C192" s="113" t="s">
        <v>400</v>
      </c>
      <c r="D192" s="111">
        <v>2</v>
      </c>
      <c r="E192" s="113">
        <v>32</v>
      </c>
      <c r="F192" s="112">
        <f t="shared" si="10"/>
        <v>0.0625</v>
      </c>
      <c r="G192" s="111">
        <f t="shared" si="11"/>
        <v>21</v>
      </c>
      <c r="H192" s="111"/>
    </row>
    <row r="193" spans="1:8">
      <c r="A193" s="111"/>
      <c r="B193" s="111">
        <v>21</v>
      </c>
      <c r="C193" s="113" t="s">
        <v>220</v>
      </c>
      <c r="D193" s="111">
        <v>0</v>
      </c>
      <c r="E193" s="113">
        <v>33</v>
      </c>
      <c r="F193" s="112">
        <f t="shared" si="10"/>
        <v>0</v>
      </c>
      <c r="G193" s="111">
        <f t="shared" si="11"/>
        <v>1</v>
      </c>
      <c r="H193" s="111"/>
    </row>
    <row r="194" spans="1:8">
      <c r="A194" s="111"/>
      <c r="B194" s="111">
        <v>22</v>
      </c>
      <c r="C194" s="113" t="s">
        <v>401</v>
      </c>
      <c r="D194" s="111">
        <v>0</v>
      </c>
      <c r="E194" s="113">
        <v>32</v>
      </c>
      <c r="F194" s="112">
        <f t="shared" ref="F194:F196" si="12">D194/E194</f>
        <v>0</v>
      </c>
      <c r="G194" s="111">
        <f t="shared" si="11"/>
        <v>1</v>
      </c>
      <c r="H194" s="111"/>
    </row>
    <row r="195" spans="1:8">
      <c r="A195" s="111"/>
      <c r="B195" s="111">
        <v>23</v>
      </c>
      <c r="C195" s="113" t="s">
        <v>224</v>
      </c>
      <c r="D195" s="111">
        <v>0</v>
      </c>
      <c r="E195" s="113">
        <v>35</v>
      </c>
      <c r="F195" s="112">
        <f t="shared" si="12"/>
        <v>0</v>
      </c>
      <c r="G195" s="111">
        <f t="shared" si="11"/>
        <v>1</v>
      </c>
      <c r="H195" s="111"/>
    </row>
    <row r="196" spans="1:8">
      <c r="A196" s="111" t="s">
        <v>402</v>
      </c>
      <c r="B196" s="111">
        <v>1</v>
      </c>
      <c r="C196" s="111" t="s">
        <v>403</v>
      </c>
      <c r="D196" s="111">
        <v>0</v>
      </c>
      <c r="E196" s="111">
        <v>46</v>
      </c>
      <c r="F196" s="115">
        <f t="shared" si="12"/>
        <v>0</v>
      </c>
      <c r="G196" s="111">
        <v>2</v>
      </c>
      <c r="H196" s="111"/>
    </row>
    <row r="197" spans="1:8">
      <c r="A197" s="111"/>
      <c r="B197" s="111">
        <v>2</v>
      </c>
      <c r="C197" s="111" t="s">
        <v>227</v>
      </c>
      <c r="D197" s="111">
        <v>12</v>
      </c>
      <c r="E197" s="111">
        <v>45</v>
      </c>
      <c r="F197" s="115">
        <v>0.0667</v>
      </c>
      <c r="G197" s="111">
        <v>1</v>
      </c>
      <c r="H197" s="111"/>
    </row>
    <row r="198" spans="1:8">
      <c r="A198" s="111"/>
      <c r="B198" s="111">
        <v>3</v>
      </c>
      <c r="C198" s="111" t="s">
        <v>404</v>
      </c>
      <c r="D198" s="111">
        <v>0</v>
      </c>
      <c r="E198" s="111">
        <v>44</v>
      </c>
      <c r="F198" s="115">
        <v>0.0227</v>
      </c>
      <c r="G198" s="111">
        <v>3</v>
      </c>
      <c r="H198" s="111"/>
    </row>
  </sheetData>
  <mergeCells count="8">
    <mergeCell ref="A1:H1"/>
    <mergeCell ref="A3:A29"/>
    <mergeCell ref="A30:A60"/>
    <mergeCell ref="A61:A88"/>
    <mergeCell ref="A89:A129"/>
    <mergeCell ref="A130:A172"/>
    <mergeCell ref="A173:A195"/>
    <mergeCell ref="A196:A198"/>
  </mergeCell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zoomScale="55" zoomScaleNormal="55" workbookViewId="0">
      <selection activeCell="B9" sqref="B9:J9"/>
    </sheetView>
  </sheetViews>
  <sheetFormatPr defaultColWidth="9" defaultRowHeight="15.6"/>
  <cols>
    <col min="1" max="2" width="18.3796296296296" style="93" customWidth="1"/>
    <col min="3" max="3" width="15.5" style="93" customWidth="1"/>
    <col min="4" max="4" width="19.75" style="93" customWidth="1"/>
    <col min="5" max="5" width="53.75" style="93" customWidth="1"/>
    <col min="6" max="6" width="29.6296296296296" style="93" customWidth="1"/>
    <col min="7" max="9" width="15.25" style="93" customWidth="1"/>
    <col min="10" max="16384" width="9" style="93"/>
  </cols>
  <sheetData>
    <row r="1" ht="22.2" spans="1:10">
      <c r="A1" s="27" t="s">
        <v>405</v>
      </c>
      <c r="B1" s="27"/>
      <c r="C1" s="27"/>
      <c r="D1" s="27"/>
      <c r="E1" s="27"/>
      <c r="F1" s="27"/>
      <c r="G1" s="27"/>
      <c r="H1" s="27"/>
      <c r="I1" s="27"/>
    </row>
    <row r="2" s="25" customFormat="1" ht="20.4" spans="1:10">
      <c r="A2" s="94" t="s">
        <v>22</v>
      </c>
      <c r="B2" s="94" t="s">
        <v>32</v>
      </c>
      <c r="C2" s="94" t="s">
        <v>24</v>
      </c>
      <c r="D2" s="94" t="s">
        <v>25</v>
      </c>
      <c r="E2" s="94" t="s">
        <v>26</v>
      </c>
      <c r="F2" s="95" t="s">
        <v>406</v>
      </c>
      <c r="G2" s="94" t="s">
        <v>34</v>
      </c>
      <c r="H2" s="96" t="s">
        <v>407</v>
      </c>
      <c r="I2" s="94" t="s">
        <v>408</v>
      </c>
    </row>
    <row r="3" s="92" customFormat="1" ht="17.4" spans="1:10">
      <c r="A3" s="97" t="s">
        <v>2</v>
      </c>
      <c r="B3" s="98" t="s">
        <v>30</v>
      </c>
      <c r="C3" s="99"/>
      <c r="D3" s="99"/>
      <c r="E3" s="99"/>
      <c r="F3" s="100"/>
      <c r="G3" s="99"/>
      <c r="H3" s="99"/>
      <c r="I3" s="99"/>
      <c r="J3" s="101"/>
    </row>
    <row r="4" ht="17.4" spans="1:10">
      <c r="A4" s="102" t="s">
        <v>3</v>
      </c>
      <c r="B4" s="102" t="s">
        <v>262</v>
      </c>
      <c r="C4" s="5">
        <v>2022283328</v>
      </c>
      <c r="D4" s="5" t="s">
        <v>409</v>
      </c>
      <c r="E4" s="5" t="s">
        <v>410</v>
      </c>
      <c r="F4" s="102" t="s">
        <v>38</v>
      </c>
      <c r="G4" s="103">
        <v>2</v>
      </c>
      <c r="H4" s="102" t="s">
        <v>411</v>
      </c>
      <c r="I4" s="102"/>
      <c r="J4" s="102"/>
    </row>
    <row r="5" ht="17.4" spans="1:10">
      <c r="A5" s="102"/>
      <c r="B5" s="104" t="s">
        <v>262</v>
      </c>
      <c r="C5" s="102">
        <v>2022283328</v>
      </c>
      <c r="D5" s="102" t="s">
        <v>409</v>
      </c>
      <c r="E5" s="5" t="s">
        <v>410</v>
      </c>
      <c r="F5" s="102" t="s">
        <v>85</v>
      </c>
      <c r="G5" s="105">
        <v>2</v>
      </c>
      <c r="H5" s="102" t="s">
        <v>411</v>
      </c>
      <c r="I5" s="102"/>
      <c r="J5" s="102"/>
    </row>
    <row r="6" ht="17.4" spans="1:10">
      <c r="A6" s="102"/>
      <c r="B6" s="102" t="s">
        <v>136</v>
      </c>
      <c r="C6" s="102">
        <v>2023283212</v>
      </c>
      <c r="D6" s="102" t="s">
        <v>412</v>
      </c>
      <c r="E6" s="5" t="s">
        <v>413</v>
      </c>
      <c r="F6" s="102" t="s">
        <v>67</v>
      </c>
      <c r="G6" s="105">
        <v>3</v>
      </c>
      <c r="H6" s="102" t="s">
        <v>411</v>
      </c>
      <c r="I6" s="102"/>
      <c r="J6" s="102"/>
    </row>
    <row r="7" ht="17.4" spans="1:10">
      <c r="A7" s="102"/>
      <c r="B7" s="104" t="s">
        <v>140</v>
      </c>
      <c r="C7" s="102">
        <v>2023273227</v>
      </c>
      <c r="D7" s="102" t="s">
        <v>414</v>
      </c>
      <c r="E7" s="5" t="s">
        <v>144</v>
      </c>
      <c r="F7" s="102" t="s">
        <v>63</v>
      </c>
      <c r="G7" s="105">
        <v>2</v>
      </c>
      <c r="H7" s="102" t="s">
        <v>411</v>
      </c>
      <c r="I7" s="102"/>
      <c r="J7" s="102"/>
    </row>
    <row r="8" ht="17.4" spans="1:10">
      <c r="A8" s="102"/>
      <c r="B8" s="104" t="s">
        <v>154</v>
      </c>
      <c r="C8" s="102">
        <v>2022273119</v>
      </c>
      <c r="D8" s="102" t="s">
        <v>415</v>
      </c>
      <c r="E8" s="106" t="s">
        <v>146</v>
      </c>
      <c r="F8" s="102" t="s">
        <v>63</v>
      </c>
      <c r="G8" s="105">
        <v>2</v>
      </c>
      <c r="H8" s="102" t="s">
        <v>411</v>
      </c>
      <c r="I8" s="102"/>
      <c r="J8" s="102"/>
    </row>
    <row r="9" ht="18.75" customHeight="1" spans="1:10">
      <c r="A9" s="5" t="s">
        <v>4</v>
      </c>
      <c r="B9" s="98" t="s">
        <v>30</v>
      </c>
      <c r="C9" s="99"/>
      <c r="D9" s="99"/>
      <c r="E9" s="99"/>
      <c r="F9" s="99"/>
      <c r="G9" s="99"/>
      <c r="H9" s="99"/>
      <c r="I9" s="99"/>
      <c r="J9" s="101"/>
    </row>
    <row r="10" ht="18.75" customHeight="1" spans="1:10">
      <c r="A10" s="5" t="s">
        <v>5</v>
      </c>
      <c r="B10" s="5" t="s">
        <v>340</v>
      </c>
      <c r="C10" s="5">
        <v>2024213631</v>
      </c>
      <c r="D10" s="5" t="s">
        <v>416</v>
      </c>
      <c r="E10" s="5" t="s">
        <v>78</v>
      </c>
      <c r="F10" s="5" t="s">
        <v>417</v>
      </c>
      <c r="G10" s="5">
        <v>2</v>
      </c>
      <c r="H10" s="5" t="s">
        <v>418</v>
      </c>
      <c r="I10" s="5" t="s">
        <v>30</v>
      </c>
      <c r="J10" s="5"/>
    </row>
    <row r="11" ht="18.75" customHeight="1" spans="1:10">
      <c r="A11" s="5"/>
      <c r="B11" s="5" t="s">
        <v>340</v>
      </c>
      <c r="C11" s="5">
        <v>2024213632</v>
      </c>
      <c r="D11" s="5" t="s">
        <v>419</v>
      </c>
      <c r="E11" s="5" t="s">
        <v>78</v>
      </c>
      <c r="F11" s="5" t="s">
        <v>417</v>
      </c>
      <c r="G11" s="5">
        <v>2</v>
      </c>
      <c r="H11" s="5" t="s">
        <v>418</v>
      </c>
      <c r="I11" s="5" t="s">
        <v>30</v>
      </c>
      <c r="J11" s="5"/>
    </row>
    <row r="12" ht="17.4" spans="1:10">
      <c r="A12" s="5"/>
      <c r="B12" s="5" t="s">
        <v>340</v>
      </c>
      <c r="C12" s="5">
        <v>2024213635</v>
      </c>
      <c r="D12" s="5" t="s">
        <v>420</v>
      </c>
      <c r="E12" s="5" t="s">
        <v>78</v>
      </c>
      <c r="F12" s="5" t="s">
        <v>417</v>
      </c>
      <c r="G12" s="5">
        <v>2</v>
      </c>
      <c r="H12" s="5" t="s">
        <v>418</v>
      </c>
      <c r="I12" s="5" t="s">
        <v>30</v>
      </c>
      <c r="J12" s="5"/>
    </row>
    <row r="13" ht="17.4" spans="1:10">
      <c r="A13" s="5"/>
      <c r="B13" s="5" t="s">
        <v>340</v>
      </c>
      <c r="C13" s="5">
        <v>2024213636</v>
      </c>
      <c r="D13" s="5" t="s">
        <v>421</v>
      </c>
      <c r="E13" s="5" t="s">
        <v>78</v>
      </c>
      <c r="F13" s="5" t="s">
        <v>417</v>
      </c>
      <c r="G13" s="5">
        <v>2</v>
      </c>
      <c r="H13" s="5" t="s">
        <v>418</v>
      </c>
      <c r="I13" s="5" t="s">
        <v>30</v>
      </c>
      <c r="J13" s="5"/>
    </row>
    <row r="14" ht="17.4" spans="1:10">
      <c r="A14" s="5"/>
      <c r="B14" s="5" t="s">
        <v>340</v>
      </c>
      <c r="C14" s="5">
        <v>2024213637</v>
      </c>
      <c r="D14" s="5" t="s">
        <v>422</v>
      </c>
      <c r="E14" s="5" t="s">
        <v>78</v>
      </c>
      <c r="F14" s="5" t="s">
        <v>417</v>
      </c>
      <c r="G14" s="5">
        <v>2</v>
      </c>
      <c r="H14" s="5" t="s">
        <v>418</v>
      </c>
      <c r="I14" s="5" t="s">
        <v>30</v>
      </c>
      <c r="J14" s="5"/>
    </row>
    <row r="15" ht="17.4" spans="1:10">
      <c r="A15" s="5"/>
      <c r="B15" s="5" t="s">
        <v>340</v>
      </c>
      <c r="C15" s="5">
        <v>2024213638</v>
      </c>
      <c r="D15" s="5" t="s">
        <v>423</v>
      </c>
      <c r="E15" s="5" t="s">
        <v>78</v>
      </c>
      <c r="F15" s="5" t="s">
        <v>417</v>
      </c>
      <c r="G15" s="5">
        <v>2</v>
      </c>
      <c r="H15" s="5" t="s">
        <v>418</v>
      </c>
      <c r="I15" s="5" t="s">
        <v>30</v>
      </c>
      <c r="J15" s="5"/>
    </row>
    <row r="16" ht="17.4" spans="1:10">
      <c r="A16" s="5"/>
      <c r="B16" s="5" t="s">
        <v>340</v>
      </c>
      <c r="C16" s="5">
        <v>2024213639</v>
      </c>
      <c r="D16" s="5" t="s">
        <v>424</v>
      </c>
      <c r="E16" s="5" t="s">
        <v>78</v>
      </c>
      <c r="F16" s="5" t="s">
        <v>417</v>
      </c>
      <c r="G16" s="5">
        <v>2</v>
      </c>
      <c r="H16" s="5" t="s">
        <v>418</v>
      </c>
      <c r="I16" s="5" t="s">
        <v>30</v>
      </c>
      <c r="J16" s="5"/>
    </row>
    <row r="17" ht="17.4" spans="1:10">
      <c r="A17" s="5"/>
      <c r="B17" s="5" t="s">
        <v>340</v>
      </c>
      <c r="C17" s="5">
        <v>2024213640</v>
      </c>
      <c r="D17" s="5" t="s">
        <v>425</v>
      </c>
      <c r="E17" s="5" t="s">
        <v>78</v>
      </c>
      <c r="F17" s="5" t="s">
        <v>417</v>
      </c>
      <c r="G17" s="5">
        <v>2</v>
      </c>
      <c r="H17" s="5" t="s">
        <v>418</v>
      </c>
      <c r="I17" s="5" t="s">
        <v>30</v>
      </c>
      <c r="J17" s="5"/>
    </row>
    <row r="18" ht="17.4" spans="1:10">
      <c r="A18" s="5" t="s">
        <v>6</v>
      </c>
      <c r="B18" s="5" t="s">
        <v>364</v>
      </c>
      <c r="C18" s="5">
        <v>2023243627</v>
      </c>
      <c r="D18" s="5" t="s">
        <v>426</v>
      </c>
      <c r="E18" s="5" t="s">
        <v>427</v>
      </c>
      <c r="F18" s="5" t="s">
        <v>428</v>
      </c>
      <c r="G18" s="5">
        <v>2</v>
      </c>
      <c r="H18" s="5"/>
      <c r="I18" s="5"/>
      <c r="J18" s="5"/>
    </row>
    <row r="19" ht="17.4" spans="1:10">
      <c r="A19" s="5"/>
      <c r="B19" s="5" t="s">
        <v>380</v>
      </c>
      <c r="C19" s="5">
        <v>2024253133</v>
      </c>
      <c r="D19" s="5" t="s">
        <v>429</v>
      </c>
      <c r="E19" s="5" t="s">
        <v>430</v>
      </c>
      <c r="F19" s="5" t="s">
        <v>431</v>
      </c>
      <c r="G19" s="5">
        <v>18</v>
      </c>
      <c r="H19" s="5"/>
      <c r="I19" s="5"/>
      <c r="J19" s="5"/>
    </row>
    <row r="20" ht="17.4" spans="1:10">
      <c r="A20" s="5"/>
      <c r="B20" s="5" t="s">
        <v>380</v>
      </c>
      <c r="C20" s="5">
        <v>2024253133</v>
      </c>
      <c r="D20" s="5" t="s">
        <v>429</v>
      </c>
      <c r="E20" s="5" t="s">
        <v>432</v>
      </c>
      <c r="F20" s="5" t="s">
        <v>428</v>
      </c>
      <c r="G20" s="5"/>
      <c r="H20" s="5"/>
      <c r="I20" s="5"/>
      <c r="J20" s="5"/>
    </row>
    <row r="21" ht="17.4" spans="1:10">
      <c r="A21" s="5"/>
      <c r="B21" s="5" t="s">
        <v>380</v>
      </c>
      <c r="C21" s="5">
        <v>2024253133</v>
      </c>
      <c r="D21" s="5" t="s">
        <v>429</v>
      </c>
      <c r="E21" s="5" t="s">
        <v>430</v>
      </c>
      <c r="F21" s="5" t="s">
        <v>433</v>
      </c>
      <c r="G21" s="5"/>
      <c r="H21" s="5"/>
      <c r="I21" s="5"/>
      <c r="J21" s="5"/>
    </row>
    <row r="22" ht="17.4" spans="1:10">
      <c r="A22" s="5"/>
      <c r="B22" s="5" t="s">
        <v>380</v>
      </c>
      <c r="C22" s="5">
        <v>2024253133</v>
      </c>
      <c r="D22" s="5" t="s">
        <v>429</v>
      </c>
      <c r="E22" s="5" t="s">
        <v>434</v>
      </c>
      <c r="F22" s="5" t="s">
        <v>435</v>
      </c>
      <c r="G22" s="5"/>
      <c r="H22" s="5"/>
      <c r="I22" s="5"/>
      <c r="J22" s="5"/>
    </row>
    <row r="23" ht="17.4" spans="1:10">
      <c r="A23" s="5"/>
      <c r="B23" s="5" t="s">
        <v>380</v>
      </c>
      <c r="C23" s="5">
        <v>2024253133</v>
      </c>
      <c r="D23" s="5" t="s">
        <v>429</v>
      </c>
      <c r="E23" s="5" t="s">
        <v>436</v>
      </c>
      <c r="F23" s="5" t="s">
        <v>435</v>
      </c>
      <c r="G23" s="5"/>
      <c r="H23" s="5"/>
      <c r="I23" s="5"/>
      <c r="J23" s="5"/>
    </row>
    <row r="24" ht="17.4" spans="1:10">
      <c r="A24" s="5"/>
      <c r="B24" s="5" t="s">
        <v>380</v>
      </c>
      <c r="C24" s="5">
        <v>2024253133</v>
      </c>
      <c r="D24" s="5" t="s">
        <v>429</v>
      </c>
      <c r="E24" s="5" t="s">
        <v>432</v>
      </c>
      <c r="F24" s="5" t="s">
        <v>435</v>
      </c>
      <c r="G24" s="5"/>
      <c r="H24" s="5"/>
      <c r="I24" s="5"/>
      <c r="J24" s="5"/>
    </row>
    <row r="25" ht="17.4" spans="1:10">
      <c r="A25" s="5"/>
      <c r="B25" s="5" t="s">
        <v>380</v>
      </c>
      <c r="C25" s="5">
        <v>2024253133</v>
      </c>
      <c r="D25" s="5" t="s">
        <v>429</v>
      </c>
      <c r="E25" s="5" t="s">
        <v>437</v>
      </c>
      <c r="F25" s="5" t="s">
        <v>438</v>
      </c>
      <c r="G25" s="5"/>
      <c r="H25" s="5"/>
      <c r="I25" s="5"/>
      <c r="J25" s="5"/>
    </row>
    <row r="26" ht="17.4" spans="1:10">
      <c r="A26" s="5"/>
      <c r="B26" s="5" t="s">
        <v>380</v>
      </c>
      <c r="C26" s="5">
        <v>2024253133</v>
      </c>
      <c r="D26" s="5" t="s">
        <v>429</v>
      </c>
      <c r="E26" s="5" t="s">
        <v>439</v>
      </c>
      <c r="F26" s="5" t="s">
        <v>438</v>
      </c>
      <c r="G26" s="5"/>
      <c r="H26" s="5"/>
      <c r="I26" s="5"/>
      <c r="J26" s="5"/>
    </row>
    <row r="27" ht="17.4" spans="1:10">
      <c r="A27" s="5" t="s">
        <v>7</v>
      </c>
      <c r="B27" s="98" t="s">
        <v>30</v>
      </c>
      <c r="C27" s="99"/>
      <c r="D27" s="99"/>
      <c r="E27" s="99"/>
      <c r="F27" s="99"/>
      <c r="G27" s="99"/>
      <c r="H27" s="99"/>
      <c r="I27" s="99"/>
      <c r="J27" s="101"/>
    </row>
    <row r="28" ht="17.4" spans="1:10">
      <c r="A28" s="5" t="s">
        <v>8</v>
      </c>
      <c r="B28" s="98" t="s">
        <v>30</v>
      </c>
      <c r="C28" s="99"/>
      <c r="D28" s="99"/>
      <c r="E28" s="99"/>
      <c r="F28" s="99"/>
      <c r="G28" s="99"/>
      <c r="H28" s="99"/>
      <c r="I28" s="99"/>
      <c r="J28" s="101"/>
    </row>
  </sheetData>
  <mergeCells count="9">
    <mergeCell ref="A1:I1"/>
    <mergeCell ref="B3:J3"/>
    <mergeCell ref="B9:J9"/>
    <mergeCell ref="B27:J27"/>
    <mergeCell ref="B28:J28"/>
    <mergeCell ref="A4:A8"/>
    <mergeCell ref="A10:A17"/>
    <mergeCell ref="A18:A26"/>
    <mergeCell ref="G19:G26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8"/>
  <sheetViews>
    <sheetView zoomScale="70" zoomScaleNormal="70" workbookViewId="0">
      <selection activeCell="H9" sqref="H9"/>
    </sheetView>
  </sheetViews>
  <sheetFormatPr defaultColWidth="8.62962962962963" defaultRowHeight="17.4" outlineLevelCol="7"/>
  <cols>
    <col min="1" max="1" width="20.3796296296296" style="2" customWidth="1"/>
    <col min="2" max="2" width="14.8796296296296" style="2" customWidth="1"/>
    <col min="3" max="4" width="18.1296296296296" style="2" customWidth="1"/>
    <col min="5" max="5" width="25.1296296296296" style="2" customWidth="1"/>
    <col min="6" max="6" width="18.1296296296296" style="88" customWidth="1"/>
    <col min="7" max="7" width="22.6296296296296" style="2" customWidth="1"/>
    <col min="8" max="8" width="16.6296296296296" style="2" customWidth="1"/>
    <col min="9" max="16384" width="8.62962962962963" style="2"/>
  </cols>
  <sheetData>
    <row r="1" s="87" customFormat="1" ht="22.2" spans="1:8">
      <c r="A1" s="3" t="s">
        <v>440</v>
      </c>
      <c r="B1" s="3"/>
      <c r="C1" s="3"/>
      <c r="D1" s="3"/>
      <c r="E1" s="3"/>
      <c r="F1" s="3"/>
      <c r="G1" s="3"/>
      <c r="H1" s="3"/>
    </row>
    <row r="2" s="1" customFormat="1" ht="20.4" spans="1:8">
      <c r="A2" s="4" t="s">
        <v>22</v>
      </c>
      <c r="B2" s="4" t="s">
        <v>239</v>
      </c>
      <c r="C2" s="4" t="s">
        <v>23</v>
      </c>
      <c r="D2" s="4" t="s">
        <v>441</v>
      </c>
      <c r="E2" s="4" t="s">
        <v>241</v>
      </c>
      <c r="F2" s="89" t="s">
        <v>442</v>
      </c>
      <c r="G2" s="4" t="s">
        <v>443</v>
      </c>
      <c r="H2" s="4" t="s">
        <v>29</v>
      </c>
    </row>
    <row r="3" spans="1:8">
      <c r="A3" s="5" t="s">
        <v>2</v>
      </c>
      <c r="B3" s="5">
        <v>1</v>
      </c>
      <c r="C3" s="5" t="s">
        <v>244</v>
      </c>
      <c r="D3" s="5">
        <v>0</v>
      </c>
      <c r="E3" s="5">
        <v>39</v>
      </c>
      <c r="F3" s="90">
        <f t="shared" ref="F3:F17" si="0">D3/E3</f>
        <v>0</v>
      </c>
      <c r="G3" s="6">
        <f t="shared" ref="G3:G17" si="1">RANK(F3,$F$3:$F$29,1)</f>
        <v>1</v>
      </c>
      <c r="H3" s="6"/>
    </row>
    <row r="4" spans="1:8">
      <c r="A4" s="5"/>
      <c r="B4" s="5">
        <v>2</v>
      </c>
      <c r="C4" s="5" t="s">
        <v>245</v>
      </c>
      <c r="D4" s="5">
        <v>0</v>
      </c>
      <c r="E4" s="5">
        <v>40</v>
      </c>
      <c r="F4" s="90">
        <f t="shared" si="0"/>
        <v>0</v>
      </c>
      <c r="G4" s="6">
        <f t="shared" si="1"/>
        <v>1</v>
      </c>
      <c r="H4" s="6"/>
    </row>
    <row r="5" spans="1:8">
      <c r="A5" s="5"/>
      <c r="B5" s="5">
        <v>3</v>
      </c>
      <c r="C5" s="5" t="s">
        <v>246</v>
      </c>
      <c r="D5" s="5">
        <v>0</v>
      </c>
      <c r="E5" s="5">
        <v>42</v>
      </c>
      <c r="F5" s="90">
        <f t="shared" si="0"/>
        <v>0</v>
      </c>
      <c r="G5" s="6">
        <f t="shared" si="1"/>
        <v>1</v>
      </c>
      <c r="H5" s="6"/>
    </row>
    <row r="6" spans="1:8">
      <c r="A6" s="5"/>
      <c r="B6" s="5">
        <v>4</v>
      </c>
      <c r="C6" s="5" t="s">
        <v>59</v>
      </c>
      <c r="D6" s="5">
        <v>0</v>
      </c>
      <c r="E6" s="5">
        <v>40</v>
      </c>
      <c r="F6" s="90">
        <f t="shared" si="0"/>
        <v>0</v>
      </c>
      <c r="G6" s="6">
        <f t="shared" si="1"/>
        <v>1</v>
      </c>
      <c r="H6" s="6"/>
    </row>
    <row r="7" spans="1:8">
      <c r="A7" s="5"/>
      <c r="B7" s="5">
        <v>5</v>
      </c>
      <c r="C7" s="5" t="s">
        <v>39</v>
      </c>
      <c r="D7" s="5">
        <v>0</v>
      </c>
      <c r="E7" s="5">
        <v>43</v>
      </c>
      <c r="F7" s="90">
        <f t="shared" si="0"/>
        <v>0</v>
      </c>
      <c r="G7" s="6">
        <f t="shared" si="1"/>
        <v>1</v>
      </c>
      <c r="H7" s="6"/>
    </row>
    <row r="8" spans="1:8">
      <c r="A8" s="5"/>
      <c r="B8" s="5">
        <v>6</v>
      </c>
      <c r="C8" s="5" t="s">
        <v>247</v>
      </c>
      <c r="D8" s="5">
        <v>0</v>
      </c>
      <c r="E8" s="5">
        <v>43</v>
      </c>
      <c r="F8" s="90">
        <f t="shared" si="0"/>
        <v>0</v>
      </c>
      <c r="G8" s="6">
        <f t="shared" si="1"/>
        <v>1</v>
      </c>
      <c r="H8" s="6"/>
    </row>
    <row r="9" spans="1:8">
      <c r="A9" s="5"/>
      <c r="B9" s="5">
        <v>7</v>
      </c>
      <c r="C9" s="5" t="s">
        <v>43</v>
      </c>
      <c r="D9" s="5">
        <v>0</v>
      </c>
      <c r="E9" s="5">
        <v>41</v>
      </c>
      <c r="F9" s="90">
        <f t="shared" si="0"/>
        <v>0</v>
      </c>
      <c r="G9" s="6">
        <f t="shared" si="1"/>
        <v>1</v>
      </c>
      <c r="H9" s="6"/>
    </row>
    <row r="10" spans="1:8">
      <c r="A10" s="5"/>
      <c r="B10" s="5">
        <v>8</v>
      </c>
      <c r="C10" s="5" t="s">
        <v>248</v>
      </c>
      <c r="D10" s="5">
        <v>0</v>
      </c>
      <c r="E10" s="5">
        <v>43</v>
      </c>
      <c r="F10" s="90">
        <f t="shared" si="0"/>
        <v>0</v>
      </c>
      <c r="G10" s="6">
        <f t="shared" si="1"/>
        <v>1</v>
      </c>
      <c r="H10" s="6"/>
    </row>
    <row r="11" spans="1:8">
      <c r="A11" s="5"/>
      <c r="B11" s="5">
        <v>9</v>
      </c>
      <c r="C11" s="5" t="s">
        <v>35</v>
      </c>
      <c r="D11" s="5">
        <v>0</v>
      </c>
      <c r="E11" s="5">
        <v>42</v>
      </c>
      <c r="F11" s="90">
        <f t="shared" si="0"/>
        <v>0</v>
      </c>
      <c r="G11" s="6">
        <f t="shared" si="1"/>
        <v>1</v>
      </c>
      <c r="H11" s="6"/>
    </row>
    <row r="12" spans="1:8">
      <c r="A12" s="5"/>
      <c r="B12" s="5">
        <v>10</v>
      </c>
      <c r="C12" s="5" t="s">
        <v>249</v>
      </c>
      <c r="D12" s="5">
        <v>0</v>
      </c>
      <c r="E12" s="5">
        <v>43</v>
      </c>
      <c r="F12" s="90">
        <f t="shared" si="0"/>
        <v>0</v>
      </c>
      <c r="G12" s="6">
        <f t="shared" si="1"/>
        <v>1</v>
      </c>
      <c r="H12" s="6"/>
    </row>
    <row r="13" spans="1:8">
      <c r="A13" s="5"/>
      <c r="B13" s="5">
        <v>11</v>
      </c>
      <c r="C13" s="5" t="s">
        <v>250</v>
      </c>
      <c r="D13" s="5">
        <v>0</v>
      </c>
      <c r="E13" s="5">
        <v>42</v>
      </c>
      <c r="F13" s="90">
        <f t="shared" si="0"/>
        <v>0</v>
      </c>
      <c r="G13" s="6">
        <f t="shared" si="1"/>
        <v>1</v>
      </c>
      <c r="H13" s="6"/>
    </row>
    <row r="14" spans="1:8">
      <c r="A14" s="5"/>
      <c r="B14" s="5">
        <v>12</v>
      </c>
      <c r="C14" s="5" t="s">
        <v>90</v>
      </c>
      <c r="D14" s="5">
        <v>0</v>
      </c>
      <c r="E14" s="5">
        <v>45</v>
      </c>
      <c r="F14" s="90">
        <f t="shared" si="0"/>
        <v>0</v>
      </c>
      <c r="G14" s="6">
        <f t="shared" si="1"/>
        <v>1</v>
      </c>
      <c r="H14" s="6"/>
    </row>
    <row r="15" spans="1:8">
      <c r="A15" s="5"/>
      <c r="B15" s="5">
        <v>13</v>
      </c>
      <c r="C15" s="5" t="s">
        <v>251</v>
      </c>
      <c r="D15" s="5">
        <v>0</v>
      </c>
      <c r="E15" s="5">
        <v>43</v>
      </c>
      <c r="F15" s="90">
        <f t="shared" si="0"/>
        <v>0</v>
      </c>
      <c r="G15" s="6">
        <f t="shared" si="1"/>
        <v>1</v>
      </c>
      <c r="H15" s="6"/>
    </row>
    <row r="16" spans="1:8">
      <c r="A16" s="5"/>
      <c r="B16" s="5">
        <v>14</v>
      </c>
      <c r="C16" s="5" t="s">
        <v>98</v>
      </c>
      <c r="D16" s="5">
        <v>0</v>
      </c>
      <c r="E16" s="5">
        <v>42</v>
      </c>
      <c r="F16" s="90">
        <f t="shared" si="0"/>
        <v>0</v>
      </c>
      <c r="G16" s="6">
        <f t="shared" si="1"/>
        <v>1</v>
      </c>
      <c r="H16" s="6"/>
    </row>
    <row r="17" spans="1:8">
      <c r="A17" s="5"/>
      <c r="B17" s="5">
        <v>15</v>
      </c>
      <c r="C17" s="5" t="s">
        <v>252</v>
      </c>
      <c r="D17" s="5">
        <v>0</v>
      </c>
      <c r="E17" s="5">
        <v>40</v>
      </c>
      <c r="F17" s="90">
        <f t="shared" si="0"/>
        <v>0</v>
      </c>
      <c r="G17" s="6">
        <f t="shared" si="1"/>
        <v>1</v>
      </c>
      <c r="H17" s="6"/>
    </row>
    <row r="18" spans="1:8">
      <c r="A18" s="5"/>
      <c r="B18" s="5">
        <v>16</v>
      </c>
      <c r="C18" s="5" t="s">
        <v>253</v>
      </c>
      <c r="D18" s="5">
        <v>0</v>
      </c>
      <c r="E18" s="5">
        <v>43</v>
      </c>
      <c r="F18" s="90">
        <f t="shared" ref="F18:F30" si="2">D18/E18</f>
        <v>0</v>
      </c>
      <c r="G18" s="6">
        <f t="shared" ref="G18:G29" si="3">RANK(F18,$F$3:$F$29,1)</f>
        <v>1</v>
      </c>
      <c r="H18" s="6"/>
    </row>
    <row r="19" spans="1:8">
      <c r="A19" s="5"/>
      <c r="B19" s="5">
        <v>17</v>
      </c>
      <c r="C19" s="5" t="s">
        <v>254</v>
      </c>
      <c r="D19" s="5">
        <v>0</v>
      </c>
      <c r="E19" s="5">
        <v>42</v>
      </c>
      <c r="F19" s="90">
        <f t="shared" si="2"/>
        <v>0</v>
      </c>
      <c r="G19" s="6">
        <f t="shared" si="3"/>
        <v>1</v>
      </c>
      <c r="H19" s="6"/>
    </row>
    <row r="20" spans="1:8">
      <c r="A20" s="5"/>
      <c r="B20" s="5">
        <v>18</v>
      </c>
      <c r="C20" s="5" t="s">
        <v>72</v>
      </c>
      <c r="D20" s="5">
        <v>0</v>
      </c>
      <c r="E20" s="5">
        <v>43</v>
      </c>
      <c r="F20" s="90">
        <f t="shared" si="2"/>
        <v>0</v>
      </c>
      <c r="G20" s="6">
        <f t="shared" si="3"/>
        <v>1</v>
      </c>
      <c r="H20" s="6"/>
    </row>
    <row r="21" spans="1:8">
      <c r="A21" s="5"/>
      <c r="B21" s="5">
        <v>19</v>
      </c>
      <c r="C21" s="5" t="s">
        <v>255</v>
      </c>
      <c r="D21" s="5">
        <v>0</v>
      </c>
      <c r="E21" s="5">
        <v>42</v>
      </c>
      <c r="F21" s="90">
        <f t="shared" si="2"/>
        <v>0</v>
      </c>
      <c r="G21" s="6">
        <f t="shared" si="3"/>
        <v>1</v>
      </c>
      <c r="H21" s="6"/>
    </row>
    <row r="22" spans="1:8">
      <c r="A22" s="5"/>
      <c r="B22" s="5">
        <v>20</v>
      </c>
      <c r="C22" s="5" t="s">
        <v>64</v>
      </c>
      <c r="D22" s="5">
        <v>0</v>
      </c>
      <c r="E22" s="5">
        <v>45</v>
      </c>
      <c r="F22" s="90">
        <f t="shared" si="2"/>
        <v>0</v>
      </c>
      <c r="G22" s="6">
        <f t="shared" si="3"/>
        <v>1</v>
      </c>
      <c r="H22" s="6"/>
    </row>
    <row r="23" spans="1:8">
      <c r="A23" s="5"/>
      <c r="B23" s="5">
        <v>21</v>
      </c>
      <c r="C23" s="5" t="s">
        <v>82</v>
      </c>
      <c r="D23" s="5">
        <v>0</v>
      </c>
      <c r="E23" s="5">
        <v>43</v>
      </c>
      <c r="F23" s="90">
        <f t="shared" si="2"/>
        <v>0</v>
      </c>
      <c r="G23" s="6">
        <f t="shared" si="3"/>
        <v>1</v>
      </c>
      <c r="H23" s="6"/>
    </row>
    <row r="24" spans="1:8">
      <c r="A24" s="5"/>
      <c r="B24" s="5">
        <v>22</v>
      </c>
      <c r="C24" s="5" t="s">
        <v>256</v>
      </c>
      <c r="D24" s="5">
        <v>0</v>
      </c>
      <c r="E24" s="5">
        <v>42</v>
      </c>
      <c r="F24" s="90">
        <f t="shared" si="2"/>
        <v>0</v>
      </c>
      <c r="G24" s="6">
        <f t="shared" si="3"/>
        <v>1</v>
      </c>
      <c r="H24" s="6"/>
    </row>
    <row r="25" spans="1:8">
      <c r="A25" s="5"/>
      <c r="B25" s="5">
        <v>23</v>
      </c>
      <c r="C25" s="5" t="s">
        <v>257</v>
      </c>
      <c r="D25" s="5">
        <v>0</v>
      </c>
      <c r="E25" s="5">
        <v>40</v>
      </c>
      <c r="F25" s="90">
        <f t="shared" si="2"/>
        <v>0</v>
      </c>
      <c r="G25" s="6">
        <f t="shared" si="3"/>
        <v>1</v>
      </c>
      <c r="H25" s="6"/>
    </row>
    <row r="26" spans="1:8">
      <c r="A26" s="5"/>
      <c r="B26" s="5">
        <v>24</v>
      </c>
      <c r="C26" s="5" t="s">
        <v>104</v>
      </c>
      <c r="D26" s="5">
        <v>0</v>
      </c>
      <c r="E26" s="5">
        <v>40</v>
      </c>
      <c r="F26" s="90">
        <f t="shared" si="2"/>
        <v>0</v>
      </c>
      <c r="G26" s="6">
        <f t="shared" si="3"/>
        <v>1</v>
      </c>
      <c r="H26" s="6"/>
    </row>
    <row r="27" spans="1:8">
      <c r="A27" s="5"/>
      <c r="B27" s="5">
        <v>25</v>
      </c>
      <c r="C27" s="5" t="s">
        <v>258</v>
      </c>
      <c r="D27" s="5">
        <v>0</v>
      </c>
      <c r="E27" s="5">
        <v>41</v>
      </c>
      <c r="F27" s="90">
        <f t="shared" si="2"/>
        <v>0</v>
      </c>
      <c r="G27" s="6">
        <f t="shared" si="3"/>
        <v>1</v>
      </c>
      <c r="H27" s="6"/>
    </row>
    <row r="28" spans="1:8">
      <c r="A28" s="5"/>
      <c r="B28" s="5">
        <v>26</v>
      </c>
      <c r="C28" s="5" t="s">
        <v>259</v>
      </c>
      <c r="D28" s="5">
        <v>0</v>
      </c>
      <c r="E28" s="5">
        <v>41</v>
      </c>
      <c r="F28" s="90">
        <f t="shared" si="2"/>
        <v>0</v>
      </c>
      <c r="G28" s="6">
        <f t="shared" si="3"/>
        <v>1</v>
      </c>
      <c r="H28" s="6"/>
    </row>
    <row r="29" spans="1:8">
      <c r="A29" s="5"/>
      <c r="B29" s="5">
        <v>27</v>
      </c>
      <c r="C29" s="5" t="s">
        <v>55</v>
      </c>
      <c r="D29" s="5">
        <v>0</v>
      </c>
      <c r="E29" s="5">
        <v>40</v>
      </c>
      <c r="F29" s="90">
        <f t="shared" si="2"/>
        <v>0</v>
      </c>
      <c r="G29" s="6">
        <f t="shared" si="3"/>
        <v>1</v>
      </c>
      <c r="H29" s="6"/>
    </row>
    <row r="30" spans="1:8">
      <c r="A30" s="5" t="s">
        <v>3</v>
      </c>
      <c r="B30" s="5">
        <v>1</v>
      </c>
      <c r="C30" s="5" t="s">
        <v>154</v>
      </c>
      <c r="D30" s="5">
        <v>1</v>
      </c>
      <c r="E30" s="5">
        <v>36</v>
      </c>
      <c r="F30" s="90">
        <f t="shared" ref="F30:F67" si="4">D30/E30</f>
        <v>0.0277777777777778</v>
      </c>
      <c r="G30" s="6">
        <f t="shared" ref="G30:G67" si="5">RANK(F30,$F$30:$F$60,1)</f>
        <v>29</v>
      </c>
      <c r="H30" s="5"/>
    </row>
    <row r="31" spans="1:8">
      <c r="A31" s="5"/>
      <c r="B31" s="5">
        <v>2</v>
      </c>
      <c r="C31" s="5" t="s">
        <v>150</v>
      </c>
      <c r="D31" s="5">
        <v>5</v>
      </c>
      <c r="E31" s="5">
        <v>38</v>
      </c>
      <c r="F31" s="90">
        <f t="shared" si="4"/>
        <v>0.131578947368421</v>
      </c>
      <c r="G31" s="6">
        <f t="shared" si="5"/>
        <v>31</v>
      </c>
      <c r="H31" s="5"/>
    </row>
    <row r="32" spans="1:8">
      <c r="A32" s="5"/>
      <c r="B32" s="5">
        <v>3</v>
      </c>
      <c r="C32" s="5" t="s">
        <v>260</v>
      </c>
      <c r="D32" s="5">
        <v>0</v>
      </c>
      <c r="E32" s="5">
        <v>48</v>
      </c>
      <c r="F32" s="90">
        <f t="shared" si="4"/>
        <v>0</v>
      </c>
      <c r="G32" s="6">
        <f t="shared" si="5"/>
        <v>1</v>
      </c>
      <c r="H32" s="5"/>
    </row>
    <row r="33" spans="1:8">
      <c r="A33" s="5"/>
      <c r="B33" s="5">
        <v>4</v>
      </c>
      <c r="C33" s="5" t="s">
        <v>261</v>
      </c>
      <c r="D33" s="5">
        <v>0</v>
      </c>
      <c r="E33" s="5">
        <v>49</v>
      </c>
      <c r="F33" s="90">
        <f t="shared" si="4"/>
        <v>0</v>
      </c>
      <c r="G33" s="6">
        <f t="shared" si="5"/>
        <v>1</v>
      </c>
      <c r="H33" s="5"/>
    </row>
    <row r="34" spans="1:8">
      <c r="A34" s="5"/>
      <c r="B34" s="5">
        <v>5</v>
      </c>
      <c r="C34" s="5" t="s">
        <v>262</v>
      </c>
      <c r="D34" s="5">
        <v>2</v>
      </c>
      <c r="E34" s="5">
        <v>45</v>
      </c>
      <c r="F34" s="90">
        <f t="shared" si="4"/>
        <v>0.0444444444444444</v>
      </c>
      <c r="G34" s="6">
        <f t="shared" si="5"/>
        <v>30</v>
      </c>
      <c r="H34" s="5"/>
    </row>
    <row r="35" spans="1:8">
      <c r="A35" s="5"/>
      <c r="B35" s="5">
        <v>6</v>
      </c>
      <c r="C35" s="5" t="s">
        <v>263</v>
      </c>
      <c r="D35" s="5">
        <v>0</v>
      </c>
      <c r="E35" s="5">
        <v>43</v>
      </c>
      <c r="F35" s="90">
        <f t="shared" si="4"/>
        <v>0</v>
      </c>
      <c r="G35" s="6">
        <f t="shared" si="5"/>
        <v>1</v>
      </c>
      <c r="H35" s="5"/>
    </row>
    <row r="36" spans="1:8">
      <c r="A36" s="5"/>
      <c r="B36" s="5">
        <v>7</v>
      </c>
      <c r="C36" s="5" t="s">
        <v>264</v>
      </c>
      <c r="D36" s="5">
        <v>0</v>
      </c>
      <c r="E36" s="5">
        <v>41</v>
      </c>
      <c r="F36" s="90">
        <f t="shared" si="4"/>
        <v>0</v>
      </c>
      <c r="G36" s="6">
        <f t="shared" si="5"/>
        <v>1</v>
      </c>
      <c r="H36" s="5"/>
    </row>
    <row r="37" spans="1:8">
      <c r="A37" s="5"/>
      <c r="B37" s="5">
        <v>8</v>
      </c>
      <c r="C37" s="5" t="s">
        <v>265</v>
      </c>
      <c r="D37" s="5">
        <v>0</v>
      </c>
      <c r="E37" s="5">
        <v>42</v>
      </c>
      <c r="F37" s="90">
        <f t="shared" si="4"/>
        <v>0</v>
      </c>
      <c r="G37" s="6">
        <f t="shared" si="5"/>
        <v>1</v>
      </c>
      <c r="H37" s="5"/>
    </row>
    <row r="38" spans="1:8">
      <c r="A38" s="5"/>
      <c r="B38" s="5">
        <v>9</v>
      </c>
      <c r="C38" s="5" t="s">
        <v>266</v>
      </c>
      <c r="D38" s="5">
        <v>0</v>
      </c>
      <c r="E38" s="5">
        <v>42</v>
      </c>
      <c r="F38" s="90">
        <f t="shared" si="4"/>
        <v>0</v>
      </c>
      <c r="G38" s="6">
        <f t="shared" si="5"/>
        <v>1</v>
      </c>
      <c r="H38" s="5"/>
    </row>
    <row r="39" spans="1:8">
      <c r="A39" s="5"/>
      <c r="B39" s="5">
        <v>10</v>
      </c>
      <c r="C39" s="5" t="s">
        <v>156</v>
      </c>
      <c r="D39" s="5">
        <v>0</v>
      </c>
      <c r="E39" s="5">
        <v>40</v>
      </c>
      <c r="F39" s="90">
        <f t="shared" si="4"/>
        <v>0</v>
      </c>
      <c r="G39" s="6">
        <f t="shared" si="5"/>
        <v>1</v>
      </c>
      <c r="H39" s="5"/>
    </row>
    <row r="40" spans="1:8">
      <c r="A40" s="5"/>
      <c r="B40" s="5">
        <v>11</v>
      </c>
      <c r="C40" s="5" t="s">
        <v>140</v>
      </c>
      <c r="D40" s="5">
        <v>1</v>
      </c>
      <c r="E40" s="5">
        <v>41</v>
      </c>
      <c r="F40" s="90">
        <f t="shared" si="4"/>
        <v>0.024390243902439</v>
      </c>
      <c r="G40" s="6">
        <f t="shared" si="5"/>
        <v>28</v>
      </c>
      <c r="H40" s="5"/>
    </row>
    <row r="41" spans="1:8">
      <c r="A41" s="5"/>
      <c r="B41" s="5">
        <v>12</v>
      </c>
      <c r="C41" s="5" t="s">
        <v>267</v>
      </c>
      <c r="D41" s="5">
        <v>0</v>
      </c>
      <c r="E41" s="5">
        <v>46</v>
      </c>
      <c r="F41" s="90">
        <f t="shared" si="4"/>
        <v>0</v>
      </c>
      <c r="G41" s="6">
        <f t="shared" si="5"/>
        <v>1</v>
      </c>
      <c r="H41" s="5"/>
    </row>
    <row r="42" spans="1:8">
      <c r="A42" s="5"/>
      <c r="B42" s="5">
        <v>13</v>
      </c>
      <c r="C42" s="5" t="s">
        <v>136</v>
      </c>
      <c r="D42" s="5">
        <v>0</v>
      </c>
      <c r="E42" s="5">
        <v>42</v>
      </c>
      <c r="F42" s="90">
        <f t="shared" si="4"/>
        <v>0</v>
      </c>
      <c r="G42" s="6">
        <f t="shared" si="5"/>
        <v>1</v>
      </c>
      <c r="H42" s="5"/>
    </row>
    <row r="43" spans="1:8">
      <c r="A43" s="5"/>
      <c r="B43" s="5">
        <v>14</v>
      </c>
      <c r="C43" s="5" t="s">
        <v>268</v>
      </c>
      <c r="D43" s="5">
        <v>0</v>
      </c>
      <c r="E43" s="5">
        <v>46</v>
      </c>
      <c r="F43" s="90">
        <f t="shared" si="4"/>
        <v>0</v>
      </c>
      <c r="G43" s="6">
        <f t="shared" si="5"/>
        <v>1</v>
      </c>
      <c r="H43" s="5"/>
    </row>
    <row r="44" spans="1:8">
      <c r="A44" s="5"/>
      <c r="B44" s="5">
        <v>15</v>
      </c>
      <c r="C44" s="5" t="s">
        <v>269</v>
      </c>
      <c r="D44" s="5">
        <v>0</v>
      </c>
      <c r="E44" s="5">
        <v>46</v>
      </c>
      <c r="F44" s="90">
        <f t="shared" si="4"/>
        <v>0</v>
      </c>
      <c r="G44" s="6">
        <f t="shared" si="5"/>
        <v>1</v>
      </c>
      <c r="H44" s="5"/>
    </row>
    <row r="45" spans="1:8">
      <c r="A45" s="5"/>
      <c r="B45" s="5">
        <v>16</v>
      </c>
      <c r="C45" s="5" t="s">
        <v>270</v>
      </c>
      <c r="D45" s="5">
        <v>0</v>
      </c>
      <c r="E45" s="5">
        <v>45</v>
      </c>
      <c r="F45" s="90">
        <f t="shared" si="4"/>
        <v>0</v>
      </c>
      <c r="G45" s="6">
        <f t="shared" si="5"/>
        <v>1</v>
      </c>
      <c r="H45" s="5"/>
    </row>
    <row r="46" spans="1:8">
      <c r="A46" s="5"/>
      <c r="B46" s="5">
        <v>17</v>
      </c>
      <c r="C46" s="5" t="s">
        <v>271</v>
      </c>
      <c r="D46" s="5">
        <v>0</v>
      </c>
      <c r="E46" s="5">
        <v>45</v>
      </c>
      <c r="F46" s="90">
        <f t="shared" si="4"/>
        <v>0</v>
      </c>
      <c r="G46" s="6">
        <f t="shared" si="5"/>
        <v>1</v>
      </c>
      <c r="H46" s="5"/>
    </row>
    <row r="47" spans="1:8">
      <c r="A47" s="5"/>
      <c r="B47" s="5">
        <v>18</v>
      </c>
      <c r="C47" s="5" t="s">
        <v>272</v>
      </c>
      <c r="D47" s="5">
        <v>0</v>
      </c>
      <c r="E47" s="5">
        <v>42</v>
      </c>
      <c r="F47" s="90">
        <f t="shared" si="4"/>
        <v>0</v>
      </c>
      <c r="G47" s="6">
        <f t="shared" si="5"/>
        <v>1</v>
      </c>
      <c r="H47" s="5"/>
    </row>
    <row r="48" spans="1:8">
      <c r="A48" s="5"/>
      <c r="B48" s="5">
        <v>19</v>
      </c>
      <c r="C48" s="5" t="s">
        <v>134</v>
      </c>
      <c r="D48" s="5">
        <v>0</v>
      </c>
      <c r="E48" s="5">
        <v>42</v>
      </c>
      <c r="F48" s="90">
        <f t="shared" si="4"/>
        <v>0</v>
      </c>
      <c r="G48" s="6">
        <f t="shared" si="5"/>
        <v>1</v>
      </c>
      <c r="H48" s="5"/>
    </row>
    <row r="49" spans="1:8">
      <c r="A49" s="5"/>
      <c r="B49" s="5">
        <v>20</v>
      </c>
      <c r="C49" s="5" t="s">
        <v>110</v>
      </c>
      <c r="D49" s="5">
        <v>0</v>
      </c>
      <c r="E49" s="5">
        <v>41</v>
      </c>
      <c r="F49" s="90">
        <f t="shared" si="4"/>
        <v>0</v>
      </c>
      <c r="G49" s="6">
        <f t="shared" si="5"/>
        <v>1</v>
      </c>
      <c r="H49" s="5"/>
    </row>
    <row r="50" spans="1:8">
      <c r="A50" s="5"/>
      <c r="B50" s="5">
        <v>21</v>
      </c>
      <c r="C50" s="5" t="s">
        <v>273</v>
      </c>
      <c r="D50" s="5">
        <v>0</v>
      </c>
      <c r="E50" s="5">
        <v>50</v>
      </c>
      <c r="F50" s="90">
        <f t="shared" si="4"/>
        <v>0</v>
      </c>
      <c r="G50" s="6">
        <f t="shared" si="5"/>
        <v>1</v>
      </c>
      <c r="H50" s="5"/>
    </row>
    <row r="51" spans="1:8">
      <c r="A51" s="5"/>
      <c r="B51" s="5">
        <v>22</v>
      </c>
      <c r="C51" s="5" t="s">
        <v>132</v>
      </c>
      <c r="D51" s="5">
        <v>0</v>
      </c>
      <c r="E51" s="5">
        <v>41</v>
      </c>
      <c r="F51" s="90">
        <f t="shared" si="4"/>
        <v>0</v>
      </c>
      <c r="G51" s="6">
        <f t="shared" si="5"/>
        <v>1</v>
      </c>
      <c r="H51" s="5"/>
    </row>
    <row r="52" spans="1:8">
      <c r="A52" s="5"/>
      <c r="B52" s="5">
        <v>23</v>
      </c>
      <c r="C52" s="5" t="s">
        <v>113</v>
      </c>
      <c r="D52" s="5">
        <v>0</v>
      </c>
      <c r="E52" s="5">
        <v>42</v>
      </c>
      <c r="F52" s="90">
        <f t="shared" si="4"/>
        <v>0</v>
      </c>
      <c r="G52" s="6">
        <f t="shared" si="5"/>
        <v>1</v>
      </c>
      <c r="H52" s="5"/>
    </row>
    <row r="53" spans="1:8">
      <c r="A53" s="5"/>
      <c r="B53" s="5">
        <v>24</v>
      </c>
      <c r="C53" s="5" t="s">
        <v>274</v>
      </c>
      <c r="D53" s="5">
        <v>0</v>
      </c>
      <c r="E53" s="5">
        <v>42</v>
      </c>
      <c r="F53" s="90">
        <f t="shared" si="4"/>
        <v>0</v>
      </c>
      <c r="G53" s="6">
        <f t="shared" si="5"/>
        <v>1</v>
      </c>
      <c r="H53" s="5"/>
    </row>
    <row r="54" spans="1:8">
      <c r="A54" s="5"/>
      <c r="B54" s="5">
        <v>25</v>
      </c>
      <c r="C54" s="5" t="s">
        <v>275</v>
      </c>
      <c r="D54" s="5">
        <v>0</v>
      </c>
      <c r="E54" s="5">
        <v>39</v>
      </c>
      <c r="F54" s="90">
        <f t="shared" si="4"/>
        <v>0</v>
      </c>
      <c r="G54" s="6">
        <f t="shared" si="5"/>
        <v>1</v>
      </c>
      <c r="H54" s="5"/>
    </row>
    <row r="55" spans="1:8">
      <c r="A55" s="5"/>
      <c r="B55" s="5">
        <v>26</v>
      </c>
      <c r="C55" s="5" t="s">
        <v>276</v>
      </c>
      <c r="D55" s="5">
        <v>0</v>
      </c>
      <c r="E55" s="5">
        <v>44</v>
      </c>
      <c r="F55" s="90">
        <f t="shared" si="4"/>
        <v>0</v>
      </c>
      <c r="G55" s="6">
        <f t="shared" si="5"/>
        <v>1</v>
      </c>
      <c r="H55" s="5"/>
    </row>
    <row r="56" spans="1:8">
      <c r="A56" s="5"/>
      <c r="B56" s="5">
        <v>27</v>
      </c>
      <c r="C56" s="5" t="s">
        <v>122</v>
      </c>
      <c r="D56" s="5">
        <v>0</v>
      </c>
      <c r="E56" s="5">
        <v>44</v>
      </c>
      <c r="F56" s="90">
        <f t="shared" si="4"/>
        <v>0</v>
      </c>
      <c r="G56" s="6">
        <f t="shared" si="5"/>
        <v>1</v>
      </c>
      <c r="H56" s="5"/>
    </row>
    <row r="57" spans="1:8">
      <c r="A57" s="5"/>
      <c r="B57" s="5">
        <v>28</v>
      </c>
      <c r="C57" s="5" t="s">
        <v>119</v>
      </c>
      <c r="D57" s="5">
        <v>0</v>
      </c>
      <c r="E57" s="5">
        <v>44</v>
      </c>
      <c r="F57" s="90">
        <f t="shared" si="4"/>
        <v>0</v>
      </c>
      <c r="G57" s="6">
        <f t="shared" si="5"/>
        <v>1</v>
      </c>
      <c r="H57" s="5"/>
    </row>
    <row r="58" spans="1:8">
      <c r="A58" s="5"/>
      <c r="B58" s="5">
        <v>29</v>
      </c>
      <c r="C58" s="5" t="s">
        <v>277</v>
      </c>
      <c r="D58" s="5">
        <v>0</v>
      </c>
      <c r="E58" s="5">
        <v>46</v>
      </c>
      <c r="F58" s="90">
        <f t="shared" si="4"/>
        <v>0</v>
      </c>
      <c r="G58" s="6">
        <f t="shared" si="5"/>
        <v>1</v>
      </c>
      <c r="H58" s="5"/>
    </row>
    <row r="59" spans="1:8">
      <c r="A59" s="5"/>
      <c r="B59" s="5">
        <v>30</v>
      </c>
      <c r="C59" s="5" t="s">
        <v>125</v>
      </c>
      <c r="D59" s="5">
        <v>0</v>
      </c>
      <c r="E59" s="5">
        <v>43</v>
      </c>
      <c r="F59" s="90">
        <f t="shared" si="4"/>
        <v>0</v>
      </c>
      <c r="G59" s="6">
        <f t="shared" si="5"/>
        <v>1</v>
      </c>
      <c r="H59" s="5"/>
    </row>
    <row r="60" spans="1:8">
      <c r="A60" s="5"/>
      <c r="B60" s="5">
        <v>31</v>
      </c>
      <c r="C60" s="5" t="s">
        <v>106</v>
      </c>
      <c r="D60" s="5">
        <v>0</v>
      </c>
      <c r="E60" s="5">
        <v>43</v>
      </c>
      <c r="F60" s="90">
        <f t="shared" si="4"/>
        <v>0</v>
      </c>
      <c r="G60" s="6">
        <f t="shared" si="5"/>
        <v>1</v>
      </c>
      <c r="H60" s="5"/>
    </row>
    <row r="61" spans="1:8">
      <c r="A61" s="5" t="s">
        <v>4</v>
      </c>
      <c r="B61" s="5">
        <v>1</v>
      </c>
      <c r="C61" s="8" t="s">
        <v>278</v>
      </c>
      <c r="D61" s="5">
        <v>0</v>
      </c>
      <c r="E61" s="5">
        <v>35</v>
      </c>
      <c r="F61" s="91">
        <v>0</v>
      </c>
      <c r="G61" s="6">
        <f>RANK(F61,$F$61:$F$88,1)</f>
        <v>1</v>
      </c>
      <c r="H61" s="6"/>
    </row>
    <row r="62" spans="1:8">
      <c r="A62" s="5"/>
      <c r="B62" s="5">
        <v>2</v>
      </c>
      <c r="C62" s="8" t="s">
        <v>279</v>
      </c>
      <c r="D62" s="5">
        <v>0</v>
      </c>
      <c r="E62" s="5">
        <v>35</v>
      </c>
      <c r="F62" s="91">
        <v>0</v>
      </c>
      <c r="G62" s="6">
        <f t="shared" ref="G62:G88" si="6">RANK(F62,$F$61:$F$88,1)</f>
        <v>1</v>
      </c>
      <c r="H62" s="6"/>
    </row>
    <row r="63" spans="1:8">
      <c r="A63" s="5"/>
      <c r="B63" s="5">
        <v>3</v>
      </c>
      <c r="C63" s="8" t="s">
        <v>280</v>
      </c>
      <c r="D63" s="5">
        <v>0</v>
      </c>
      <c r="E63" s="5">
        <v>45</v>
      </c>
      <c r="F63" s="91">
        <v>0</v>
      </c>
      <c r="G63" s="6">
        <f t="shared" si="6"/>
        <v>1</v>
      </c>
      <c r="H63" s="6"/>
    </row>
    <row r="64" spans="1:8">
      <c r="A64" s="5"/>
      <c r="B64" s="5">
        <v>4</v>
      </c>
      <c r="C64" s="8" t="s">
        <v>281</v>
      </c>
      <c r="D64" s="5">
        <v>0</v>
      </c>
      <c r="E64" s="5">
        <v>45</v>
      </c>
      <c r="F64" s="91">
        <v>0</v>
      </c>
      <c r="G64" s="6">
        <f t="shared" si="6"/>
        <v>1</v>
      </c>
      <c r="H64" s="6"/>
    </row>
    <row r="65" spans="1:8">
      <c r="A65" s="5"/>
      <c r="B65" s="5">
        <v>5</v>
      </c>
      <c r="C65" s="8" t="s">
        <v>282</v>
      </c>
      <c r="D65" s="5">
        <v>0</v>
      </c>
      <c r="E65" s="5">
        <v>40</v>
      </c>
      <c r="F65" s="91">
        <v>0</v>
      </c>
      <c r="G65" s="6">
        <f t="shared" si="6"/>
        <v>1</v>
      </c>
      <c r="H65" s="6"/>
    </row>
    <row r="66" spans="1:8">
      <c r="A66" s="5"/>
      <c r="B66" s="5">
        <v>6</v>
      </c>
      <c r="C66" s="8" t="s">
        <v>283</v>
      </c>
      <c r="D66" s="5">
        <v>0</v>
      </c>
      <c r="E66" s="5">
        <v>45</v>
      </c>
      <c r="F66" s="91">
        <v>0</v>
      </c>
      <c r="G66" s="6">
        <f t="shared" si="6"/>
        <v>1</v>
      </c>
      <c r="H66" s="6"/>
    </row>
    <row r="67" spans="1:8">
      <c r="A67" s="5"/>
      <c r="B67" s="5">
        <v>7</v>
      </c>
      <c r="C67" s="8" t="s">
        <v>284</v>
      </c>
      <c r="D67" s="5">
        <v>0</v>
      </c>
      <c r="E67" s="5">
        <v>45</v>
      </c>
      <c r="F67" s="91">
        <v>0</v>
      </c>
      <c r="G67" s="6">
        <f t="shared" si="6"/>
        <v>1</v>
      </c>
      <c r="H67" s="6"/>
    </row>
    <row r="68" spans="1:8">
      <c r="A68" s="5"/>
      <c r="B68" s="5">
        <v>8</v>
      </c>
      <c r="C68" s="8" t="s">
        <v>285</v>
      </c>
      <c r="D68" s="5">
        <v>0</v>
      </c>
      <c r="E68" s="5">
        <v>45</v>
      </c>
      <c r="F68" s="91">
        <v>0</v>
      </c>
      <c r="G68" s="6">
        <f t="shared" si="6"/>
        <v>1</v>
      </c>
      <c r="H68" s="6"/>
    </row>
    <row r="69" spans="1:8">
      <c r="A69" s="5"/>
      <c r="B69" s="5">
        <v>9</v>
      </c>
      <c r="C69" s="8" t="s">
        <v>160</v>
      </c>
      <c r="D69" s="5">
        <v>0</v>
      </c>
      <c r="E69" s="5">
        <v>35</v>
      </c>
      <c r="F69" s="91">
        <v>0</v>
      </c>
      <c r="G69" s="6">
        <f t="shared" si="6"/>
        <v>1</v>
      </c>
      <c r="H69" s="6"/>
    </row>
    <row r="70" spans="1:8">
      <c r="A70" s="5"/>
      <c r="B70" s="5">
        <v>10</v>
      </c>
      <c r="C70" s="8" t="s">
        <v>167</v>
      </c>
      <c r="D70" s="5">
        <v>0</v>
      </c>
      <c r="E70" s="5">
        <v>35</v>
      </c>
      <c r="F70" s="91">
        <v>0</v>
      </c>
      <c r="G70" s="6">
        <f t="shared" si="6"/>
        <v>1</v>
      </c>
      <c r="H70" s="6"/>
    </row>
    <row r="71" spans="1:8">
      <c r="A71" s="5"/>
      <c r="B71" s="5">
        <v>11</v>
      </c>
      <c r="C71" s="8" t="s">
        <v>286</v>
      </c>
      <c r="D71" s="5">
        <v>0</v>
      </c>
      <c r="E71" s="5">
        <v>45</v>
      </c>
      <c r="F71" s="91">
        <v>0</v>
      </c>
      <c r="G71" s="6">
        <f t="shared" si="6"/>
        <v>1</v>
      </c>
      <c r="H71" s="6"/>
    </row>
    <row r="72" spans="1:8">
      <c r="A72" s="5"/>
      <c r="B72" s="5">
        <v>12</v>
      </c>
      <c r="C72" s="8" t="s">
        <v>287</v>
      </c>
      <c r="D72" s="5">
        <v>0</v>
      </c>
      <c r="E72" s="5">
        <v>40</v>
      </c>
      <c r="F72" s="91">
        <v>0</v>
      </c>
      <c r="G72" s="6">
        <f t="shared" si="6"/>
        <v>1</v>
      </c>
      <c r="H72" s="6"/>
    </row>
    <row r="73" spans="1:8">
      <c r="A73" s="5"/>
      <c r="B73" s="5">
        <v>13</v>
      </c>
      <c r="C73" s="8" t="s">
        <v>288</v>
      </c>
      <c r="D73" s="5">
        <v>0</v>
      </c>
      <c r="E73" s="5">
        <v>50</v>
      </c>
      <c r="F73" s="91">
        <v>0</v>
      </c>
      <c r="G73" s="6">
        <f t="shared" si="6"/>
        <v>1</v>
      </c>
      <c r="H73" s="6"/>
    </row>
    <row r="74" spans="1:8">
      <c r="A74" s="5"/>
      <c r="B74" s="5">
        <v>14</v>
      </c>
      <c r="C74" s="8" t="s">
        <v>289</v>
      </c>
      <c r="D74" s="5">
        <v>0</v>
      </c>
      <c r="E74" s="5">
        <v>45</v>
      </c>
      <c r="F74" s="91">
        <v>0.0667</v>
      </c>
      <c r="G74" s="6">
        <v>1</v>
      </c>
      <c r="H74" s="6"/>
    </row>
    <row r="75" spans="1:8">
      <c r="A75" s="5"/>
      <c r="B75" s="5">
        <v>15</v>
      </c>
      <c r="C75" s="8" t="s">
        <v>290</v>
      </c>
      <c r="D75" s="5">
        <v>0</v>
      </c>
      <c r="E75" s="5">
        <v>45</v>
      </c>
      <c r="F75" s="91">
        <v>0</v>
      </c>
      <c r="G75" s="6">
        <f t="shared" si="6"/>
        <v>1</v>
      </c>
      <c r="H75" s="6"/>
    </row>
    <row r="76" spans="1:8">
      <c r="A76" s="5"/>
      <c r="B76" s="5">
        <v>16</v>
      </c>
      <c r="C76" s="8" t="s">
        <v>291</v>
      </c>
      <c r="D76" s="5">
        <v>0</v>
      </c>
      <c r="E76" s="5">
        <v>45</v>
      </c>
      <c r="F76" s="91">
        <v>0</v>
      </c>
      <c r="G76" s="6">
        <f t="shared" si="6"/>
        <v>1</v>
      </c>
      <c r="H76" s="6"/>
    </row>
    <row r="77" spans="1:8">
      <c r="A77" s="5"/>
      <c r="B77" s="5">
        <v>17</v>
      </c>
      <c r="C77" s="8" t="s">
        <v>292</v>
      </c>
      <c r="D77" s="5">
        <v>0</v>
      </c>
      <c r="E77" s="5">
        <v>45</v>
      </c>
      <c r="F77" s="91">
        <v>0</v>
      </c>
      <c r="G77" s="6">
        <f t="shared" si="6"/>
        <v>1</v>
      </c>
      <c r="H77" s="6"/>
    </row>
    <row r="78" spans="1:8">
      <c r="A78" s="5"/>
      <c r="B78" s="5">
        <v>18</v>
      </c>
      <c r="C78" s="8" t="s">
        <v>293</v>
      </c>
      <c r="D78" s="5">
        <v>0</v>
      </c>
      <c r="E78" s="5">
        <v>35</v>
      </c>
      <c r="F78" s="91">
        <v>0</v>
      </c>
      <c r="G78" s="6">
        <f t="shared" si="6"/>
        <v>1</v>
      </c>
      <c r="H78" s="6"/>
    </row>
    <row r="79" spans="1:8">
      <c r="A79" s="5"/>
      <c r="B79" s="5">
        <v>19</v>
      </c>
      <c r="C79" s="8" t="s">
        <v>294</v>
      </c>
      <c r="D79" s="5">
        <v>0</v>
      </c>
      <c r="E79" s="5">
        <v>51</v>
      </c>
      <c r="F79" s="91">
        <v>0</v>
      </c>
      <c r="G79" s="6">
        <f t="shared" si="6"/>
        <v>1</v>
      </c>
      <c r="H79" s="6"/>
    </row>
    <row r="80" spans="1:8">
      <c r="A80" s="5"/>
      <c r="B80" s="5">
        <v>20</v>
      </c>
      <c r="C80" s="5" t="s">
        <v>295</v>
      </c>
      <c r="D80" s="5">
        <v>0</v>
      </c>
      <c r="E80" s="5">
        <v>35</v>
      </c>
      <c r="F80" s="91">
        <v>0</v>
      </c>
      <c r="G80" s="6">
        <f t="shared" si="6"/>
        <v>1</v>
      </c>
      <c r="H80" s="6"/>
    </row>
    <row r="81" spans="1:8">
      <c r="A81" s="5"/>
      <c r="B81" s="5">
        <v>21</v>
      </c>
      <c r="C81" s="8" t="s">
        <v>296</v>
      </c>
      <c r="D81" s="5">
        <v>0</v>
      </c>
      <c r="E81" s="5">
        <v>32</v>
      </c>
      <c r="F81" s="91">
        <v>0</v>
      </c>
      <c r="G81" s="6">
        <f t="shared" si="6"/>
        <v>1</v>
      </c>
      <c r="H81" s="6"/>
    </row>
    <row r="82" spans="1:8">
      <c r="A82" s="5"/>
      <c r="B82" s="5">
        <v>22</v>
      </c>
      <c r="C82" s="8" t="s">
        <v>297</v>
      </c>
      <c r="D82" s="5">
        <v>0</v>
      </c>
      <c r="E82" s="5">
        <v>32</v>
      </c>
      <c r="F82" s="91">
        <v>0</v>
      </c>
      <c r="G82" s="6">
        <f t="shared" si="6"/>
        <v>1</v>
      </c>
      <c r="H82" s="6"/>
    </row>
    <row r="83" spans="1:8">
      <c r="A83" s="5"/>
      <c r="B83" s="5">
        <v>23</v>
      </c>
      <c r="C83" s="8" t="s">
        <v>298</v>
      </c>
      <c r="D83" s="5">
        <v>0</v>
      </c>
      <c r="E83" s="5">
        <v>29</v>
      </c>
      <c r="F83" s="91">
        <v>0</v>
      </c>
      <c r="G83" s="6">
        <f t="shared" si="6"/>
        <v>1</v>
      </c>
      <c r="H83" s="6"/>
    </row>
    <row r="84" spans="1:8">
      <c r="A84" s="5"/>
      <c r="B84" s="5">
        <v>24</v>
      </c>
      <c r="C84" s="8" t="s">
        <v>299</v>
      </c>
      <c r="D84" s="5">
        <v>0</v>
      </c>
      <c r="E84" s="5">
        <v>41</v>
      </c>
      <c r="F84" s="91">
        <v>0</v>
      </c>
      <c r="G84" s="6">
        <f t="shared" si="6"/>
        <v>1</v>
      </c>
      <c r="H84" s="6"/>
    </row>
    <row r="85" spans="1:8">
      <c r="A85" s="5"/>
      <c r="B85" s="5">
        <v>25</v>
      </c>
      <c r="C85" s="8" t="s">
        <v>300</v>
      </c>
      <c r="D85" s="5">
        <v>0</v>
      </c>
      <c r="E85" s="5">
        <v>41</v>
      </c>
      <c r="F85" s="91">
        <v>0</v>
      </c>
      <c r="G85" s="6">
        <f t="shared" si="6"/>
        <v>1</v>
      </c>
      <c r="H85" s="6"/>
    </row>
    <row r="86" spans="1:8">
      <c r="A86" s="5"/>
      <c r="B86" s="5">
        <v>26</v>
      </c>
      <c r="C86" s="8" t="s">
        <v>301</v>
      </c>
      <c r="D86" s="5">
        <v>0</v>
      </c>
      <c r="E86" s="5">
        <v>43</v>
      </c>
      <c r="F86" s="90">
        <v>0</v>
      </c>
      <c r="G86" s="6">
        <f t="shared" si="6"/>
        <v>1</v>
      </c>
      <c r="H86" s="6"/>
    </row>
    <row r="87" spans="1:8">
      <c r="A87" s="5"/>
      <c r="B87" s="5">
        <v>27</v>
      </c>
      <c r="C87" s="8" t="s">
        <v>302</v>
      </c>
      <c r="D87" s="5">
        <v>0</v>
      </c>
      <c r="E87" s="5">
        <v>40</v>
      </c>
      <c r="F87" s="90">
        <v>0</v>
      </c>
      <c r="G87" s="6">
        <f t="shared" si="6"/>
        <v>1</v>
      </c>
      <c r="H87" s="6"/>
    </row>
    <row r="88" spans="1:8">
      <c r="A88" s="5"/>
      <c r="B88" s="5">
        <v>28</v>
      </c>
      <c r="C88" s="8" t="s">
        <v>303</v>
      </c>
      <c r="D88" s="5">
        <v>0</v>
      </c>
      <c r="E88" s="5">
        <v>45</v>
      </c>
      <c r="F88" s="90">
        <v>0</v>
      </c>
      <c r="G88" s="6">
        <f t="shared" si="6"/>
        <v>1</v>
      </c>
      <c r="H88" s="6"/>
    </row>
    <row r="89" spans="1:8">
      <c r="A89" s="5" t="s">
        <v>5</v>
      </c>
      <c r="B89" s="5">
        <v>1</v>
      </c>
      <c r="C89" s="5" t="s">
        <v>304</v>
      </c>
      <c r="D89" s="5">
        <v>0</v>
      </c>
      <c r="E89" s="5">
        <v>28</v>
      </c>
      <c r="F89" s="91">
        <f t="shared" ref="F89:F152" si="7">D89/E89</f>
        <v>0</v>
      </c>
      <c r="G89" s="6">
        <f>RANK(F89,$F$89:$F$129,1)</f>
        <v>1</v>
      </c>
      <c r="H89" s="6"/>
    </row>
    <row r="90" spans="1:8">
      <c r="A90" s="5"/>
      <c r="B90" s="5">
        <f>B89+1</f>
        <v>2</v>
      </c>
      <c r="C90" s="5" t="s">
        <v>305</v>
      </c>
      <c r="D90" s="5">
        <v>0</v>
      </c>
      <c r="E90" s="31">
        <v>31</v>
      </c>
      <c r="F90" s="91">
        <f t="shared" si="7"/>
        <v>0</v>
      </c>
      <c r="G90" s="6">
        <f t="shared" ref="G90:G129" si="8">RANK(F90,$F$89:$F$129,1)</f>
        <v>1</v>
      </c>
      <c r="H90" s="6"/>
    </row>
    <row r="91" spans="1:8">
      <c r="A91" s="5"/>
      <c r="B91" s="5">
        <f t="shared" ref="B91:B128" si="9">B90+1</f>
        <v>3</v>
      </c>
      <c r="C91" s="5" t="s">
        <v>306</v>
      </c>
      <c r="D91" s="5">
        <v>0</v>
      </c>
      <c r="E91" s="31">
        <v>36</v>
      </c>
      <c r="F91" s="91">
        <f t="shared" si="7"/>
        <v>0</v>
      </c>
      <c r="G91" s="6">
        <f t="shared" si="8"/>
        <v>1</v>
      </c>
      <c r="H91" s="6"/>
    </row>
    <row r="92" spans="1:8">
      <c r="A92" s="5"/>
      <c r="B92" s="5">
        <f t="shared" si="9"/>
        <v>4</v>
      </c>
      <c r="C92" s="5" t="s">
        <v>307</v>
      </c>
      <c r="D92" s="5">
        <v>0</v>
      </c>
      <c r="E92" s="31">
        <v>35</v>
      </c>
      <c r="F92" s="91">
        <f t="shared" si="7"/>
        <v>0</v>
      </c>
      <c r="G92" s="6">
        <f t="shared" si="8"/>
        <v>1</v>
      </c>
      <c r="H92" s="6"/>
    </row>
    <row r="93" spans="1:8">
      <c r="A93" s="5"/>
      <c r="B93" s="5">
        <f t="shared" si="9"/>
        <v>5</v>
      </c>
      <c r="C93" s="5" t="s">
        <v>308</v>
      </c>
      <c r="D93" s="5">
        <v>0</v>
      </c>
      <c r="E93" s="31">
        <v>37</v>
      </c>
      <c r="F93" s="91">
        <f t="shared" si="7"/>
        <v>0</v>
      </c>
      <c r="G93" s="6">
        <f t="shared" si="8"/>
        <v>1</v>
      </c>
      <c r="H93" s="6"/>
    </row>
    <row r="94" spans="1:8">
      <c r="A94" s="5"/>
      <c r="B94" s="5">
        <f t="shared" si="9"/>
        <v>6</v>
      </c>
      <c r="C94" s="5" t="s">
        <v>309</v>
      </c>
      <c r="D94" s="5">
        <v>0</v>
      </c>
      <c r="E94" s="5">
        <v>36</v>
      </c>
      <c r="F94" s="91">
        <f t="shared" si="7"/>
        <v>0</v>
      </c>
      <c r="G94" s="6">
        <f t="shared" si="8"/>
        <v>1</v>
      </c>
      <c r="H94" s="6"/>
    </row>
    <row r="95" spans="1:8">
      <c r="A95" s="5"/>
      <c r="B95" s="5">
        <f t="shared" si="9"/>
        <v>7</v>
      </c>
      <c r="C95" s="5" t="s">
        <v>310</v>
      </c>
      <c r="D95" s="5">
        <v>0</v>
      </c>
      <c r="E95" s="5">
        <v>29</v>
      </c>
      <c r="F95" s="91">
        <f t="shared" si="7"/>
        <v>0</v>
      </c>
      <c r="G95" s="6">
        <f t="shared" si="8"/>
        <v>1</v>
      </c>
      <c r="H95" s="6"/>
    </row>
    <row r="96" spans="1:8">
      <c r="A96" s="5"/>
      <c r="B96" s="5">
        <f t="shared" si="9"/>
        <v>8</v>
      </c>
      <c r="C96" s="5" t="s">
        <v>311</v>
      </c>
      <c r="D96" s="5">
        <v>0</v>
      </c>
      <c r="E96" s="5">
        <v>35</v>
      </c>
      <c r="F96" s="91">
        <f t="shared" si="7"/>
        <v>0</v>
      </c>
      <c r="G96" s="6">
        <f t="shared" si="8"/>
        <v>1</v>
      </c>
      <c r="H96" s="6"/>
    </row>
    <row r="97" spans="1:8">
      <c r="A97" s="5"/>
      <c r="B97" s="5">
        <f t="shared" si="9"/>
        <v>9</v>
      </c>
      <c r="C97" s="5" t="s">
        <v>312</v>
      </c>
      <c r="D97" s="5">
        <v>0</v>
      </c>
      <c r="E97" s="5">
        <v>10</v>
      </c>
      <c r="F97" s="91">
        <f t="shared" si="7"/>
        <v>0</v>
      </c>
      <c r="G97" s="6">
        <f t="shared" si="8"/>
        <v>1</v>
      </c>
      <c r="H97" s="6"/>
    </row>
    <row r="98" spans="1:8">
      <c r="A98" s="5"/>
      <c r="B98" s="5">
        <f t="shared" si="9"/>
        <v>10</v>
      </c>
      <c r="C98" s="5" t="s">
        <v>313</v>
      </c>
      <c r="D98" s="5">
        <v>0</v>
      </c>
      <c r="E98" s="5">
        <v>10</v>
      </c>
      <c r="F98" s="91">
        <f t="shared" si="7"/>
        <v>0</v>
      </c>
      <c r="G98" s="6">
        <f t="shared" si="8"/>
        <v>1</v>
      </c>
      <c r="H98" s="6"/>
    </row>
    <row r="99" spans="1:8">
      <c r="A99" s="5"/>
      <c r="B99" s="5">
        <f t="shared" si="9"/>
        <v>11</v>
      </c>
      <c r="C99" s="5" t="s">
        <v>314</v>
      </c>
      <c r="D99" s="5">
        <v>0</v>
      </c>
      <c r="E99" s="5">
        <v>9</v>
      </c>
      <c r="F99" s="91">
        <f t="shared" si="7"/>
        <v>0</v>
      </c>
      <c r="G99" s="6">
        <f t="shared" si="8"/>
        <v>1</v>
      </c>
      <c r="H99" s="6"/>
    </row>
    <row r="100" spans="1:8">
      <c r="A100" s="5"/>
      <c r="B100" s="5">
        <f t="shared" si="9"/>
        <v>12</v>
      </c>
      <c r="C100" s="5" t="s">
        <v>315</v>
      </c>
      <c r="D100" s="5">
        <v>0</v>
      </c>
      <c r="E100" s="5">
        <v>41</v>
      </c>
      <c r="F100" s="91">
        <f t="shared" si="7"/>
        <v>0</v>
      </c>
      <c r="G100" s="6">
        <f t="shared" si="8"/>
        <v>1</v>
      </c>
      <c r="H100" s="6"/>
    </row>
    <row r="101" spans="1:8">
      <c r="A101" s="5"/>
      <c r="B101" s="5">
        <f t="shared" si="9"/>
        <v>13</v>
      </c>
      <c r="C101" s="5" t="s">
        <v>316</v>
      </c>
      <c r="D101" s="5">
        <v>0</v>
      </c>
      <c r="E101" s="5">
        <v>38</v>
      </c>
      <c r="F101" s="91">
        <f t="shared" si="7"/>
        <v>0</v>
      </c>
      <c r="G101" s="6">
        <f t="shared" si="8"/>
        <v>1</v>
      </c>
      <c r="H101" s="6"/>
    </row>
    <row r="102" spans="1:8">
      <c r="A102" s="5"/>
      <c r="B102" s="5">
        <f t="shared" si="9"/>
        <v>14</v>
      </c>
      <c r="C102" s="5" t="s">
        <v>317</v>
      </c>
      <c r="D102" s="5">
        <v>0</v>
      </c>
      <c r="E102" s="5">
        <v>29</v>
      </c>
      <c r="F102" s="91">
        <f t="shared" si="7"/>
        <v>0</v>
      </c>
      <c r="G102" s="6">
        <f t="shared" si="8"/>
        <v>1</v>
      </c>
      <c r="H102" s="6"/>
    </row>
    <row r="103" spans="1:8">
      <c r="A103" s="5"/>
      <c r="B103" s="5">
        <f t="shared" si="9"/>
        <v>15</v>
      </c>
      <c r="C103" s="5" t="s">
        <v>318</v>
      </c>
      <c r="D103" s="5">
        <v>0</v>
      </c>
      <c r="E103" s="5">
        <v>37</v>
      </c>
      <c r="F103" s="91">
        <f t="shared" si="7"/>
        <v>0</v>
      </c>
      <c r="G103" s="6">
        <f t="shared" si="8"/>
        <v>1</v>
      </c>
      <c r="H103" s="6"/>
    </row>
    <row r="104" spans="1:8">
      <c r="A104" s="5"/>
      <c r="B104" s="5">
        <f t="shared" si="9"/>
        <v>16</v>
      </c>
      <c r="C104" s="5" t="s">
        <v>319</v>
      </c>
      <c r="D104" s="5">
        <v>0</v>
      </c>
      <c r="E104" s="5">
        <v>36</v>
      </c>
      <c r="F104" s="91">
        <f t="shared" si="7"/>
        <v>0</v>
      </c>
      <c r="G104" s="6">
        <f t="shared" si="8"/>
        <v>1</v>
      </c>
      <c r="H104" s="6"/>
    </row>
    <row r="105" spans="1:8">
      <c r="A105" s="5"/>
      <c r="B105" s="5">
        <f t="shared" si="9"/>
        <v>17</v>
      </c>
      <c r="C105" s="5" t="s">
        <v>320</v>
      </c>
      <c r="D105" s="5">
        <v>0</v>
      </c>
      <c r="E105" s="5">
        <v>29</v>
      </c>
      <c r="F105" s="91">
        <f t="shared" si="7"/>
        <v>0</v>
      </c>
      <c r="G105" s="6">
        <f t="shared" si="8"/>
        <v>1</v>
      </c>
      <c r="H105" s="6"/>
    </row>
    <row r="106" spans="1:8">
      <c r="A106" s="5"/>
      <c r="B106" s="5">
        <f t="shared" si="9"/>
        <v>18</v>
      </c>
      <c r="C106" s="5" t="s">
        <v>321</v>
      </c>
      <c r="D106" s="5">
        <v>0</v>
      </c>
      <c r="E106" s="5">
        <v>34</v>
      </c>
      <c r="F106" s="91">
        <f t="shared" si="7"/>
        <v>0</v>
      </c>
      <c r="G106" s="6">
        <f t="shared" si="8"/>
        <v>1</v>
      </c>
      <c r="H106" s="6"/>
    </row>
    <row r="107" spans="1:8">
      <c r="A107" s="5"/>
      <c r="B107" s="5">
        <f t="shared" si="9"/>
        <v>19</v>
      </c>
      <c r="C107" s="5" t="s">
        <v>322</v>
      </c>
      <c r="D107" s="5">
        <v>0</v>
      </c>
      <c r="E107" s="5">
        <v>42</v>
      </c>
      <c r="F107" s="91">
        <f t="shared" si="7"/>
        <v>0</v>
      </c>
      <c r="G107" s="6">
        <f t="shared" si="8"/>
        <v>1</v>
      </c>
      <c r="H107" s="6"/>
    </row>
    <row r="108" spans="1:8">
      <c r="A108" s="5"/>
      <c r="B108" s="5">
        <f t="shared" si="9"/>
        <v>20</v>
      </c>
      <c r="C108" s="5" t="s">
        <v>323</v>
      </c>
      <c r="D108" s="5">
        <v>0</v>
      </c>
      <c r="E108" s="5">
        <v>42</v>
      </c>
      <c r="F108" s="91">
        <f t="shared" si="7"/>
        <v>0</v>
      </c>
      <c r="G108" s="6">
        <f t="shared" si="8"/>
        <v>1</v>
      </c>
      <c r="H108" s="6"/>
    </row>
    <row r="109" spans="1:8">
      <c r="A109" s="5"/>
      <c r="B109" s="5">
        <f t="shared" si="9"/>
        <v>21</v>
      </c>
      <c r="C109" s="5" t="s">
        <v>324</v>
      </c>
      <c r="D109" s="5">
        <v>0</v>
      </c>
      <c r="E109" s="5">
        <v>45</v>
      </c>
      <c r="F109" s="91">
        <f t="shared" si="7"/>
        <v>0</v>
      </c>
      <c r="G109" s="6">
        <f t="shared" si="8"/>
        <v>1</v>
      </c>
      <c r="H109" s="6"/>
    </row>
    <row r="110" spans="1:8">
      <c r="A110" s="5"/>
      <c r="B110" s="5">
        <f t="shared" si="9"/>
        <v>22</v>
      </c>
      <c r="C110" s="5" t="s">
        <v>325</v>
      </c>
      <c r="D110" s="5">
        <v>0</v>
      </c>
      <c r="E110" s="5">
        <v>44</v>
      </c>
      <c r="F110" s="91">
        <f t="shared" si="7"/>
        <v>0</v>
      </c>
      <c r="G110" s="6">
        <f t="shared" si="8"/>
        <v>1</v>
      </c>
      <c r="H110" s="6"/>
    </row>
    <row r="111" spans="1:8">
      <c r="A111" s="5"/>
      <c r="B111" s="5">
        <f t="shared" si="9"/>
        <v>23</v>
      </c>
      <c r="C111" s="5" t="s">
        <v>326</v>
      </c>
      <c r="D111" s="5">
        <v>0</v>
      </c>
      <c r="E111" s="5">
        <v>40</v>
      </c>
      <c r="F111" s="91">
        <f t="shared" si="7"/>
        <v>0</v>
      </c>
      <c r="G111" s="6">
        <f t="shared" si="8"/>
        <v>1</v>
      </c>
      <c r="H111" s="6"/>
    </row>
    <row r="112" spans="1:8">
      <c r="A112" s="5"/>
      <c r="B112" s="5">
        <f t="shared" si="9"/>
        <v>24</v>
      </c>
      <c r="C112" s="5" t="s">
        <v>327</v>
      </c>
      <c r="D112" s="5">
        <v>0</v>
      </c>
      <c r="E112" s="5">
        <v>40</v>
      </c>
      <c r="F112" s="91">
        <f t="shared" si="7"/>
        <v>0</v>
      </c>
      <c r="G112" s="6">
        <f t="shared" si="8"/>
        <v>1</v>
      </c>
      <c r="H112" s="6"/>
    </row>
    <row r="113" spans="1:8">
      <c r="A113" s="5"/>
      <c r="B113" s="5">
        <f t="shared" si="9"/>
        <v>25</v>
      </c>
      <c r="C113" s="5" t="s">
        <v>328</v>
      </c>
      <c r="D113" s="5">
        <v>0</v>
      </c>
      <c r="E113" s="5">
        <v>40</v>
      </c>
      <c r="F113" s="91">
        <f t="shared" si="7"/>
        <v>0</v>
      </c>
      <c r="G113" s="6">
        <f t="shared" si="8"/>
        <v>1</v>
      </c>
      <c r="H113" s="6"/>
    </row>
    <row r="114" spans="1:8">
      <c r="A114" s="5"/>
      <c r="B114" s="5">
        <f t="shared" si="9"/>
        <v>26</v>
      </c>
      <c r="C114" s="5" t="s">
        <v>329</v>
      </c>
      <c r="D114" s="5">
        <v>0</v>
      </c>
      <c r="E114" s="5">
        <v>40</v>
      </c>
      <c r="F114" s="91">
        <f t="shared" si="7"/>
        <v>0</v>
      </c>
      <c r="G114" s="6">
        <f t="shared" si="8"/>
        <v>1</v>
      </c>
      <c r="H114" s="6"/>
    </row>
    <row r="115" spans="1:8">
      <c r="A115" s="5"/>
      <c r="B115" s="5">
        <f t="shared" si="9"/>
        <v>27</v>
      </c>
      <c r="C115" s="5" t="s">
        <v>330</v>
      </c>
      <c r="D115" s="5">
        <v>0</v>
      </c>
      <c r="E115" s="5">
        <v>40</v>
      </c>
      <c r="F115" s="91">
        <f t="shared" si="7"/>
        <v>0</v>
      </c>
      <c r="G115" s="6">
        <f t="shared" si="8"/>
        <v>1</v>
      </c>
      <c r="H115" s="6"/>
    </row>
    <row r="116" spans="1:8">
      <c r="A116" s="5"/>
      <c r="B116" s="5">
        <f t="shared" si="9"/>
        <v>28</v>
      </c>
      <c r="C116" s="5" t="s">
        <v>331</v>
      </c>
      <c r="D116" s="5">
        <v>0</v>
      </c>
      <c r="E116" s="5">
        <v>45</v>
      </c>
      <c r="F116" s="91">
        <f t="shared" si="7"/>
        <v>0</v>
      </c>
      <c r="G116" s="6">
        <f t="shared" si="8"/>
        <v>1</v>
      </c>
      <c r="H116" s="6"/>
    </row>
    <row r="117" spans="1:8">
      <c r="A117" s="5"/>
      <c r="B117" s="5">
        <f t="shared" si="9"/>
        <v>29</v>
      </c>
      <c r="C117" s="5" t="s">
        <v>332</v>
      </c>
      <c r="D117" s="5">
        <v>0</v>
      </c>
      <c r="E117" s="5">
        <v>51</v>
      </c>
      <c r="F117" s="91">
        <f t="shared" si="7"/>
        <v>0</v>
      </c>
      <c r="G117" s="6">
        <f t="shared" si="8"/>
        <v>1</v>
      </c>
      <c r="H117" s="6"/>
    </row>
    <row r="118" spans="1:8">
      <c r="A118" s="5"/>
      <c r="B118" s="5">
        <f t="shared" si="9"/>
        <v>30</v>
      </c>
      <c r="C118" s="5" t="s">
        <v>333</v>
      </c>
      <c r="D118" s="5">
        <v>0</v>
      </c>
      <c r="E118" s="5">
        <v>51</v>
      </c>
      <c r="F118" s="91">
        <f t="shared" si="7"/>
        <v>0</v>
      </c>
      <c r="G118" s="6">
        <f t="shared" si="8"/>
        <v>1</v>
      </c>
      <c r="H118" s="6"/>
    </row>
    <row r="119" spans="1:8">
      <c r="A119" s="5"/>
      <c r="B119" s="5">
        <f t="shared" si="9"/>
        <v>31</v>
      </c>
      <c r="C119" s="5" t="s">
        <v>334</v>
      </c>
      <c r="D119" s="5">
        <v>0</v>
      </c>
      <c r="E119" s="5">
        <v>35</v>
      </c>
      <c r="F119" s="91">
        <f t="shared" si="7"/>
        <v>0</v>
      </c>
      <c r="G119" s="6">
        <f t="shared" si="8"/>
        <v>1</v>
      </c>
      <c r="H119" s="6"/>
    </row>
    <row r="120" spans="1:8">
      <c r="A120" s="5"/>
      <c r="B120" s="5">
        <f t="shared" si="9"/>
        <v>32</v>
      </c>
      <c r="C120" s="5" t="s">
        <v>335</v>
      </c>
      <c r="D120" s="5">
        <v>0</v>
      </c>
      <c r="E120" s="5">
        <v>40</v>
      </c>
      <c r="F120" s="91">
        <f t="shared" si="7"/>
        <v>0</v>
      </c>
      <c r="G120" s="6">
        <f t="shared" si="8"/>
        <v>1</v>
      </c>
      <c r="H120" s="6"/>
    </row>
    <row r="121" spans="1:8">
      <c r="A121" s="5"/>
      <c r="B121" s="5">
        <f t="shared" si="9"/>
        <v>33</v>
      </c>
      <c r="C121" s="5" t="s">
        <v>336</v>
      </c>
      <c r="D121" s="5">
        <v>0</v>
      </c>
      <c r="E121" s="5">
        <v>40</v>
      </c>
      <c r="F121" s="91">
        <f t="shared" si="7"/>
        <v>0</v>
      </c>
      <c r="G121" s="6">
        <f t="shared" si="8"/>
        <v>1</v>
      </c>
      <c r="H121" s="6"/>
    </row>
    <row r="122" spans="1:8">
      <c r="A122" s="5"/>
      <c r="B122" s="5">
        <f t="shared" si="9"/>
        <v>34</v>
      </c>
      <c r="C122" s="5" t="s">
        <v>337</v>
      </c>
      <c r="D122" s="5">
        <v>0</v>
      </c>
      <c r="E122" s="5">
        <v>40</v>
      </c>
      <c r="F122" s="91">
        <f t="shared" si="7"/>
        <v>0</v>
      </c>
      <c r="G122" s="6">
        <f t="shared" si="8"/>
        <v>1</v>
      </c>
      <c r="H122" s="6"/>
    </row>
    <row r="123" spans="1:8">
      <c r="A123" s="5"/>
      <c r="B123" s="5">
        <f t="shared" si="9"/>
        <v>35</v>
      </c>
      <c r="C123" s="5" t="s">
        <v>338</v>
      </c>
      <c r="D123" s="5">
        <v>0</v>
      </c>
      <c r="E123" s="5">
        <v>40</v>
      </c>
      <c r="F123" s="91">
        <f t="shared" si="7"/>
        <v>0</v>
      </c>
      <c r="G123" s="6">
        <f t="shared" si="8"/>
        <v>1</v>
      </c>
      <c r="H123" s="6"/>
    </row>
    <row r="124" spans="1:8">
      <c r="A124" s="5"/>
      <c r="B124" s="5">
        <f t="shared" si="9"/>
        <v>36</v>
      </c>
      <c r="C124" s="5" t="s">
        <v>339</v>
      </c>
      <c r="D124" s="5">
        <v>0</v>
      </c>
      <c r="E124" s="5">
        <v>45</v>
      </c>
      <c r="F124" s="91">
        <f t="shared" si="7"/>
        <v>0</v>
      </c>
      <c r="G124" s="6">
        <f t="shared" si="8"/>
        <v>1</v>
      </c>
      <c r="H124" s="6"/>
    </row>
    <row r="125" spans="1:8">
      <c r="A125" s="5"/>
      <c r="B125" s="5">
        <f t="shared" si="9"/>
        <v>37</v>
      </c>
      <c r="C125" s="5" t="s">
        <v>340</v>
      </c>
      <c r="D125" s="5">
        <v>0</v>
      </c>
      <c r="E125" s="5">
        <v>40</v>
      </c>
      <c r="F125" s="91">
        <f t="shared" si="7"/>
        <v>0</v>
      </c>
      <c r="G125" s="6">
        <f t="shared" si="8"/>
        <v>1</v>
      </c>
      <c r="H125" s="6"/>
    </row>
    <row r="126" spans="1:8">
      <c r="A126" s="5"/>
      <c r="B126" s="5">
        <f t="shared" si="9"/>
        <v>38</v>
      </c>
      <c r="C126" s="5" t="s">
        <v>341</v>
      </c>
      <c r="D126" s="5">
        <v>0</v>
      </c>
      <c r="E126" s="5">
        <v>40</v>
      </c>
      <c r="F126" s="91">
        <f t="shared" si="7"/>
        <v>0</v>
      </c>
      <c r="G126" s="6">
        <f t="shared" si="8"/>
        <v>1</v>
      </c>
      <c r="H126" s="6"/>
    </row>
    <row r="127" spans="1:8">
      <c r="A127" s="5"/>
      <c r="B127" s="5">
        <f t="shared" si="9"/>
        <v>39</v>
      </c>
      <c r="C127" s="5" t="s">
        <v>342</v>
      </c>
      <c r="D127" s="5">
        <v>0</v>
      </c>
      <c r="E127" s="5">
        <v>41</v>
      </c>
      <c r="F127" s="91">
        <f t="shared" si="7"/>
        <v>0</v>
      </c>
      <c r="G127" s="6">
        <f t="shared" si="8"/>
        <v>1</v>
      </c>
      <c r="H127" s="6"/>
    </row>
    <row r="128" spans="1:8">
      <c r="A128" s="5"/>
      <c r="B128" s="5">
        <f t="shared" si="9"/>
        <v>40</v>
      </c>
      <c r="C128" s="5" t="s">
        <v>343</v>
      </c>
      <c r="D128" s="5">
        <v>0</v>
      </c>
      <c r="E128" s="5">
        <v>41</v>
      </c>
      <c r="F128" s="91">
        <f t="shared" si="7"/>
        <v>0</v>
      </c>
      <c r="G128" s="6">
        <f t="shared" si="8"/>
        <v>1</v>
      </c>
      <c r="H128" s="6"/>
    </row>
    <row r="129" spans="1:8">
      <c r="A129" s="5"/>
      <c r="B129" s="5">
        <v>41</v>
      </c>
      <c r="C129" s="5" t="s">
        <v>344</v>
      </c>
      <c r="D129" s="5">
        <v>0</v>
      </c>
      <c r="E129" s="5">
        <v>40</v>
      </c>
      <c r="F129" s="91">
        <f t="shared" si="7"/>
        <v>0</v>
      </c>
      <c r="G129" s="6">
        <f t="shared" si="8"/>
        <v>1</v>
      </c>
      <c r="H129" s="6"/>
    </row>
    <row r="130" spans="1:8">
      <c r="A130" s="5" t="s">
        <v>6</v>
      </c>
      <c r="B130" s="5">
        <v>1</v>
      </c>
      <c r="C130" s="8" t="s">
        <v>345</v>
      </c>
      <c r="D130" s="5">
        <v>0</v>
      </c>
      <c r="E130" s="5">
        <v>50</v>
      </c>
      <c r="F130" s="90">
        <f t="shared" si="7"/>
        <v>0</v>
      </c>
      <c r="G130" s="6">
        <f>RANK(F130,$F$130:$F$172,1)</f>
        <v>1</v>
      </c>
      <c r="H130" s="6"/>
    </row>
    <row r="131" spans="1:8">
      <c r="A131" s="5"/>
      <c r="B131" s="5">
        <v>2</v>
      </c>
      <c r="C131" s="8" t="s">
        <v>346</v>
      </c>
      <c r="D131" s="5">
        <v>0</v>
      </c>
      <c r="E131" s="5">
        <v>50</v>
      </c>
      <c r="F131" s="90">
        <f t="shared" si="7"/>
        <v>0</v>
      </c>
      <c r="G131" s="6">
        <f t="shared" ref="G131:G172" si="10">RANK(F131,$F$130:$F$172,1)</f>
        <v>1</v>
      </c>
      <c r="H131" s="6"/>
    </row>
    <row r="132" spans="1:8">
      <c r="A132" s="5"/>
      <c r="B132" s="5">
        <v>3</v>
      </c>
      <c r="C132" s="8" t="s">
        <v>347</v>
      </c>
      <c r="D132" s="5">
        <v>0</v>
      </c>
      <c r="E132" s="5">
        <v>49</v>
      </c>
      <c r="F132" s="90">
        <f t="shared" si="7"/>
        <v>0</v>
      </c>
      <c r="G132" s="6">
        <f t="shared" si="10"/>
        <v>1</v>
      </c>
      <c r="H132" s="6"/>
    </row>
    <row r="133" spans="1:8">
      <c r="A133" s="5"/>
      <c r="B133" s="5">
        <v>4</v>
      </c>
      <c r="C133" s="8" t="s">
        <v>348</v>
      </c>
      <c r="D133" s="5">
        <v>0</v>
      </c>
      <c r="E133" s="5">
        <v>49</v>
      </c>
      <c r="F133" s="90">
        <f t="shared" si="7"/>
        <v>0</v>
      </c>
      <c r="G133" s="6">
        <f t="shared" si="10"/>
        <v>1</v>
      </c>
      <c r="H133" s="6"/>
    </row>
    <row r="134" spans="1:8">
      <c r="A134" s="5"/>
      <c r="B134" s="5">
        <v>5</v>
      </c>
      <c r="C134" s="8" t="s">
        <v>349</v>
      </c>
      <c r="D134" s="5">
        <v>0</v>
      </c>
      <c r="E134" s="5">
        <v>49</v>
      </c>
      <c r="F134" s="90">
        <f t="shared" si="7"/>
        <v>0</v>
      </c>
      <c r="G134" s="6">
        <f t="shared" si="10"/>
        <v>1</v>
      </c>
      <c r="H134" s="6"/>
    </row>
    <row r="135" spans="1:8">
      <c r="A135" s="5"/>
      <c r="B135" s="5">
        <v>6</v>
      </c>
      <c r="C135" s="8" t="s">
        <v>350</v>
      </c>
      <c r="D135" s="5">
        <v>0</v>
      </c>
      <c r="E135" s="5">
        <v>33</v>
      </c>
      <c r="F135" s="90">
        <f t="shared" si="7"/>
        <v>0</v>
      </c>
      <c r="G135" s="6">
        <f t="shared" si="10"/>
        <v>1</v>
      </c>
      <c r="H135" s="6"/>
    </row>
    <row r="136" spans="1:8">
      <c r="A136" s="5"/>
      <c r="B136" s="5">
        <v>7</v>
      </c>
      <c r="C136" s="8" t="s">
        <v>351</v>
      </c>
      <c r="D136" s="5">
        <v>0</v>
      </c>
      <c r="E136" s="5">
        <v>35</v>
      </c>
      <c r="F136" s="90">
        <f t="shared" si="7"/>
        <v>0</v>
      </c>
      <c r="G136" s="6">
        <f t="shared" si="10"/>
        <v>1</v>
      </c>
      <c r="H136" s="6"/>
    </row>
    <row r="137" spans="1:8">
      <c r="A137" s="5"/>
      <c r="B137" s="5">
        <v>8</v>
      </c>
      <c r="C137" s="8" t="s">
        <v>352</v>
      </c>
      <c r="D137" s="5">
        <v>0</v>
      </c>
      <c r="E137" s="5">
        <v>30</v>
      </c>
      <c r="F137" s="90">
        <f t="shared" si="7"/>
        <v>0</v>
      </c>
      <c r="G137" s="6">
        <f t="shared" si="10"/>
        <v>1</v>
      </c>
      <c r="H137" s="6"/>
    </row>
    <row r="138" spans="1:8">
      <c r="A138" s="5"/>
      <c r="B138" s="5">
        <v>9</v>
      </c>
      <c r="C138" s="8" t="s">
        <v>353</v>
      </c>
      <c r="D138" s="5">
        <v>0</v>
      </c>
      <c r="E138" s="5">
        <v>39</v>
      </c>
      <c r="F138" s="90">
        <f t="shared" si="7"/>
        <v>0</v>
      </c>
      <c r="G138" s="6">
        <f t="shared" si="10"/>
        <v>1</v>
      </c>
      <c r="H138" s="6"/>
    </row>
    <row r="139" spans="1:8">
      <c r="A139" s="5"/>
      <c r="B139" s="5">
        <v>10</v>
      </c>
      <c r="C139" s="8" t="s">
        <v>354</v>
      </c>
      <c r="D139" s="5">
        <v>0</v>
      </c>
      <c r="E139" s="5">
        <v>27</v>
      </c>
      <c r="F139" s="90">
        <f t="shared" si="7"/>
        <v>0</v>
      </c>
      <c r="G139" s="6">
        <f t="shared" si="10"/>
        <v>1</v>
      </c>
      <c r="H139" s="6"/>
    </row>
    <row r="140" spans="1:8">
      <c r="A140" s="5"/>
      <c r="B140" s="5">
        <v>11</v>
      </c>
      <c r="C140" s="8" t="s">
        <v>355</v>
      </c>
      <c r="D140" s="5">
        <v>0</v>
      </c>
      <c r="E140" s="5">
        <v>34</v>
      </c>
      <c r="F140" s="90">
        <f t="shared" si="7"/>
        <v>0</v>
      </c>
      <c r="G140" s="6">
        <f t="shared" si="10"/>
        <v>1</v>
      </c>
      <c r="H140" s="6"/>
    </row>
    <row r="141" spans="1:8">
      <c r="A141" s="5"/>
      <c r="B141" s="5">
        <v>12</v>
      </c>
      <c r="C141" s="8" t="s">
        <v>356</v>
      </c>
      <c r="D141" s="5">
        <v>0</v>
      </c>
      <c r="E141" s="5">
        <v>34</v>
      </c>
      <c r="F141" s="90">
        <f t="shared" si="7"/>
        <v>0</v>
      </c>
      <c r="G141" s="6">
        <f t="shared" si="10"/>
        <v>1</v>
      </c>
      <c r="H141" s="6"/>
    </row>
    <row r="142" spans="1:8">
      <c r="A142" s="5"/>
      <c r="B142" s="5">
        <v>13</v>
      </c>
      <c r="C142" s="8" t="s">
        <v>181</v>
      </c>
      <c r="D142" s="5">
        <v>0</v>
      </c>
      <c r="E142" s="5">
        <v>34</v>
      </c>
      <c r="F142" s="90">
        <f t="shared" si="7"/>
        <v>0</v>
      </c>
      <c r="G142" s="6">
        <f t="shared" si="10"/>
        <v>1</v>
      </c>
      <c r="H142" s="6"/>
    </row>
    <row r="143" spans="1:8">
      <c r="A143" s="5"/>
      <c r="B143" s="5">
        <v>14</v>
      </c>
      <c r="C143" s="8" t="s">
        <v>357</v>
      </c>
      <c r="D143" s="5">
        <v>0</v>
      </c>
      <c r="E143" s="5">
        <v>33</v>
      </c>
      <c r="F143" s="90">
        <f t="shared" si="7"/>
        <v>0</v>
      </c>
      <c r="G143" s="6">
        <f t="shared" si="10"/>
        <v>1</v>
      </c>
      <c r="H143" s="6"/>
    </row>
    <row r="144" spans="1:8">
      <c r="A144" s="5"/>
      <c r="B144" s="5">
        <v>15</v>
      </c>
      <c r="C144" s="8" t="s">
        <v>358</v>
      </c>
      <c r="D144" s="5">
        <v>0</v>
      </c>
      <c r="E144" s="5">
        <v>45</v>
      </c>
      <c r="F144" s="90">
        <f t="shared" si="7"/>
        <v>0</v>
      </c>
      <c r="G144" s="6">
        <f t="shared" si="10"/>
        <v>1</v>
      </c>
      <c r="H144" s="6"/>
    </row>
    <row r="145" spans="1:8">
      <c r="A145" s="5"/>
      <c r="B145" s="5">
        <v>16</v>
      </c>
      <c r="C145" s="8" t="s">
        <v>359</v>
      </c>
      <c r="D145" s="5">
        <v>0</v>
      </c>
      <c r="E145" s="5">
        <v>45</v>
      </c>
      <c r="F145" s="90">
        <f t="shared" si="7"/>
        <v>0</v>
      </c>
      <c r="G145" s="6">
        <f t="shared" si="10"/>
        <v>1</v>
      </c>
      <c r="H145" s="6"/>
    </row>
    <row r="146" spans="1:8">
      <c r="A146" s="5"/>
      <c r="B146" s="5">
        <v>17</v>
      </c>
      <c r="C146" s="8" t="s">
        <v>175</v>
      </c>
      <c r="D146" s="5">
        <v>0</v>
      </c>
      <c r="E146" s="5">
        <v>35</v>
      </c>
      <c r="F146" s="90">
        <f t="shared" si="7"/>
        <v>0</v>
      </c>
      <c r="G146" s="6">
        <f t="shared" si="10"/>
        <v>1</v>
      </c>
      <c r="H146" s="6"/>
    </row>
    <row r="147" spans="1:8">
      <c r="A147" s="5"/>
      <c r="B147" s="5">
        <v>18</v>
      </c>
      <c r="C147" s="8" t="s">
        <v>360</v>
      </c>
      <c r="D147" s="5">
        <v>0</v>
      </c>
      <c r="E147" s="5">
        <v>35</v>
      </c>
      <c r="F147" s="90">
        <f t="shared" si="7"/>
        <v>0</v>
      </c>
      <c r="G147" s="6">
        <f t="shared" si="10"/>
        <v>1</v>
      </c>
      <c r="H147" s="6"/>
    </row>
    <row r="148" spans="1:8">
      <c r="A148" s="5"/>
      <c r="B148" s="5">
        <v>19</v>
      </c>
      <c r="C148" s="8" t="s">
        <v>361</v>
      </c>
      <c r="D148" s="5">
        <v>0</v>
      </c>
      <c r="E148" s="5">
        <v>35</v>
      </c>
      <c r="F148" s="90">
        <f t="shared" si="7"/>
        <v>0</v>
      </c>
      <c r="G148" s="6">
        <f t="shared" si="10"/>
        <v>1</v>
      </c>
      <c r="H148" s="6"/>
    </row>
    <row r="149" spans="1:8">
      <c r="A149" s="5"/>
      <c r="B149" s="5">
        <v>20</v>
      </c>
      <c r="C149" s="8" t="s">
        <v>362</v>
      </c>
      <c r="D149" s="5">
        <v>0</v>
      </c>
      <c r="E149" s="5">
        <v>30</v>
      </c>
      <c r="F149" s="90">
        <f t="shared" si="7"/>
        <v>0</v>
      </c>
      <c r="G149" s="6">
        <f t="shared" si="10"/>
        <v>1</v>
      </c>
      <c r="H149" s="6"/>
    </row>
    <row r="150" spans="1:8">
      <c r="A150" s="5"/>
      <c r="B150" s="5">
        <v>21</v>
      </c>
      <c r="C150" s="8" t="s">
        <v>363</v>
      </c>
      <c r="D150" s="5">
        <v>0</v>
      </c>
      <c r="E150" s="5">
        <v>30</v>
      </c>
      <c r="F150" s="90">
        <f t="shared" si="7"/>
        <v>0</v>
      </c>
      <c r="G150" s="6">
        <f t="shared" si="10"/>
        <v>1</v>
      </c>
      <c r="H150" s="6"/>
    </row>
    <row r="151" spans="1:8">
      <c r="A151" s="5"/>
      <c r="B151" s="5">
        <v>22</v>
      </c>
      <c r="C151" s="8" t="s">
        <v>200</v>
      </c>
      <c r="D151" s="5">
        <v>0</v>
      </c>
      <c r="E151" s="5">
        <v>30</v>
      </c>
      <c r="F151" s="90">
        <f t="shared" si="7"/>
        <v>0</v>
      </c>
      <c r="G151" s="6">
        <f t="shared" si="10"/>
        <v>1</v>
      </c>
      <c r="H151" s="6"/>
    </row>
    <row r="152" spans="1:8">
      <c r="A152" s="5"/>
      <c r="B152" s="5">
        <v>23</v>
      </c>
      <c r="C152" s="8" t="s">
        <v>203</v>
      </c>
      <c r="D152" s="5">
        <v>0</v>
      </c>
      <c r="E152" s="5">
        <v>30</v>
      </c>
      <c r="F152" s="90">
        <f t="shared" si="7"/>
        <v>0</v>
      </c>
      <c r="G152" s="6">
        <f t="shared" si="10"/>
        <v>1</v>
      </c>
      <c r="H152" s="6"/>
    </row>
    <row r="153" spans="1:8">
      <c r="A153" s="5"/>
      <c r="B153" s="5">
        <v>24</v>
      </c>
      <c r="C153" s="8" t="s">
        <v>211</v>
      </c>
      <c r="D153" s="5">
        <v>0</v>
      </c>
      <c r="E153" s="5">
        <v>30</v>
      </c>
      <c r="F153" s="90">
        <f t="shared" ref="F153:F197" si="11">D153/E153</f>
        <v>0</v>
      </c>
      <c r="G153" s="6">
        <f t="shared" si="10"/>
        <v>1</v>
      </c>
      <c r="H153" s="6"/>
    </row>
    <row r="154" spans="1:8">
      <c r="A154" s="5"/>
      <c r="B154" s="5">
        <v>25</v>
      </c>
      <c r="C154" s="8" t="s">
        <v>364</v>
      </c>
      <c r="D154" s="5">
        <v>1</v>
      </c>
      <c r="E154" s="5">
        <v>30</v>
      </c>
      <c r="F154" s="90">
        <f t="shared" si="11"/>
        <v>0.0333333333333333</v>
      </c>
      <c r="G154" s="6">
        <f t="shared" si="10"/>
        <v>42</v>
      </c>
      <c r="H154" s="6"/>
    </row>
    <row r="155" spans="1:8">
      <c r="A155" s="5"/>
      <c r="B155" s="5">
        <v>26</v>
      </c>
      <c r="C155" s="8" t="s">
        <v>365</v>
      </c>
      <c r="D155" s="5">
        <v>0</v>
      </c>
      <c r="E155" s="5">
        <v>30</v>
      </c>
      <c r="F155" s="90">
        <f t="shared" si="11"/>
        <v>0</v>
      </c>
      <c r="G155" s="6">
        <f t="shared" si="10"/>
        <v>1</v>
      </c>
      <c r="H155" s="6"/>
    </row>
    <row r="156" spans="1:8">
      <c r="A156" s="5"/>
      <c r="B156" s="5">
        <v>27</v>
      </c>
      <c r="C156" s="8" t="s">
        <v>366</v>
      </c>
      <c r="D156" s="5">
        <v>0</v>
      </c>
      <c r="E156" s="5">
        <v>30</v>
      </c>
      <c r="F156" s="90">
        <f t="shared" si="11"/>
        <v>0</v>
      </c>
      <c r="G156" s="6">
        <f t="shared" si="10"/>
        <v>1</v>
      </c>
      <c r="H156" s="6"/>
    </row>
    <row r="157" spans="1:8">
      <c r="A157" s="5"/>
      <c r="B157" s="5">
        <v>28</v>
      </c>
      <c r="C157" s="5" t="s">
        <v>367</v>
      </c>
      <c r="D157" s="5">
        <v>0</v>
      </c>
      <c r="E157" s="5">
        <v>42</v>
      </c>
      <c r="F157" s="90">
        <f t="shared" si="11"/>
        <v>0</v>
      </c>
      <c r="G157" s="6">
        <f t="shared" si="10"/>
        <v>1</v>
      </c>
      <c r="H157" s="6"/>
    </row>
    <row r="158" spans="1:8">
      <c r="A158" s="5"/>
      <c r="B158" s="5">
        <v>29</v>
      </c>
      <c r="C158" s="8" t="s">
        <v>368</v>
      </c>
      <c r="D158" s="5">
        <v>0</v>
      </c>
      <c r="E158" s="5">
        <v>42</v>
      </c>
      <c r="F158" s="90">
        <f t="shared" si="11"/>
        <v>0</v>
      </c>
      <c r="G158" s="6">
        <f t="shared" si="10"/>
        <v>1</v>
      </c>
      <c r="H158" s="6"/>
    </row>
    <row r="159" spans="1:8">
      <c r="A159" s="5"/>
      <c r="B159" s="5">
        <v>30</v>
      </c>
      <c r="C159" s="8" t="s">
        <v>369</v>
      </c>
      <c r="D159" s="5">
        <v>0</v>
      </c>
      <c r="E159" s="5">
        <v>30</v>
      </c>
      <c r="F159" s="90">
        <f t="shared" si="11"/>
        <v>0</v>
      </c>
      <c r="G159" s="6">
        <f t="shared" si="10"/>
        <v>1</v>
      </c>
      <c r="H159" s="6"/>
    </row>
    <row r="160" spans="1:8">
      <c r="A160" s="5"/>
      <c r="B160" s="5">
        <v>31</v>
      </c>
      <c r="C160" s="8" t="s">
        <v>370</v>
      </c>
      <c r="D160" s="5">
        <v>0</v>
      </c>
      <c r="E160" s="5">
        <v>30</v>
      </c>
      <c r="F160" s="90">
        <f t="shared" si="11"/>
        <v>0</v>
      </c>
      <c r="G160" s="6">
        <f t="shared" si="10"/>
        <v>1</v>
      </c>
      <c r="H160" s="6"/>
    </row>
    <row r="161" spans="1:8">
      <c r="A161" s="5"/>
      <c r="B161" s="5">
        <v>32</v>
      </c>
      <c r="C161" s="5" t="s">
        <v>371</v>
      </c>
      <c r="D161" s="5">
        <v>0</v>
      </c>
      <c r="E161" s="5">
        <v>28</v>
      </c>
      <c r="F161" s="90">
        <f t="shared" si="11"/>
        <v>0</v>
      </c>
      <c r="G161" s="6">
        <f t="shared" si="10"/>
        <v>1</v>
      </c>
      <c r="H161" s="6"/>
    </row>
    <row r="162" spans="1:8">
      <c r="A162" s="5"/>
      <c r="B162" s="5">
        <v>33</v>
      </c>
      <c r="C162" s="5" t="s">
        <v>372</v>
      </c>
      <c r="D162" s="5">
        <v>0</v>
      </c>
      <c r="E162" s="5">
        <v>32</v>
      </c>
      <c r="F162" s="90">
        <f t="shared" si="11"/>
        <v>0</v>
      </c>
      <c r="G162" s="6">
        <f t="shared" si="10"/>
        <v>1</v>
      </c>
      <c r="H162" s="6"/>
    </row>
    <row r="163" spans="1:8">
      <c r="A163" s="5"/>
      <c r="B163" s="5">
        <v>34</v>
      </c>
      <c r="C163" s="5" t="s">
        <v>373</v>
      </c>
      <c r="D163" s="5">
        <v>0</v>
      </c>
      <c r="E163" s="5">
        <v>32</v>
      </c>
      <c r="F163" s="90">
        <f t="shared" si="11"/>
        <v>0</v>
      </c>
      <c r="G163" s="6">
        <f t="shared" si="10"/>
        <v>1</v>
      </c>
      <c r="H163" s="6"/>
    </row>
    <row r="164" spans="1:8">
      <c r="A164" s="5"/>
      <c r="B164" s="5">
        <v>35</v>
      </c>
      <c r="C164" s="5" t="s">
        <v>374</v>
      </c>
      <c r="D164" s="5">
        <v>0</v>
      </c>
      <c r="E164" s="5">
        <v>32</v>
      </c>
      <c r="F164" s="90">
        <f t="shared" si="11"/>
        <v>0</v>
      </c>
      <c r="G164" s="6">
        <f t="shared" si="10"/>
        <v>1</v>
      </c>
      <c r="H164" s="6"/>
    </row>
    <row r="165" spans="1:8">
      <c r="A165" s="5"/>
      <c r="B165" s="5">
        <v>36</v>
      </c>
      <c r="C165" s="5" t="s">
        <v>375</v>
      </c>
      <c r="D165" s="5">
        <v>0</v>
      </c>
      <c r="E165" s="5">
        <v>38</v>
      </c>
      <c r="F165" s="90">
        <f t="shared" si="11"/>
        <v>0</v>
      </c>
      <c r="G165" s="6">
        <f t="shared" si="10"/>
        <v>1</v>
      </c>
      <c r="H165" s="6"/>
    </row>
    <row r="166" spans="1:8">
      <c r="A166" s="5"/>
      <c r="B166" s="5">
        <v>37</v>
      </c>
      <c r="C166" s="5" t="s">
        <v>376</v>
      </c>
      <c r="D166" s="5">
        <v>0</v>
      </c>
      <c r="E166" s="5">
        <v>37</v>
      </c>
      <c r="F166" s="90">
        <f t="shared" si="11"/>
        <v>0</v>
      </c>
      <c r="G166" s="6">
        <f t="shared" si="10"/>
        <v>1</v>
      </c>
      <c r="H166" s="6"/>
    </row>
    <row r="167" spans="1:8">
      <c r="A167" s="5"/>
      <c r="B167" s="5">
        <v>38</v>
      </c>
      <c r="C167" s="5" t="s">
        <v>377</v>
      </c>
      <c r="D167" s="5">
        <v>0</v>
      </c>
      <c r="E167" s="5">
        <v>30</v>
      </c>
      <c r="F167" s="90">
        <f t="shared" si="11"/>
        <v>0</v>
      </c>
      <c r="G167" s="6">
        <f t="shared" si="10"/>
        <v>1</v>
      </c>
      <c r="H167" s="6"/>
    </row>
    <row r="168" spans="1:8">
      <c r="A168" s="5"/>
      <c r="B168" s="5">
        <v>39</v>
      </c>
      <c r="C168" s="5" t="s">
        <v>378</v>
      </c>
      <c r="D168" s="5">
        <v>0</v>
      </c>
      <c r="E168" s="5">
        <v>30</v>
      </c>
      <c r="F168" s="90">
        <f t="shared" si="11"/>
        <v>0</v>
      </c>
      <c r="G168" s="6">
        <f t="shared" si="10"/>
        <v>1</v>
      </c>
      <c r="H168" s="6"/>
    </row>
    <row r="169" spans="1:8">
      <c r="A169" s="5"/>
      <c r="B169" s="5">
        <v>40</v>
      </c>
      <c r="C169" s="5" t="s">
        <v>189</v>
      </c>
      <c r="D169" s="5">
        <v>0</v>
      </c>
      <c r="E169" s="5">
        <v>30</v>
      </c>
      <c r="F169" s="90">
        <f t="shared" si="11"/>
        <v>0</v>
      </c>
      <c r="G169" s="6">
        <f t="shared" si="10"/>
        <v>1</v>
      </c>
      <c r="H169" s="6"/>
    </row>
    <row r="170" spans="1:8">
      <c r="A170" s="5"/>
      <c r="B170" s="5">
        <v>41</v>
      </c>
      <c r="C170" s="5" t="s">
        <v>379</v>
      </c>
      <c r="D170" s="5">
        <v>0</v>
      </c>
      <c r="E170" s="5">
        <v>45</v>
      </c>
      <c r="F170" s="90">
        <f t="shared" si="11"/>
        <v>0</v>
      </c>
      <c r="G170" s="6">
        <f t="shared" si="10"/>
        <v>1</v>
      </c>
      <c r="H170" s="6"/>
    </row>
    <row r="171" spans="1:8">
      <c r="A171" s="5"/>
      <c r="B171" s="5">
        <v>42</v>
      </c>
      <c r="C171" s="5" t="s">
        <v>380</v>
      </c>
      <c r="D171" s="5">
        <v>8</v>
      </c>
      <c r="E171" s="5">
        <v>35</v>
      </c>
      <c r="F171" s="90">
        <f t="shared" si="11"/>
        <v>0.228571428571429</v>
      </c>
      <c r="G171" s="6">
        <f t="shared" si="10"/>
        <v>43</v>
      </c>
      <c r="H171" s="6"/>
    </row>
    <row r="172" spans="1:8">
      <c r="A172" s="5"/>
      <c r="B172" s="5">
        <v>43</v>
      </c>
      <c r="C172" s="5" t="s">
        <v>381</v>
      </c>
      <c r="D172" s="5">
        <v>0</v>
      </c>
      <c r="E172" s="5">
        <v>35</v>
      </c>
      <c r="F172" s="90">
        <f t="shared" si="11"/>
        <v>0</v>
      </c>
      <c r="G172" s="6">
        <f t="shared" si="10"/>
        <v>1</v>
      </c>
      <c r="H172" s="6"/>
    </row>
    <row r="173" spans="1:8">
      <c r="A173" s="5" t="s">
        <v>7</v>
      </c>
      <c r="B173" s="5">
        <v>1</v>
      </c>
      <c r="C173" s="8" t="s">
        <v>382</v>
      </c>
      <c r="D173" s="5">
        <v>0</v>
      </c>
      <c r="E173" s="8">
        <v>40</v>
      </c>
      <c r="F173" s="90">
        <f t="shared" si="11"/>
        <v>0</v>
      </c>
      <c r="G173" s="6">
        <f>RANK(F173,$F$173:$F$195,1)</f>
        <v>1</v>
      </c>
      <c r="H173" s="6"/>
    </row>
    <row r="174" spans="1:8">
      <c r="A174" s="5"/>
      <c r="B174" s="5">
        <v>2</v>
      </c>
      <c r="C174" s="8" t="s">
        <v>383</v>
      </c>
      <c r="D174" s="5">
        <v>0</v>
      </c>
      <c r="E174" s="8">
        <v>41</v>
      </c>
      <c r="F174" s="90">
        <f t="shared" si="11"/>
        <v>0</v>
      </c>
      <c r="G174" s="6">
        <f t="shared" ref="G174:G195" si="12">RANK(F174,$F$173:$F$195,1)</f>
        <v>1</v>
      </c>
      <c r="H174" s="6"/>
    </row>
    <row r="175" spans="1:8">
      <c r="A175" s="5"/>
      <c r="B175" s="5">
        <v>3</v>
      </c>
      <c r="C175" s="8" t="s">
        <v>384</v>
      </c>
      <c r="D175" s="5">
        <v>0</v>
      </c>
      <c r="E175" s="8">
        <v>41</v>
      </c>
      <c r="F175" s="90">
        <f t="shared" si="11"/>
        <v>0</v>
      </c>
      <c r="G175" s="6">
        <f t="shared" si="12"/>
        <v>1</v>
      </c>
      <c r="H175" s="6"/>
    </row>
    <row r="176" spans="1:8">
      <c r="A176" s="5"/>
      <c r="B176" s="5">
        <v>4</v>
      </c>
      <c r="C176" s="8" t="s">
        <v>385</v>
      </c>
      <c r="D176" s="5">
        <v>0</v>
      </c>
      <c r="E176" s="8">
        <v>39</v>
      </c>
      <c r="F176" s="90">
        <f t="shared" si="11"/>
        <v>0</v>
      </c>
      <c r="G176" s="6">
        <f t="shared" si="12"/>
        <v>1</v>
      </c>
      <c r="H176" s="6"/>
    </row>
    <row r="177" spans="1:8">
      <c r="A177" s="5"/>
      <c r="B177" s="5">
        <v>5</v>
      </c>
      <c r="C177" s="8" t="s">
        <v>386</v>
      </c>
      <c r="D177" s="5">
        <v>0</v>
      </c>
      <c r="E177" s="8">
        <v>36</v>
      </c>
      <c r="F177" s="90">
        <f t="shared" si="11"/>
        <v>0</v>
      </c>
      <c r="G177" s="6">
        <f t="shared" si="12"/>
        <v>1</v>
      </c>
      <c r="H177" s="6"/>
    </row>
    <row r="178" spans="1:8">
      <c r="A178" s="5"/>
      <c r="B178" s="5">
        <v>6</v>
      </c>
      <c r="C178" s="8" t="s">
        <v>387</v>
      </c>
      <c r="D178" s="5">
        <v>0</v>
      </c>
      <c r="E178" s="8">
        <v>36</v>
      </c>
      <c r="F178" s="90">
        <f t="shared" si="11"/>
        <v>0</v>
      </c>
      <c r="G178" s="6">
        <f t="shared" si="12"/>
        <v>1</v>
      </c>
      <c r="H178" s="6"/>
    </row>
    <row r="179" spans="1:8">
      <c r="A179" s="5"/>
      <c r="B179" s="5">
        <v>7</v>
      </c>
      <c r="C179" s="8" t="s">
        <v>388</v>
      </c>
      <c r="D179" s="5">
        <v>0</v>
      </c>
      <c r="E179" s="8">
        <v>36</v>
      </c>
      <c r="F179" s="90">
        <f t="shared" si="11"/>
        <v>0</v>
      </c>
      <c r="G179" s="6">
        <f t="shared" si="12"/>
        <v>1</v>
      </c>
      <c r="H179" s="6"/>
    </row>
    <row r="180" spans="1:8">
      <c r="A180" s="5"/>
      <c r="B180" s="5">
        <v>8</v>
      </c>
      <c r="C180" s="8" t="s">
        <v>389</v>
      </c>
      <c r="D180" s="5">
        <v>0</v>
      </c>
      <c r="E180" s="8">
        <v>36</v>
      </c>
      <c r="F180" s="90">
        <f t="shared" si="11"/>
        <v>0</v>
      </c>
      <c r="G180" s="6">
        <f t="shared" si="12"/>
        <v>1</v>
      </c>
      <c r="H180" s="6"/>
    </row>
    <row r="181" spans="1:8">
      <c r="A181" s="5"/>
      <c r="B181" s="5">
        <v>9</v>
      </c>
      <c r="C181" s="8" t="s">
        <v>390</v>
      </c>
      <c r="D181" s="5">
        <v>0</v>
      </c>
      <c r="E181" s="8">
        <v>35</v>
      </c>
      <c r="F181" s="90">
        <f t="shared" si="11"/>
        <v>0</v>
      </c>
      <c r="G181" s="6">
        <f t="shared" si="12"/>
        <v>1</v>
      </c>
      <c r="H181" s="6"/>
    </row>
    <row r="182" spans="1:8">
      <c r="A182" s="5"/>
      <c r="B182" s="5">
        <v>10</v>
      </c>
      <c r="C182" s="8" t="s">
        <v>391</v>
      </c>
      <c r="D182" s="5">
        <v>0</v>
      </c>
      <c r="E182" s="8">
        <v>44</v>
      </c>
      <c r="F182" s="90">
        <f t="shared" si="11"/>
        <v>0</v>
      </c>
      <c r="G182" s="6">
        <f t="shared" si="12"/>
        <v>1</v>
      </c>
      <c r="H182" s="6"/>
    </row>
    <row r="183" spans="1:8">
      <c r="A183" s="5"/>
      <c r="B183" s="5">
        <v>11</v>
      </c>
      <c r="C183" s="8" t="s">
        <v>392</v>
      </c>
      <c r="D183" s="5">
        <v>0</v>
      </c>
      <c r="E183" s="8">
        <v>37</v>
      </c>
      <c r="F183" s="90">
        <f t="shared" si="11"/>
        <v>0</v>
      </c>
      <c r="G183" s="6">
        <f t="shared" si="12"/>
        <v>1</v>
      </c>
      <c r="H183" s="6"/>
    </row>
    <row r="184" spans="1:8">
      <c r="A184" s="5"/>
      <c r="B184" s="5">
        <v>12</v>
      </c>
      <c r="C184" s="8" t="s">
        <v>215</v>
      </c>
      <c r="D184" s="8">
        <v>0</v>
      </c>
      <c r="E184" s="8">
        <v>34</v>
      </c>
      <c r="F184" s="90">
        <f t="shared" si="11"/>
        <v>0</v>
      </c>
      <c r="G184" s="6">
        <f t="shared" si="12"/>
        <v>1</v>
      </c>
      <c r="H184" s="6"/>
    </row>
    <row r="185" spans="1:8">
      <c r="A185" s="5"/>
      <c r="B185" s="5">
        <v>13</v>
      </c>
      <c r="C185" s="8" t="s">
        <v>393</v>
      </c>
      <c r="D185" s="8">
        <v>0</v>
      </c>
      <c r="E185" s="8">
        <v>33</v>
      </c>
      <c r="F185" s="90">
        <f t="shared" si="11"/>
        <v>0</v>
      </c>
      <c r="G185" s="6">
        <f t="shared" si="12"/>
        <v>1</v>
      </c>
      <c r="H185" s="6"/>
    </row>
    <row r="186" spans="1:8">
      <c r="A186" s="5"/>
      <c r="B186" s="5">
        <v>14</v>
      </c>
      <c r="C186" s="8" t="s">
        <v>394</v>
      </c>
      <c r="D186" s="8">
        <v>0</v>
      </c>
      <c r="E186" s="8">
        <v>32</v>
      </c>
      <c r="F186" s="90">
        <f t="shared" si="11"/>
        <v>0</v>
      </c>
      <c r="G186" s="6">
        <f t="shared" si="12"/>
        <v>1</v>
      </c>
      <c r="H186" s="6"/>
    </row>
    <row r="187" spans="1:8">
      <c r="A187" s="5"/>
      <c r="B187" s="5">
        <v>15</v>
      </c>
      <c r="C187" s="8" t="s">
        <v>395</v>
      </c>
      <c r="D187" s="8">
        <v>0</v>
      </c>
      <c r="E187" s="8">
        <v>33</v>
      </c>
      <c r="F187" s="90">
        <f t="shared" si="11"/>
        <v>0</v>
      </c>
      <c r="G187" s="6">
        <f t="shared" si="12"/>
        <v>1</v>
      </c>
      <c r="H187" s="6"/>
    </row>
    <row r="188" spans="1:8">
      <c r="A188" s="5"/>
      <c r="B188" s="5">
        <v>16</v>
      </c>
      <c r="C188" s="8" t="s">
        <v>396</v>
      </c>
      <c r="D188" s="8">
        <v>0</v>
      </c>
      <c r="E188" s="8">
        <v>34</v>
      </c>
      <c r="F188" s="90">
        <f t="shared" si="11"/>
        <v>0</v>
      </c>
      <c r="G188" s="6">
        <f t="shared" si="12"/>
        <v>1</v>
      </c>
      <c r="H188" s="6"/>
    </row>
    <row r="189" spans="1:8">
      <c r="A189" s="5"/>
      <c r="B189" s="5">
        <v>17</v>
      </c>
      <c r="C189" s="8" t="s">
        <v>397</v>
      </c>
      <c r="D189" s="8">
        <v>0</v>
      </c>
      <c r="E189" s="8">
        <v>31</v>
      </c>
      <c r="F189" s="90">
        <f t="shared" si="11"/>
        <v>0</v>
      </c>
      <c r="G189" s="6">
        <f t="shared" si="12"/>
        <v>1</v>
      </c>
      <c r="H189" s="6"/>
    </row>
    <row r="190" spans="1:8">
      <c r="A190" s="5"/>
      <c r="B190" s="5">
        <v>18</v>
      </c>
      <c r="C190" s="8" t="s">
        <v>398</v>
      </c>
      <c r="D190" s="8">
        <v>0</v>
      </c>
      <c r="E190" s="8">
        <v>34</v>
      </c>
      <c r="F190" s="90">
        <f t="shared" si="11"/>
        <v>0</v>
      </c>
      <c r="G190" s="6">
        <f t="shared" si="12"/>
        <v>1</v>
      </c>
      <c r="H190" s="6"/>
    </row>
    <row r="191" spans="1:8">
      <c r="A191" s="5"/>
      <c r="B191" s="5">
        <v>19</v>
      </c>
      <c r="C191" s="8" t="s">
        <v>399</v>
      </c>
      <c r="D191" s="8">
        <v>0</v>
      </c>
      <c r="E191" s="8">
        <v>33</v>
      </c>
      <c r="F191" s="90">
        <f t="shared" si="11"/>
        <v>0</v>
      </c>
      <c r="G191" s="6">
        <f t="shared" si="12"/>
        <v>1</v>
      </c>
      <c r="H191" s="6"/>
    </row>
    <row r="192" spans="1:8">
      <c r="A192" s="5"/>
      <c r="B192" s="5">
        <v>20</v>
      </c>
      <c r="C192" s="8" t="s">
        <v>400</v>
      </c>
      <c r="D192" s="8">
        <v>0</v>
      </c>
      <c r="E192" s="8">
        <v>33</v>
      </c>
      <c r="F192" s="90">
        <f t="shared" si="11"/>
        <v>0</v>
      </c>
      <c r="G192" s="6">
        <f t="shared" si="12"/>
        <v>1</v>
      </c>
      <c r="H192" s="6"/>
    </row>
    <row r="193" spans="1:8">
      <c r="A193" s="5"/>
      <c r="B193" s="5">
        <v>21</v>
      </c>
      <c r="C193" s="8" t="s">
        <v>220</v>
      </c>
      <c r="D193" s="8">
        <v>0</v>
      </c>
      <c r="E193" s="8">
        <v>33</v>
      </c>
      <c r="F193" s="90">
        <f t="shared" si="11"/>
        <v>0</v>
      </c>
      <c r="G193" s="6">
        <f t="shared" si="12"/>
        <v>1</v>
      </c>
      <c r="H193" s="6"/>
    </row>
    <row r="194" spans="1:8">
      <c r="A194" s="5"/>
      <c r="B194" s="5">
        <v>22</v>
      </c>
      <c r="C194" s="8" t="s">
        <v>401</v>
      </c>
      <c r="D194" s="8">
        <v>0</v>
      </c>
      <c r="E194" s="8">
        <v>32</v>
      </c>
      <c r="F194" s="90">
        <f t="shared" si="11"/>
        <v>0</v>
      </c>
      <c r="G194" s="6">
        <f t="shared" si="12"/>
        <v>1</v>
      </c>
      <c r="H194" s="6"/>
    </row>
    <row r="195" spans="1:8">
      <c r="A195" s="5"/>
      <c r="B195" s="5">
        <v>23</v>
      </c>
      <c r="C195" s="8" t="s">
        <v>224</v>
      </c>
      <c r="D195" s="8">
        <v>0</v>
      </c>
      <c r="E195" s="8">
        <v>35</v>
      </c>
      <c r="F195" s="90">
        <f t="shared" si="11"/>
        <v>0</v>
      </c>
      <c r="G195" s="6">
        <f t="shared" si="12"/>
        <v>1</v>
      </c>
      <c r="H195" s="6"/>
    </row>
    <row r="196" spans="1:8">
      <c r="A196" s="5" t="s">
        <v>8</v>
      </c>
      <c r="B196" s="5">
        <v>1</v>
      </c>
      <c r="C196" s="5" t="s">
        <v>403</v>
      </c>
      <c r="D196" s="5">
        <v>0</v>
      </c>
      <c r="E196" s="5">
        <v>46</v>
      </c>
      <c r="F196" s="91">
        <f>D198/E196</f>
        <v>0</v>
      </c>
      <c r="G196" s="6">
        <v>1</v>
      </c>
      <c r="H196" s="6"/>
    </row>
    <row r="197" spans="1:8">
      <c r="A197" s="5"/>
      <c r="B197" s="5">
        <v>2</v>
      </c>
      <c r="C197" s="5" t="s">
        <v>227</v>
      </c>
      <c r="D197" s="5">
        <v>0</v>
      </c>
      <c r="E197" s="5">
        <v>45</v>
      </c>
      <c r="F197" s="91">
        <f t="shared" si="11"/>
        <v>0</v>
      </c>
      <c r="G197" s="6">
        <v>1</v>
      </c>
      <c r="H197" s="6"/>
    </row>
    <row r="198" spans="1:8">
      <c r="A198" s="5"/>
      <c r="B198" s="5">
        <v>3</v>
      </c>
      <c r="C198" s="5" t="s">
        <v>404</v>
      </c>
      <c r="D198" s="5">
        <v>0</v>
      </c>
      <c r="E198" s="5">
        <v>44</v>
      </c>
      <c r="F198" s="91" t="e">
        <f>#REF!/E198</f>
        <v>#REF!</v>
      </c>
      <c r="G198" s="6">
        <v>1</v>
      </c>
      <c r="H198" s="6"/>
    </row>
  </sheetData>
  <sortState ref="B3:B29">
    <sortCondition ref="B3"/>
  </sortState>
  <mergeCells count="8">
    <mergeCell ref="A1:H1"/>
    <mergeCell ref="A3:A29"/>
    <mergeCell ref="A30:A60"/>
    <mergeCell ref="A61:A88"/>
    <mergeCell ref="A89:A129"/>
    <mergeCell ref="A130:A172"/>
    <mergeCell ref="A173:A195"/>
    <mergeCell ref="A196:A198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5"/>
  <sheetViews>
    <sheetView zoomScale="70" zoomScaleNormal="70" topLeftCell="A37" workbookViewId="0">
      <selection activeCell="P57" sqref="P57"/>
    </sheetView>
  </sheetViews>
  <sheetFormatPr defaultColWidth="8.62962962962963" defaultRowHeight="17.4"/>
  <cols>
    <col min="1" max="1" width="20.1296296296296" style="38" customWidth="1"/>
    <col min="2" max="2" width="8" style="39" customWidth="1"/>
    <col min="3" max="3" width="20.1296296296296" style="38" customWidth="1"/>
    <col min="4" max="5" width="7.87962962962963" style="38" customWidth="1"/>
    <col min="6" max="13" width="8" style="38" customWidth="1"/>
    <col min="14" max="14" width="9.62962962962963" style="40" customWidth="1"/>
    <col min="15" max="15" width="11" style="40" customWidth="1"/>
    <col min="16" max="16" width="9.75" style="39" customWidth="1"/>
    <col min="17" max="17" width="53.5" style="38" customWidth="1"/>
    <col min="18" max="18" width="86.75" style="38" customWidth="1"/>
    <col min="19" max="16384" width="8.62962962962963" style="38"/>
  </cols>
  <sheetData>
    <row r="1" ht="22.2" spans="1:20">
      <c r="A1" s="27" t="s">
        <v>444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</row>
    <row r="2" s="37" customFormat="1" ht="61.2" spans="1:20">
      <c r="A2" s="28" t="s">
        <v>22</v>
      </c>
      <c r="B2" s="41" t="s">
        <v>239</v>
      </c>
      <c r="C2" s="28" t="s">
        <v>23</v>
      </c>
      <c r="D2" s="42" t="s">
        <v>445</v>
      </c>
      <c r="E2" s="42" t="s">
        <v>446</v>
      </c>
      <c r="F2" s="42" t="s">
        <v>447</v>
      </c>
      <c r="G2" s="42" t="s">
        <v>448</v>
      </c>
      <c r="H2" s="42" t="s">
        <v>449</v>
      </c>
      <c r="I2" s="42" t="s">
        <v>450</v>
      </c>
      <c r="J2" s="42" t="s">
        <v>451</v>
      </c>
      <c r="K2" s="42" t="s">
        <v>452</v>
      </c>
      <c r="L2" s="42" t="s">
        <v>453</v>
      </c>
      <c r="M2" s="42" t="s">
        <v>454</v>
      </c>
      <c r="N2" s="43" t="s">
        <v>455</v>
      </c>
      <c r="O2" s="43" t="s">
        <v>456</v>
      </c>
      <c r="P2" s="44" t="s">
        <v>457</v>
      </c>
      <c r="Q2" s="28" t="s">
        <v>29</v>
      </c>
      <c r="R2" s="35" t="s">
        <v>458</v>
      </c>
    </row>
    <row r="3" spans="1:20">
      <c r="A3" s="45" t="s">
        <v>2</v>
      </c>
      <c r="B3" s="46">
        <v>1</v>
      </c>
      <c r="C3" s="47" t="s">
        <v>459</v>
      </c>
      <c r="D3" s="48"/>
      <c r="E3" s="48"/>
      <c r="F3" s="49"/>
      <c r="G3" s="49"/>
      <c r="H3" s="50"/>
      <c r="I3" s="49"/>
      <c r="J3" s="49"/>
      <c r="K3" s="49"/>
      <c r="L3" s="49"/>
      <c r="M3" s="49"/>
      <c r="N3" s="51"/>
      <c r="O3" s="51"/>
      <c r="P3" s="52"/>
      <c r="Q3" s="51"/>
      <c r="R3" s="51"/>
    </row>
    <row r="4" spans="1:20">
      <c r="A4" s="45"/>
      <c r="B4" s="46">
        <v>2</v>
      </c>
      <c r="C4" s="47" t="s">
        <v>460</v>
      </c>
      <c r="D4" s="48"/>
      <c r="E4" s="48"/>
      <c r="F4" s="49"/>
      <c r="G4" s="49"/>
      <c r="H4" s="50"/>
      <c r="I4" s="49"/>
      <c r="J4" s="49"/>
      <c r="K4" s="49"/>
      <c r="L4" s="49"/>
      <c r="M4" s="49"/>
      <c r="N4" s="51"/>
      <c r="O4" s="51"/>
      <c r="P4" s="52"/>
      <c r="Q4" s="51"/>
      <c r="R4" s="51"/>
    </row>
    <row r="5" spans="1:20">
      <c r="A5" s="45"/>
      <c r="B5" s="46">
        <v>3</v>
      </c>
      <c r="C5" s="47" t="s">
        <v>461</v>
      </c>
      <c r="D5" s="48"/>
      <c r="E5" s="48"/>
      <c r="F5" s="49"/>
      <c r="G5" s="49"/>
      <c r="H5" s="50"/>
      <c r="I5" s="49"/>
      <c r="J5" s="49"/>
      <c r="K5" s="49"/>
      <c r="L5" s="49"/>
      <c r="M5" s="49"/>
      <c r="N5" s="51"/>
      <c r="O5" s="51"/>
      <c r="P5" s="52"/>
      <c r="Q5" s="51"/>
      <c r="R5" s="51"/>
    </row>
    <row r="6" spans="1:20">
      <c r="A6" s="45"/>
      <c r="B6" s="46">
        <v>4</v>
      </c>
      <c r="C6" s="47" t="s">
        <v>462</v>
      </c>
      <c r="D6" s="48"/>
      <c r="E6" s="48"/>
      <c r="F6" s="49"/>
      <c r="G6" s="49"/>
      <c r="H6" s="50"/>
      <c r="I6" s="49"/>
      <c r="J6" s="49"/>
      <c r="K6" s="49"/>
      <c r="L6" s="49"/>
      <c r="M6" s="49"/>
      <c r="N6" s="51"/>
      <c r="O6" s="51"/>
      <c r="P6" s="52"/>
      <c r="Q6" s="51"/>
      <c r="R6" s="51"/>
    </row>
    <row r="7" spans="1:20">
      <c r="A7" s="45"/>
      <c r="B7" s="46">
        <v>5</v>
      </c>
      <c r="C7" s="47" t="s">
        <v>463</v>
      </c>
      <c r="D7" s="48"/>
      <c r="E7" s="48"/>
      <c r="F7" s="49"/>
      <c r="G7" s="49"/>
      <c r="H7" s="50"/>
      <c r="I7" s="49"/>
      <c r="J7" s="49"/>
      <c r="K7" s="49"/>
      <c r="L7" s="49"/>
      <c r="M7" s="49"/>
      <c r="N7" s="51"/>
      <c r="O7" s="51"/>
      <c r="P7" s="52"/>
      <c r="Q7" s="51"/>
      <c r="R7" s="51"/>
    </row>
    <row r="8" spans="1:20">
      <c r="A8" s="45"/>
      <c r="B8" s="46">
        <v>6</v>
      </c>
      <c r="C8" s="47" t="s">
        <v>464</v>
      </c>
      <c r="D8" s="48"/>
      <c r="E8" s="48"/>
      <c r="F8" s="49"/>
      <c r="G8" s="49"/>
      <c r="H8" s="50"/>
      <c r="I8" s="49"/>
      <c r="J8" s="49"/>
      <c r="K8" s="49"/>
      <c r="L8" s="49"/>
      <c r="M8" s="49"/>
      <c r="N8" s="51"/>
      <c r="O8" s="51"/>
      <c r="P8" s="52"/>
      <c r="Q8" s="51"/>
      <c r="R8" s="51"/>
    </row>
    <row r="9" spans="1:20">
      <c r="A9" s="45"/>
      <c r="B9" s="46">
        <v>7</v>
      </c>
      <c r="C9" s="47" t="s">
        <v>465</v>
      </c>
      <c r="D9" s="48"/>
      <c r="E9" s="48"/>
      <c r="F9" s="49"/>
      <c r="G9" s="49"/>
      <c r="H9" s="50"/>
      <c r="I9" s="49"/>
      <c r="J9" s="49"/>
      <c r="K9" s="49"/>
      <c r="L9" s="49"/>
      <c r="M9" s="49"/>
      <c r="N9" s="51"/>
      <c r="O9" s="51"/>
      <c r="P9" s="52"/>
      <c r="Q9" s="51"/>
      <c r="R9" s="51"/>
    </row>
    <row r="10" spans="1:20">
      <c r="A10" s="45"/>
      <c r="B10" s="46">
        <v>8</v>
      </c>
      <c r="C10" s="47" t="s">
        <v>466</v>
      </c>
      <c r="D10" s="48"/>
      <c r="E10" s="48"/>
      <c r="F10" s="49"/>
      <c r="G10" s="49"/>
      <c r="H10" s="50"/>
      <c r="I10" s="49"/>
      <c r="J10" s="49"/>
      <c r="K10" s="49"/>
      <c r="L10" s="49"/>
      <c r="M10" s="49"/>
      <c r="N10" s="51"/>
      <c r="O10" s="51"/>
      <c r="P10" s="52"/>
      <c r="Q10" s="51"/>
      <c r="R10" s="51"/>
    </row>
    <row r="11" spans="1:20">
      <c r="A11" s="45"/>
      <c r="B11" s="46">
        <v>9</v>
      </c>
      <c r="C11" s="47" t="s">
        <v>467</v>
      </c>
      <c r="D11" s="48"/>
      <c r="E11" s="48"/>
      <c r="F11" s="49"/>
      <c r="G11" s="49"/>
      <c r="H11" s="50"/>
      <c r="I11" s="49"/>
      <c r="J11" s="49"/>
      <c r="K11" s="49"/>
      <c r="L11" s="49"/>
      <c r="M11" s="49"/>
      <c r="N11" s="51"/>
      <c r="O11" s="51"/>
      <c r="P11" s="52"/>
      <c r="Q11" s="51"/>
      <c r="R11" s="51"/>
    </row>
    <row r="12" spans="1:20">
      <c r="A12" s="45"/>
      <c r="B12" s="53">
        <v>10</v>
      </c>
      <c r="C12" s="54" t="s">
        <v>468</v>
      </c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51"/>
      <c r="O12" s="51"/>
      <c r="P12" s="52"/>
      <c r="Q12" s="51"/>
      <c r="R12" s="51"/>
    </row>
    <row r="13" spans="1:20">
      <c r="A13" s="55" t="s">
        <v>3</v>
      </c>
      <c r="B13" s="56">
        <v>1</v>
      </c>
      <c r="C13" s="57" t="s">
        <v>469</v>
      </c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51"/>
      <c r="O13" s="51"/>
      <c r="P13" s="52"/>
      <c r="Q13" s="51"/>
      <c r="R13" s="51"/>
      <c r="S13" s="58"/>
      <c r="T13" s="58"/>
    </row>
    <row r="14" spans="1:20">
      <c r="A14" s="55"/>
      <c r="B14" s="56">
        <v>2</v>
      </c>
      <c r="C14" s="57" t="s">
        <v>470</v>
      </c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51"/>
      <c r="O14" s="51"/>
      <c r="P14" s="52"/>
      <c r="Q14" s="51"/>
      <c r="R14" s="51"/>
    </row>
    <row r="15" spans="1:20">
      <c r="A15" s="55"/>
      <c r="B15" s="56">
        <v>3</v>
      </c>
      <c r="C15" s="57" t="s">
        <v>471</v>
      </c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51"/>
      <c r="O15" s="51"/>
      <c r="P15" s="52"/>
      <c r="Q15" s="51"/>
      <c r="R15" s="51"/>
    </row>
    <row r="16" spans="1:20">
      <c r="A16" s="55"/>
      <c r="B16" s="56">
        <v>4</v>
      </c>
      <c r="C16" s="57" t="s">
        <v>472</v>
      </c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51"/>
      <c r="O16" s="51"/>
      <c r="P16" s="52"/>
      <c r="Q16" s="51"/>
      <c r="R16" s="51"/>
    </row>
    <row r="17" spans="1:19">
      <c r="A17" s="55"/>
      <c r="B17" s="56">
        <v>5</v>
      </c>
      <c r="C17" s="57" t="s">
        <v>473</v>
      </c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51"/>
      <c r="O17" s="51"/>
      <c r="P17" s="52"/>
      <c r="Q17" s="51"/>
      <c r="R17" s="51"/>
      <c r="S17" s="58"/>
    </row>
    <row r="18" spans="1:19">
      <c r="A18" s="55"/>
      <c r="B18" s="56">
        <v>6</v>
      </c>
      <c r="C18" s="57" t="s">
        <v>474</v>
      </c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51"/>
      <c r="O18" s="51"/>
      <c r="P18" s="52"/>
      <c r="Q18" s="51"/>
      <c r="R18" s="51"/>
    </row>
    <row r="19" spans="1:19">
      <c r="A19" s="55"/>
      <c r="B19" s="56">
        <v>7</v>
      </c>
      <c r="C19" s="59" t="s">
        <v>475</v>
      </c>
      <c r="D19" s="60"/>
      <c r="E19" s="60"/>
      <c r="F19" s="60"/>
      <c r="G19" s="60"/>
      <c r="H19" s="60"/>
      <c r="I19" s="60"/>
      <c r="J19" s="60"/>
      <c r="K19" s="60"/>
      <c r="L19" s="49"/>
      <c r="M19" s="49"/>
      <c r="N19" s="51"/>
      <c r="O19" s="51"/>
      <c r="P19" s="52"/>
      <c r="Q19" s="51"/>
      <c r="R19" s="51"/>
    </row>
    <row r="20" spans="1:19">
      <c r="A20" s="55"/>
      <c r="B20" s="56">
        <v>8</v>
      </c>
      <c r="C20" s="59" t="s">
        <v>476</v>
      </c>
      <c r="D20" s="60"/>
      <c r="E20" s="60"/>
      <c r="F20" s="60"/>
      <c r="G20" s="60"/>
      <c r="H20" s="60"/>
      <c r="I20" s="60"/>
      <c r="J20" s="60"/>
      <c r="K20" s="60"/>
      <c r="L20" s="49"/>
      <c r="M20" s="49"/>
      <c r="N20" s="51"/>
      <c r="O20" s="51"/>
      <c r="P20" s="52"/>
      <c r="Q20" s="51"/>
      <c r="R20" s="51"/>
    </row>
    <row r="21" spans="1:19">
      <c r="A21" s="55"/>
      <c r="B21" s="56">
        <v>9</v>
      </c>
      <c r="C21" s="59" t="s">
        <v>477</v>
      </c>
      <c r="D21" s="60"/>
      <c r="E21" s="60"/>
      <c r="F21" s="60"/>
      <c r="G21" s="60"/>
      <c r="H21" s="60"/>
      <c r="I21" s="60"/>
      <c r="J21" s="49"/>
      <c r="K21" s="49"/>
      <c r="L21" s="49"/>
      <c r="M21" s="49"/>
      <c r="N21" s="51"/>
      <c r="O21" s="51"/>
      <c r="P21" s="52"/>
      <c r="Q21" s="51"/>
      <c r="R21" s="51"/>
    </row>
    <row r="22" spans="1:19">
      <c r="A22" s="55" t="s">
        <v>4</v>
      </c>
      <c r="B22" s="53">
        <v>1</v>
      </c>
      <c r="C22" s="54" t="s">
        <v>478</v>
      </c>
      <c r="D22" s="60"/>
      <c r="E22" s="60"/>
      <c r="F22" s="60"/>
      <c r="G22" s="60"/>
      <c r="H22" s="60"/>
      <c r="I22" s="60"/>
      <c r="J22" s="49"/>
      <c r="K22" s="49"/>
      <c r="L22" s="49"/>
      <c r="M22" s="49"/>
      <c r="N22" s="51"/>
      <c r="O22" s="51"/>
      <c r="P22" s="52"/>
      <c r="Q22" s="51"/>
      <c r="R22" s="51"/>
    </row>
    <row r="23" spans="1:19">
      <c r="A23" s="55"/>
      <c r="B23" s="53">
        <v>2</v>
      </c>
      <c r="C23" s="54" t="s">
        <v>479</v>
      </c>
      <c r="D23" s="60"/>
      <c r="E23" s="60"/>
      <c r="F23" s="60"/>
      <c r="G23" s="60"/>
      <c r="H23" s="60"/>
      <c r="I23" s="60"/>
      <c r="J23" s="49"/>
      <c r="K23" s="49"/>
      <c r="L23" s="49"/>
      <c r="M23" s="49"/>
      <c r="N23" s="51"/>
      <c r="O23" s="51"/>
      <c r="P23" s="52"/>
      <c r="Q23" s="51"/>
      <c r="R23" s="51"/>
    </row>
    <row r="24" spans="1:19">
      <c r="A24" s="55"/>
      <c r="B24" s="53">
        <v>3</v>
      </c>
      <c r="C24" s="54" t="s">
        <v>480</v>
      </c>
      <c r="D24" s="60"/>
      <c r="E24" s="60"/>
      <c r="F24" s="60"/>
      <c r="G24" s="60"/>
      <c r="H24" s="60"/>
      <c r="I24" s="60"/>
      <c r="J24" s="49"/>
      <c r="K24" s="49"/>
      <c r="L24" s="49"/>
      <c r="M24" s="49"/>
      <c r="N24" s="51"/>
      <c r="O24" s="51"/>
      <c r="P24" s="52"/>
      <c r="Q24" s="51"/>
      <c r="R24" s="51"/>
    </row>
    <row r="25" spans="1:19">
      <c r="A25" s="55"/>
      <c r="B25" s="53">
        <v>4</v>
      </c>
      <c r="C25" s="54" t="s">
        <v>481</v>
      </c>
      <c r="D25" s="60"/>
      <c r="E25" s="60"/>
      <c r="F25" s="60"/>
      <c r="G25" s="60"/>
      <c r="H25" s="60"/>
      <c r="I25" s="60"/>
      <c r="J25" s="49"/>
      <c r="K25" s="49"/>
      <c r="L25" s="49"/>
      <c r="M25" s="49"/>
      <c r="N25" s="51"/>
      <c r="O25" s="51"/>
      <c r="P25" s="52"/>
      <c r="Q25" s="51"/>
      <c r="R25" s="51"/>
    </row>
    <row r="26" ht="21" customHeight="1" spans="1:19">
      <c r="A26" s="55"/>
      <c r="B26" s="53">
        <v>5</v>
      </c>
      <c r="C26" s="54" t="s">
        <v>482</v>
      </c>
      <c r="D26" s="60"/>
      <c r="E26" s="60"/>
      <c r="F26" s="60"/>
      <c r="G26" s="60"/>
      <c r="H26" s="60"/>
      <c r="I26" s="60"/>
      <c r="J26" s="49"/>
      <c r="K26" s="49"/>
      <c r="L26" s="49"/>
      <c r="M26" s="49"/>
      <c r="N26" s="51"/>
      <c r="O26" s="51"/>
      <c r="P26" s="52"/>
      <c r="Q26" s="51"/>
      <c r="R26" s="51"/>
    </row>
    <row r="27" spans="1:19">
      <c r="A27" s="55"/>
      <c r="B27" s="53">
        <v>7</v>
      </c>
      <c r="C27" s="54" t="s">
        <v>483</v>
      </c>
      <c r="D27" s="61"/>
      <c r="E27" s="61"/>
      <c r="F27" s="61"/>
      <c r="G27" s="61"/>
      <c r="H27" s="61"/>
      <c r="I27" s="61"/>
      <c r="J27" s="61"/>
      <c r="K27" s="61"/>
      <c r="L27" s="61"/>
      <c r="M27" s="61"/>
      <c r="N27" s="10"/>
      <c r="O27" s="62"/>
      <c r="P27" s="52"/>
      <c r="Q27" s="51"/>
      <c r="R27" s="51"/>
    </row>
    <row r="28" spans="1:19">
      <c r="A28" s="55"/>
      <c r="B28" s="53">
        <v>8</v>
      </c>
      <c r="C28" s="54" t="s">
        <v>484</v>
      </c>
      <c r="D28" s="61"/>
      <c r="E28" s="61"/>
      <c r="F28" s="61"/>
      <c r="G28" s="61"/>
      <c r="H28" s="61"/>
      <c r="I28" s="61"/>
      <c r="J28" s="61"/>
      <c r="K28" s="61"/>
      <c r="L28" s="61"/>
      <c r="M28" s="61"/>
      <c r="N28" s="10"/>
      <c r="O28" s="62"/>
      <c r="P28" s="52"/>
      <c r="Q28" s="51"/>
      <c r="R28" s="51"/>
    </row>
    <row r="29" spans="1:19">
      <c r="A29" s="55"/>
      <c r="B29" s="53">
        <v>9</v>
      </c>
      <c r="C29" s="54" t="s">
        <v>484</v>
      </c>
      <c r="D29" s="61"/>
      <c r="E29" s="61"/>
      <c r="F29" s="61"/>
      <c r="G29" s="61"/>
      <c r="H29" s="61"/>
      <c r="I29" s="61"/>
      <c r="J29" s="61"/>
      <c r="K29" s="61"/>
      <c r="L29" s="61"/>
      <c r="M29" s="61"/>
      <c r="N29" s="10"/>
      <c r="O29" s="62"/>
      <c r="P29" s="52"/>
      <c r="Q29" s="51"/>
      <c r="R29" s="51"/>
    </row>
    <row r="30" spans="1:19">
      <c r="A30" s="55"/>
      <c r="B30" s="63">
        <v>10</v>
      </c>
      <c r="C30" s="47" t="s">
        <v>485</v>
      </c>
      <c r="D30" s="61"/>
      <c r="E30" s="61"/>
      <c r="F30" s="61"/>
      <c r="G30" s="61"/>
      <c r="H30" s="61"/>
      <c r="I30" s="61"/>
      <c r="J30" s="61"/>
      <c r="K30" s="61"/>
      <c r="L30" s="61"/>
      <c r="M30" s="61"/>
      <c r="N30" s="10"/>
      <c r="O30" s="62"/>
      <c r="P30" s="52"/>
      <c r="Q30" s="51"/>
      <c r="R30" s="51"/>
    </row>
    <row r="31" spans="1:19">
      <c r="A31" s="64" t="s">
        <v>5</v>
      </c>
      <c r="B31" s="65">
        <v>1</v>
      </c>
      <c r="C31" s="66" t="s">
        <v>486</v>
      </c>
      <c r="D31" s="61"/>
      <c r="E31" s="61"/>
      <c r="F31" s="61"/>
      <c r="G31" s="61"/>
      <c r="H31" s="61"/>
      <c r="I31" s="61"/>
      <c r="J31" s="61"/>
      <c r="K31" s="61"/>
      <c r="L31" s="61"/>
      <c r="M31" s="61"/>
      <c r="N31" s="10"/>
      <c r="O31" s="62"/>
      <c r="P31" s="52"/>
      <c r="Q31" s="51"/>
      <c r="R31" s="51"/>
    </row>
    <row r="32" spans="1:19">
      <c r="A32" s="64"/>
      <c r="B32" s="65">
        <v>2</v>
      </c>
      <c r="C32" s="66" t="s">
        <v>487</v>
      </c>
      <c r="D32" s="61"/>
      <c r="E32" s="61"/>
      <c r="F32" s="61"/>
      <c r="G32" s="61"/>
      <c r="H32" s="61"/>
      <c r="I32" s="61"/>
      <c r="J32" s="61"/>
      <c r="K32" s="61"/>
      <c r="L32" s="61"/>
      <c r="M32" s="61"/>
      <c r="N32" s="10"/>
      <c r="O32" s="62"/>
      <c r="P32" s="52"/>
      <c r="Q32" s="51"/>
      <c r="R32" s="51"/>
    </row>
    <row r="33" spans="1:18">
      <c r="A33" s="64"/>
      <c r="B33" s="65">
        <v>3</v>
      </c>
      <c r="C33" s="66" t="s">
        <v>488</v>
      </c>
      <c r="D33" s="48"/>
      <c r="E33" s="48"/>
      <c r="F33" s="48"/>
      <c r="G33" s="48"/>
      <c r="H33" s="48"/>
      <c r="I33" s="48"/>
      <c r="J33" s="48"/>
      <c r="K33" s="48"/>
      <c r="L33" s="48"/>
      <c r="M33" s="48"/>
      <c r="N33" s="10"/>
      <c r="O33" s="62"/>
      <c r="P33" s="52"/>
      <c r="Q33" s="51"/>
      <c r="R33" s="51"/>
    </row>
    <row r="34" spans="1:18">
      <c r="A34" s="67"/>
      <c r="B34" s="65">
        <v>4</v>
      </c>
      <c r="C34" s="66" t="s">
        <v>489</v>
      </c>
      <c r="D34" s="48"/>
      <c r="E34" s="48"/>
      <c r="F34" s="48"/>
      <c r="G34" s="48"/>
      <c r="H34" s="48"/>
      <c r="I34" s="48"/>
      <c r="J34" s="48"/>
      <c r="K34" s="48"/>
      <c r="L34" s="48"/>
      <c r="M34" s="48"/>
      <c r="N34" s="51"/>
      <c r="O34" s="51"/>
      <c r="P34" s="52"/>
      <c r="Q34" s="51"/>
      <c r="R34" s="51"/>
    </row>
    <row r="35" spans="1:18">
      <c r="A35" s="64"/>
      <c r="B35" s="65">
        <v>5</v>
      </c>
      <c r="C35" s="66" t="s">
        <v>490</v>
      </c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51"/>
      <c r="O35" s="51"/>
      <c r="P35" s="52"/>
      <c r="Q35" s="51"/>
      <c r="R35" s="51"/>
    </row>
    <row r="36" spans="1:18">
      <c r="A36" s="64"/>
      <c r="B36" s="65">
        <v>6</v>
      </c>
      <c r="C36" s="66" t="s">
        <v>491</v>
      </c>
      <c r="D36" s="48"/>
      <c r="E36" s="48"/>
      <c r="F36" s="48"/>
      <c r="G36" s="48"/>
      <c r="H36" s="48"/>
      <c r="I36" s="48"/>
      <c r="J36" s="48"/>
      <c r="K36" s="48"/>
      <c r="L36" s="48"/>
      <c r="M36" s="48"/>
      <c r="N36" s="51"/>
      <c r="O36" s="51"/>
      <c r="P36" s="52"/>
      <c r="Q36" s="51"/>
      <c r="R36" s="51"/>
    </row>
    <row r="37" spans="1:18">
      <c r="A37" s="64"/>
      <c r="B37" s="68">
        <v>7</v>
      </c>
      <c r="C37" s="54" t="s">
        <v>492</v>
      </c>
      <c r="D37" s="48"/>
      <c r="E37" s="48"/>
      <c r="F37" s="48"/>
      <c r="G37" s="48"/>
      <c r="H37" s="48"/>
      <c r="I37" s="48"/>
      <c r="J37" s="48"/>
      <c r="K37" s="48"/>
      <c r="L37" s="48"/>
      <c r="M37" s="48"/>
      <c r="N37" s="51"/>
      <c r="O37" s="51"/>
      <c r="P37" s="52"/>
      <c r="Q37" s="51"/>
      <c r="R37" s="51"/>
    </row>
    <row r="38" spans="1:18">
      <c r="A38" s="64"/>
      <c r="B38" s="68">
        <v>8</v>
      </c>
      <c r="C38" s="54" t="s">
        <v>493</v>
      </c>
      <c r="D38" s="48"/>
      <c r="E38" s="48"/>
      <c r="F38" s="48"/>
      <c r="G38" s="48"/>
      <c r="H38" s="48"/>
      <c r="I38" s="48"/>
      <c r="J38" s="48"/>
      <c r="K38" s="48"/>
      <c r="L38" s="48"/>
      <c r="M38" s="48"/>
      <c r="N38" s="51"/>
      <c r="O38" s="51"/>
      <c r="P38" s="52"/>
      <c r="Q38" s="51"/>
      <c r="R38" s="51"/>
    </row>
    <row r="39" spans="1:18">
      <c r="A39" s="69" t="s">
        <v>6</v>
      </c>
      <c r="B39" s="70">
        <v>1</v>
      </c>
      <c r="C39" s="71" t="s">
        <v>494</v>
      </c>
      <c r="D39" s="48"/>
      <c r="E39" s="48"/>
      <c r="F39" s="48"/>
      <c r="G39" s="48"/>
      <c r="H39" s="48"/>
      <c r="I39" s="48"/>
      <c r="J39" s="48"/>
      <c r="K39" s="48"/>
      <c r="L39" s="48"/>
      <c r="M39" s="48"/>
      <c r="N39" s="51"/>
      <c r="O39" s="51"/>
      <c r="P39" s="52"/>
      <c r="Q39" s="51"/>
      <c r="R39" s="51"/>
    </row>
    <row r="40" spans="1:18">
      <c r="A40" s="69"/>
      <c r="B40" s="70">
        <v>2</v>
      </c>
      <c r="C40" s="71" t="s">
        <v>495</v>
      </c>
      <c r="D40" s="48"/>
      <c r="E40" s="48"/>
      <c r="F40" s="48"/>
      <c r="G40" s="48"/>
      <c r="H40" s="48"/>
      <c r="I40" s="48"/>
      <c r="J40" s="48"/>
      <c r="K40" s="48"/>
      <c r="L40" s="48"/>
      <c r="M40" s="48"/>
      <c r="N40" s="51"/>
      <c r="O40" s="51"/>
      <c r="P40" s="52"/>
      <c r="Q40" s="51"/>
      <c r="R40" s="51"/>
    </row>
    <row r="41" spans="1:18">
      <c r="A41" s="69"/>
      <c r="B41" s="70">
        <v>3</v>
      </c>
      <c r="C41" s="71" t="s">
        <v>496</v>
      </c>
      <c r="D41" s="48"/>
      <c r="E41" s="48"/>
      <c r="F41" s="48"/>
      <c r="G41" s="48"/>
      <c r="H41" s="48"/>
      <c r="I41" s="48"/>
      <c r="J41" s="48"/>
      <c r="K41" s="48"/>
      <c r="L41" s="48"/>
      <c r="M41" s="48"/>
      <c r="N41" s="51"/>
      <c r="O41" s="51"/>
      <c r="P41" s="52"/>
      <c r="Q41" s="51"/>
      <c r="R41" s="51"/>
    </row>
    <row r="42" spans="1:18">
      <c r="A42" s="69"/>
      <c r="B42" s="70">
        <v>4</v>
      </c>
      <c r="C42" s="71" t="s">
        <v>497</v>
      </c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51"/>
      <c r="O42" s="51"/>
      <c r="P42" s="52"/>
      <c r="Q42" s="51"/>
      <c r="R42" s="51"/>
    </row>
    <row r="43" spans="1:18">
      <c r="A43" s="69"/>
      <c r="B43" s="70">
        <v>5</v>
      </c>
      <c r="C43" s="71" t="s">
        <v>498</v>
      </c>
      <c r="D43" s="48"/>
      <c r="E43" s="48"/>
      <c r="F43" s="48"/>
      <c r="G43" s="48"/>
      <c r="H43" s="48"/>
      <c r="I43" s="48"/>
      <c r="J43" s="48"/>
      <c r="K43" s="48"/>
      <c r="L43" s="48"/>
      <c r="M43" s="48"/>
      <c r="N43" s="51"/>
      <c r="O43" s="51"/>
      <c r="P43" s="52"/>
      <c r="Q43" s="51"/>
      <c r="R43" s="51"/>
    </row>
    <row r="44" spans="1:18">
      <c r="A44" s="69"/>
      <c r="B44" s="70">
        <v>6</v>
      </c>
      <c r="C44" s="72" t="s">
        <v>499</v>
      </c>
      <c r="D44" s="48"/>
      <c r="E44" s="48"/>
      <c r="F44" s="48"/>
      <c r="G44" s="48"/>
      <c r="H44" s="48"/>
      <c r="I44" s="48"/>
      <c r="J44" s="48"/>
      <c r="K44" s="48"/>
      <c r="L44" s="48"/>
      <c r="M44" s="48"/>
      <c r="N44" s="51"/>
      <c r="O44" s="51"/>
      <c r="P44" s="52"/>
      <c r="Q44" s="51"/>
      <c r="R44" s="51"/>
    </row>
    <row r="45" spans="1:18">
      <c r="A45" s="73"/>
      <c r="B45" s="70">
        <v>7</v>
      </c>
      <c r="C45" s="71" t="s">
        <v>500</v>
      </c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51"/>
      <c r="O45" s="51"/>
      <c r="P45" s="52"/>
      <c r="Q45" s="51"/>
      <c r="R45" s="51"/>
    </row>
    <row r="46" spans="1:18">
      <c r="A46" s="69"/>
      <c r="B46" s="70">
        <v>8</v>
      </c>
      <c r="C46" s="71" t="s">
        <v>501</v>
      </c>
      <c r="D46" s="48"/>
      <c r="E46" s="48"/>
      <c r="F46" s="48"/>
      <c r="G46" s="48"/>
      <c r="H46" s="48"/>
      <c r="I46" s="48"/>
      <c r="J46" s="48"/>
      <c r="K46" s="48"/>
      <c r="L46" s="48"/>
      <c r="M46" s="48"/>
      <c r="N46" s="51"/>
      <c r="O46" s="51"/>
      <c r="P46" s="52"/>
      <c r="Q46" s="51"/>
      <c r="R46" s="51"/>
    </row>
    <row r="47" spans="1:18">
      <c r="A47" s="69"/>
      <c r="B47" s="70">
        <v>9</v>
      </c>
      <c r="C47" s="71" t="s">
        <v>502</v>
      </c>
      <c r="D47" s="48"/>
      <c r="E47" s="48"/>
      <c r="F47" s="48"/>
      <c r="G47" s="48"/>
      <c r="H47" s="48"/>
      <c r="I47" s="48"/>
      <c r="J47" s="48"/>
      <c r="K47" s="48"/>
      <c r="L47" s="48"/>
      <c r="M47" s="48"/>
      <c r="N47" s="51"/>
      <c r="O47" s="51"/>
      <c r="P47" s="52"/>
      <c r="Q47" s="51"/>
      <c r="R47" s="51"/>
    </row>
    <row r="48" spans="1:18">
      <c r="A48" s="69"/>
      <c r="B48" s="74">
        <v>10</v>
      </c>
      <c r="C48" s="71" t="s">
        <v>503</v>
      </c>
      <c r="D48" s="48"/>
      <c r="E48" s="48"/>
      <c r="F48" s="48"/>
      <c r="G48" s="48"/>
      <c r="H48" s="48"/>
      <c r="I48" s="48"/>
      <c r="J48" s="48"/>
      <c r="K48" s="48"/>
      <c r="L48" s="48"/>
      <c r="M48" s="48"/>
      <c r="N48" s="51"/>
      <c r="O48" s="51"/>
      <c r="P48" s="52"/>
      <c r="Q48" s="51"/>
      <c r="R48" s="51"/>
    </row>
    <row r="49" spans="1:18">
      <c r="A49" s="75" t="s">
        <v>7</v>
      </c>
      <c r="B49" s="76">
        <v>1</v>
      </c>
      <c r="C49" s="77" t="s">
        <v>504</v>
      </c>
      <c r="D49" s="48"/>
      <c r="E49" s="48"/>
      <c r="F49" s="48"/>
      <c r="G49" s="48"/>
      <c r="H49" s="48"/>
      <c r="I49" s="48"/>
      <c r="J49" s="48"/>
      <c r="K49" s="48"/>
      <c r="L49" s="48"/>
      <c r="M49" s="48"/>
      <c r="N49" s="51"/>
      <c r="O49" s="51"/>
      <c r="P49" s="52"/>
      <c r="Q49" s="51"/>
      <c r="R49" s="51"/>
    </row>
    <row r="50" spans="1:18">
      <c r="A50" s="75"/>
      <c r="B50" s="76">
        <v>2</v>
      </c>
      <c r="C50" s="77" t="s">
        <v>505</v>
      </c>
      <c r="D50" s="48"/>
      <c r="E50" s="48"/>
      <c r="F50" s="48"/>
      <c r="G50" s="48"/>
      <c r="H50" s="48"/>
      <c r="I50" s="48"/>
      <c r="J50" s="48"/>
      <c r="K50" s="48"/>
      <c r="L50" s="48"/>
      <c r="M50" s="48"/>
      <c r="N50" s="51"/>
      <c r="O50" s="51"/>
      <c r="P50" s="52"/>
      <c r="Q50" s="51"/>
      <c r="R50" s="51"/>
    </row>
    <row r="51" spans="1:18">
      <c r="A51" s="78"/>
      <c r="B51" s="76">
        <v>3</v>
      </c>
      <c r="C51" s="77" t="s">
        <v>506</v>
      </c>
      <c r="D51" s="60"/>
      <c r="E51" s="60"/>
      <c r="F51" s="60"/>
      <c r="G51" s="60"/>
      <c r="H51" s="60"/>
      <c r="I51" s="60"/>
      <c r="J51" s="60"/>
      <c r="K51" s="60"/>
      <c r="L51" s="60"/>
      <c r="M51" s="60"/>
      <c r="N51" s="51"/>
      <c r="O51" s="51"/>
      <c r="P51" s="52"/>
      <c r="Q51" s="51"/>
      <c r="R51" s="51"/>
    </row>
    <row r="52" spans="1:18">
      <c r="A52" s="78"/>
      <c r="B52" s="76">
        <v>4</v>
      </c>
      <c r="C52" s="79" t="s">
        <v>507</v>
      </c>
      <c r="D52" s="80"/>
      <c r="E52" s="80"/>
      <c r="F52" s="80"/>
      <c r="G52" s="80"/>
      <c r="H52" s="80"/>
      <c r="I52" s="80"/>
      <c r="J52" s="80"/>
      <c r="K52" s="80"/>
      <c r="L52" s="80"/>
      <c r="M52" s="80"/>
      <c r="N52" s="81"/>
      <c r="O52" s="81"/>
      <c r="P52" s="82"/>
      <c r="Q52" s="80"/>
      <c r="R52" s="80"/>
    </row>
    <row r="53" spans="1:18">
      <c r="A53" s="78"/>
      <c r="B53" s="76">
        <v>5</v>
      </c>
      <c r="C53" s="79" t="s">
        <v>507</v>
      </c>
      <c r="D53" s="83"/>
      <c r="E53" s="83"/>
      <c r="F53" s="83"/>
      <c r="G53" s="83"/>
      <c r="H53" s="83"/>
      <c r="I53" s="83"/>
      <c r="J53" s="83"/>
      <c r="K53" s="83"/>
      <c r="L53" s="83"/>
      <c r="M53" s="83"/>
      <c r="N53" s="84"/>
      <c r="O53" s="84"/>
      <c r="P53" s="85"/>
      <c r="Q53" s="83"/>
      <c r="R53" s="83"/>
    </row>
    <row r="54" spans="1:18">
      <c r="A54" s="78"/>
      <c r="B54" s="76">
        <v>6</v>
      </c>
      <c r="C54" s="79" t="s">
        <v>508</v>
      </c>
      <c r="D54" s="83"/>
      <c r="E54" s="83"/>
      <c r="F54" s="83"/>
      <c r="G54" s="83"/>
      <c r="H54" s="83"/>
      <c r="I54" s="83"/>
      <c r="J54" s="83"/>
      <c r="K54" s="83"/>
      <c r="L54" s="83"/>
      <c r="M54" s="83"/>
      <c r="N54" s="84"/>
      <c r="O54" s="84"/>
      <c r="P54" s="85"/>
      <c r="Q54" s="83"/>
      <c r="R54" s="83"/>
    </row>
    <row r="55" spans="1:18">
      <c r="A55" s="51" t="s">
        <v>8</v>
      </c>
      <c r="B55" s="86">
        <v>1</v>
      </c>
      <c r="C55" s="86" t="s">
        <v>509</v>
      </c>
      <c r="D55" s="83"/>
      <c r="E55" s="83"/>
      <c r="F55" s="83"/>
      <c r="G55" s="83"/>
      <c r="H55" s="83"/>
      <c r="I55" s="83"/>
      <c r="J55" s="83"/>
      <c r="K55" s="83"/>
      <c r="L55" s="83"/>
      <c r="M55" s="83"/>
      <c r="N55" s="84"/>
      <c r="O55" s="84"/>
      <c r="P55" s="85"/>
      <c r="Q55" s="83"/>
      <c r="R55" s="83"/>
    </row>
  </sheetData>
  <mergeCells count="7">
    <mergeCell ref="A1:R1"/>
    <mergeCell ref="A3:A12"/>
    <mergeCell ref="A13:A21"/>
    <mergeCell ref="A22:A30"/>
    <mergeCell ref="A31:A38"/>
    <mergeCell ref="A39:A48"/>
    <mergeCell ref="A49:A54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workbookViewId="0">
      <selection activeCell="B3" sqref="B3:H7"/>
    </sheetView>
  </sheetViews>
  <sheetFormatPr defaultColWidth="8.62962962962963" defaultRowHeight="17.4" outlineLevelCol="7"/>
  <cols>
    <col min="1" max="1" width="18.25" style="26" customWidth="1"/>
    <col min="2" max="2" width="20.25" style="26" customWidth="1"/>
    <col min="3" max="3" width="14.6296296296296" style="26" customWidth="1"/>
    <col min="4" max="4" width="9.25" style="26" customWidth="1"/>
    <col min="5" max="5" width="25.25" style="26" customWidth="1"/>
    <col min="6" max="8" width="13" style="26" customWidth="1"/>
    <col min="9" max="16384" width="8.62962962962963" style="26"/>
  </cols>
  <sheetData>
    <row r="1" ht="22.2" spans="1:8">
      <c r="A1" s="27" t="s">
        <v>510</v>
      </c>
      <c r="B1" s="27"/>
      <c r="C1" s="27"/>
      <c r="D1" s="27"/>
      <c r="E1" s="27"/>
      <c r="F1" s="27"/>
      <c r="G1" s="27"/>
      <c r="H1" s="27"/>
    </row>
    <row r="2" s="32" customFormat="1" ht="20.4" spans="1:8">
      <c r="A2" s="33" t="s">
        <v>511</v>
      </c>
      <c r="B2" s="33" t="s">
        <v>32</v>
      </c>
      <c r="C2" s="33" t="s">
        <v>24</v>
      </c>
      <c r="D2" s="33" t="s">
        <v>25</v>
      </c>
      <c r="E2" s="34" t="s">
        <v>33</v>
      </c>
      <c r="F2" s="35" t="s">
        <v>34</v>
      </c>
      <c r="G2" s="33" t="s">
        <v>407</v>
      </c>
      <c r="H2" s="33" t="s">
        <v>408</v>
      </c>
    </row>
    <row r="3" spans="1:8">
      <c r="A3" s="5" t="s">
        <v>2</v>
      </c>
      <c r="B3" s="15" t="s">
        <v>30</v>
      </c>
      <c r="C3" s="16"/>
      <c r="D3" s="16"/>
      <c r="E3" s="16"/>
      <c r="F3" s="16"/>
      <c r="G3" s="16"/>
      <c r="H3" s="17"/>
    </row>
    <row r="4" spans="1:8">
      <c r="A4" s="5" t="s">
        <v>3</v>
      </c>
      <c r="B4" s="18"/>
      <c r="C4" s="19"/>
      <c r="D4" s="19"/>
      <c r="E4" s="19"/>
      <c r="F4" s="19"/>
      <c r="G4" s="19"/>
      <c r="H4" s="20"/>
    </row>
    <row r="5" spans="1:8">
      <c r="A5" s="8" t="s">
        <v>4</v>
      </c>
      <c r="B5" s="18"/>
      <c r="C5" s="19"/>
      <c r="D5" s="19"/>
      <c r="E5" s="19"/>
      <c r="F5" s="19"/>
      <c r="G5" s="19"/>
      <c r="H5" s="20"/>
    </row>
    <row r="6" spans="1:8">
      <c r="A6" s="8" t="s">
        <v>5</v>
      </c>
      <c r="B6" s="18"/>
      <c r="C6" s="19"/>
      <c r="D6" s="19"/>
      <c r="E6" s="19"/>
      <c r="F6" s="19"/>
      <c r="G6" s="19"/>
      <c r="H6" s="20"/>
    </row>
    <row r="7" spans="1:8">
      <c r="A7" s="5" t="s">
        <v>6</v>
      </c>
      <c r="B7" s="22"/>
      <c r="C7" s="23"/>
      <c r="D7" s="23"/>
      <c r="E7" s="23"/>
      <c r="F7" s="23"/>
      <c r="G7" s="23"/>
      <c r="H7" s="24"/>
    </row>
    <row r="18" spans="5:5">
      <c r="E18" s="36"/>
    </row>
    <row r="19" spans="5:5">
      <c r="E19" s="36"/>
    </row>
    <row r="20" spans="5:5">
      <c r="E20" s="36"/>
    </row>
  </sheetData>
  <mergeCells count="2">
    <mergeCell ref="A1:H1"/>
    <mergeCell ref="B3:H7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zoomScale="70" zoomScaleNormal="70" workbookViewId="0">
      <selection activeCell="H5" sqref="H5"/>
    </sheetView>
  </sheetViews>
  <sheetFormatPr defaultColWidth="8.25" defaultRowHeight="17.4" outlineLevelCol="5"/>
  <cols>
    <col min="1" max="1" width="19.5" style="26" customWidth="1"/>
    <col min="2" max="3" width="21.3796296296296" style="26" customWidth="1"/>
    <col min="4" max="4" width="13.75" style="26" customWidth="1"/>
    <col min="5" max="5" width="15.25" style="26" customWidth="1"/>
    <col min="6" max="6" width="8.5" style="26" customWidth="1"/>
    <col min="7" max="16384" width="8.25" style="26"/>
  </cols>
  <sheetData>
    <row r="1" ht="22.2" spans="1:6">
      <c r="A1" s="27" t="s">
        <v>512</v>
      </c>
      <c r="B1" s="27"/>
      <c r="C1" s="27"/>
      <c r="D1" s="27"/>
      <c r="E1" s="27"/>
      <c r="F1" s="27"/>
    </row>
    <row r="2" s="25" customFormat="1" ht="20.4" spans="1:6">
      <c r="A2" s="28" t="s">
        <v>22</v>
      </c>
      <c r="B2" s="28" t="s">
        <v>32</v>
      </c>
      <c r="C2" s="28" t="s">
        <v>25</v>
      </c>
      <c r="D2" s="29" t="s">
        <v>513</v>
      </c>
      <c r="E2" s="28" t="s">
        <v>34</v>
      </c>
      <c r="F2" s="28" t="s">
        <v>29</v>
      </c>
    </row>
    <row r="3" spans="1:6">
      <c r="A3" s="5" t="s">
        <v>2</v>
      </c>
      <c r="B3" s="30" t="s">
        <v>30</v>
      </c>
      <c r="C3" s="30"/>
      <c r="D3" s="30"/>
      <c r="E3" s="30"/>
      <c r="F3" s="30"/>
    </row>
    <row r="4" spans="1:6">
      <c r="A4" s="5" t="s">
        <v>3</v>
      </c>
      <c r="B4" s="30"/>
      <c r="C4" s="30"/>
      <c r="D4" s="30"/>
      <c r="E4" s="30"/>
      <c r="F4" s="30"/>
    </row>
    <row r="5" spans="1:6">
      <c r="A5" s="5" t="s">
        <v>4</v>
      </c>
      <c r="B5" s="30"/>
      <c r="C5" s="30"/>
      <c r="D5" s="30"/>
      <c r="E5" s="30"/>
      <c r="F5" s="30"/>
    </row>
    <row r="6" spans="1:6">
      <c r="A6" s="5" t="s">
        <v>5</v>
      </c>
      <c r="B6" s="30"/>
      <c r="C6" s="30"/>
      <c r="D6" s="30"/>
      <c r="E6" s="30"/>
      <c r="F6" s="30"/>
    </row>
    <row r="7" spans="1:6">
      <c r="A7" s="8" t="s">
        <v>6</v>
      </c>
      <c r="B7" s="30"/>
      <c r="C7" s="30"/>
      <c r="D7" s="30"/>
      <c r="E7" s="30"/>
      <c r="F7" s="30"/>
    </row>
    <row r="8" spans="1:6">
      <c r="A8" s="8" t="s">
        <v>7</v>
      </c>
      <c r="B8" s="30"/>
      <c r="C8" s="30"/>
      <c r="D8" s="30"/>
      <c r="E8" s="30"/>
      <c r="F8" s="30"/>
    </row>
    <row r="9" hidden="1" spans="1:6">
      <c r="A9" s="8"/>
      <c r="B9" s="30"/>
      <c r="C9" s="30"/>
      <c r="D9" s="30"/>
      <c r="E9" s="30"/>
      <c r="F9" s="30"/>
    </row>
    <row r="10" hidden="1" spans="1:6">
      <c r="A10" s="8"/>
      <c r="B10" s="30"/>
      <c r="C10" s="30"/>
      <c r="D10" s="30"/>
      <c r="E10" s="30"/>
      <c r="F10" s="30"/>
    </row>
    <row r="11" hidden="1" spans="1:6">
      <c r="A11" s="8"/>
      <c r="B11" s="30"/>
      <c r="C11" s="30"/>
      <c r="D11" s="30"/>
      <c r="E11" s="30"/>
      <c r="F11" s="30"/>
    </row>
    <row r="12" hidden="1" spans="1:6">
      <c r="A12" s="8"/>
      <c r="B12" s="30"/>
      <c r="C12" s="30"/>
      <c r="D12" s="30"/>
      <c r="E12" s="30"/>
      <c r="F12" s="30"/>
    </row>
    <row r="13" hidden="1" spans="1:6">
      <c r="A13" s="8"/>
      <c r="B13" s="30"/>
      <c r="C13" s="30"/>
      <c r="D13" s="30"/>
      <c r="E13" s="30"/>
      <c r="F13" s="30"/>
    </row>
    <row r="14" hidden="1" spans="1:6">
      <c r="A14" s="8"/>
      <c r="B14" s="30"/>
      <c r="C14" s="30"/>
      <c r="D14" s="30"/>
      <c r="E14" s="30"/>
      <c r="F14" s="30"/>
    </row>
    <row r="15" hidden="1" spans="1:6">
      <c r="A15" s="8"/>
      <c r="B15" s="30"/>
      <c r="C15" s="30"/>
      <c r="D15" s="30"/>
      <c r="E15" s="30"/>
      <c r="F15" s="30"/>
    </row>
    <row r="16" hidden="1" spans="1:6">
      <c r="A16" s="8"/>
      <c r="B16" s="30"/>
      <c r="C16" s="30"/>
      <c r="D16" s="30"/>
      <c r="E16" s="30"/>
      <c r="F16" s="30"/>
    </row>
    <row r="17" hidden="1" spans="1:6">
      <c r="A17" s="8"/>
      <c r="B17" s="30"/>
      <c r="C17" s="30"/>
      <c r="D17" s="30"/>
      <c r="E17" s="30"/>
      <c r="F17" s="30"/>
    </row>
    <row r="18" hidden="1" spans="1:6">
      <c r="A18" s="8"/>
      <c r="B18" s="30"/>
      <c r="C18" s="30"/>
      <c r="D18" s="30"/>
      <c r="E18" s="30"/>
      <c r="F18" s="30"/>
    </row>
    <row r="19" hidden="1" spans="1:6">
      <c r="A19" s="8"/>
      <c r="B19" s="30"/>
      <c r="C19" s="30"/>
      <c r="D19" s="30"/>
      <c r="E19" s="30"/>
      <c r="F19" s="30"/>
    </row>
    <row r="20" hidden="1" spans="1:6">
      <c r="A20" s="8"/>
      <c r="B20" s="30"/>
      <c r="C20" s="30"/>
      <c r="D20" s="30"/>
      <c r="E20" s="30"/>
      <c r="F20" s="30"/>
    </row>
    <row r="21" hidden="1" spans="1:6">
      <c r="A21" s="8"/>
      <c r="B21" s="30"/>
      <c r="C21" s="30"/>
      <c r="D21" s="30"/>
      <c r="E21" s="30"/>
      <c r="F21" s="30"/>
    </row>
    <row r="22" hidden="1" spans="1:6">
      <c r="A22" s="8"/>
      <c r="B22" s="30"/>
      <c r="C22" s="30"/>
      <c r="D22" s="30"/>
      <c r="E22" s="30"/>
      <c r="F22" s="30"/>
    </row>
    <row r="23" hidden="1" spans="1:6">
      <c r="A23" s="8"/>
      <c r="B23" s="30"/>
      <c r="C23" s="30"/>
      <c r="D23" s="30"/>
      <c r="E23" s="30"/>
      <c r="F23" s="30"/>
    </row>
    <row r="24" ht="18.75" customHeight="1" spans="1:6">
      <c r="A24" s="31" t="s">
        <v>514</v>
      </c>
      <c r="B24" s="30"/>
      <c r="C24" s="30"/>
      <c r="D24" s="30"/>
      <c r="E24" s="30"/>
      <c r="F24" s="30"/>
    </row>
  </sheetData>
  <mergeCells count="3">
    <mergeCell ref="A1:F1"/>
    <mergeCell ref="A8:A23"/>
    <mergeCell ref="B3:F24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A8" sqref="A8"/>
    </sheetView>
  </sheetViews>
  <sheetFormatPr defaultColWidth="9" defaultRowHeight="13.8" outlineLevelCol="5"/>
  <cols>
    <col min="1" max="1" width="21.3796296296296" customWidth="1"/>
    <col min="2" max="2" width="20.25" customWidth="1"/>
    <col min="3" max="3" width="14.8796296296296" customWidth="1"/>
    <col min="4" max="4" width="18.25" customWidth="1"/>
    <col min="5" max="5" width="23.6296296296296" customWidth="1"/>
    <col min="6" max="6" width="20.6296296296296" customWidth="1"/>
  </cols>
  <sheetData>
    <row r="1" ht="22.2" spans="1:6">
      <c r="A1" s="13" t="s">
        <v>515</v>
      </c>
      <c r="B1" s="13"/>
      <c r="C1" s="13"/>
      <c r="D1" s="13"/>
      <c r="E1" s="13"/>
      <c r="F1" s="13"/>
    </row>
    <row r="2" s="12" customFormat="1" ht="20.4" spans="1:6">
      <c r="A2" s="14" t="s">
        <v>22</v>
      </c>
      <c r="B2" s="14" t="s">
        <v>23</v>
      </c>
      <c r="C2" s="14" t="s">
        <v>25</v>
      </c>
      <c r="D2" s="14" t="s">
        <v>27</v>
      </c>
      <c r="E2" s="14" t="s">
        <v>28</v>
      </c>
      <c r="F2" s="14" t="s">
        <v>29</v>
      </c>
    </row>
    <row r="3" ht="17.4" spans="1:6">
      <c r="A3" s="5" t="s">
        <v>2</v>
      </c>
      <c r="B3" s="15" t="s">
        <v>30</v>
      </c>
      <c r="C3" s="16"/>
      <c r="D3" s="16"/>
      <c r="E3" s="16"/>
      <c r="F3" s="17"/>
    </row>
    <row r="4" ht="17.4" spans="1:6">
      <c r="A4" s="5" t="s">
        <v>3</v>
      </c>
      <c r="B4" s="18"/>
      <c r="C4" s="19"/>
      <c r="D4" s="19"/>
      <c r="E4" s="19"/>
      <c r="F4" s="20"/>
    </row>
    <row r="5" ht="17.4" spans="1:6">
      <c r="A5" s="5" t="s">
        <v>4</v>
      </c>
      <c r="B5" s="18"/>
      <c r="C5" s="19"/>
      <c r="D5" s="19"/>
      <c r="E5" s="19"/>
      <c r="F5" s="20"/>
    </row>
    <row r="6" ht="17.4" spans="1:6">
      <c r="A6" s="5" t="s">
        <v>5</v>
      </c>
      <c r="B6" s="18"/>
      <c r="C6" s="19"/>
      <c r="D6" s="19"/>
      <c r="E6" s="19"/>
      <c r="F6" s="20"/>
    </row>
    <row r="7" ht="17.4" spans="1:6">
      <c r="A7" s="5" t="s">
        <v>6</v>
      </c>
      <c r="B7" s="18"/>
      <c r="C7" s="19"/>
      <c r="D7" s="19"/>
      <c r="E7" s="19"/>
      <c r="F7" s="20"/>
    </row>
    <row r="8" ht="17.4" spans="1:6">
      <c r="A8" s="5" t="s">
        <v>7</v>
      </c>
      <c r="B8" s="18"/>
      <c r="C8" s="19"/>
      <c r="D8" s="19"/>
      <c r="E8" s="19"/>
      <c r="F8" s="20"/>
    </row>
    <row r="9" ht="17.4" spans="1:6">
      <c r="A9" s="21" t="s">
        <v>7</v>
      </c>
      <c r="B9" s="18"/>
      <c r="C9" s="19"/>
      <c r="D9" s="19"/>
      <c r="E9" s="19"/>
      <c r="F9" s="20"/>
    </row>
    <row r="10" ht="17.4" spans="1:6">
      <c r="A10" s="21" t="s">
        <v>8</v>
      </c>
      <c r="B10" s="22"/>
      <c r="C10" s="23"/>
      <c r="D10" s="23"/>
      <c r="E10" s="23"/>
      <c r="F10" s="24"/>
    </row>
  </sheetData>
  <mergeCells count="2">
    <mergeCell ref="A1:F1"/>
    <mergeCell ref="B3:F10"/>
  </mergeCells>
  <pageMargins left="0.7" right="0.7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8"/>
  <sheetViews>
    <sheetView zoomScale="85" zoomScaleNormal="85" workbookViewId="0">
      <selection activeCell="H9" sqref="H9"/>
    </sheetView>
  </sheetViews>
  <sheetFormatPr defaultColWidth="8.62962962962963" defaultRowHeight="17.4" outlineLevelCol="4"/>
  <cols>
    <col min="1" max="1" width="20.25" style="2" customWidth="1"/>
    <col min="2" max="2" width="7.62962962962963" style="2" customWidth="1"/>
    <col min="3" max="3" width="20.25" style="2" customWidth="1"/>
    <col min="4" max="4" width="13.75" style="2" customWidth="1"/>
    <col min="5" max="5" width="11.8796296296296" style="2" customWidth="1"/>
    <col min="6" max="16384" width="8.62962962962963" style="2"/>
  </cols>
  <sheetData>
    <row r="1" ht="22.2" spans="1:5">
      <c r="A1" s="3" t="s">
        <v>516</v>
      </c>
      <c r="B1" s="3"/>
      <c r="C1" s="3"/>
      <c r="D1" s="3"/>
      <c r="E1" s="3"/>
    </row>
    <row r="2" s="1" customFormat="1" ht="20.4" spans="1:5">
      <c r="A2" s="4" t="s">
        <v>22</v>
      </c>
      <c r="B2" s="4" t="s">
        <v>239</v>
      </c>
      <c r="C2" s="4" t="s">
        <v>23</v>
      </c>
      <c r="D2" s="4" t="s">
        <v>516</v>
      </c>
      <c r="E2" s="4" t="s">
        <v>29</v>
      </c>
    </row>
    <row r="3" spans="1:5">
      <c r="A3" s="5" t="s">
        <v>2</v>
      </c>
      <c r="B3" s="6">
        <v>1</v>
      </c>
      <c r="C3" s="6" t="s">
        <v>244</v>
      </c>
      <c r="D3" s="6" t="s">
        <v>517</v>
      </c>
      <c r="E3" s="6"/>
    </row>
    <row r="4" spans="1:5">
      <c r="A4" s="5"/>
      <c r="B4" s="6">
        <v>2</v>
      </c>
      <c r="C4" s="6" t="s">
        <v>245</v>
      </c>
      <c r="D4" s="6" t="s">
        <v>517</v>
      </c>
      <c r="E4" s="6"/>
    </row>
    <row r="5" spans="1:5">
      <c r="A5" s="5"/>
      <c r="B5" s="6">
        <v>3</v>
      </c>
      <c r="C5" s="6" t="s">
        <v>246</v>
      </c>
      <c r="D5" s="6" t="s">
        <v>517</v>
      </c>
      <c r="E5" s="6"/>
    </row>
    <row r="6" spans="1:5">
      <c r="A6" s="5"/>
      <c r="B6" s="6">
        <v>4</v>
      </c>
      <c r="C6" s="6" t="s">
        <v>59</v>
      </c>
      <c r="D6" s="6" t="s">
        <v>517</v>
      </c>
      <c r="E6" s="6"/>
    </row>
    <row r="7" spans="1:5">
      <c r="A7" s="5"/>
      <c r="B7" s="6">
        <v>5</v>
      </c>
      <c r="C7" s="6" t="s">
        <v>39</v>
      </c>
      <c r="D7" s="6" t="s">
        <v>517</v>
      </c>
      <c r="E7" s="6"/>
    </row>
    <row r="8" spans="1:5">
      <c r="A8" s="5"/>
      <c r="B8" s="6">
        <v>6</v>
      </c>
      <c r="C8" s="6" t="s">
        <v>247</v>
      </c>
      <c r="D8" s="6" t="s">
        <v>517</v>
      </c>
      <c r="E8" s="6"/>
    </row>
    <row r="9" spans="1:5">
      <c r="A9" s="5"/>
      <c r="B9" s="6">
        <v>7</v>
      </c>
      <c r="C9" s="6" t="s">
        <v>43</v>
      </c>
      <c r="D9" s="6" t="s">
        <v>517</v>
      </c>
      <c r="E9" s="6"/>
    </row>
    <row r="10" spans="1:5">
      <c r="A10" s="5"/>
      <c r="B10" s="6">
        <v>8</v>
      </c>
      <c r="C10" s="6" t="s">
        <v>248</v>
      </c>
      <c r="D10" s="6" t="s">
        <v>517</v>
      </c>
      <c r="E10" s="6"/>
    </row>
    <row r="11" spans="1:5">
      <c r="A11" s="5"/>
      <c r="B11" s="6">
        <v>9</v>
      </c>
      <c r="C11" s="6" t="s">
        <v>35</v>
      </c>
      <c r="D11" s="6" t="s">
        <v>517</v>
      </c>
      <c r="E11" s="6"/>
    </row>
    <row r="12" spans="1:5">
      <c r="A12" s="5"/>
      <c r="B12" s="6">
        <v>10</v>
      </c>
      <c r="C12" s="6" t="s">
        <v>249</v>
      </c>
      <c r="D12" s="6" t="s">
        <v>517</v>
      </c>
      <c r="E12" s="6"/>
    </row>
    <row r="13" spans="1:5">
      <c r="A13" s="5"/>
      <c r="B13" s="6">
        <v>11</v>
      </c>
      <c r="C13" s="6" t="s">
        <v>250</v>
      </c>
      <c r="D13" s="6" t="s">
        <v>517</v>
      </c>
      <c r="E13" s="6"/>
    </row>
    <row r="14" spans="1:5">
      <c r="A14" s="5"/>
      <c r="B14" s="6">
        <v>12</v>
      </c>
      <c r="C14" s="6" t="s">
        <v>90</v>
      </c>
      <c r="D14" s="6" t="s">
        <v>517</v>
      </c>
      <c r="E14" s="6"/>
    </row>
    <row r="15" spans="1:5">
      <c r="A15" s="5"/>
      <c r="B15" s="6">
        <v>13</v>
      </c>
      <c r="C15" s="6" t="s">
        <v>251</v>
      </c>
      <c r="D15" s="6" t="s">
        <v>517</v>
      </c>
      <c r="E15" s="6"/>
    </row>
    <row r="16" spans="1:5">
      <c r="A16" s="5"/>
      <c r="B16" s="6">
        <v>14</v>
      </c>
      <c r="C16" s="6" t="s">
        <v>98</v>
      </c>
      <c r="D16" s="6" t="s">
        <v>517</v>
      </c>
      <c r="E16" s="6"/>
    </row>
    <row r="17" spans="1:5">
      <c r="A17" s="5"/>
      <c r="B17" s="6">
        <v>15</v>
      </c>
      <c r="C17" s="6" t="s">
        <v>252</v>
      </c>
      <c r="D17" s="6" t="s">
        <v>517</v>
      </c>
      <c r="E17" s="6"/>
    </row>
    <row r="18" spans="1:5">
      <c r="A18" s="5"/>
      <c r="B18" s="6">
        <v>16</v>
      </c>
      <c r="C18" s="6" t="s">
        <v>253</v>
      </c>
      <c r="D18" s="6" t="s">
        <v>517</v>
      </c>
      <c r="E18" s="6"/>
    </row>
    <row r="19" spans="1:5">
      <c r="A19" s="5"/>
      <c r="B19" s="6">
        <v>17</v>
      </c>
      <c r="C19" s="6" t="s">
        <v>254</v>
      </c>
      <c r="D19" s="6" t="s">
        <v>517</v>
      </c>
      <c r="E19" s="6"/>
    </row>
    <row r="20" spans="1:5">
      <c r="A20" s="5"/>
      <c r="B20" s="5">
        <v>18</v>
      </c>
      <c r="C20" s="5" t="s">
        <v>72</v>
      </c>
      <c r="D20" s="5" t="s">
        <v>517</v>
      </c>
      <c r="E20" s="7"/>
    </row>
    <row r="21" spans="1:5">
      <c r="A21" s="5"/>
      <c r="B21" s="5">
        <v>19</v>
      </c>
      <c r="C21" s="5" t="s">
        <v>255</v>
      </c>
      <c r="D21" s="5" t="s">
        <v>517</v>
      </c>
      <c r="E21" s="7"/>
    </row>
    <row r="22" spans="1:5">
      <c r="A22" s="5"/>
      <c r="B22" s="5">
        <v>20</v>
      </c>
      <c r="C22" s="5" t="s">
        <v>64</v>
      </c>
      <c r="D22" s="5" t="s">
        <v>517</v>
      </c>
      <c r="E22" s="7"/>
    </row>
    <row r="23" spans="1:5">
      <c r="A23" s="5"/>
      <c r="B23" s="5">
        <v>21</v>
      </c>
      <c r="C23" s="5" t="s">
        <v>82</v>
      </c>
      <c r="D23" s="5" t="s">
        <v>517</v>
      </c>
      <c r="E23" s="7"/>
    </row>
    <row r="24" spans="1:5">
      <c r="A24" s="5"/>
      <c r="B24" s="5">
        <v>22</v>
      </c>
      <c r="C24" s="5" t="s">
        <v>256</v>
      </c>
      <c r="D24" s="5" t="s">
        <v>517</v>
      </c>
      <c r="E24" s="7"/>
    </row>
    <row r="25" spans="1:5">
      <c r="A25" s="5"/>
      <c r="B25" s="5">
        <v>23</v>
      </c>
      <c r="C25" s="5" t="s">
        <v>257</v>
      </c>
      <c r="D25" s="5" t="s">
        <v>517</v>
      </c>
      <c r="E25" s="7"/>
    </row>
    <row r="26" spans="1:5">
      <c r="A26" s="5"/>
      <c r="B26" s="5">
        <v>24</v>
      </c>
      <c r="C26" s="5" t="s">
        <v>104</v>
      </c>
      <c r="D26" s="5" t="s">
        <v>517</v>
      </c>
      <c r="E26" s="7"/>
    </row>
    <row r="27" spans="1:5">
      <c r="A27" s="5"/>
      <c r="B27" s="5">
        <v>25</v>
      </c>
      <c r="C27" s="5" t="s">
        <v>258</v>
      </c>
      <c r="D27" s="5" t="s">
        <v>517</v>
      </c>
      <c r="E27" s="6"/>
    </row>
    <row r="28" spans="1:5">
      <c r="A28" s="5"/>
      <c r="B28" s="5">
        <v>26</v>
      </c>
      <c r="C28" s="5" t="s">
        <v>259</v>
      </c>
      <c r="D28" s="5" t="s">
        <v>517</v>
      </c>
      <c r="E28" s="6"/>
    </row>
    <row r="29" spans="1:5">
      <c r="A29" s="5"/>
      <c r="B29" s="5">
        <v>27</v>
      </c>
      <c r="C29" s="5" t="s">
        <v>55</v>
      </c>
      <c r="D29" s="5" t="s">
        <v>517</v>
      </c>
      <c r="E29" s="6"/>
    </row>
    <row r="30" spans="1:5">
      <c r="A30" s="5" t="s">
        <v>3</v>
      </c>
      <c r="B30" s="5">
        <v>1</v>
      </c>
      <c r="C30" s="5" t="s">
        <v>154</v>
      </c>
      <c r="D30" s="5" t="s">
        <v>517</v>
      </c>
      <c r="E30" s="5"/>
    </row>
    <row r="31" spans="1:5">
      <c r="A31" s="5"/>
      <c r="B31" s="5">
        <v>2</v>
      </c>
      <c r="C31" s="5" t="s">
        <v>150</v>
      </c>
      <c r="D31" s="5" t="s">
        <v>517</v>
      </c>
      <c r="E31" s="5"/>
    </row>
    <row r="32" spans="1:5">
      <c r="A32" s="5"/>
      <c r="B32" s="5">
        <v>3</v>
      </c>
      <c r="C32" s="5" t="s">
        <v>260</v>
      </c>
      <c r="D32" s="5" t="s">
        <v>517</v>
      </c>
      <c r="E32" s="5"/>
    </row>
    <row r="33" spans="1:5">
      <c r="A33" s="5"/>
      <c r="B33" s="5">
        <v>4</v>
      </c>
      <c r="C33" s="5" t="s">
        <v>261</v>
      </c>
      <c r="D33" s="5" t="s">
        <v>517</v>
      </c>
      <c r="E33" s="5"/>
    </row>
    <row r="34" spans="1:5">
      <c r="A34" s="5"/>
      <c r="B34" s="5">
        <v>5</v>
      </c>
      <c r="C34" s="5" t="s">
        <v>262</v>
      </c>
      <c r="D34" s="5" t="s">
        <v>517</v>
      </c>
      <c r="E34" s="5"/>
    </row>
    <row r="35" spans="1:5">
      <c r="A35" s="5"/>
      <c r="B35" s="5">
        <v>6</v>
      </c>
      <c r="C35" s="5" t="s">
        <v>263</v>
      </c>
      <c r="D35" s="5" t="s">
        <v>517</v>
      </c>
      <c r="E35" s="5"/>
    </row>
    <row r="36" spans="1:5">
      <c r="A36" s="5"/>
      <c r="B36" s="5">
        <v>7</v>
      </c>
      <c r="C36" s="5" t="s">
        <v>264</v>
      </c>
      <c r="D36" s="5" t="s">
        <v>517</v>
      </c>
      <c r="E36" s="5"/>
    </row>
    <row r="37" spans="1:5">
      <c r="A37" s="5"/>
      <c r="B37" s="5">
        <v>8</v>
      </c>
      <c r="C37" s="5" t="s">
        <v>265</v>
      </c>
      <c r="D37" s="5" t="s">
        <v>517</v>
      </c>
      <c r="E37" s="5"/>
    </row>
    <row r="38" spans="1:5">
      <c r="A38" s="5"/>
      <c r="B38" s="5">
        <v>9</v>
      </c>
      <c r="C38" s="5" t="s">
        <v>266</v>
      </c>
      <c r="D38" s="5" t="s">
        <v>517</v>
      </c>
      <c r="E38" s="5"/>
    </row>
    <row r="39" spans="1:5">
      <c r="A39" s="5"/>
      <c r="B39" s="5">
        <v>10</v>
      </c>
      <c r="C39" s="5" t="s">
        <v>156</v>
      </c>
      <c r="D39" s="5" t="s">
        <v>517</v>
      </c>
      <c r="E39" s="5"/>
    </row>
    <row r="40" spans="1:5">
      <c r="A40" s="5"/>
      <c r="B40" s="5">
        <v>11</v>
      </c>
      <c r="C40" s="5" t="s">
        <v>140</v>
      </c>
      <c r="D40" s="5" t="s">
        <v>517</v>
      </c>
      <c r="E40" s="5"/>
    </row>
    <row r="41" spans="1:5">
      <c r="A41" s="5"/>
      <c r="B41" s="5">
        <v>12</v>
      </c>
      <c r="C41" s="5" t="s">
        <v>267</v>
      </c>
      <c r="D41" s="5" t="s">
        <v>517</v>
      </c>
      <c r="E41" s="5"/>
    </row>
    <row r="42" spans="1:5">
      <c r="A42" s="5"/>
      <c r="B42" s="5">
        <v>13</v>
      </c>
      <c r="C42" s="5" t="s">
        <v>136</v>
      </c>
      <c r="D42" s="5" t="s">
        <v>517</v>
      </c>
      <c r="E42" s="5"/>
    </row>
    <row r="43" spans="1:5">
      <c r="A43" s="5"/>
      <c r="B43" s="5">
        <v>14</v>
      </c>
      <c r="C43" s="5" t="s">
        <v>268</v>
      </c>
      <c r="D43" s="5" t="s">
        <v>517</v>
      </c>
      <c r="E43" s="5"/>
    </row>
    <row r="44" spans="1:5">
      <c r="A44" s="5"/>
      <c r="B44" s="5">
        <v>15</v>
      </c>
      <c r="C44" s="5" t="s">
        <v>269</v>
      </c>
      <c r="D44" s="5" t="s">
        <v>517</v>
      </c>
      <c r="E44" s="5"/>
    </row>
    <row r="45" spans="1:5">
      <c r="A45" s="5"/>
      <c r="B45" s="5">
        <v>16</v>
      </c>
      <c r="C45" s="5" t="s">
        <v>270</v>
      </c>
      <c r="D45" s="5" t="s">
        <v>517</v>
      </c>
      <c r="E45" s="5"/>
    </row>
    <row r="46" spans="1:5">
      <c r="A46" s="5"/>
      <c r="B46" s="5">
        <v>17</v>
      </c>
      <c r="C46" s="5" t="s">
        <v>271</v>
      </c>
      <c r="D46" s="5" t="s">
        <v>517</v>
      </c>
      <c r="E46" s="5"/>
    </row>
    <row r="47" spans="1:5">
      <c r="A47" s="5"/>
      <c r="B47" s="5">
        <v>18</v>
      </c>
      <c r="C47" s="5" t="s">
        <v>272</v>
      </c>
      <c r="D47" s="5" t="s">
        <v>517</v>
      </c>
      <c r="E47" s="5"/>
    </row>
    <row r="48" spans="1:5">
      <c r="A48" s="5"/>
      <c r="B48" s="5">
        <v>19</v>
      </c>
      <c r="C48" s="5" t="s">
        <v>134</v>
      </c>
      <c r="D48" s="5" t="s">
        <v>517</v>
      </c>
      <c r="E48" s="5"/>
    </row>
    <row r="49" spans="1:5">
      <c r="A49" s="5"/>
      <c r="B49" s="5">
        <v>20</v>
      </c>
      <c r="C49" s="5" t="s">
        <v>110</v>
      </c>
      <c r="D49" s="5" t="s">
        <v>517</v>
      </c>
      <c r="E49" s="5"/>
    </row>
    <row r="50" spans="1:5">
      <c r="A50" s="5"/>
      <c r="B50" s="5">
        <v>21</v>
      </c>
      <c r="C50" s="5" t="s">
        <v>273</v>
      </c>
      <c r="D50" s="5" t="s">
        <v>517</v>
      </c>
      <c r="E50" s="5"/>
    </row>
    <row r="51" spans="1:5">
      <c r="A51" s="5"/>
      <c r="B51" s="5">
        <v>22</v>
      </c>
      <c r="C51" s="5" t="s">
        <v>132</v>
      </c>
      <c r="D51" s="5" t="s">
        <v>517</v>
      </c>
      <c r="E51" s="5"/>
    </row>
    <row r="52" spans="1:5">
      <c r="A52" s="5"/>
      <c r="B52" s="5">
        <v>23</v>
      </c>
      <c r="C52" s="5" t="s">
        <v>113</v>
      </c>
      <c r="D52" s="5" t="s">
        <v>517</v>
      </c>
      <c r="E52" s="5"/>
    </row>
    <row r="53" spans="1:5">
      <c r="A53" s="5"/>
      <c r="B53" s="5">
        <v>24</v>
      </c>
      <c r="C53" s="5" t="s">
        <v>274</v>
      </c>
      <c r="D53" s="5" t="s">
        <v>517</v>
      </c>
      <c r="E53" s="5"/>
    </row>
    <row r="54" spans="1:5">
      <c r="A54" s="5"/>
      <c r="B54" s="5">
        <v>25</v>
      </c>
      <c r="C54" s="5" t="s">
        <v>275</v>
      </c>
      <c r="D54" s="5" t="s">
        <v>517</v>
      </c>
      <c r="E54" s="5"/>
    </row>
    <row r="55" spans="1:5">
      <c r="A55" s="5"/>
      <c r="B55" s="5">
        <v>26</v>
      </c>
      <c r="C55" s="5" t="s">
        <v>276</v>
      </c>
      <c r="D55" s="5" t="s">
        <v>517</v>
      </c>
      <c r="E55" s="5"/>
    </row>
    <row r="56" spans="1:5">
      <c r="A56" s="5"/>
      <c r="B56" s="5">
        <v>27</v>
      </c>
      <c r="C56" s="5" t="s">
        <v>122</v>
      </c>
      <c r="D56" s="5" t="s">
        <v>517</v>
      </c>
      <c r="E56" s="5"/>
    </row>
    <row r="57" spans="1:5">
      <c r="A57" s="5"/>
      <c r="B57" s="5">
        <v>28</v>
      </c>
      <c r="C57" s="5" t="s">
        <v>119</v>
      </c>
      <c r="D57" s="5" t="s">
        <v>517</v>
      </c>
      <c r="E57" s="5"/>
    </row>
    <row r="58" spans="1:5">
      <c r="A58" s="5"/>
      <c r="B58" s="5">
        <v>29</v>
      </c>
      <c r="C58" s="5" t="s">
        <v>277</v>
      </c>
      <c r="D58" s="5" t="s">
        <v>517</v>
      </c>
      <c r="E58" s="5"/>
    </row>
    <row r="59" spans="1:5">
      <c r="A59" s="5"/>
      <c r="B59" s="5">
        <v>30</v>
      </c>
      <c r="C59" s="5" t="s">
        <v>125</v>
      </c>
      <c r="D59" s="5" t="s">
        <v>517</v>
      </c>
      <c r="E59" s="5"/>
    </row>
    <row r="60" spans="1:5">
      <c r="A60" s="5"/>
      <c r="B60" s="5">
        <v>31</v>
      </c>
      <c r="C60" s="5" t="s">
        <v>106</v>
      </c>
      <c r="D60" s="5" t="s">
        <v>517</v>
      </c>
      <c r="E60" s="5"/>
    </row>
    <row r="61" spans="1:5">
      <c r="A61" s="5" t="s">
        <v>4</v>
      </c>
      <c r="B61" s="5">
        <v>1</v>
      </c>
      <c r="C61" s="8" t="s">
        <v>278</v>
      </c>
      <c r="D61" s="9" t="s">
        <v>517</v>
      </c>
      <c r="E61" s="5"/>
    </row>
    <row r="62" spans="1:5">
      <c r="A62" s="5"/>
      <c r="B62" s="5">
        <v>2</v>
      </c>
      <c r="C62" s="5" t="s">
        <v>279</v>
      </c>
      <c r="D62" s="9" t="s">
        <v>517</v>
      </c>
      <c r="E62" s="5"/>
    </row>
    <row r="63" spans="1:5">
      <c r="A63" s="5"/>
      <c r="B63" s="5">
        <v>3</v>
      </c>
      <c r="C63" s="5" t="s">
        <v>280</v>
      </c>
      <c r="D63" s="9" t="s">
        <v>517</v>
      </c>
      <c r="E63" s="5"/>
    </row>
    <row r="64" spans="1:5">
      <c r="A64" s="5"/>
      <c r="B64" s="5">
        <v>4</v>
      </c>
      <c r="C64" s="5" t="s">
        <v>281</v>
      </c>
      <c r="D64" s="9" t="s">
        <v>517</v>
      </c>
      <c r="E64" s="5"/>
    </row>
    <row r="65" spans="1:5">
      <c r="A65" s="5"/>
      <c r="B65" s="5">
        <v>5</v>
      </c>
      <c r="C65" s="5" t="s">
        <v>282</v>
      </c>
      <c r="D65" s="9" t="s">
        <v>517</v>
      </c>
      <c r="E65" s="5"/>
    </row>
    <row r="66" spans="1:5">
      <c r="A66" s="5"/>
      <c r="B66" s="5">
        <v>6</v>
      </c>
      <c r="C66" s="5" t="s">
        <v>283</v>
      </c>
      <c r="D66" s="9" t="s">
        <v>517</v>
      </c>
      <c r="E66" s="5"/>
    </row>
    <row r="67" spans="1:5">
      <c r="A67" s="5"/>
      <c r="B67" s="5">
        <v>7</v>
      </c>
      <c r="C67" s="5" t="s">
        <v>284</v>
      </c>
      <c r="D67" s="9" t="s">
        <v>517</v>
      </c>
      <c r="E67" s="5"/>
    </row>
    <row r="68" spans="1:5">
      <c r="A68" s="5"/>
      <c r="B68" s="5">
        <v>8</v>
      </c>
      <c r="C68" s="5" t="s">
        <v>285</v>
      </c>
      <c r="D68" s="9" t="s">
        <v>517</v>
      </c>
      <c r="E68" s="5"/>
    </row>
    <row r="69" spans="1:5">
      <c r="A69" s="5"/>
      <c r="B69" s="5">
        <v>9</v>
      </c>
      <c r="C69" s="5" t="s">
        <v>167</v>
      </c>
      <c r="D69" s="9" t="s">
        <v>517</v>
      </c>
      <c r="E69" s="5"/>
    </row>
    <row r="70" spans="1:5">
      <c r="A70" s="5"/>
      <c r="B70" s="5">
        <v>10</v>
      </c>
      <c r="C70" s="9" t="s">
        <v>160</v>
      </c>
      <c r="D70" s="9" t="s">
        <v>517</v>
      </c>
      <c r="E70" s="5"/>
    </row>
    <row r="71" spans="1:5">
      <c r="A71" s="5"/>
      <c r="B71" s="5">
        <v>11</v>
      </c>
      <c r="C71" s="9" t="s">
        <v>518</v>
      </c>
      <c r="D71" s="9" t="s">
        <v>517</v>
      </c>
      <c r="E71" s="5"/>
    </row>
    <row r="72" spans="1:5">
      <c r="A72" s="5"/>
      <c r="B72" s="5">
        <v>12</v>
      </c>
      <c r="C72" s="5" t="s">
        <v>287</v>
      </c>
      <c r="D72" s="9" t="s">
        <v>517</v>
      </c>
      <c r="E72" s="5"/>
    </row>
    <row r="73" spans="1:5">
      <c r="A73" s="5"/>
      <c r="B73" s="5">
        <v>13</v>
      </c>
      <c r="C73" s="5" t="s">
        <v>288</v>
      </c>
      <c r="D73" s="9" t="s">
        <v>517</v>
      </c>
      <c r="E73" s="5"/>
    </row>
    <row r="74" spans="1:5">
      <c r="A74" s="5"/>
      <c r="B74" s="5">
        <v>14</v>
      </c>
      <c r="C74" s="5" t="s">
        <v>289</v>
      </c>
      <c r="D74" s="9" t="s">
        <v>517</v>
      </c>
      <c r="E74" s="5"/>
    </row>
    <row r="75" spans="1:5">
      <c r="A75" s="5"/>
      <c r="B75" s="5">
        <v>15</v>
      </c>
      <c r="C75" s="5" t="s">
        <v>290</v>
      </c>
      <c r="D75" s="9" t="s">
        <v>517</v>
      </c>
      <c r="E75" s="5"/>
    </row>
    <row r="76" spans="1:5">
      <c r="A76" s="5"/>
      <c r="B76" s="5">
        <v>16</v>
      </c>
      <c r="C76" s="5" t="s">
        <v>291</v>
      </c>
      <c r="D76" s="9" t="s">
        <v>517</v>
      </c>
      <c r="E76" s="5"/>
    </row>
    <row r="77" spans="1:5">
      <c r="A77" s="5"/>
      <c r="B77" s="5">
        <v>17</v>
      </c>
      <c r="C77" s="5" t="s">
        <v>292</v>
      </c>
      <c r="D77" s="9" t="s">
        <v>517</v>
      </c>
      <c r="E77" s="5"/>
    </row>
    <row r="78" spans="1:5">
      <c r="A78" s="5"/>
      <c r="B78" s="5">
        <v>18</v>
      </c>
      <c r="C78" s="5" t="s">
        <v>296</v>
      </c>
      <c r="D78" s="9" t="s">
        <v>517</v>
      </c>
      <c r="E78" s="5"/>
    </row>
    <row r="79" spans="1:5">
      <c r="A79" s="5"/>
      <c r="B79" s="5">
        <v>19</v>
      </c>
      <c r="C79" s="5" t="s">
        <v>297</v>
      </c>
      <c r="D79" s="9" t="s">
        <v>517</v>
      </c>
      <c r="E79" s="5"/>
    </row>
    <row r="80" spans="1:5">
      <c r="A80" s="5"/>
      <c r="B80" s="5">
        <v>20</v>
      </c>
      <c r="C80" s="5" t="s">
        <v>298</v>
      </c>
      <c r="D80" s="9" t="s">
        <v>517</v>
      </c>
      <c r="E80" s="5"/>
    </row>
    <row r="81" spans="1:5">
      <c r="A81" s="5"/>
      <c r="B81" s="5">
        <v>21</v>
      </c>
      <c r="C81" s="5" t="s">
        <v>299</v>
      </c>
      <c r="D81" s="9" t="s">
        <v>517</v>
      </c>
      <c r="E81" s="5"/>
    </row>
    <row r="82" spans="1:5">
      <c r="A82" s="5"/>
      <c r="B82" s="5">
        <v>22</v>
      </c>
      <c r="C82" s="5" t="s">
        <v>300</v>
      </c>
      <c r="D82" s="9" t="s">
        <v>517</v>
      </c>
      <c r="E82" s="5"/>
    </row>
    <row r="83" spans="1:5">
      <c r="A83" s="5"/>
      <c r="B83" s="5">
        <v>23</v>
      </c>
      <c r="C83" s="5" t="s">
        <v>301</v>
      </c>
      <c r="D83" s="9" t="s">
        <v>517</v>
      </c>
      <c r="E83" s="5"/>
    </row>
    <row r="84" spans="1:5">
      <c r="A84" s="5"/>
      <c r="B84" s="5">
        <v>24</v>
      </c>
      <c r="C84" s="5" t="s">
        <v>302</v>
      </c>
      <c r="D84" s="9" t="s">
        <v>517</v>
      </c>
      <c r="E84" s="5"/>
    </row>
    <row r="85" spans="1:5">
      <c r="A85" s="5"/>
      <c r="B85" s="5">
        <v>25</v>
      </c>
      <c r="C85" s="5" t="s">
        <v>303</v>
      </c>
      <c r="D85" s="9" t="s">
        <v>517</v>
      </c>
      <c r="E85" s="5"/>
    </row>
    <row r="86" spans="1:5">
      <c r="A86" s="5"/>
      <c r="B86" s="5">
        <v>26</v>
      </c>
      <c r="C86" s="5" t="s">
        <v>294</v>
      </c>
      <c r="D86" s="9" t="s">
        <v>517</v>
      </c>
      <c r="E86" s="5"/>
    </row>
    <row r="87" spans="1:5">
      <c r="A87" s="5"/>
      <c r="B87" s="5">
        <v>27</v>
      </c>
      <c r="C87" s="5" t="s">
        <v>293</v>
      </c>
      <c r="D87" s="9" t="s">
        <v>517</v>
      </c>
      <c r="E87" s="5"/>
    </row>
    <row r="88" spans="1:5">
      <c r="A88" s="5"/>
      <c r="B88" s="5">
        <v>28</v>
      </c>
      <c r="C88" s="5" t="s">
        <v>295</v>
      </c>
      <c r="D88" s="9" t="s">
        <v>517</v>
      </c>
      <c r="E88" s="5"/>
    </row>
    <row r="89" spans="1:5">
      <c r="A89" s="5" t="s">
        <v>5</v>
      </c>
      <c r="B89" s="5">
        <v>1</v>
      </c>
      <c r="C89" s="5" t="s">
        <v>304</v>
      </c>
      <c r="D89" s="5" t="s">
        <v>517</v>
      </c>
      <c r="E89" s="5"/>
    </row>
    <row r="90" spans="1:5">
      <c r="A90" s="5"/>
      <c r="B90" s="5">
        <f>B89+1</f>
        <v>2</v>
      </c>
      <c r="C90" s="5" t="s">
        <v>305</v>
      </c>
      <c r="D90" s="5" t="s">
        <v>517</v>
      </c>
      <c r="E90" s="5"/>
    </row>
    <row r="91" spans="1:5">
      <c r="A91" s="5"/>
      <c r="B91" s="5">
        <f t="shared" ref="B91:B119" si="0">B90+1</f>
        <v>3</v>
      </c>
      <c r="C91" s="5" t="s">
        <v>306</v>
      </c>
      <c r="D91" s="5" t="s">
        <v>517</v>
      </c>
      <c r="E91" s="5"/>
    </row>
    <row r="92" spans="1:5">
      <c r="A92" s="5"/>
      <c r="B92" s="5">
        <f t="shared" si="0"/>
        <v>4</v>
      </c>
      <c r="C92" s="5" t="s">
        <v>307</v>
      </c>
      <c r="D92" s="5" t="s">
        <v>517</v>
      </c>
      <c r="E92" s="5"/>
    </row>
    <row r="93" spans="1:5">
      <c r="A93" s="5"/>
      <c r="B93" s="5">
        <f t="shared" si="0"/>
        <v>5</v>
      </c>
      <c r="C93" s="5" t="s">
        <v>308</v>
      </c>
      <c r="D93" s="5" t="s">
        <v>517</v>
      </c>
      <c r="E93" s="5"/>
    </row>
    <row r="94" spans="1:5">
      <c r="A94" s="5"/>
      <c r="B94" s="5">
        <f t="shared" si="0"/>
        <v>6</v>
      </c>
      <c r="C94" s="5" t="s">
        <v>309</v>
      </c>
      <c r="D94" s="5" t="s">
        <v>517</v>
      </c>
      <c r="E94" s="5"/>
    </row>
    <row r="95" spans="1:5">
      <c r="A95" s="5"/>
      <c r="B95" s="5">
        <f t="shared" si="0"/>
        <v>7</v>
      </c>
      <c r="C95" s="5" t="s">
        <v>310</v>
      </c>
      <c r="D95" s="5" t="s">
        <v>517</v>
      </c>
      <c r="E95" s="5"/>
    </row>
    <row r="96" spans="1:5">
      <c r="A96" s="5"/>
      <c r="B96" s="5">
        <f t="shared" si="0"/>
        <v>8</v>
      </c>
      <c r="C96" s="5" t="s">
        <v>311</v>
      </c>
      <c r="D96" s="5" t="s">
        <v>517</v>
      </c>
      <c r="E96" s="5"/>
    </row>
    <row r="97" spans="1:5">
      <c r="A97" s="5"/>
      <c r="B97" s="5">
        <f t="shared" si="0"/>
        <v>9</v>
      </c>
      <c r="C97" s="5" t="s">
        <v>312</v>
      </c>
      <c r="D97" s="5" t="s">
        <v>517</v>
      </c>
      <c r="E97" s="5"/>
    </row>
    <row r="98" spans="1:5">
      <c r="A98" s="5"/>
      <c r="B98" s="5">
        <f t="shared" si="0"/>
        <v>10</v>
      </c>
      <c r="C98" s="5" t="s">
        <v>313</v>
      </c>
      <c r="D98" s="5" t="s">
        <v>517</v>
      </c>
      <c r="E98" s="5"/>
    </row>
    <row r="99" spans="1:5">
      <c r="A99" s="5"/>
      <c r="B99" s="5">
        <f t="shared" si="0"/>
        <v>11</v>
      </c>
      <c r="C99" s="5" t="s">
        <v>314</v>
      </c>
      <c r="D99" s="5" t="s">
        <v>517</v>
      </c>
      <c r="E99" s="5"/>
    </row>
    <row r="100" spans="1:5">
      <c r="A100" s="5"/>
      <c r="B100" s="5">
        <f t="shared" si="0"/>
        <v>12</v>
      </c>
      <c r="C100" s="5" t="s">
        <v>315</v>
      </c>
      <c r="D100" s="5" t="s">
        <v>517</v>
      </c>
      <c r="E100" s="5"/>
    </row>
    <row r="101" spans="1:5">
      <c r="A101" s="5"/>
      <c r="B101" s="5">
        <f t="shared" si="0"/>
        <v>13</v>
      </c>
      <c r="C101" s="5" t="s">
        <v>316</v>
      </c>
      <c r="D101" s="5" t="s">
        <v>517</v>
      </c>
      <c r="E101" s="5"/>
    </row>
    <row r="102" spans="1:5">
      <c r="A102" s="5"/>
      <c r="B102" s="5">
        <f t="shared" si="0"/>
        <v>14</v>
      </c>
      <c r="C102" s="5" t="s">
        <v>317</v>
      </c>
      <c r="D102" s="5" t="s">
        <v>517</v>
      </c>
      <c r="E102" s="5"/>
    </row>
    <row r="103" spans="1:5">
      <c r="A103" s="5"/>
      <c r="B103" s="5">
        <f t="shared" si="0"/>
        <v>15</v>
      </c>
      <c r="C103" s="5" t="s">
        <v>318</v>
      </c>
      <c r="D103" s="5" t="s">
        <v>517</v>
      </c>
      <c r="E103" s="5"/>
    </row>
    <row r="104" spans="1:5">
      <c r="A104" s="5"/>
      <c r="B104" s="5">
        <f t="shared" si="0"/>
        <v>16</v>
      </c>
      <c r="C104" s="5" t="s">
        <v>319</v>
      </c>
      <c r="D104" s="5" t="s">
        <v>517</v>
      </c>
      <c r="E104" s="5"/>
    </row>
    <row r="105" spans="1:5">
      <c r="A105" s="5"/>
      <c r="B105" s="5">
        <f t="shared" si="0"/>
        <v>17</v>
      </c>
      <c r="C105" s="5" t="s">
        <v>320</v>
      </c>
      <c r="D105" s="5" t="s">
        <v>517</v>
      </c>
      <c r="E105" s="5"/>
    </row>
    <row r="106" spans="1:5">
      <c r="A106" s="5"/>
      <c r="B106" s="5">
        <f t="shared" si="0"/>
        <v>18</v>
      </c>
      <c r="C106" s="5" t="s">
        <v>321</v>
      </c>
      <c r="D106" s="5" t="s">
        <v>517</v>
      </c>
      <c r="E106" s="5"/>
    </row>
    <row r="107" spans="1:5">
      <c r="A107" s="5"/>
      <c r="B107" s="5">
        <f t="shared" si="0"/>
        <v>19</v>
      </c>
      <c r="C107" s="5" t="s">
        <v>322</v>
      </c>
      <c r="D107" s="5" t="s">
        <v>517</v>
      </c>
      <c r="E107" s="5"/>
    </row>
    <row r="108" spans="1:5">
      <c r="A108" s="5"/>
      <c r="B108" s="5">
        <f t="shared" si="0"/>
        <v>20</v>
      </c>
      <c r="C108" s="5" t="s">
        <v>323</v>
      </c>
      <c r="D108" s="5" t="s">
        <v>517</v>
      </c>
      <c r="E108" s="5"/>
    </row>
    <row r="109" spans="1:5">
      <c r="A109" s="5"/>
      <c r="B109" s="5">
        <f t="shared" si="0"/>
        <v>21</v>
      </c>
      <c r="C109" s="5" t="s">
        <v>324</v>
      </c>
      <c r="D109" s="5" t="s">
        <v>517</v>
      </c>
      <c r="E109" s="5"/>
    </row>
    <row r="110" spans="1:5">
      <c r="A110" s="5"/>
      <c r="B110" s="5">
        <f t="shared" si="0"/>
        <v>22</v>
      </c>
      <c r="C110" s="5" t="s">
        <v>325</v>
      </c>
      <c r="D110" s="5" t="s">
        <v>517</v>
      </c>
      <c r="E110" s="5"/>
    </row>
    <row r="111" spans="1:5">
      <c r="A111" s="5"/>
      <c r="B111" s="5">
        <f t="shared" si="0"/>
        <v>23</v>
      </c>
      <c r="C111" s="5" t="s">
        <v>326</v>
      </c>
      <c r="D111" s="5" t="s">
        <v>517</v>
      </c>
      <c r="E111" s="5"/>
    </row>
    <row r="112" spans="1:5">
      <c r="A112" s="5"/>
      <c r="B112" s="5">
        <f t="shared" si="0"/>
        <v>24</v>
      </c>
      <c r="C112" s="5" t="s">
        <v>327</v>
      </c>
      <c r="D112" s="5" t="s">
        <v>517</v>
      </c>
      <c r="E112" s="5"/>
    </row>
    <row r="113" spans="1:5">
      <c r="A113" s="5"/>
      <c r="B113" s="5">
        <f t="shared" si="0"/>
        <v>25</v>
      </c>
      <c r="C113" s="5" t="s">
        <v>328</v>
      </c>
      <c r="D113" s="5" t="s">
        <v>517</v>
      </c>
      <c r="E113" s="5"/>
    </row>
    <row r="114" spans="1:5">
      <c r="A114" s="5"/>
      <c r="B114" s="5">
        <f t="shared" si="0"/>
        <v>26</v>
      </c>
      <c r="C114" s="5" t="s">
        <v>329</v>
      </c>
      <c r="D114" s="5" t="s">
        <v>517</v>
      </c>
      <c r="E114" s="5"/>
    </row>
    <row r="115" spans="1:5">
      <c r="A115" s="5"/>
      <c r="B115" s="5">
        <f t="shared" si="0"/>
        <v>27</v>
      </c>
      <c r="C115" s="5" t="s">
        <v>330</v>
      </c>
      <c r="D115" s="5" t="s">
        <v>517</v>
      </c>
      <c r="E115" s="5"/>
    </row>
    <row r="116" spans="1:5">
      <c r="A116" s="5"/>
      <c r="B116" s="5">
        <f t="shared" si="0"/>
        <v>28</v>
      </c>
      <c r="C116" s="5" t="s">
        <v>331</v>
      </c>
      <c r="D116" s="5" t="s">
        <v>517</v>
      </c>
      <c r="E116" s="5"/>
    </row>
    <row r="117" spans="1:5">
      <c r="A117" s="5"/>
      <c r="B117" s="5">
        <f t="shared" si="0"/>
        <v>29</v>
      </c>
      <c r="C117" s="5" t="s">
        <v>332</v>
      </c>
      <c r="D117" s="5" t="s">
        <v>517</v>
      </c>
      <c r="E117" s="5"/>
    </row>
    <row r="118" spans="1:5">
      <c r="A118" s="5"/>
      <c r="B118" s="5">
        <f t="shared" si="0"/>
        <v>30</v>
      </c>
      <c r="C118" s="5" t="s">
        <v>333</v>
      </c>
      <c r="D118" s="5" t="s">
        <v>517</v>
      </c>
      <c r="E118" s="5"/>
    </row>
    <row r="119" spans="1:5">
      <c r="A119" s="5"/>
      <c r="B119" s="5">
        <f t="shared" si="0"/>
        <v>31</v>
      </c>
      <c r="C119" s="5" t="s">
        <v>334</v>
      </c>
      <c r="D119" s="5" t="s">
        <v>517</v>
      </c>
      <c r="E119" s="5"/>
    </row>
    <row r="120" spans="1:5">
      <c r="A120" s="5"/>
      <c r="B120" s="5">
        <v>32</v>
      </c>
      <c r="C120" s="5" t="s">
        <v>335</v>
      </c>
      <c r="D120" s="5" t="s">
        <v>517</v>
      </c>
      <c r="E120" s="5"/>
    </row>
    <row r="121" spans="1:5">
      <c r="A121" s="5"/>
      <c r="B121" s="5">
        <v>33</v>
      </c>
      <c r="C121" s="5" t="s">
        <v>336</v>
      </c>
      <c r="D121" s="5" t="s">
        <v>517</v>
      </c>
      <c r="E121" s="5"/>
    </row>
    <row r="122" spans="1:5">
      <c r="A122" s="5"/>
      <c r="B122" s="5">
        <v>34</v>
      </c>
      <c r="C122" s="5" t="s">
        <v>337</v>
      </c>
      <c r="D122" s="5" t="s">
        <v>517</v>
      </c>
      <c r="E122" s="5"/>
    </row>
    <row r="123" spans="1:5">
      <c r="A123" s="5"/>
      <c r="B123" s="5">
        <v>35</v>
      </c>
      <c r="C123" s="5" t="s">
        <v>338</v>
      </c>
      <c r="D123" s="5" t="s">
        <v>517</v>
      </c>
      <c r="E123" s="5"/>
    </row>
    <row r="124" spans="1:5">
      <c r="A124" s="5"/>
      <c r="B124" s="5">
        <v>36</v>
      </c>
      <c r="C124" s="5" t="s">
        <v>339</v>
      </c>
      <c r="D124" s="5" t="s">
        <v>517</v>
      </c>
      <c r="E124" s="5"/>
    </row>
    <row r="125" spans="1:5">
      <c r="A125" s="5"/>
      <c r="B125" s="5">
        <v>37</v>
      </c>
      <c r="C125" s="5" t="s">
        <v>340</v>
      </c>
      <c r="D125" s="5" t="s">
        <v>517</v>
      </c>
      <c r="E125" s="5"/>
    </row>
    <row r="126" ht="20.1" customHeight="1" spans="1:5">
      <c r="A126" s="5"/>
      <c r="B126" s="5">
        <v>38</v>
      </c>
      <c r="C126" s="5" t="s">
        <v>341</v>
      </c>
      <c r="D126" s="5" t="s">
        <v>517</v>
      </c>
      <c r="E126" s="5"/>
    </row>
    <row r="127" ht="18.95" customHeight="1" spans="1:5">
      <c r="A127" s="5"/>
      <c r="B127" s="5">
        <v>39</v>
      </c>
      <c r="C127" s="5" t="s">
        <v>342</v>
      </c>
      <c r="D127" s="5" t="s">
        <v>517</v>
      </c>
      <c r="E127" s="5"/>
    </row>
    <row r="128" ht="18.95" customHeight="1" spans="1:5">
      <c r="A128" s="5"/>
      <c r="B128" s="5">
        <v>40</v>
      </c>
      <c r="C128" s="5" t="s">
        <v>343</v>
      </c>
      <c r="D128" s="5" t="s">
        <v>517</v>
      </c>
      <c r="E128" s="5"/>
    </row>
    <row r="129" ht="18.95" customHeight="1" spans="1:5">
      <c r="A129" s="5"/>
      <c r="B129" s="5">
        <v>41</v>
      </c>
      <c r="C129" s="5" t="s">
        <v>344</v>
      </c>
      <c r="D129" s="5" t="s">
        <v>517</v>
      </c>
      <c r="E129" s="5"/>
    </row>
    <row r="130" ht="18.95" customHeight="1" spans="1:5">
      <c r="A130" s="10" t="s">
        <v>6</v>
      </c>
      <c r="B130" s="10">
        <v>1</v>
      </c>
      <c r="C130" s="11" t="s">
        <v>345</v>
      </c>
      <c r="D130" s="10" t="s">
        <v>519</v>
      </c>
      <c r="E130" s="10"/>
    </row>
    <row r="131" ht="18.95" customHeight="1" spans="1:5">
      <c r="A131" s="10"/>
      <c r="B131" s="10">
        <v>2</v>
      </c>
      <c r="C131" s="11" t="s">
        <v>346</v>
      </c>
      <c r="D131" s="10" t="s">
        <v>519</v>
      </c>
      <c r="E131" s="10"/>
    </row>
    <row r="132" ht="18.95" customHeight="1" spans="1:5">
      <c r="A132" s="10"/>
      <c r="B132" s="10">
        <v>3</v>
      </c>
      <c r="C132" s="11" t="s">
        <v>347</v>
      </c>
      <c r="D132" s="10" t="s">
        <v>519</v>
      </c>
      <c r="E132" s="10"/>
    </row>
    <row r="133" ht="18.95" customHeight="1" spans="1:5">
      <c r="A133" s="10"/>
      <c r="B133" s="10">
        <v>4</v>
      </c>
      <c r="C133" s="11" t="s">
        <v>348</v>
      </c>
      <c r="D133" s="10" t="s">
        <v>519</v>
      </c>
      <c r="E133" s="10"/>
    </row>
    <row r="134" ht="18.95" customHeight="1" spans="1:5">
      <c r="A134" s="10"/>
      <c r="B134" s="10">
        <v>5</v>
      </c>
      <c r="C134" s="11" t="s">
        <v>349</v>
      </c>
      <c r="D134" s="10" t="s">
        <v>519</v>
      </c>
      <c r="E134" s="10"/>
    </row>
    <row r="135" ht="18.95" customHeight="1" spans="1:5">
      <c r="A135" s="10"/>
      <c r="B135" s="10">
        <v>6</v>
      </c>
      <c r="C135" s="11" t="s">
        <v>350</v>
      </c>
      <c r="D135" s="10" t="s">
        <v>519</v>
      </c>
      <c r="E135" s="10"/>
    </row>
    <row r="136" ht="18.95" customHeight="1" spans="1:5">
      <c r="A136" s="10"/>
      <c r="B136" s="10">
        <v>7</v>
      </c>
      <c r="C136" s="11" t="s">
        <v>351</v>
      </c>
      <c r="D136" s="10" t="s">
        <v>519</v>
      </c>
      <c r="E136" s="10"/>
    </row>
    <row r="137" ht="18.95" customHeight="1" spans="1:5">
      <c r="A137" s="10"/>
      <c r="B137" s="10">
        <v>8</v>
      </c>
      <c r="C137" s="11" t="s">
        <v>352</v>
      </c>
      <c r="D137" s="10" t="s">
        <v>519</v>
      </c>
      <c r="E137" s="10"/>
    </row>
    <row r="138" ht="18.95" customHeight="1" spans="1:5">
      <c r="A138" s="10"/>
      <c r="B138" s="10">
        <v>9</v>
      </c>
      <c r="C138" s="11" t="s">
        <v>353</v>
      </c>
      <c r="D138" s="10" t="s">
        <v>519</v>
      </c>
      <c r="E138" s="10"/>
    </row>
    <row r="139" ht="18.95" customHeight="1" spans="1:5">
      <c r="A139" s="10"/>
      <c r="B139" s="10">
        <v>10</v>
      </c>
      <c r="C139" s="11" t="s">
        <v>354</v>
      </c>
      <c r="D139" s="10" t="s">
        <v>519</v>
      </c>
      <c r="E139" s="10"/>
    </row>
    <row r="140" ht="18.95" customHeight="1" spans="1:5">
      <c r="A140" s="10"/>
      <c r="B140" s="10">
        <v>11</v>
      </c>
      <c r="C140" s="11" t="s">
        <v>355</v>
      </c>
      <c r="D140" s="10" t="s">
        <v>517</v>
      </c>
      <c r="E140" s="10"/>
    </row>
    <row r="141" ht="18.95" customHeight="1" spans="1:5">
      <c r="A141" s="10"/>
      <c r="B141" s="10">
        <v>12</v>
      </c>
      <c r="C141" s="11" t="s">
        <v>356</v>
      </c>
      <c r="D141" s="10" t="s">
        <v>517</v>
      </c>
      <c r="E141" s="10"/>
    </row>
    <row r="142" ht="18.95" customHeight="1" spans="1:5">
      <c r="A142" s="10"/>
      <c r="B142" s="10">
        <v>13</v>
      </c>
      <c r="C142" s="11" t="s">
        <v>181</v>
      </c>
      <c r="D142" s="10" t="s">
        <v>517</v>
      </c>
      <c r="E142" s="10"/>
    </row>
    <row r="143" ht="18.95" customHeight="1" spans="1:5">
      <c r="A143" s="10"/>
      <c r="B143" s="10">
        <v>14</v>
      </c>
      <c r="C143" s="11" t="s">
        <v>357</v>
      </c>
      <c r="D143" s="10" t="s">
        <v>517</v>
      </c>
      <c r="E143" s="10"/>
    </row>
    <row r="144" ht="18.95" customHeight="1" spans="1:5">
      <c r="A144" s="10"/>
      <c r="B144" s="10">
        <v>15</v>
      </c>
      <c r="C144" s="11" t="s">
        <v>358</v>
      </c>
      <c r="D144" s="10" t="s">
        <v>517</v>
      </c>
      <c r="E144" s="10"/>
    </row>
    <row r="145" ht="18.95" customHeight="1" spans="1:5">
      <c r="A145" s="10"/>
      <c r="B145" s="10">
        <v>16</v>
      </c>
      <c r="C145" s="11" t="s">
        <v>359</v>
      </c>
      <c r="D145" s="10" t="s">
        <v>517</v>
      </c>
      <c r="E145" s="10"/>
    </row>
    <row r="146" ht="18.95" customHeight="1" spans="1:5">
      <c r="A146" s="10"/>
      <c r="B146" s="10">
        <v>17</v>
      </c>
      <c r="C146" s="11" t="s">
        <v>175</v>
      </c>
      <c r="D146" s="10" t="s">
        <v>517</v>
      </c>
      <c r="E146" s="10"/>
    </row>
    <row r="147" ht="18.95" customHeight="1" spans="1:5">
      <c r="A147" s="10"/>
      <c r="B147" s="10">
        <v>18</v>
      </c>
      <c r="C147" s="11" t="s">
        <v>360</v>
      </c>
      <c r="D147" s="10" t="s">
        <v>517</v>
      </c>
      <c r="E147" s="10"/>
    </row>
    <row r="148" ht="18.95" customHeight="1" spans="1:5">
      <c r="A148" s="10"/>
      <c r="B148" s="10">
        <v>19</v>
      </c>
      <c r="C148" s="11" t="s">
        <v>361</v>
      </c>
      <c r="D148" s="10" t="s">
        <v>517</v>
      </c>
      <c r="E148" s="10"/>
    </row>
    <row r="149" ht="18.95" customHeight="1" spans="1:5">
      <c r="A149" s="10"/>
      <c r="B149" s="10">
        <v>20</v>
      </c>
      <c r="C149" s="11" t="s">
        <v>362</v>
      </c>
      <c r="D149" s="10" t="s">
        <v>517</v>
      </c>
      <c r="E149" s="10"/>
    </row>
    <row r="150" ht="18.95" customHeight="1" spans="1:5">
      <c r="A150" s="10"/>
      <c r="B150" s="10">
        <v>21</v>
      </c>
      <c r="C150" s="11" t="s">
        <v>363</v>
      </c>
      <c r="D150" s="10" t="s">
        <v>517</v>
      </c>
      <c r="E150" s="10"/>
    </row>
    <row r="151" ht="18.95" customHeight="1" spans="1:5">
      <c r="A151" s="10"/>
      <c r="B151" s="10">
        <v>22</v>
      </c>
      <c r="C151" s="11" t="s">
        <v>200</v>
      </c>
      <c r="D151" s="10" t="s">
        <v>517</v>
      </c>
      <c r="E151" s="10"/>
    </row>
    <row r="152" ht="18.95" customHeight="1" spans="1:5">
      <c r="A152" s="10"/>
      <c r="B152" s="10">
        <v>23</v>
      </c>
      <c r="C152" s="11" t="s">
        <v>203</v>
      </c>
      <c r="D152" s="10" t="s">
        <v>517</v>
      </c>
      <c r="E152" s="10"/>
    </row>
    <row r="153" ht="18.95" customHeight="1" spans="1:5">
      <c r="A153" s="10"/>
      <c r="B153" s="10">
        <v>24</v>
      </c>
      <c r="C153" s="11" t="s">
        <v>211</v>
      </c>
      <c r="D153" s="10" t="s">
        <v>517</v>
      </c>
      <c r="E153" s="10"/>
    </row>
    <row r="154" ht="18.95" customHeight="1" spans="1:5">
      <c r="A154" s="10"/>
      <c r="B154" s="10">
        <v>25</v>
      </c>
      <c r="C154" s="11" t="s">
        <v>364</v>
      </c>
      <c r="D154" s="10" t="s">
        <v>517</v>
      </c>
      <c r="E154" s="10"/>
    </row>
    <row r="155" ht="18.95" customHeight="1" spans="1:5">
      <c r="A155" s="10"/>
      <c r="B155" s="10">
        <v>26</v>
      </c>
      <c r="C155" s="11" t="s">
        <v>365</v>
      </c>
      <c r="D155" s="10" t="s">
        <v>517</v>
      </c>
      <c r="E155" s="10"/>
    </row>
    <row r="156" spans="1:5">
      <c r="A156" s="10"/>
      <c r="B156" s="10">
        <v>27</v>
      </c>
      <c r="C156" s="11" t="s">
        <v>366</v>
      </c>
      <c r="D156" s="10" t="s">
        <v>517</v>
      </c>
      <c r="E156" s="10"/>
    </row>
    <row r="157" spans="1:5">
      <c r="A157" s="10"/>
      <c r="B157" s="10">
        <v>28</v>
      </c>
      <c r="C157" s="10" t="s">
        <v>367</v>
      </c>
      <c r="D157" s="10" t="s">
        <v>517</v>
      </c>
      <c r="E157" s="10"/>
    </row>
    <row r="158" spans="1:5">
      <c r="A158" s="10"/>
      <c r="B158" s="10">
        <v>29</v>
      </c>
      <c r="C158" s="11" t="s">
        <v>368</v>
      </c>
      <c r="D158" s="10" t="s">
        <v>517</v>
      </c>
      <c r="E158" s="10"/>
    </row>
    <row r="159" spans="1:5">
      <c r="A159" s="10"/>
      <c r="B159" s="10">
        <v>30</v>
      </c>
      <c r="C159" s="11" t="s">
        <v>369</v>
      </c>
      <c r="D159" s="10" t="s">
        <v>517</v>
      </c>
      <c r="E159" s="10"/>
    </row>
    <row r="160" spans="1:5">
      <c r="A160" s="10"/>
      <c r="B160" s="10">
        <v>31</v>
      </c>
      <c r="C160" s="11" t="s">
        <v>370</v>
      </c>
      <c r="D160" s="10" t="s">
        <v>517</v>
      </c>
      <c r="E160" s="10"/>
    </row>
    <row r="161" spans="1:5">
      <c r="A161" s="10"/>
      <c r="B161" s="10">
        <v>32</v>
      </c>
      <c r="C161" s="10" t="s">
        <v>371</v>
      </c>
      <c r="D161" s="10" t="s">
        <v>517</v>
      </c>
      <c r="E161" s="10"/>
    </row>
    <row r="162" spans="1:5">
      <c r="A162" s="10"/>
      <c r="B162" s="10">
        <v>33</v>
      </c>
      <c r="C162" s="10" t="s">
        <v>372</v>
      </c>
      <c r="D162" s="10" t="s">
        <v>517</v>
      </c>
      <c r="E162" s="10"/>
    </row>
    <row r="163" spans="1:5">
      <c r="A163" s="10"/>
      <c r="B163" s="10">
        <v>34</v>
      </c>
      <c r="C163" s="10" t="s">
        <v>373</v>
      </c>
      <c r="D163" s="10" t="s">
        <v>517</v>
      </c>
      <c r="E163" s="10"/>
    </row>
    <row r="164" spans="1:5">
      <c r="A164" s="10"/>
      <c r="B164" s="10">
        <v>35</v>
      </c>
      <c r="C164" s="10" t="s">
        <v>374</v>
      </c>
      <c r="D164" s="10" t="s">
        <v>517</v>
      </c>
      <c r="E164" s="10"/>
    </row>
    <row r="165" spans="1:5">
      <c r="A165" s="10"/>
      <c r="B165" s="10">
        <v>36</v>
      </c>
      <c r="C165" s="10" t="s">
        <v>375</v>
      </c>
      <c r="D165" s="10" t="s">
        <v>517</v>
      </c>
      <c r="E165" s="10"/>
    </row>
    <row r="166" spans="1:5">
      <c r="A166" s="10"/>
      <c r="B166" s="10">
        <v>37</v>
      </c>
      <c r="C166" s="10" t="s">
        <v>376</v>
      </c>
      <c r="D166" s="10" t="s">
        <v>517</v>
      </c>
      <c r="E166" s="10"/>
    </row>
    <row r="167" spans="1:5">
      <c r="A167" s="10"/>
      <c r="B167" s="10">
        <v>38</v>
      </c>
      <c r="C167" s="10" t="s">
        <v>377</v>
      </c>
      <c r="D167" s="10" t="s">
        <v>517</v>
      </c>
      <c r="E167" s="10"/>
    </row>
    <row r="168" spans="1:5">
      <c r="A168" s="10"/>
      <c r="B168" s="10">
        <v>39</v>
      </c>
      <c r="C168" s="10" t="s">
        <v>378</v>
      </c>
      <c r="D168" s="10" t="s">
        <v>517</v>
      </c>
      <c r="E168" s="10"/>
    </row>
    <row r="169" spans="1:5">
      <c r="A169" s="10"/>
      <c r="B169" s="10">
        <v>40</v>
      </c>
      <c r="C169" s="10" t="s">
        <v>189</v>
      </c>
      <c r="D169" s="10" t="s">
        <v>517</v>
      </c>
      <c r="E169" s="10"/>
    </row>
    <row r="170" spans="1:5">
      <c r="A170" s="10"/>
      <c r="B170" s="10">
        <v>41</v>
      </c>
      <c r="C170" s="10" t="s">
        <v>379</v>
      </c>
      <c r="D170" s="10" t="s">
        <v>517</v>
      </c>
      <c r="E170" s="10"/>
    </row>
    <row r="171" spans="1:5">
      <c r="A171" s="10"/>
      <c r="B171" s="10">
        <v>42</v>
      </c>
      <c r="C171" s="10" t="s">
        <v>380</v>
      </c>
      <c r="D171" s="10" t="s">
        <v>517</v>
      </c>
      <c r="E171" s="10"/>
    </row>
    <row r="172" spans="1:5">
      <c r="A172" s="10"/>
      <c r="B172" s="10">
        <v>43</v>
      </c>
      <c r="C172" s="10" t="s">
        <v>381</v>
      </c>
      <c r="D172" s="10" t="s">
        <v>517</v>
      </c>
      <c r="E172" s="10"/>
    </row>
    <row r="173" spans="1:5">
      <c r="A173" s="8" t="s">
        <v>7</v>
      </c>
      <c r="B173" s="8">
        <v>1</v>
      </c>
      <c r="C173" s="8" t="s">
        <v>382</v>
      </c>
      <c r="D173" s="8" t="s">
        <v>517</v>
      </c>
      <c r="E173" s="8"/>
    </row>
    <row r="174" spans="1:5">
      <c r="A174" s="8"/>
      <c r="B174" s="8">
        <v>2</v>
      </c>
      <c r="C174" s="8" t="s">
        <v>383</v>
      </c>
      <c r="D174" s="8" t="s">
        <v>517</v>
      </c>
      <c r="E174" s="8"/>
    </row>
    <row r="175" spans="1:5">
      <c r="A175" s="8"/>
      <c r="B175" s="8">
        <v>3</v>
      </c>
      <c r="C175" s="8" t="s">
        <v>384</v>
      </c>
      <c r="D175" s="8" t="s">
        <v>517</v>
      </c>
      <c r="E175" s="8"/>
    </row>
    <row r="176" spans="1:5">
      <c r="A176" s="8"/>
      <c r="B176" s="8">
        <v>4</v>
      </c>
      <c r="C176" s="8" t="s">
        <v>385</v>
      </c>
      <c r="D176" s="8" t="s">
        <v>517</v>
      </c>
      <c r="E176" s="8"/>
    </row>
    <row r="177" spans="1:5">
      <c r="A177" s="8"/>
      <c r="B177" s="8">
        <v>5</v>
      </c>
      <c r="C177" s="8" t="s">
        <v>386</v>
      </c>
      <c r="D177" s="8" t="s">
        <v>517</v>
      </c>
      <c r="E177" s="8"/>
    </row>
    <row r="178" spans="1:5">
      <c r="A178" s="8"/>
      <c r="B178" s="8">
        <v>6</v>
      </c>
      <c r="C178" s="8" t="s">
        <v>387</v>
      </c>
      <c r="D178" s="8" t="s">
        <v>517</v>
      </c>
      <c r="E178" s="8"/>
    </row>
    <row r="179" spans="1:5">
      <c r="A179" s="8"/>
      <c r="B179" s="8">
        <v>7</v>
      </c>
      <c r="C179" s="8" t="s">
        <v>388</v>
      </c>
      <c r="D179" s="8" t="s">
        <v>517</v>
      </c>
      <c r="E179" s="8"/>
    </row>
    <row r="180" spans="1:5">
      <c r="A180" s="8"/>
      <c r="B180" s="8">
        <v>8</v>
      </c>
      <c r="C180" s="8" t="s">
        <v>389</v>
      </c>
      <c r="D180" s="8" t="s">
        <v>517</v>
      </c>
      <c r="E180" s="8"/>
    </row>
    <row r="181" spans="1:5">
      <c r="A181" s="8"/>
      <c r="B181" s="8">
        <v>9</v>
      </c>
      <c r="C181" s="8" t="s">
        <v>390</v>
      </c>
      <c r="D181" s="8" t="s">
        <v>517</v>
      </c>
      <c r="E181" s="8"/>
    </row>
    <row r="182" spans="1:5">
      <c r="A182" s="8"/>
      <c r="B182" s="8">
        <v>10</v>
      </c>
      <c r="C182" s="8" t="s">
        <v>391</v>
      </c>
      <c r="D182" s="8" t="s">
        <v>517</v>
      </c>
      <c r="E182" s="8"/>
    </row>
    <row r="183" spans="1:5">
      <c r="A183" s="8"/>
      <c r="B183" s="8">
        <v>11</v>
      </c>
      <c r="C183" s="8" t="s">
        <v>392</v>
      </c>
      <c r="D183" s="8" t="s">
        <v>517</v>
      </c>
      <c r="E183" s="8"/>
    </row>
    <row r="184" spans="1:5">
      <c r="A184" s="8"/>
      <c r="B184" s="8">
        <v>12</v>
      </c>
      <c r="C184" s="8" t="s">
        <v>215</v>
      </c>
      <c r="D184" s="8" t="s">
        <v>517</v>
      </c>
      <c r="E184" s="8"/>
    </row>
    <row r="185" spans="1:5">
      <c r="A185" s="8"/>
      <c r="B185" s="8">
        <v>13</v>
      </c>
      <c r="C185" s="8" t="s">
        <v>393</v>
      </c>
      <c r="D185" s="8" t="s">
        <v>517</v>
      </c>
      <c r="E185" s="8"/>
    </row>
    <row r="186" spans="1:5">
      <c r="A186" s="8"/>
      <c r="B186" s="8">
        <v>14</v>
      </c>
      <c r="C186" s="8" t="s">
        <v>394</v>
      </c>
      <c r="D186" s="8" t="s">
        <v>517</v>
      </c>
      <c r="E186" s="8"/>
    </row>
    <row r="187" spans="1:5">
      <c r="A187" s="8"/>
      <c r="B187" s="8">
        <v>15</v>
      </c>
      <c r="C187" s="8" t="s">
        <v>395</v>
      </c>
      <c r="D187" s="8" t="s">
        <v>517</v>
      </c>
      <c r="E187" s="8"/>
    </row>
    <row r="188" spans="1:5">
      <c r="A188" s="8"/>
      <c r="B188" s="8">
        <v>16</v>
      </c>
      <c r="C188" s="8" t="s">
        <v>396</v>
      </c>
      <c r="D188" s="8" t="s">
        <v>517</v>
      </c>
      <c r="E188" s="8"/>
    </row>
    <row r="189" spans="1:5">
      <c r="A189" s="8"/>
      <c r="B189" s="8">
        <v>17</v>
      </c>
      <c r="C189" s="8" t="s">
        <v>520</v>
      </c>
      <c r="D189" s="8" t="s">
        <v>517</v>
      </c>
      <c r="E189" s="8"/>
    </row>
    <row r="190" spans="1:5">
      <c r="A190" s="8"/>
      <c r="B190" s="8">
        <v>18</v>
      </c>
      <c r="C190" s="8" t="s">
        <v>398</v>
      </c>
      <c r="D190" s="8" t="s">
        <v>517</v>
      </c>
      <c r="E190" s="8"/>
    </row>
    <row r="191" spans="1:5">
      <c r="A191" s="8"/>
      <c r="B191" s="8">
        <v>19</v>
      </c>
      <c r="C191" s="8" t="s">
        <v>399</v>
      </c>
      <c r="D191" s="8" t="s">
        <v>517</v>
      </c>
      <c r="E191" s="8"/>
    </row>
    <row r="192" spans="1:5">
      <c r="A192" s="8"/>
      <c r="B192" s="8">
        <v>20</v>
      </c>
      <c r="C192" s="8" t="s">
        <v>400</v>
      </c>
      <c r="D192" s="8" t="s">
        <v>517</v>
      </c>
      <c r="E192" s="8"/>
    </row>
    <row r="193" spans="1:5">
      <c r="A193" s="8"/>
      <c r="B193" s="8">
        <v>21</v>
      </c>
      <c r="C193" s="8" t="s">
        <v>220</v>
      </c>
      <c r="D193" s="8" t="s">
        <v>517</v>
      </c>
      <c r="E193" s="8"/>
    </row>
    <row r="194" spans="1:5">
      <c r="A194" s="8"/>
      <c r="B194" s="8">
        <v>22</v>
      </c>
      <c r="C194" s="8" t="s">
        <v>401</v>
      </c>
      <c r="D194" s="8" t="s">
        <v>517</v>
      </c>
      <c r="E194" s="8"/>
    </row>
    <row r="195" spans="1:5">
      <c r="A195" s="8"/>
      <c r="B195" s="8">
        <v>23</v>
      </c>
      <c r="C195" s="8" t="s">
        <v>224</v>
      </c>
      <c r="D195" s="8" t="s">
        <v>517</v>
      </c>
      <c r="E195" s="8"/>
    </row>
    <row r="196" spans="1:5">
      <c r="A196" s="5" t="s">
        <v>8</v>
      </c>
      <c r="B196" s="5">
        <v>1</v>
      </c>
      <c r="C196" s="5" t="s">
        <v>403</v>
      </c>
      <c r="D196" s="5" t="s">
        <v>517</v>
      </c>
      <c r="E196" s="5"/>
    </row>
    <row r="197" spans="1:5">
      <c r="A197" s="5"/>
      <c r="B197" s="5">
        <v>2</v>
      </c>
      <c r="C197" s="5" t="s">
        <v>227</v>
      </c>
      <c r="D197" s="5" t="s">
        <v>517</v>
      </c>
      <c r="E197" s="5"/>
    </row>
    <row r="198" spans="1:5">
      <c r="A198" s="5"/>
      <c r="B198" s="5">
        <v>3</v>
      </c>
      <c r="C198" s="5" t="s">
        <v>404</v>
      </c>
      <c r="D198" s="5" t="s">
        <v>517</v>
      </c>
      <c r="E198" s="5"/>
    </row>
  </sheetData>
  <sortState ref="B30:D60">
    <sortCondition ref="B30"/>
  </sortState>
  <mergeCells count="8">
    <mergeCell ref="A1:E1"/>
    <mergeCell ref="A3:A29"/>
    <mergeCell ref="A30:A60"/>
    <mergeCell ref="A61:A88"/>
    <mergeCell ref="A89:A129"/>
    <mergeCell ref="A130:A172"/>
    <mergeCell ref="A173:A195"/>
    <mergeCell ref="A196:A198"/>
  </mergeCells>
  <pageMargins left="0.7" right="0.7" top="0.75" bottom="0.75" header="0.3" footer="0.3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学院学风反馈表</vt:lpstr>
      <vt:lpstr>日常迟到早退名单</vt:lpstr>
      <vt:lpstr>日常请假名单</vt:lpstr>
      <vt:lpstr>日常请假率</vt:lpstr>
      <vt:lpstr>日常旷课名单</vt:lpstr>
      <vt:lpstr>日常旷课率</vt:lpstr>
      <vt:lpstr>晚自修风气统计表</vt:lpstr>
      <vt:lpstr>晚自习旷课</vt:lpstr>
      <vt:lpstr>晚自习请假名单</vt:lpstr>
      <vt:lpstr>晚自习迟到早退</vt:lpstr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顾加文</dc:creator>
  <cp:lastModifiedBy>睡不醒</cp:lastModifiedBy>
  <dcterms:created xsi:type="dcterms:W3CDTF">2015-06-05T18:19:00Z</dcterms:created>
  <dcterms:modified xsi:type="dcterms:W3CDTF">2025-10-09T11:03:08Z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427AA5B96ADA4D7184B4F52E5F72D6CF_13</vt:lpwstr>
  </property>
  <property fmtid="{D5CDD505-2E9C-101B-9397-08002B2CF9AE}" pid="3" name="KSOProductBuildVer">
    <vt:lpwstr>2052-12.1.0.22089</vt:lpwstr>
  </property>
</Properties>
</file>