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368" windowHeight="9300" activeTab="0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definedNames>
    <definedName name="_xlnm._FilterDatabase" localSheetId="4" hidden="1">日常请假名单!$A$2:$I$551</definedName>
    <definedName name="_xlnm._FilterDatabase" localSheetId="10" hidden="1">统计表!$A$2:$E$181</definedName>
  </definedNames>
  <calcPr calcId="144525"/>
</workbook>
</file>

<file path=xl/sharedStrings.xml><?xml version="1.0" encoding="utf-8"?>
<sst xmlns="http://schemas.openxmlformats.org/spreadsheetml/2006/main" uniqueCount="672" count="672">
  <si>
    <t>湖州学院2022-2023学年第一学期学风建设情况通报（第7周 10月10日-10月16日 ）</t>
  </si>
  <si>
    <t>学风指标</t>
  </si>
  <si>
    <t>经济管理学院</t>
  </si>
  <si>
    <t>人文学院</t>
  </si>
  <si>
    <t>电子信息学院</t>
  </si>
  <si>
    <t>智能制造学院</t>
  </si>
  <si>
    <t>生命健康学院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</si>
  <si>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</si>
  <si>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</si>
  <si>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</si>
  <si>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</si>
  <si>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</si>
  <si>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</si>
  <si>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</si>
  <si>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</si>
  <si>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</si>
  <si>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</si>
  <si>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</si>
  <si>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</si>
  <si>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</si>
  <si>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</si>
  <si>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未交齐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</si>
  <si>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</si>
  <si>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</si>
  <si>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</si>
  <si>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</si>
  <si>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</si>
  <si>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</si>
  <si>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</si>
  <si>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</si>
  <si>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</si>
  <si>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</si>
  <si>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</si>
  <si>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</si>
  <si>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</si>
  <si>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</si>
  <si>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</si>
  <si>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</si>
  <si>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</si>
  <si>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</si>
  <si>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</si>
  <si>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国防教育</t>
  </si>
  <si>
    <t>武缘宇</t>
  </si>
  <si>
    <t>1（10.12）</t>
  </si>
  <si>
    <t>迟到20min</t>
  </si>
  <si>
    <t>专利与项目申报指导</t>
  </si>
  <si>
    <r>
      <rPr>
        <charset val="134"/>
        <sz val="14"/>
        <rFont val="仿宋_GB2312"/>
      </rPr>
      <t>陈</t>
    </r>
    <r>
      <rPr>
        <charset val="134"/>
        <sz val="14"/>
        <rFont val="宋体"/>
      </rPr>
      <t>鋆</t>
    </r>
    <r>
      <rPr>
        <charset val="134"/>
        <sz val="14"/>
        <rFont val="仿宋_GB2312"/>
      </rPr>
      <t>辉</t>
    </r>
  </si>
  <si>
    <t>8-9（10.14）</t>
  </si>
  <si>
    <t>无故旷课</t>
  </si>
  <si>
    <t>通报批评</t>
  </si>
  <si>
    <t>20203634</t>
  </si>
  <si>
    <t>2020363424</t>
  </si>
  <si>
    <t>自动控制原理</t>
  </si>
  <si>
    <t>张一格</t>
  </si>
  <si>
    <t>1-2（10.14）</t>
  </si>
  <si>
    <t>2</t>
  </si>
  <si>
    <t>湖州学院日常请假率排名</t>
  </si>
  <si>
    <t>请假人次</t>
  </si>
  <si>
    <t>请假率</t>
  </si>
  <si>
    <t>请假率排名</t>
  </si>
  <si>
    <t>疫情离校隔离</t>
  </si>
  <si>
    <t>有一人疫情原因</t>
  </si>
  <si>
    <t>湖州学院日常请假统计表</t>
  </si>
  <si>
    <t>请假节数（日期）</t>
  </si>
  <si>
    <t>陈异兰</t>
  </si>
  <si>
    <t>证券投资学</t>
  </si>
  <si>
    <t>2（10.10）</t>
  </si>
  <si>
    <t>商法</t>
  </si>
  <si>
    <t>管理沟通与商务谈判</t>
  </si>
  <si>
    <t>2（10.11）</t>
  </si>
  <si>
    <t>2（10.12）</t>
  </si>
  <si>
    <t>钱笑妍</t>
  </si>
  <si>
    <t>金融计量学</t>
  </si>
  <si>
    <t>姚梦婷</t>
  </si>
  <si>
    <t>2（10.14）</t>
  </si>
  <si>
    <t>2（10.13）</t>
  </si>
  <si>
    <t>林姿</t>
  </si>
  <si>
    <t>企业绩效管理</t>
  </si>
  <si>
    <t>姚宇涛</t>
  </si>
  <si>
    <t>客户关系管理</t>
  </si>
  <si>
    <t>3（10.10）</t>
  </si>
  <si>
    <t>多媒体技术</t>
  </si>
  <si>
    <t>财务管理</t>
  </si>
  <si>
    <t>商务英语</t>
  </si>
  <si>
    <t>3（10.11）</t>
  </si>
  <si>
    <t>电子商务</t>
  </si>
  <si>
    <t>形势与政策</t>
  </si>
  <si>
    <t>品牌管理</t>
  </si>
  <si>
    <t>服务管理</t>
  </si>
  <si>
    <t>广告学</t>
  </si>
  <si>
    <t>郑佳怡</t>
  </si>
  <si>
    <t>大学英语</t>
  </si>
  <si>
    <t>张震</t>
  </si>
  <si>
    <t>统计学</t>
  </si>
  <si>
    <t>财务会计</t>
  </si>
  <si>
    <t>金融学</t>
  </si>
  <si>
    <t>中国近代史纲要</t>
  </si>
  <si>
    <t>经济法</t>
  </si>
  <si>
    <t>3（10.13）</t>
  </si>
  <si>
    <t>创新创业</t>
  </si>
  <si>
    <r>
      <rPr>
        <charset val="134"/>
        <sz val="16"/>
        <color rgb="FF000000"/>
        <rFont val="仿宋_GB2312"/>
      </rPr>
      <t>杨泓</t>
    </r>
    <r>
      <rPr>
        <charset val="134"/>
        <sz val="16"/>
        <color rgb="FF000000"/>
        <rFont val="宋体"/>
      </rPr>
      <t>珺</t>
    </r>
  </si>
  <si>
    <t>3（10.12）</t>
  </si>
  <si>
    <t>智静娴</t>
  </si>
  <si>
    <t>李玉凤</t>
  </si>
  <si>
    <t>市场调查与预测</t>
  </si>
  <si>
    <t>沈诺雯</t>
  </si>
  <si>
    <t>创新创业基础</t>
  </si>
  <si>
    <t>郭陈伽妮</t>
  </si>
  <si>
    <t>消费者行为学</t>
  </si>
  <si>
    <t>3（10.14）</t>
  </si>
  <si>
    <t>徐岩</t>
  </si>
  <si>
    <t>国际贸易理论与实务</t>
  </si>
  <si>
    <t>概率论与数理统计</t>
  </si>
  <si>
    <t>创新与创业基础</t>
  </si>
  <si>
    <t>供应链管理</t>
  </si>
  <si>
    <t>高级语言程序设计</t>
  </si>
  <si>
    <t>现代物流概论</t>
  </si>
  <si>
    <t>台珊瑜</t>
  </si>
  <si>
    <t>王安琪</t>
  </si>
  <si>
    <t>魏黎</t>
  </si>
  <si>
    <t>国际金融学</t>
  </si>
  <si>
    <t>汪思嘉</t>
  </si>
  <si>
    <t>王家昊</t>
  </si>
  <si>
    <t>浙江经济专题</t>
  </si>
  <si>
    <r>
      <rPr>
        <charset val="134"/>
        <sz val="16"/>
        <color rgb="FF000000"/>
        <rFont val="仿宋_GB2312"/>
      </rPr>
      <t>蒋恒</t>
    </r>
    <r>
      <rPr>
        <charset val="134"/>
        <sz val="16"/>
        <color rgb="FF000000"/>
        <rFont val="宋体"/>
      </rPr>
      <t>珅</t>
    </r>
  </si>
  <si>
    <t>国际贸易综合实训</t>
  </si>
  <si>
    <t>国际经济学</t>
  </si>
  <si>
    <t>产业经济</t>
  </si>
  <si>
    <t>国际结算</t>
  </si>
  <si>
    <t>国际商务</t>
  </si>
  <si>
    <t>国际金融</t>
  </si>
  <si>
    <t>金姝颖</t>
  </si>
  <si>
    <t>施怡宁</t>
  </si>
  <si>
    <t>季俊吉</t>
  </si>
  <si>
    <t>潘怡澄</t>
  </si>
  <si>
    <t>高等数学</t>
  </si>
  <si>
    <t>职业发展</t>
  </si>
  <si>
    <t>微观经济</t>
  </si>
  <si>
    <t>张亚轩</t>
  </si>
  <si>
    <t>微观经济学</t>
  </si>
  <si>
    <t>管理学</t>
  </si>
  <si>
    <t>体育与健康</t>
  </si>
  <si>
    <t>朱正东</t>
  </si>
  <si>
    <t>徐铖涛</t>
  </si>
  <si>
    <t>马克思主义基本原理</t>
  </si>
  <si>
    <t>大学生职业发展与就业指导</t>
  </si>
  <si>
    <t>专业导读</t>
  </si>
  <si>
    <t>经济学</t>
  </si>
  <si>
    <t>阿丽伊</t>
  </si>
  <si>
    <t>朱志阳</t>
  </si>
  <si>
    <t>世界经济概论</t>
  </si>
  <si>
    <t>国际商法</t>
  </si>
  <si>
    <t>章佳诚</t>
  </si>
  <si>
    <t>柯远秋</t>
  </si>
  <si>
    <t>文学文本解读</t>
  </si>
  <si>
    <t>4（10.10）</t>
  </si>
  <si>
    <t>古代女性文学研究</t>
  </si>
  <si>
    <t>李佳艺</t>
  </si>
  <si>
    <t>苏小晴</t>
  </si>
  <si>
    <t>会议口译</t>
  </si>
  <si>
    <t>美国文学</t>
  </si>
  <si>
    <t>廖如萍</t>
  </si>
  <si>
    <t>英语口译</t>
  </si>
  <si>
    <t>吴静静</t>
  </si>
  <si>
    <t>蒋伊莎</t>
  </si>
  <si>
    <t>池浩</t>
  </si>
  <si>
    <t>何晓丽</t>
  </si>
  <si>
    <t>比较文学</t>
  </si>
  <si>
    <t>张倩霞</t>
  </si>
  <si>
    <t>媒介经营管理</t>
  </si>
  <si>
    <t>广告媒体研究</t>
  </si>
  <si>
    <t>平面广告经典例析</t>
  </si>
  <si>
    <t>广告摄影</t>
  </si>
  <si>
    <t>4（10.12）</t>
  </si>
  <si>
    <t>广告制作与编辑</t>
  </si>
  <si>
    <t>广告编辑与制作</t>
  </si>
  <si>
    <t>蒋振华</t>
  </si>
  <si>
    <t>商务英语阅读</t>
  </si>
  <si>
    <t>英语笔译</t>
  </si>
  <si>
    <t>李菁欣</t>
  </si>
  <si>
    <t>语言学概论</t>
  </si>
  <si>
    <t>朱怡然</t>
  </si>
  <si>
    <t>徐鑫</t>
  </si>
  <si>
    <t>综合商务英语（4）</t>
  </si>
  <si>
    <t>陆莹</t>
  </si>
  <si>
    <t>跨境电子商务</t>
  </si>
  <si>
    <t>龚天琪</t>
  </si>
  <si>
    <t>国际商务谈判</t>
  </si>
  <si>
    <t>任耀民</t>
  </si>
  <si>
    <t>日本文学概括</t>
  </si>
  <si>
    <r>
      <rPr>
        <charset val="134"/>
        <sz val="16"/>
        <rFont val="仿宋_GB2312"/>
      </rPr>
      <t>王</t>
    </r>
    <r>
      <rPr>
        <charset val="134"/>
        <sz val="16"/>
        <rFont val="宋体"/>
      </rPr>
      <t>瓅</t>
    </r>
  </si>
  <si>
    <t>湖州地方文化概论</t>
  </si>
  <si>
    <t>现代汉语</t>
  </si>
  <si>
    <t>牟佳敏</t>
  </si>
  <si>
    <t>文学概论</t>
  </si>
  <si>
    <t>中国古代文学</t>
  </si>
  <si>
    <t>张宇佳</t>
  </si>
  <si>
    <t>中国现当代文学</t>
  </si>
  <si>
    <t>翁一欣</t>
  </si>
  <si>
    <t>大学英语（跨文化交际）</t>
  </si>
  <si>
    <t>古代汉语</t>
  </si>
  <si>
    <t>现代汉语（1）</t>
  </si>
  <si>
    <t>林梓心</t>
  </si>
  <si>
    <t>范圆圆</t>
  </si>
  <si>
    <t>雷仪萍</t>
  </si>
  <si>
    <t>刘晨曦</t>
  </si>
  <si>
    <t>金诗婷</t>
  </si>
  <si>
    <t>钦佳怡</t>
  </si>
  <si>
    <t>英语演讲与辩论</t>
  </si>
  <si>
    <t>韩雨彤</t>
  </si>
  <si>
    <t>综合英语</t>
  </si>
  <si>
    <t>季芊辰</t>
  </si>
  <si>
    <t>英语写作</t>
  </si>
  <si>
    <t>李卓航</t>
  </si>
  <si>
    <t>刘超颖</t>
  </si>
  <si>
    <t>日语听力</t>
  </si>
  <si>
    <t>第二外语（英语）</t>
  </si>
  <si>
    <t>基础日语</t>
  </si>
  <si>
    <t>日语泛读</t>
  </si>
  <si>
    <t>钟杜鹃</t>
  </si>
  <si>
    <t>祖比然·阿东拉</t>
  </si>
  <si>
    <t>经典文学作品选读</t>
  </si>
  <si>
    <t>计算机基础</t>
  </si>
  <si>
    <t>演讲与口才</t>
  </si>
  <si>
    <t>写作</t>
  </si>
  <si>
    <t>文化概论</t>
  </si>
  <si>
    <t>俞景耀</t>
  </si>
  <si>
    <t>吴思怡</t>
  </si>
  <si>
    <t>阿依帕热·图尔荪江</t>
  </si>
  <si>
    <t>体育</t>
  </si>
  <si>
    <t>刘敏</t>
  </si>
  <si>
    <t>林心如</t>
  </si>
  <si>
    <t>大学生职业生涯发展与规划</t>
  </si>
  <si>
    <t>张晓宁</t>
  </si>
  <si>
    <t>广告经典导读（1）</t>
  </si>
  <si>
    <t>严伊婧</t>
  </si>
  <si>
    <t>刘思圆</t>
  </si>
  <si>
    <t>刘乐</t>
  </si>
  <si>
    <t>曹洁丽</t>
  </si>
  <si>
    <t>沈轩如</t>
  </si>
  <si>
    <t>胡冰利</t>
  </si>
  <si>
    <t>邵靖燕</t>
  </si>
  <si>
    <t>俞跃</t>
  </si>
  <si>
    <t>刘逸飞</t>
  </si>
  <si>
    <t>蒋国庆</t>
  </si>
  <si>
    <t>杨洲忆</t>
  </si>
  <si>
    <t>应心怡</t>
  </si>
  <si>
    <t>楼宗元</t>
  </si>
  <si>
    <t>赵意</t>
  </si>
  <si>
    <t>张乐</t>
  </si>
  <si>
    <t>季陈熙</t>
  </si>
  <si>
    <t>何筱瑶</t>
  </si>
  <si>
    <t>刘晓雨</t>
  </si>
  <si>
    <t>许张彤</t>
  </si>
  <si>
    <t>王思洋</t>
  </si>
  <si>
    <t>工程光学</t>
  </si>
  <si>
    <t>电子技术基础</t>
  </si>
  <si>
    <t>毛概</t>
  </si>
  <si>
    <t>单片机原理与应用设计</t>
  </si>
  <si>
    <t>电工学</t>
  </si>
  <si>
    <t>基础物理实验</t>
  </si>
  <si>
    <t>黎文玲</t>
  </si>
  <si>
    <t>刘佳琳</t>
  </si>
  <si>
    <t>思想道德与法制</t>
  </si>
  <si>
    <t>杨佳颖</t>
  </si>
  <si>
    <t>丁玮怡</t>
  </si>
  <si>
    <t>温秋琳</t>
  </si>
  <si>
    <t>江宇婷</t>
  </si>
  <si>
    <t>方志豪</t>
  </si>
  <si>
    <t>大学生心理健康教育</t>
  </si>
  <si>
    <t>1（10.10）</t>
  </si>
  <si>
    <t>李柯雯</t>
  </si>
  <si>
    <t>毛能涛</t>
  </si>
  <si>
    <t>王丽</t>
  </si>
  <si>
    <t>Matlab程序设计</t>
  </si>
  <si>
    <t>苏哲辉</t>
  </si>
  <si>
    <t>亢永浩</t>
  </si>
  <si>
    <t>6（10.10）</t>
  </si>
  <si>
    <t>高等数学A</t>
  </si>
  <si>
    <t>画法几何与工程制图</t>
  </si>
  <si>
    <t>7 (10.12)</t>
  </si>
  <si>
    <t>思想道德与法治</t>
  </si>
  <si>
    <t>大学计算机基础</t>
  </si>
  <si>
    <t>6（10.13）</t>
  </si>
  <si>
    <t>学科导论</t>
  </si>
  <si>
    <t>陶泽凯</t>
  </si>
  <si>
    <t>庞佳宇</t>
  </si>
  <si>
    <t>马曼·阿卜都马纳普</t>
  </si>
  <si>
    <t>画法几何及制图工程</t>
  </si>
  <si>
    <t>阿依努尔·艾尔肯</t>
  </si>
  <si>
    <t>贾万寿</t>
  </si>
  <si>
    <t>陈彦琦</t>
  </si>
  <si>
    <t>热米娜·艾尔肯</t>
  </si>
  <si>
    <t>2(10.10)</t>
  </si>
  <si>
    <t>工程图学</t>
  </si>
  <si>
    <t>7(10.11）</t>
  </si>
  <si>
    <t>8（10.13）</t>
  </si>
  <si>
    <t>刘世于</t>
  </si>
  <si>
    <t>2(10.11）</t>
  </si>
  <si>
    <t>徐康宁</t>
  </si>
  <si>
    <t>赖馨</t>
  </si>
  <si>
    <t>无机化学实验</t>
  </si>
  <si>
    <t>刘姝英</t>
  </si>
  <si>
    <t>李欣新</t>
  </si>
  <si>
    <t>新能源材料与器件专业导论</t>
  </si>
  <si>
    <t>5（10.10）</t>
  </si>
  <si>
    <t>无机及分析化学实验</t>
  </si>
  <si>
    <t>6（10.11）</t>
  </si>
  <si>
    <t>5（10.12）</t>
  </si>
  <si>
    <t>7（10.13）</t>
  </si>
  <si>
    <t>7（10.14）</t>
  </si>
  <si>
    <t>工程制图CAD</t>
  </si>
  <si>
    <t>翟羽佳</t>
  </si>
  <si>
    <t>9（10.13）</t>
  </si>
  <si>
    <t>5（10.14）</t>
  </si>
  <si>
    <t>谢茜如</t>
  </si>
  <si>
    <t>胡振涛</t>
  </si>
  <si>
    <r>
      <rPr>
        <charset val="134"/>
        <sz val="16"/>
        <color rgb="FF000000"/>
        <rFont val="仿宋_GB2312"/>
      </rPr>
      <t>陈</t>
    </r>
    <r>
      <rPr>
        <charset val="134"/>
        <sz val="16"/>
        <color rgb="FF000000"/>
        <rFont val="宋体"/>
      </rPr>
      <t>鋆</t>
    </r>
    <r>
      <rPr>
        <charset val="134"/>
        <sz val="16"/>
        <color rgb="FF000000"/>
        <rFont val="仿宋_GB2312"/>
      </rPr>
      <t>辉</t>
    </r>
  </si>
  <si>
    <t>郭锦霞</t>
  </si>
  <si>
    <t>陶瓷与耐火材料工艺学</t>
  </si>
  <si>
    <t>化工设计</t>
  </si>
  <si>
    <t>材料科学基础</t>
  </si>
  <si>
    <t>线性代数B</t>
  </si>
  <si>
    <t>化工原理</t>
  </si>
  <si>
    <t>4（10.14）</t>
  </si>
  <si>
    <t>吴晨妍</t>
  </si>
  <si>
    <t>理论力学</t>
  </si>
  <si>
    <t>魏文博</t>
  </si>
  <si>
    <t>电路原理</t>
  </si>
  <si>
    <r>
      <rPr>
        <charset val="134"/>
        <sz val="16"/>
        <rFont val="仿宋_GB2312"/>
      </rPr>
      <t>李凉</t>
    </r>
    <r>
      <rPr>
        <charset val="134"/>
        <sz val="16"/>
        <rFont val="宋体"/>
      </rPr>
      <t>飔</t>
    </r>
  </si>
  <si>
    <t>谢祥</t>
  </si>
  <si>
    <t>嗒嗒球</t>
  </si>
  <si>
    <t>分析化学实验</t>
  </si>
  <si>
    <t>毛泽东思想和中国特色社会主义理论体系概论</t>
  </si>
  <si>
    <t>高分子化学</t>
  </si>
  <si>
    <t>电化学基础概述</t>
  </si>
  <si>
    <t>分析化学</t>
  </si>
  <si>
    <t>刘涵筱</t>
  </si>
  <si>
    <t>苏佳</t>
  </si>
  <si>
    <t>机械控制工程</t>
  </si>
  <si>
    <t>机械设计</t>
  </si>
  <si>
    <t>王益济</t>
  </si>
  <si>
    <t>PLC与电气控制</t>
  </si>
  <si>
    <t>自动机械装备设计</t>
  </si>
  <si>
    <t>液压与气压传动</t>
  </si>
  <si>
    <t>互换性与技术测量</t>
  </si>
  <si>
    <t>陈思宇</t>
  </si>
  <si>
    <t>物流技术与装备</t>
  </si>
  <si>
    <t>柏思杰</t>
  </si>
  <si>
    <t>王延涛</t>
  </si>
  <si>
    <t>李飞森</t>
  </si>
  <si>
    <t>徐一均</t>
  </si>
  <si>
    <t>化工设计，文献检索与应用</t>
  </si>
  <si>
    <t>戴瑞铭</t>
  </si>
  <si>
    <t>周阳</t>
  </si>
  <si>
    <t>文献检索与应用</t>
  </si>
  <si>
    <r>
      <rPr>
        <charset val="134"/>
        <sz val="16"/>
        <rFont val="仿宋_GB2312"/>
      </rPr>
      <t>徐</t>
    </r>
    <r>
      <rPr>
        <charset val="134"/>
        <sz val="16"/>
        <rFont val="宋体"/>
      </rPr>
      <t>珺</t>
    </r>
    <r>
      <rPr>
        <charset val="134"/>
        <sz val="16"/>
        <rFont val="仿宋_GB2312"/>
      </rPr>
      <t>瑶</t>
    </r>
  </si>
  <si>
    <t>庄婧红</t>
  </si>
  <si>
    <t>毕业设计讲座</t>
  </si>
  <si>
    <t>张宇</t>
  </si>
  <si>
    <t>崔如月</t>
  </si>
  <si>
    <t>电气工程CAD</t>
  </si>
  <si>
    <t>工业控制组态及现场总线技术</t>
  </si>
  <si>
    <t>周益兴</t>
  </si>
  <si>
    <t>光电子材料</t>
  </si>
  <si>
    <t>金雅</t>
  </si>
  <si>
    <t>病理学</t>
  </si>
  <si>
    <t>健评</t>
  </si>
  <si>
    <t>范泓笛</t>
  </si>
  <si>
    <t>体育舞蹈</t>
  </si>
  <si>
    <t>小球类（乒乓球）</t>
  </si>
  <si>
    <t>大球类（足球）</t>
  </si>
  <si>
    <t>轮滑运动</t>
  </si>
  <si>
    <t>户外运动</t>
  </si>
  <si>
    <t>体育保健学</t>
  </si>
  <si>
    <t>胡峰</t>
  </si>
  <si>
    <t>应翱健</t>
  </si>
  <si>
    <t>王雨晓</t>
  </si>
  <si>
    <t>张成辉</t>
  </si>
  <si>
    <t>赵欣远</t>
  </si>
  <si>
    <t>楼佳诚</t>
  </si>
  <si>
    <t>高文奕</t>
  </si>
  <si>
    <t>曹鸿斌</t>
  </si>
  <si>
    <t>卢俊雄</t>
  </si>
  <si>
    <t>体育舞蹈与形体训练</t>
  </si>
  <si>
    <t>朱川</t>
  </si>
  <si>
    <t>陈登亮</t>
  </si>
  <si>
    <t>潘俊天</t>
  </si>
  <si>
    <t>郑琬倩</t>
  </si>
  <si>
    <t>病理生理学</t>
  </si>
  <si>
    <t>大学英语（3）</t>
  </si>
  <si>
    <t>施丽雯</t>
  </si>
  <si>
    <r>
      <rPr>
        <charset val="134"/>
        <sz val="16"/>
        <rFont val="仿宋_GB2312"/>
      </rPr>
      <t>孙</t>
    </r>
    <r>
      <rPr>
        <charset val="134"/>
        <sz val="16"/>
        <rFont val="宋体"/>
      </rPr>
      <t>泂</t>
    </r>
  </si>
  <si>
    <t>生理药理实验</t>
  </si>
  <si>
    <t>药物化学</t>
  </si>
  <si>
    <t>生理药理学</t>
  </si>
  <si>
    <t>制药有机化学</t>
  </si>
  <si>
    <t>胡沈焕然</t>
  </si>
  <si>
    <t>杨帅</t>
  </si>
  <si>
    <t>大学语文</t>
  </si>
  <si>
    <t>张超</t>
  </si>
  <si>
    <t>吴欣彤</t>
  </si>
  <si>
    <t>护理学导论</t>
  </si>
  <si>
    <t>人体解剖学</t>
  </si>
  <si>
    <t>护士人文修养</t>
  </si>
  <si>
    <t>大学生心理健康</t>
  </si>
  <si>
    <t>杨二</t>
  </si>
  <si>
    <t>胡含泽</t>
  </si>
  <si>
    <t>罗智巍</t>
  </si>
  <si>
    <t>夏婉祺</t>
  </si>
  <si>
    <t>王怡</t>
  </si>
  <si>
    <r>
      <rPr>
        <charset val="134"/>
        <sz val="16"/>
        <rFont val="仿宋_GB2312"/>
      </rPr>
      <t>翁瑜</t>
    </r>
    <r>
      <rPr>
        <charset val="134"/>
        <sz val="16"/>
        <rFont val="宋体"/>
      </rPr>
      <t>璟</t>
    </r>
  </si>
  <si>
    <t>潘思瑶</t>
  </si>
  <si>
    <t>陈慕旎</t>
  </si>
  <si>
    <t>有机化学</t>
  </si>
  <si>
    <t>张烨</t>
  </si>
  <si>
    <t>1（10.14）</t>
  </si>
  <si>
    <t>赵福临</t>
  </si>
  <si>
    <t>分子生物学与基因工程</t>
  </si>
  <si>
    <t>李享</t>
  </si>
  <si>
    <t>基本体操与健美操</t>
  </si>
  <si>
    <t>田径与体能训练</t>
  </si>
  <si>
    <t>小球类（羽毛球）</t>
  </si>
  <si>
    <t>钱晓凡</t>
  </si>
  <si>
    <t>社区护理学</t>
  </si>
  <si>
    <t>内科护理学</t>
  </si>
  <si>
    <t>陈旭涛</t>
  </si>
  <si>
    <t>陈佳丽</t>
  </si>
  <si>
    <t>锻炼心理学</t>
  </si>
  <si>
    <t>大学类足球</t>
  </si>
  <si>
    <t>体育统计学</t>
  </si>
  <si>
    <t>武术与搏击</t>
  </si>
  <si>
    <t>张俊杰</t>
  </si>
  <si>
    <t>胡进驰</t>
  </si>
  <si>
    <t>运动处方理论与实践</t>
  </si>
  <si>
    <t>赵亦诚</t>
  </si>
  <si>
    <t>形式与政策</t>
  </si>
  <si>
    <t>徐博</t>
  </si>
  <si>
    <t>全家乐</t>
  </si>
  <si>
    <t>周美婷</t>
  </si>
  <si>
    <t>单宁宁</t>
  </si>
  <si>
    <t>陶一鸣</t>
  </si>
  <si>
    <t>杨易舟</t>
  </si>
  <si>
    <t>豆永航</t>
  </si>
  <si>
    <t>杨心雨</t>
  </si>
  <si>
    <t>妇产科护理学</t>
  </si>
  <si>
    <t>吴芦荟</t>
  </si>
  <si>
    <t>丁熠锋</t>
  </si>
  <si>
    <t>王胡滨</t>
  </si>
  <si>
    <t>陈雨奇</t>
  </si>
  <si>
    <t>龚芝慧</t>
  </si>
  <si>
    <t>字体设计</t>
  </si>
  <si>
    <t>8（10.10）</t>
  </si>
  <si>
    <t>陈佳</t>
  </si>
  <si>
    <t>中国近现代史</t>
  </si>
  <si>
    <t>陈梦蕊</t>
  </si>
  <si>
    <t>罗晨莹</t>
  </si>
  <si>
    <t>章倪典汇</t>
  </si>
  <si>
    <t>杨琛</t>
  </si>
  <si>
    <t>唐皖渝</t>
  </si>
  <si>
    <t>罗嘉欣</t>
  </si>
  <si>
    <t>CAD</t>
  </si>
  <si>
    <t>4（10.11）</t>
  </si>
  <si>
    <t>近现代史</t>
  </si>
  <si>
    <t>4（10.13）</t>
  </si>
  <si>
    <t>熊宗慧</t>
  </si>
  <si>
    <t>黄林薇</t>
  </si>
  <si>
    <t>楼馨月</t>
  </si>
  <si>
    <t>胡璐</t>
  </si>
  <si>
    <t>湖州学院日常迟到早退统计表</t>
  </si>
  <si>
    <t>类别</t>
  </si>
  <si>
    <t>日期</t>
  </si>
  <si>
    <t>无迟到早退</t>
  </si>
  <si>
    <t>熊昌平</t>
  </si>
  <si>
    <t>迟到</t>
  </si>
  <si>
    <t>迟到五分钟</t>
  </si>
  <si>
    <t>李子傲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</si>
  <si>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</si>
  <si>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</si>
  <si>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</si>
  <si>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</si>
  <si>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</si>
  <si>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</si>
  <si>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</si>
  <si>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</si>
  <si>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</si>
  <si>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</si>
  <si>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</si>
  <si>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</si>
  <si>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</si>
  <si>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</si>
  <si>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</si>
  <si>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</si>
  <si>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周四线上团课</t>
  </si>
  <si>
    <t>周二上课</t>
  </si>
  <si>
    <t>周一国防教育课</t>
  </si>
  <si>
    <t>周四1人戴耳机</t>
  </si>
  <si>
    <t>周四国防教育课</t>
  </si>
  <si>
    <t>周二多人吵闹</t>
  </si>
  <si>
    <t>周三国防教育课/周四语音活动课</t>
  </si>
  <si>
    <t>周一1人吃东西</t>
  </si>
  <si>
    <t>周三国防教育课</t>
  </si>
  <si>
    <t>周三团日/周四国防</t>
  </si>
  <si>
    <t>周一2个手机没交</t>
  </si>
  <si>
    <t>周一5个手机没交，吵闹</t>
  </si>
  <si>
    <t>周三国防/周四团日</t>
  </si>
  <si>
    <t>周三吵闹</t>
  </si>
  <si>
    <t>周二吵闹</t>
  </si>
  <si>
    <t>周二班会/周三国防
/周四团日</t>
  </si>
  <si>
    <t>周一班会/周三国防</t>
  </si>
  <si>
    <t>周一补课/周三国防</t>
  </si>
  <si>
    <t>周二班会/周三班会
/周四国防</t>
  </si>
  <si>
    <t>周三班会/周四国防</t>
  </si>
  <si>
    <t>周四国防教育</t>
  </si>
  <si>
    <t>王宇杰睡觉</t>
  </si>
  <si>
    <t>陈彦琦睡觉</t>
  </si>
  <si>
    <t>周三班会，周四国防教育</t>
  </si>
  <si>
    <t>张家雨睡觉</t>
  </si>
  <si>
    <t>4。8</t>
  </si>
  <si>
    <t>李明，丁峰睡觉</t>
  </si>
  <si>
    <t>吵闹没有一人交手机</t>
  </si>
  <si>
    <t>周一有课</t>
  </si>
  <si>
    <t>吵闹</t>
  </si>
  <si>
    <t>周一国防教育</t>
  </si>
  <si>
    <t>疫情请假</t>
  </si>
  <si>
    <t>周三国防教育</t>
  </si>
  <si>
    <t>湖州学院晚自修请假统计表</t>
  </si>
  <si>
    <t>班 级</t>
  </si>
  <si>
    <t>请假日期</t>
  </si>
  <si>
    <t>陈晨飞</t>
  </si>
  <si>
    <t>10.9</t>
  </si>
  <si>
    <t>高静文</t>
  </si>
  <si>
    <t>10.13</t>
  </si>
  <si>
    <t>王婧婷</t>
  </si>
  <si>
    <t>张航</t>
  </si>
  <si>
    <t>10.12</t>
  </si>
  <si>
    <t>余天祺</t>
  </si>
  <si>
    <t>杨桢苹</t>
  </si>
  <si>
    <t>杨钰琳</t>
  </si>
  <si>
    <t>宋璐瑶</t>
  </si>
  <si>
    <t>10.11</t>
  </si>
  <si>
    <t>周惠越</t>
  </si>
  <si>
    <t>陈曦</t>
  </si>
  <si>
    <t>姜利娜</t>
  </si>
  <si>
    <t>姚金圻</t>
  </si>
  <si>
    <t>曹佳萍</t>
  </si>
  <si>
    <t>郭浩婷</t>
  </si>
  <si>
    <t>王海伊</t>
  </si>
  <si>
    <t>汪俊</t>
  </si>
  <si>
    <t>安申琪</t>
  </si>
  <si>
    <t>桑嘉琦</t>
  </si>
  <si>
    <r>
      <rPr>
        <charset val="134"/>
        <sz val="14"/>
        <color indexed="8"/>
        <rFont val="仿宋_GB2312"/>
      </rPr>
      <t>周</t>
    </r>
    <r>
      <rPr>
        <charset val="134"/>
        <sz val="14"/>
        <color indexed="8"/>
        <rFont val="宋体"/>
      </rPr>
      <t>镕</t>
    </r>
    <r>
      <rPr>
        <charset val="134"/>
        <sz val="14"/>
        <color indexed="8"/>
        <rFont val="仿宋_GB2312"/>
      </rPr>
      <t>欢</t>
    </r>
  </si>
  <si>
    <t>霍丽</t>
  </si>
  <si>
    <t>祝可盈</t>
  </si>
  <si>
    <t>屠佳乐</t>
  </si>
  <si>
    <t>何轩轩</t>
  </si>
  <si>
    <t>傅傲</t>
  </si>
  <si>
    <t>冯渊</t>
  </si>
  <si>
    <t>蒋丽莎</t>
  </si>
  <si>
    <t>蔡锦阳</t>
  </si>
  <si>
    <t>姜仁俊</t>
  </si>
  <si>
    <t>周铭洁</t>
  </si>
  <si>
    <t>吴聪敏</t>
  </si>
  <si>
    <t>杜夏薇</t>
  </si>
  <si>
    <t>胡雨萱</t>
  </si>
  <si>
    <t>陆佳瑶</t>
  </si>
  <si>
    <t>吴晶慧</t>
  </si>
  <si>
    <t>方晨萱</t>
  </si>
  <si>
    <t>张译文</t>
  </si>
  <si>
    <t>周容瑾</t>
  </si>
  <si>
    <t xml:space="preserve"> 章灵俐</t>
  </si>
  <si>
    <t>郑玉玲</t>
  </si>
  <si>
    <t>郑宇峰</t>
  </si>
  <si>
    <t>张起烨</t>
  </si>
  <si>
    <t>梁翰祺</t>
  </si>
  <si>
    <t>赖江勇</t>
  </si>
  <si>
    <t>张思含</t>
  </si>
  <si>
    <t>高慧婷</t>
  </si>
  <si>
    <t>王佳乐</t>
  </si>
  <si>
    <t>徐磊淳</t>
  </si>
  <si>
    <t>江怡琳</t>
  </si>
  <si>
    <t>郑展翼</t>
  </si>
  <si>
    <t>周赛菲</t>
  </si>
  <si>
    <t>周馨悦</t>
  </si>
  <si>
    <t>谢扬</t>
  </si>
  <si>
    <t>丁盼盼</t>
  </si>
  <si>
    <t>周佳</t>
  </si>
  <si>
    <t>陈子婧</t>
  </si>
  <si>
    <t>赵正阳</t>
  </si>
  <si>
    <t>陈家祺</t>
  </si>
  <si>
    <r>
      <rPr>
        <charset val="134"/>
        <sz val="14"/>
        <color indexed="8"/>
        <rFont val="仿宋_GB2312"/>
      </rPr>
      <t>葛璐</t>
    </r>
    <r>
      <rPr>
        <charset val="134"/>
        <sz val="14"/>
        <color indexed="8"/>
        <rFont val="宋体"/>
      </rPr>
      <t>瑄</t>
    </r>
  </si>
  <si>
    <t>马译辰</t>
  </si>
  <si>
    <t>林星延</t>
  </si>
  <si>
    <t>张佳婷</t>
  </si>
  <si>
    <t>陈雯婷</t>
  </si>
  <si>
    <t>俞恩珉</t>
  </si>
  <si>
    <t>王思宇</t>
  </si>
  <si>
    <t>潘羽铮</t>
  </si>
  <si>
    <t>郑庆发</t>
  </si>
  <si>
    <t>林浩</t>
  </si>
  <si>
    <t>金莉媚</t>
  </si>
  <si>
    <t>陈佳祺</t>
  </si>
  <si>
    <t>金雨欣</t>
  </si>
  <si>
    <t>王恩典</t>
  </si>
  <si>
    <t>林昊阳</t>
  </si>
  <si>
    <t>李涛辉</t>
  </si>
  <si>
    <t>丁宁</t>
  </si>
  <si>
    <t>韩逸</t>
  </si>
  <si>
    <t>王静敏</t>
  </si>
  <si>
    <t>阿丽伊·阿卜来提</t>
  </si>
  <si>
    <t>周可</t>
  </si>
  <si>
    <t>陈欣汝</t>
  </si>
  <si>
    <t>王佳慧</t>
  </si>
  <si>
    <t>喻水麒</t>
  </si>
  <si>
    <t>詹旭</t>
  </si>
  <si>
    <t>周淑兰</t>
  </si>
  <si>
    <t>10.10</t>
  </si>
  <si>
    <t>陈琦薇</t>
  </si>
  <si>
    <t>徐璇</t>
  </si>
  <si>
    <t>陈熠添</t>
  </si>
  <si>
    <t>江敏</t>
  </si>
  <si>
    <t>刘嘉婧</t>
  </si>
  <si>
    <t>李欣宇</t>
  </si>
  <si>
    <t>张曦城</t>
  </si>
  <si>
    <t>董雪峰</t>
  </si>
  <si>
    <t>李陈智</t>
  </si>
  <si>
    <t>项霄鹏</t>
  </si>
  <si>
    <t>何健</t>
  </si>
  <si>
    <t>徐佳威</t>
  </si>
  <si>
    <t>韩昊凌</t>
  </si>
  <si>
    <t>黄禹宁</t>
  </si>
  <si>
    <t>马文彬</t>
  </si>
  <si>
    <t>林文政</t>
  </si>
  <si>
    <t>李扬</t>
  </si>
  <si>
    <t>饶晨旭</t>
  </si>
  <si>
    <t>陈明明</t>
  </si>
  <si>
    <t>李羽涵</t>
  </si>
  <si>
    <t>杨俊涛</t>
  </si>
  <si>
    <t>凌雨凡</t>
  </si>
  <si>
    <t>秦娉婷</t>
  </si>
  <si>
    <t>周洁灵</t>
  </si>
  <si>
    <t>裘诗韵</t>
  </si>
  <si>
    <t>龚欣茹</t>
  </si>
  <si>
    <t>宋露露</t>
  </si>
  <si>
    <t>蒋慕溪</t>
  </si>
  <si>
    <t>余斌</t>
  </si>
  <si>
    <t>廖胜尧</t>
  </si>
  <si>
    <r>
      <rPr>
        <charset val="134"/>
        <sz val="14"/>
        <color indexed="8"/>
        <rFont val="仿宋_GB2312"/>
      </rPr>
      <t>张锐洋</t>
    </r>
    <r>
      <rPr>
        <charset val="134"/>
        <sz val="14"/>
        <color indexed="8"/>
        <rFont val="宋体"/>
      </rPr>
      <t>呹</t>
    </r>
  </si>
  <si>
    <t>曾晶婷</t>
  </si>
  <si>
    <t>祝意青</t>
  </si>
  <si>
    <r>
      <rPr>
        <charset val="134"/>
        <sz val="14"/>
        <color indexed="8"/>
        <rFont val="仿宋_GB2312"/>
      </rPr>
      <t>曹</t>
    </r>
    <r>
      <rPr>
        <charset val="134"/>
        <sz val="14"/>
        <color indexed="8"/>
        <rFont val="宋体"/>
      </rPr>
      <t>彧</t>
    </r>
  </si>
  <si>
    <t>史一涵</t>
  </si>
  <si>
    <t>章由之</t>
  </si>
  <si>
    <t>康逸涵</t>
  </si>
  <si>
    <t>任金鹏</t>
  </si>
  <si>
    <t>湖州学院晚自修旷课统计表</t>
  </si>
  <si>
    <t>湖州学院晚自修迟到早退统计表</t>
  </si>
  <si>
    <t>秦术</t>
  </si>
  <si>
    <t>早退</t>
  </si>
  <si>
    <t>早退5min</t>
  </si>
  <si>
    <t>胡若轩</t>
  </si>
  <si>
    <t>早退6min</t>
  </si>
  <si>
    <t>储越</t>
  </si>
  <si>
    <t>早退7min</t>
  </si>
  <si>
    <t>陈智娴</t>
  </si>
  <si>
    <t>早退8min</t>
  </si>
  <si>
    <t>早退9min</t>
  </si>
  <si>
    <t>刘蘅萱</t>
  </si>
  <si>
    <t>早退10min</t>
  </si>
  <si>
    <t>上交情况</t>
  </si>
  <si>
    <t>齐全</t>
  </si>
  <si>
    <t>未交</t>
  </si>
</sst>
</file>

<file path=xl/styles.xml><?xml version="1.0" encoding="utf-8"?>
<styleSheet xmlns="http://schemas.openxmlformats.org/spreadsheetml/2006/main">
  <numFmts count="9">
    <numFmt numFmtId="0" formatCode="General"/>
    <numFmt numFmtId="10" formatCode="0.00%"/>
    <numFmt numFmtId="49" formatCode="@"/>
    <numFmt numFmtId="58" formatCode="m&quot;月&quot;d&quot;日&quot;"/>
    <numFmt numFmtId="2" formatCode="0.00"/>
    <numFmt numFmtId="165" formatCode="0.00_ "/>
    <numFmt numFmtId="166" formatCode="0.0_ "/>
    <numFmt numFmtId="164" formatCode="0.00_);[Red]\(0.00\)"/>
    <numFmt numFmtId="9" formatCode="0%"/>
  </numFmts>
  <fonts count="44">
    <font>
      <name val="宋体"/>
      <sz val="11"/>
    </font>
    <font>
      <name val="黑体"/>
      <charset val="134"/>
      <sz val="16"/>
    </font>
    <font>
      <name val="黑体"/>
      <b/>
      <charset val="134"/>
      <sz val="18"/>
    </font>
    <font>
      <name val="黑体"/>
      <b/>
      <charset val="134"/>
      <sz val="16"/>
    </font>
    <font>
      <name val="仿宋_GB2312"/>
      <b/>
      <charset val="134"/>
      <sz val="16"/>
    </font>
    <font>
      <name val="仿宋_GB2312"/>
      <charset val="134"/>
      <sz val="16"/>
    </font>
    <font>
      <name val="仿宋_GB2312"/>
      <charset val="134"/>
      <u/>
      <sz val="16"/>
      <color rgb="FF800080"/>
    </font>
    <font>
      <name val="仿宋_GB2312"/>
      <charset val="134"/>
      <u/>
      <sz val="16"/>
      <color rgb="FF0000FF"/>
    </font>
    <font>
      <name val="仿宋_GB2312"/>
      <charset val="134"/>
      <sz val="16"/>
      <color rgb="FF000000"/>
    </font>
    <font>
      <name val="黑体"/>
      <charset val="134"/>
      <sz val="12"/>
    </font>
    <font>
      <name val="宋体"/>
      <charset val="134"/>
      <u/>
      <sz val="11"/>
      <color rgb="FF0000FF"/>
    </font>
    <font>
      <name val="宋体"/>
      <charset val="134"/>
      <u/>
      <sz val="16"/>
      <color rgb="FF800080"/>
    </font>
    <font>
      <name val="宋体"/>
      <charset val="134"/>
      <sz val="11"/>
    </font>
    <font>
      <name val="黑体"/>
      <b/>
      <charset val="134"/>
      <sz val="18"/>
      <color rgb="FF000000"/>
    </font>
    <font>
      <name val="黑体"/>
      <b/>
      <charset val="134"/>
      <sz val="18"/>
      <color indexed="8"/>
    </font>
    <font>
      <name val="宋体"/>
      <charset val="134"/>
      <sz val="11"/>
      <color rgb="FF000000"/>
    </font>
    <font>
      <name val="黑体"/>
      <b/>
      <charset val="134"/>
      <sz val="16"/>
      <color rgb="FF000000"/>
    </font>
    <font>
      <name val="仿宋_GB2312"/>
      <charset val="134"/>
      <sz val="14"/>
      <color rgb="FF000000"/>
    </font>
    <font>
      <name val="仿宋_GB2312"/>
      <charset val="134"/>
      <sz val="14"/>
      <color rgb="FF000000"/>
    </font>
    <font>
      <name val="仿宋_GB2312"/>
      <charset val="134"/>
      <sz val="14"/>
    </font>
    <font>
      <name val="宋体"/>
      <charset val="134"/>
      <sz val="12"/>
    </font>
    <font>
      <name val="宋体"/>
      <charset val="134"/>
      <sz val="14"/>
    </font>
    <font>
      <name val="黑体"/>
      <b/>
      <charset val="134"/>
      <sz val="12"/>
      <color rgb="FF000000"/>
    </font>
    <font>
      <name val="黑体"/>
      <b/>
      <charset val="134"/>
      <sz val="16"/>
      <color indexed="8"/>
    </font>
    <font>
      <name val="仿宋_GB2312"/>
      <b/>
      <charset val="134"/>
      <sz val="16"/>
      <color indexed="8"/>
    </font>
    <font>
      <name val="宋体"/>
      <b/>
      <charset val="134"/>
      <sz val="18"/>
      <color indexed="8"/>
    </font>
    <font>
      <name val="仿宋_GB2312"/>
      <charset val="134"/>
      <sz val="16"/>
      <color rgb="FF000000"/>
    </font>
    <font>
      <name val="仿宋_GB2312"/>
      <charset val="134"/>
      <sz val="16"/>
      <color indexed="8"/>
    </font>
    <font>
      <name val="仿宋_GB2312"/>
      <charset val="134"/>
      <sz val="16"/>
      <color rgb="FFFF0000"/>
    </font>
    <font>
      <name val="宋体"/>
      <b/>
      <charset val="134"/>
      <sz val="18"/>
      <color rgb="FF000000"/>
    </font>
    <font>
      <name val="仿宋_GB2312"/>
      <charset val="134"/>
      <sz val="14"/>
      <color indexed="8"/>
    </font>
    <font>
      <name val="宋体"/>
      <charset val="134"/>
      <sz val="12"/>
      <color indexed="8"/>
    </font>
    <font>
      <name val="宋体"/>
      <b/>
      <charset val="134"/>
      <sz val="12"/>
      <color indexed="8"/>
    </font>
    <font>
      <name val="黑体"/>
      <b/>
      <charset val="134"/>
      <sz val="16"/>
      <color rgb="FFFF0000"/>
    </font>
    <font>
      <name val="仿宋"/>
      <charset val="134"/>
      <sz val="14"/>
      <color indexed="8"/>
    </font>
    <font>
      <name val="仿宋"/>
      <charset val="134"/>
      <sz val="14"/>
    </font>
    <font>
      <name val="宋体"/>
      <charset val="134"/>
      <sz val="16"/>
      <color rgb="FF000000"/>
    </font>
    <font>
      <name val="仿宋"/>
      <charset val="134"/>
      <sz val="11"/>
      <color rgb="FF000000"/>
    </font>
    <font>
      <name val="仿宋"/>
      <charset val="134"/>
      <sz val="11"/>
      <color indexed="8"/>
    </font>
    <font>
      <name val="仿宋"/>
      <charset val="134"/>
      <sz val="11"/>
    </font>
    <font>
      <name val="宋体"/>
      <b/>
      <charset val="134"/>
      <sz val="11"/>
      <color rgb="FF000000"/>
    </font>
    <font>
      <name val="仿宋_GB2312"/>
      <charset val="134"/>
      <sz val="14"/>
      <color rgb="FFFF0000"/>
    </font>
    <font>
      <name val="宋体"/>
      <charset val="134"/>
      <sz val="11"/>
      <color rgb="FF000000"/>
    </font>
    <font>
      <name val="Arial"/>
      <charset val="134"/>
      <sz val="10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bottom"/>
      <protection locked="0" hidden="0"/>
    </xf>
    <xf numFmtId="9" fontId="12" fillId="0" borderId="0">
      <alignment vertical="top"/>
      <protection locked="0" hidden="0"/>
    </xf>
    <xf numFmtId="0" fontId="42" fillId="0" borderId="0">
      <alignment vertical="bottom"/>
      <protection locked="0" hidden="0"/>
    </xf>
    <xf numFmtId="0" fontId="43" fillId="0" borderId="0">
      <alignment vertical="bottom"/>
      <protection locked="0" hidden="0"/>
    </xf>
  </cellStyleXfs>
  <cellXfs count="1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  <protection locked="0" hidden="0"/>
    </xf>
    <xf numFmtId="10" fontId="6" fillId="0" borderId="4" xfId="1" applyNumberFormat="1" applyFont="1" applyBorder="1" applyAlignment="1">
      <alignment horizontal="center" vertical="bottom"/>
      <protection locked="0" hidden="0"/>
    </xf>
    <xf numFmtId="0" fontId="6" fillId="0" borderId="4" xfId="1" applyFont="1" applyBorder="1" applyAlignment="1">
      <alignment horizontal="center" vertical="bottom"/>
      <protection locked="0" hidden="0"/>
    </xf>
    <xf numFmtId="10" fontId="6" fillId="0" borderId="4" xfId="2" applyNumberFormat="1" applyFont="1" applyBorder="1" applyAlignment="1">
      <alignment horizontal="center" vertical="center"/>
      <protection locked="0" hidden="0"/>
    </xf>
    <xf numFmtId="0" fontId="6" fillId="0" borderId="4" xfId="1" applyFont="1" applyBorder="1" applyAlignment="1">
      <alignment horizontal="center" vertical="center"/>
      <protection locked="0" hidden="0"/>
    </xf>
    <xf numFmtId="0" fontId="7" fillId="0" borderId="4" xfId="1" applyFont="1" applyBorder="1" applyAlignment="1">
      <alignment horizontal="center" vertical="center"/>
      <protection locked="0" hidden="0"/>
    </xf>
    <xf numFmtId="0" fontId="7" fillId="0" borderId="4" xfId="1" applyFont="1" applyBorder="1" applyAlignment="1">
      <alignment horizontal="center" vertical="bottom"/>
      <protection locked="0" hidden="0"/>
    </xf>
    <xf numFmtId="0" fontId="5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  <protection locked="0" hidden="0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1" applyBorder="1" applyAlignment="1">
      <alignment vertical="bottom"/>
      <protection locked="0" hidden="0"/>
    </xf>
    <xf numFmtId="10" fontId="6" fillId="0" borderId="0" xfId="1" applyNumberFormat="1" applyFont="1" applyBorder="1" applyAlignment="1">
      <alignment horizontal="center" vertical="bottom"/>
      <protection locked="0" hidden="0"/>
    </xf>
    <xf numFmtId="0" fontId="6" fillId="0" borderId="0" xfId="1" applyFont="1" applyBorder="1" applyAlignment="1">
      <alignment horizontal="center" vertical="bottom"/>
      <protection locked="0" hidden="0"/>
    </xf>
    <xf numFmtId="0" fontId="11" fillId="0" borderId="0" xfId="1" applyFont="1" applyBorder="1" applyAlignment="1">
      <alignment horizontal="center" vertical="bottom"/>
      <protection locked="0" hidden="0"/>
    </xf>
    <xf numFmtId="0" fontId="5" fillId="0" borderId="0" xfId="1" applyFont="1" applyBorder="1" applyAlignment="1">
      <alignment horizontal="center" vertical="center"/>
    </xf>
    <xf numFmtId="0" fontId="12" fillId="0" borderId="0" xfId="0" applyFill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4" xfId="0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2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0" fontId="19" fillId="0" borderId="4" xfId="0" applyNumberFormat="1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0" fontId="19" fillId="3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10" fontId="18" fillId="0" borderId="4" xfId="2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10" fontId="20" fillId="0" borderId="0" xfId="0" applyNumberFormat="1" applyFont="1" applyFill="1">
      <alignment vertical="center"/>
    </xf>
    <xf numFmtId="0" fontId="8" fillId="0" borderId="4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0" fontId="12" fillId="0" borderId="0" xfId="0" applyNumberFormat="1">
      <alignment vertical="center"/>
    </xf>
    <xf numFmtId="0" fontId="5" fillId="0" borderId="4" xfId="0" applyFont="1" applyBorder="1" applyAlignment="1">
      <alignment horizontal="center" vertical="bottom"/>
    </xf>
    <xf numFmtId="0" fontId="26" fillId="0" borderId="4" xfId="0" applyFont="1" applyBorder="1" applyAlignment="1">
      <alignment horizontal="center" vertical="center"/>
    </xf>
    <xf numFmtId="0" fontId="9" fillId="0" borderId="0" xfId="0" applyFont="1" applyFill="1">
      <alignment vertical="center"/>
    </xf>
    <xf numFmtId="58" fontId="8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12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2" fillId="0" borderId="0" xfId="0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65" fontId="23" fillId="0" borderId="4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/>
    </xf>
    <xf numFmtId="165" fontId="27" fillId="0" borderId="4" xfId="4" applyNumberFormat="1" applyFont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7" fillId="0" borderId="4" xfId="4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0" fontId="12" fillId="0" borderId="0" xfId="0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6" xfId="4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30" fillId="0" borderId="4" xfId="4" applyFont="1" applyBorder="1" applyAlignment="1">
      <alignment horizontal="center" vertical="center"/>
    </xf>
    <xf numFmtId="164" fontId="30" fillId="0" borderId="4" xfId="4" applyNumberFormat="1" applyFont="1" applyBorder="1" applyAlignment="1">
      <alignment horizontal="center" vertical="center"/>
    </xf>
    <xf numFmtId="49" fontId="30" fillId="0" borderId="4" xfId="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165" fontId="30" fillId="0" borderId="4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0" fillId="0" borderId="0" xfId="4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>
      <alignment vertical="center"/>
    </xf>
    <xf numFmtId="0" fontId="12" fillId="0" borderId="0" xfId="0" applyBorder="1">
      <alignment vertical="center"/>
    </xf>
    <xf numFmtId="0" fontId="12" fillId="0" borderId="0" xfId="0" applyBorder="1" applyAlignment="1">
      <alignment horizontal="center" vertical="center"/>
    </xf>
    <xf numFmtId="0" fontId="12" fillId="0" borderId="0" xfId="0" applyBorder="1">
      <alignment vertical="center"/>
    </xf>
    <xf numFmtId="0" fontId="12" fillId="0" borderId="0" xfId="0" applyBorder="1" applyAlignment="1">
      <alignment horizontal="center" vertical="center"/>
    </xf>
    <xf numFmtId="0" fontId="15" fillId="0" borderId="0" xfId="0" applyFont="1" applyFill="1">
      <alignment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36" fillId="0" borderId="0" xfId="0" applyFont="1" applyFill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164" fontId="23" fillId="0" borderId="4" xfId="4" applyNumberFormat="1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38" fillId="0" borderId="0" xfId="0" applyFont="1" applyFill="1" applyBorder="1">
      <alignment vertical="center"/>
    </xf>
    <xf numFmtId="0" fontId="39" fillId="0" borderId="0" xfId="0" applyFont="1" applyFill="1" applyBorder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</cellXfs>
  <cellStyles count="5">
    <cellStyle name="常规" xfId="0" builtinId="0"/>
    <cellStyle name="超链接" xfId="1"/>
    <cellStyle name="百分比" xfId="2" builtinId="5"/>
    <cellStyle name="常规 3" xfId="3"/>
    <cellStyle name="常规 2" xfId="4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www.wps.cn/officeDocument/2020/cellImage" Target="cellimages.xml"/><Relationship Id="rId13" Type="http://schemas.openxmlformats.org/officeDocument/2006/relationships/sharedStrings" Target="sharedStrings.xml"/><Relationship Id="rId14" Type="http://schemas.openxmlformats.org/officeDocument/2006/relationships/styles" Target="styles.xml"/><Relationship Id="rId1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64"/>
  <sheetViews>
    <sheetView tabSelected="1" workbookViewId="0" zoomScale="86">
      <selection activeCell="E3" sqref="E3"/>
    </sheetView>
  </sheetViews>
  <sheetFormatPr defaultRowHeight="20.4" defaultColWidth="9"/>
  <cols>
    <col min="1" max="1" customWidth="1" width="39.109375" style="1"/>
    <col min="2" max="3" customWidth="1" width="24.777344" style="1"/>
    <col min="4" max="4" customWidth="1" width="26.886719" style="1"/>
    <col min="5" max="8" customWidth="1" width="24.777344" style="1"/>
    <col min="9" max="16384" customWidth="0" width="9.0" style="1"/>
  </cols>
  <sheetData>
    <row r="1" spans="8:8" s="2" ht="21.0" customFormat="1" customHeight="1">
      <c r="A1" s="3" t="s">
        <v>0</v>
      </c>
      <c r="B1" s="4"/>
      <c r="C1" s="4"/>
      <c r="D1" s="4"/>
      <c r="E1" s="4"/>
      <c r="F1" s="4"/>
      <c r="G1" s="4"/>
      <c r="H1" s="5"/>
    </row>
    <row r="2" spans="8:8" s="6" ht="21.0" customFormat="1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8:8" s="2" ht="21.0" customFormat="1" customHeight="1">
      <c r="A3" s="8" t="s">
        <v>9</v>
      </c>
      <c r="B3" s="9">
        <v>0.0</v>
      </c>
      <c r="C3" s="9">
        <v>0.0</v>
      </c>
      <c r="D3" s="10">
        <f>1/1046</f>
        <v>9.560229445506692E-4</v>
      </c>
      <c r="E3" s="10">
        <f>2/1044</f>
        <v>0.0019157088122605363</v>
      </c>
      <c r="F3" s="8">
        <v>0.0</v>
      </c>
      <c r="G3" s="8">
        <v>0.0</v>
      </c>
      <c r="H3" s="8">
        <v>0.0</v>
      </c>
    </row>
    <row r="4" spans="8:8" s="2" ht="21.0" customFormat="1" customHeight="1">
      <c r="A4" s="8" t="s">
        <v>10</v>
      </c>
      <c r="B4" s="9">
        <v>0.0</v>
      </c>
      <c r="C4" s="9">
        <v>0.0</v>
      </c>
      <c r="D4" s="11">
        <v>1.0</v>
      </c>
      <c r="E4" s="11">
        <v>2.0</v>
      </c>
      <c r="F4" s="8">
        <v>0.0</v>
      </c>
      <c r="G4" s="8">
        <v>0.0</v>
      </c>
      <c r="H4" s="8">
        <v>0.0</v>
      </c>
    </row>
    <row r="5" spans="8:8" s="2" ht="21.0" customFormat="1" customHeight="1">
      <c r="A5" s="8" t="s">
        <v>11</v>
      </c>
      <c r="B5" s="12">
        <f>122/1662</f>
        <v>0.07340553549939831</v>
      </c>
      <c r="C5" s="12">
        <f>118/1707</f>
        <v>0.06912712360867018</v>
      </c>
      <c r="D5" s="12">
        <f>20/1046</f>
        <v>0.019120458891013385</v>
      </c>
      <c r="E5" s="12">
        <f>37/1044</f>
        <v>0.035440613026819924</v>
      </c>
      <c r="F5" s="12">
        <f>162/1745</f>
        <v>0.09283667621776505</v>
      </c>
      <c r="G5" s="12">
        <f>17/727</f>
        <v>0.023383768913342505</v>
      </c>
      <c r="H5" s="8">
        <v>0.0</v>
      </c>
    </row>
    <row r="6" spans="8:8" s="2" ht="21.0" customFormat="1" customHeight="1">
      <c r="A6" s="8" t="s">
        <v>12</v>
      </c>
      <c r="B6" s="13">
        <v>122.0</v>
      </c>
      <c r="C6" s="13">
        <v>118.0</v>
      </c>
      <c r="D6" s="11">
        <v>20.0</v>
      </c>
      <c r="E6" s="11">
        <v>104.0</v>
      </c>
      <c r="F6" s="11">
        <v>162.0</v>
      </c>
      <c r="G6" s="11">
        <v>23.0</v>
      </c>
      <c r="H6" s="8">
        <v>0.0</v>
      </c>
    </row>
    <row r="7" spans="8:8" s="2" ht="21.0" customFormat="1" customHeight="1">
      <c r="A7" s="8" t="s">
        <v>13</v>
      </c>
      <c r="B7" s="8">
        <v>0.0</v>
      </c>
      <c r="C7" s="8">
        <v>0.0</v>
      </c>
      <c r="D7" s="9">
        <v>0.0</v>
      </c>
      <c r="E7" s="11">
        <v>2.0</v>
      </c>
      <c r="F7" s="9">
        <v>0.0</v>
      </c>
      <c r="G7" s="8">
        <v>0.0</v>
      </c>
      <c r="H7" s="8">
        <v>0.0</v>
      </c>
    </row>
    <row r="8" spans="8:8" s="2" ht="21.0" customFormat="1" customHeight="1">
      <c r="A8" s="8" t="s">
        <v>14</v>
      </c>
      <c r="B8" s="13" t="s">
        <v>15</v>
      </c>
      <c r="C8" s="13" t="s">
        <v>15</v>
      </c>
      <c r="D8" s="14" t="s">
        <v>15</v>
      </c>
      <c r="E8" s="13" t="s">
        <v>15</v>
      </c>
      <c r="F8" s="15" t="s">
        <v>15</v>
      </c>
      <c r="G8" s="11" t="s">
        <v>15</v>
      </c>
      <c r="H8" s="15" t="s">
        <v>15</v>
      </c>
    </row>
    <row r="9" spans="8:8" s="2" ht="21.0" customFormat="1" customHeight="1">
      <c r="A9" s="8" t="s">
        <v>16</v>
      </c>
      <c r="B9" s="11">
        <v>117.0</v>
      </c>
      <c r="C9" s="11">
        <v>9.0</v>
      </c>
      <c r="D9" s="11">
        <v>10.0</v>
      </c>
      <c r="E9" s="11">
        <v>38.0</v>
      </c>
      <c r="F9" s="11">
        <v>14.0</v>
      </c>
      <c r="G9" s="11">
        <v>8.0</v>
      </c>
      <c r="H9" s="9">
        <v>0.0</v>
      </c>
    </row>
    <row r="10" spans="8:8" s="2" ht="21.0" customFormat="1" customHeight="1">
      <c r="A10" s="8" t="s">
        <v>17</v>
      </c>
      <c r="B10" s="16">
        <v>0.0</v>
      </c>
      <c r="C10" s="16">
        <v>0.0</v>
      </c>
      <c r="D10" s="16">
        <v>0.0</v>
      </c>
      <c r="E10" s="16">
        <v>0.0</v>
      </c>
      <c r="F10" s="16">
        <v>0.0</v>
      </c>
      <c r="G10" s="16">
        <v>0.0</v>
      </c>
      <c r="H10" s="16">
        <v>0.0</v>
      </c>
    </row>
    <row r="11" spans="8:8" s="2" ht="21.0" customFormat="1" customHeight="1">
      <c r="A11" s="8" t="s">
        <v>18</v>
      </c>
      <c r="B11" s="16">
        <v>0.0</v>
      </c>
      <c r="C11" s="16">
        <v>0.0</v>
      </c>
      <c r="D11" s="11">
        <v>6.0</v>
      </c>
      <c r="E11" s="9">
        <v>0.0</v>
      </c>
      <c r="F11" s="9">
        <v>0.0</v>
      </c>
      <c r="G11" s="16">
        <v>0.0</v>
      </c>
      <c r="H11" s="16">
        <v>0.0</v>
      </c>
    </row>
    <row r="12" spans="8:8" s="2" ht="21.0" customFormat="1" customHeight="1">
      <c r="A12" s="8" t="s">
        <v>19</v>
      </c>
      <c r="B12" s="8" t="s">
        <v>20</v>
      </c>
      <c r="C12" s="8" t="s">
        <v>20</v>
      </c>
      <c r="D12" s="8" t="s">
        <v>20</v>
      </c>
      <c r="E12" s="11" t="s">
        <v>21</v>
      </c>
      <c r="F12" s="17" t="s">
        <v>20</v>
      </c>
      <c r="G12" s="17" t="s">
        <v>20</v>
      </c>
      <c r="H12" s="17" t="s">
        <v>20</v>
      </c>
    </row>
    <row r="13" spans="8:8" ht="15.6">
      <c r="A13" s="18"/>
      <c r="B13" s="18"/>
      <c r="C13" s="18"/>
      <c r="D13" s="18"/>
      <c r="E13" s="18"/>
      <c r="F13" s="18"/>
      <c r="G13" s="18"/>
      <c r="H13" s="18"/>
    </row>
    <row r="15" spans="8:8">
      <c r="A15" s="19"/>
      <c r="B15" s="19"/>
      <c r="C15" s="19"/>
      <c r="D15" s="19"/>
      <c r="E15" s="19"/>
      <c r="F15" s="19"/>
      <c r="G15" s="19"/>
      <c r="H15" s="19"/>
      <c r="I15" s="19"/>
    </row>
    <row r="16" spans="8:8">
      <c r="A16" s="19"/>
      <c r="B16" s="20"/>
      <c r="C16" s="20"/>
      <c r="D16" s="20"/>
      <c r="E16" s="20"/>
      <c r="F16" s="20"/>
      <c r="G16" s="20"/>
      <c r="H16" s="20"/>
      <c r="I16" s="19"/>
    </row>
    <row r="17" spans="8:8">
      <c r="A17" s="19"/>
      <c r="B17" s="21"/>
      <c r="C17" s="21"/>
      <c r="D17" s="21"/>
      <c r="E17" s="22"/>
      <c r="F17" s="22"/>
      <c r="G17" s="22"/>
      <c r="H17" s="22"/>
      <c r="I17" s="19"/>
    </row>
    <row r="18" spans="8:8">
      <c r="A18" s="19"/>
      <c r="B18" s="21"/>
      <c r="C18" s="21"/>
      <c r="D18" s="21"/>
      <c r="E18" s="22"/>
      <c r="F18" s="22"/>
      <c r="G18" s="22"/>
      <c r="H18" s="22"/>
      <c r="I18" s="19"/>
    </row>
    <row r="19" spans="8:8">
      <c r="A19" s="19"/>
      <c r="B19" s="23"/>
      <c r="C19" s="23"/>
      <c r="D19" s="23"/>
      <c r="E19" s="23"/>
      <c r="F19" s="23"/>
      <c r="G19" s="23"/>
      <c r="H19" s="23"/>
      <c r="I19" s="19"/>
    </row>
    <row r="20" spans="8:8">
      <c r="A20" s="19"/>
      <c r="B20" s="24"/>
      <c r="C20" s="24"/>
      <c r="D20" s="24"/>
      <c r="E20" s="24"/>
      <c r="F20" s="24"/>
      <c r="G20" s="24"/>
      <c r="H20" s="24"/>
      <c r="I20" s="19"/>
    </row>
    <row r="21" spans="8:8">
      <c r="A21" s="19"/>
      <c r="B21" s="21"/>
      <c r="C21" s="24"/>
      <c r="D21" s="25"/>
      <c r="E21" s="21"/>
      <c r="F21" s="21"/>
      <c r="G21" s="21"/>
      <c r="H21" s="21"/>
      <c r="I21" s="19"/>
    </row>
    <row r="22" spans="8:8">
      <c r="A22" s="19"/>
      <c r="B22" s="21"/>
      <c r="C22" s="24"/>
      <c r="D22" s="25"/>
      <c r="E22" s="21"/>
      <c r="F22" s="21"/>
      <c r="G22" s="21"/>
      <c r="H22" s="21"/>
      <c r="I22" s="19"/>
    </row>
    <row r="23" spans="8:8">
      <c r="A23" s="19"/>
      <c r="B23" s="24"/>
      <c r="C23" s="21"/>
      <c r="D23" s="24"/>
      <c r="E23" s="24"/>
      <c r="F23" s="24"/>
      <c r="G23" s="24"/>
      <c r="H23" s="24"/>
      <c r="I23" s="19"/>
    </row>
    <row r="24" spans="8:8">
      <c r="A24" s="19"/>
      <c r="B24" s="21"/>
      <c r="C24" s="21"/>
      <c r="D24" s="21"/>
      <c r="E24" s="26"/>
      <c r="F24" s="26"/>
      <c r="G24" s="26"/>
      <c r="H24" s="26"/>
      <c r="I24" s="19"/>
    </row>
    <row r="25" spans="8:8">
      <c r="A25" s="19"/>
      <c r="B25" s="21"/>
      <c r="C25" s="21"/>
      <c r="D25" s="21"/>
      <c r="E25" s="26"/>
      <c r="F25" s="26"/>
      <c r="G25" s="26"/>
      <c r="H25" s="26"/>
      <c r="I25" s="19"/>
    </row>
    <row r="26" spans="8:8">
      <c r="A26" s="19"/>
      <c r="B26" s="21"/>
      <c r="C26" s="24"/>
      <c r="D26" s="24"/>
      <c r="E26" s="24"/>
      <c r="F26" s="24"/>
      <c r="G26" s="24"/>
      <c r="H26" s="24"/>
      <c r="I26" s="19"/>
    </row>
    <row r="27" spans="8:8">
      <c r="A27" s="19"/>
      <c r="B27" s="19"/>
      <c r="C27" s="19"/>
      <c r="D27" s="19"/>
      <c r="E27" s="19"/>
      <c r="F27" s="19"/>
      <c r="G27" s="19"/>
      <c r="H27" s="19"/>
      <c r="I27" s="19"/>
    </row>
    <row r="28" spans="8:8">
      <c r="A28" s="19"/>
      <c r="B28" s="19"/>
      <c r="C28" s="19"/>
      <c r="D28" s="19"/>
      <c r="E28" s="19"/>
      <c r="F28" s="19"/>
      <c r="G28" s="19"/>
      <c r="H28" s="19"/>
      <c r="I28" s="19"/>
    </row>
    <row r="29" spans="8:8">
      <c r="A29" s="19"/>
      <c r="B29" s="19"/>
      <c r="C29" s="19"/>
      <c r="D29" s="19"/>
      <c r="E29" s="19"/>
      <c r="F29" s="19"/>
      <c r="G29" s="19"/>
      <c r="H29" s="19"/>
      <c r="I29" s="19"/>
    </row>
    <row r="30" spans="8:8">
      <c r="A30" s="19"/>
      <c r="B30" s="19"/>
      <c r="C30" s="19"/>
      <c r="D30" s="19"/>
      <c r="E30" s="19"/>
      <c r="F30" s="19"/>
      <c r="G30" s="19"/>
      <c r="H30" s="19"/>
      <c r="I30" s="19"/>
    </row>
    <row r="31" spans="8:8">
      <c r="A31" s="19"/>
      <c r="B31" s="19"/>
      <c r="C31" s="19"/>
      <c r="D31" s="19"/>
      <c r="E31" s="19"/>
      <c r="F31" s="19"/>
      <c r="G31" s="19"/>
      <c r="H31" s="19"/>
      <c r="I31" s="19"/>
    </row>
    <row r="32" spans="8:8">
      <c r="A32" s="19"/>
      <c r="B32" s="19"/>
      <c r="C32" s="19"/>
      <c r="D32" s="19"/>
      <c r="E32" s="19"/>
      <c r="F32" s="19"/>
      <c r="G32" s="19"/>
      <c r="H32" s="19"/>
      <c r="I32" s="19"/>
    </row>
    <row r="33" spans="8:8">
      <c r="A33" s="19"/>
      <c r="B33" s="19"/>
      <c r="C33" s="19"/>
      <c r="D33" s="19"/>
      <c r="E33" s="19"/>
      <c r="F33" s="19"/>
      <c r="G33" s="19"/>
      <c r="H33" s="19"/>
      <c r="I33" s="19"/>
    </row>
    <row r="34" spans="8:8">
      <c r="A34" s="19"/>
      <c r="B34" s="19"/>
      <c r="C34" s="19"/>
      <c r="D34" s="19"/>
      <c r="E34" s="19"/>
      <c r="F34" s="19"/>
      <c r="G34" s="19"/>
      <c r="H34" s="19"/>
      <c r="I34" s="19"/>
    </row>
    <row r="35" spans="8:8">
      <c r="A35" s="19"/>
      <c r="B35" s="19"/>
      <c r="C35" s="19"/>
      <c r="D35" s="19"/>
      <c r="E35" s="19"/>
      <c r="F35" s="19"/>
      <c r="G35" s="19"/>
      <c r="H35" s="19"/>
      <c r="I35" s="19"/>
    </row>
    <row r="36" spans="8:8">
      <c r="A36" s="19"/>
      <c r="B36" s="19"/>
      <c r="C36" s="19"/>
      <c r="D36" s="19"/>
      <c r="E36" s="19"/>
      <c r="F36" s="19"/>
      <c r="G36" s="19"/>
      <c r="H36" s="19"/>
      <c r="I36" s="19"/>
    </row>
    <row r="37" spans="8:8">
      <c r="A37" s="19"/>
      <c r="B37" s="19"/>
      <c r="C37" s="19"/>
      <c r="D37" s="19"/>
      <c r="E37" s="19"/>
      <c r="F37" s="19"/>
      <c r="G37" s="19"/>
      <c r="H37" s="19"/>
      <c r="I37" s="19"/>
    </row>
    <row r="38" spans="8:8">
      <c r="A38" s="19"/>
      <c r="B38" s="19"/>
      <c r="C38" s="19"/>
      <c r="D38" s="19"/>
      <c r="E38" s="19"/>
      <c r="F38" s="19"/>
      <c r="G38" s="19"/>
      <c r="H38" s="19"/>
      <c r="I38" s="19"/>
    </row>
    <row r="39" spans="8:8">
      <c r="A39" s="19"/>
      <c r="B39" s="19"/>
      <c r="C39" s="19"/>
      <c r="D39" s="19"/>
      <c r="E39" s="19"/>
      <c r="F39" s="19"/>
      <c r="G39" s="19"/>
      <c r="H39" s="19"/>
      <c r="I39" s="19"/>
    </row>
    <row r="40" spans="8:8">
      <c r="A40" s="19"/>
      <c r="B40" s="19"/>
      <c r="C40" s="19"/>
      <c r="D40" s="19"/>
      <c r="E40" s="19"/>
      <c r="F40" s="19"/>
      <c r="G40" s="19"/>
      <c r="H40" s="19"/>
      <c r="I40" s="19"/>
    </row>
    <row r="41" spans="8:8">
      <c r="A41" s="19"/>
      <c r="B41" s="19"/>
      <c r="C41" s="19"/>
      <c r="D41" s="19"/>
      <c r="E41" s="19"/>
      <c r="F41" s="19"/>
      <c r="G41" s="19"/>
      <c r="H41" s="19"/>
      <c r="I41" s="19"/>
    </row>
    <row r="42" spans="8:8">
      <c r="A42" s="19"/>
      <c r="B42" s="19"/>
      <c r="C42" s="19"/>
      <c r="D42" s="19"/>
      <c r="E42" s="19"/>
      <c r="F42" s="19"/>
      <c r="G42" s="19"/>
      <c r="H42" s="19"/>
      <c r="I42" s="19"/>
    </row>
    <row r="43" spans="8:8">
      <c r="A43" s="19"/>
      <c r="B43" s="19"/>
      <c r="C43" s="19"/>
      <c r="D43" s="19"/>
      <c r="E43" s="19"/>
      <c r="F43" s="19"/>
      <c r="G43" s="19"/>
      <c r="H43" s="19"/>
      <c r="I43" s="19"/>
    </row>
    <row r="44" spans="8:8">
      <c r="A44" s="19"/>
      <c r="B44" s="19"/>
      <c r="C44" s="19"/>
      <c r="D44" s="19"/>
      <c r="E44" s="19"/>
      <c r="F44" s="19"/>
      <c r="G44" s="19"/>
      <c r="H44" s="19"/>
      <c r="I44" s="19"/>
    </row>
    <row r="45" spans="8:8">
      <c r="A45" s="19"/>
      <c r="B45" s="19"/>
      <c r="C45" s="19"/>
      <c r="D45" s="19"/>
      <c r="E45" s="19"/>
      <c r="F45" s="19"/>
      <c r="G45" s="19"/>
      <c r="H45" s="19"/>
      <c r="I45" s="19"/>
    </row>
    <row r="46" spans="8:8">
      <c r="A46" s="19"/>
      <c r="B46" s="19"/>
      <c r="C46" s="19"/>
      <c r="D46" s="19"/>
      <c r="E46" s="19"/>
      <c r="F46" s="19"/>
      <c r="G46" s="19"/>
      <c r="H46" s="19"/>
      <c r="I46" s="19"/>
    </row>
    <row r="47" spans="8:8">
      <c r="A47" s="19"/>
      <c r="B47" s="19"/>
      <c r="C47" s="19"/>
      <c r="D47" s="19"/>
      <c r="E47" s="19"/>
      <c r="F47" s="19"/>
      <c r="G47" s="19"/>
      <c r="H47" s="19"/>
      <c r="I47" s="19"/>
    </row>
    <row r="48" spans="8:8">
      <c r="A48" s="19"/>
      <c r="B48" s="19"/>
      <c r="C48" s="19"/>
      <c r="D48" s="19"/>
      <c r="E48" s="19"/>
      <c r="F48" s="19"/>
      <c r="G48" s="19"/>
      <c r="H48" s="19"/>
      <c r="I48" s="19"/>
    </row>
    <row r="49" spans="8:8">
      <c r="A49" s="19"/>
      <c r="B49" s="19"/>
      <c r="C49" s="19"/>
      <c r="D49" s="19"/>
      <c r="E49" s="19"/>
      <c r="F49" s="19"/>
      <c r="G49" s="19"/>
      <c r="H49" s="19"/>
      <c r="I49" s="19"/>
    </row>
    <row r="50" spans="8:8">
      <c r="A50" s="19"/>
      <c r="B50" s="19"/>
      <c r="C50" s="19"/>
      <c r="D50" s="19"/>
      <c r="E50" s="19"/>
      <c r="F50" s="19"/>
      <c r="G50" s="19"/>
      <c r="H50" s="19"/>
      <c r="I50" s="19"/>
    </row>
    <row r="51" spans="8:8">
      <c r="A51" s="19"/>
      <c r="B51" s="19"/>
      <c r="C51" s="19"/>
      <c r="D51" s="19"/>
      <c r="E51" s="19"/>
      <c r="F51" s="19"/>
      <c r="G51" s="19"/>
      <c r="H51" s="19"/>
      <c r="I51" s="19"/>
    </row>
    <row r="52" spans="8:8">
      <c r="A52" s="19"/>
      <c r="B52" s="19"/>
      <c r="C52" s="19"/>
      <c r="D52" s="19"/>
      <c r="E52" s="19"/>
      <c r="F52" s="19"/>
      <c r="G52" s="19"/>
      <c r="H52" s="19"/>
      <c r="I52" s="19"/>
    </row>
    <row r="53" spans="8:8">
      <c r="A53" s="19"/>
      <c r="B53" s="19"/>
      <c r="C53" s="19"/>
      <c r="D53" s="19"/>
      <c r="E53" s="19"/>
      <c r="F53" s="19"/>
      <c r="G53" s="19"/>
      <c r="H53" s="19"/>
      <c r="I53" s="19"/>
    </row>
    <row r="54" spans="8:8">
      <c r="A54" s="19"/>
      <c r="B54" s="19"/>
      <c r="C54" s="19"/>
      <c r="D54" s="19"/>
      <c r="E54" s="19"/>
      <c r="F54" s="19"/>
      <c r="G54" s="19"/>
      <c r="H54" s="19"/>
      <c r="I54" s="19"/>
    </row>
    <row r="55" spans="8:8">
      <c r="A55" s="19"/>
      <c r="B55" s="19"/>
      <c r="C55" s="19"/>
      <c r="D55" s="19"/>
      <c r="E55" s="19"/>
      <c r="F55" s="19"/>
      <c r="G55" s="19"/>
      <c r="H55" s="19"/>
      <c r="I55" s="19"/>
    </row>
    <row r="56" spans="8:8">
      <c r="A56" s="19"/>
      <c r="B56" s="19"/>
      <c r="C56" s="19"/>
      <c r="D56" s="19"/>
      <c r="E56" s="19"/>
      <c r="F56" s="19"/>
      <c r="G56" s="19"/>
      <c r="H56" s="19"/>
      <c r="I56" s="19"/>
    </row>
    <row r="57" spans="8:8">
      <c r="A57" s="19"/>
      <c r="B57" s="19"/>
      <c r="C57" s="19"/>
      <c r="D57" s="19"/>
      <c r="E57" s="19"/>
      <c r="F57" s="19"/>
      <c r="G57" s="19"/>
      <c r="H57" s="19"/>
      <c r="I57" s="19"/>
    </row>
    <row r="58" spans="8:8">
      <c r="A58" s="19"/>
      <c r="B58" s="19"/>
      <c r="C58" s="19"/>
      <c r="D58" s="19"/>
      <c r="E58" s="19"/>
      <c r="F58" s="19"/>
      <c r="G58" s="19"/>
      <c r="H58" s="19"/>
      <c r="I58" s="19"/>
    </row>
    <row r="59" spans="8:8">
      <c r="A59" s="19"/>
      <c r="B59" s="19"/>
      <c r="C59" s="19"/>
      <c r="D59" s="19"/>
      <c r="E59" s="19"/>
      <c r="F59" s="19"/>
      <c r="G59" s="19"/>
      <c r="H59" s="19"/>
      <c r="I59" s="19"/>
    </row>
    <row r="60" spans="8:8">
      <c r="A60" s="19"/>
      <c r="B60" s="19"/>
      <c r="C60" s="19"/>
      <c r="D60" s="19"/>
      <c r="E60" s="19"/>
      <c r="F60" s="19"/>
      <c r="G60" s="19"/>
      <c r="H60" s="19"/>
      <c r="I60" s="19"/>
    </row>
    <row r="61" spans="8:8">
      <c r="A61" s="19"/>
      <c r="B61" s="19"/>
      <c r="C61" s="19"/>
      <c r="D61" s="19"/>
      <c r="E61" s="19"/>
      <c r="F61" s="19"/>
      <c r="G61" s="19"/>
      <c r="H61" s="19"/>
      <c r="I61" s="19"/>
    </row>
    <row r="62" spans="8:8">
      <c r="A62" s="19"/>
      <c r="B62" s="19"/>
      <c r="C62" s="19"/>
      <c r="D62" s="19"/>
      <c r="E62" s="19"/>
      <c r="F62" s="19"/>
      <c r="G62" s="19"/>
      <c r="H62" s="19"/>
      <c r="I62" s="19"/>
    </row>
    <row r="63" spans="8:8">
      <c r="A63" s="19"/>
      <c r="B63" s="19"/>
      <c r="C63" s="19"/>
      <c r="D63" s="19"/>
      <c r="E63" s="19"/>
      <c r="F63" s="19"/>
      <c r="G63" s="19"/>
      <c r="H63" s="19"/>
      <c r="I63" s="19"/>
    </row>
    <row r="64" spans="8:8">
      <c r="A64" s="19"/>
      <c r="B64" s="19"/>
      <c r="C64" s="19"/>
      <c r="D64" s="19"/>
      <c r="E64" s="19"/>
      <c r="F64" s="19"/>
      <c r="G64" s="19"/>
      <c r="H64" s="19"/>
      <c r="I64" s="19"/>
    </row>
  </sheetData>
  <mergeCells count="1">
    <mergeCell ref="A1:H1"/>
  </mergeCells>
  <hyperlinks>
    <hyperlink ref="B8" location="晚自习风气统计表!A3" display="班级明细"/>
    <hyperlink ref="C8" location="晚自习风气统计表!A13" display="班级明细"/>
    <hyperlink ref="D8" location="晚自习风气统计表!A24" display="班级明细"/>
    <hyperlink ref="E8" location="晚自习风气统计表!A37" display="班级明细"/>
    <hyperlink ref="F8:H8" location="晚自习风气统计表!A40" display="班级明细"/>
    <hyperlink ref="B5" location="日常请假率!A3" display="=122/1662"/>
    <hyperlink ref="C5" location="日常请假率!A48" display="=118/1707"/>
    <hyperlink ref="E5" location="日常请假率!A121" display="=37/1044"/>
    <hyperlink ref="F5" location="日常请假率!A148" display="=162/1745"/>
    <hyperlink ref="G5" location="日常请假率!A192" display="=17/727"/>
    <hyperlink ref="B6" location="日常请假名单!A3" display="122"/>
    <hyperlink ref="C6" location="日常请假名单!A150" display="118"/>
    <hyperlink ref="E6" location="日常请假名单!A263" display="104"/>
    <hyperlink ref="F6" location="日常请假名单!A382" display="162"/>
    <hyperlink ref="G6" location="日常请假名单!A529" display="23"/>
    <hyperlink ref="F8" location="晚自习风气统计表!A34" display="班级明细"/>
    <hyperlink ref="G8" location="晚自习风气统计表!A45" display="班级明细"/>
    <hyperlink ref="H8" location="晚自习风气统计表!A49" display="班级明细"/>
    <hyperlink ref="D5" location="日常请假率!A94" display="=20/1046"/>
    <hyperlink ref="B9" location="晚自习请假!A3" display="117"/>
    <hyperlink ref="C9" location="晚自习请假!A120" display="9"/>
    <hyperlink ref="D9" location="晚自习请假!A129" display="10"/>
    <hyperlink ref="E9" location="晚自习请假!A139" display="38"/>
    <hyperlink ref="E12" location="统计表!A121" display="未交齐"/>
    <hyperlink ref="F9" location="晚自习请假!A177" display="14"/>
    <hyperlink ref="G9" location="晚自习请假!A191" display="8"/>
    <hyperlink ref="D11" location="晚自习迟到早退!A5" display="6"/>
    <hyperlink ref="E7" location="日常迟到早退名单!A6" display="2"/>
    <hyperlink ref="D4" location="日常旷课名单!A5" display="1"/>
    <hyperlink ref="E4" location="日常旷课名单!A6" display="2"/>
    <hyperlink ref="D3" location="日常旷课率!A107" display="=1/1046"/>
    <hyperlink ref="E3" location="日常旷课率!A139" display="=2/1044"/>
    <hyperlink ref="D6" location="日常请假名单!A243" display="20"/>
  </hyperlinks>
  <pageMargins left="0.75" right="0.75" top="1.0" bottom="1.0" header="0.5" footer="0.5"/>
</worksheet>
</file>

<file path=xl/worksheets/sheet10.xml><?xml version="1.0" encoding="utf-8"?>
<worksheet xmlns:r="http://schemas.openxmlformats.org/officeDocument/2006/relationships" xmlns="http://schemas.openxmlformats.org/spreadsheetml/2006/main">
  <dimension ref="A1:K17"/>
  <sheetViews>
    <sheetView workbookViewId="0">
      <selection activeCell="A5" sqref="A5:A10"/>
    </sheetView>
  </sheetViews>
  <sheetFormatPr defaultRowHeight="14.4" defaultColWidth="9"/>
  <cols>
    <col min="1" max="1" customWidth="1" width="28.0" style="0"/>
    <col min="2" max="2" customWidth="1" width="17.0" style="0"/>
    <col min="3" max="3" customWidth="1" width="14.21875" style="0"/>
    <col min="4" max="4" customWidth="1" width="18.441406" style="0"/>
    <col min="5" max="5" customWidth="1" width="17.0" style="0"/>
    <col min="6" max="6" customWidth="1" width="18.441406" style="0"/>
  </cols>
  <sheetData>
    <row r="1" spans="8:8" s="145" ht="22.2" customFormat="1">
      <c r="A1" s="109" t="s">
        <v>656</v>
      </c>
      <c r="B1" s="109"/>
      <c r="C1" s="109"/>
      <c r="D1" s="109"/>
      <c r="E1" s="109"/>
      <c r="F1" s="109"/>
    </row>
    <row r="2" spans="8:8" s="158" ht="20.4" customFormat="1">
      <c r="A2" s="55" t="s">
        <v>23</v>
      </c>
      <c r="B2" s="55" t="s">
        <v>25</v>
      </c>
      <c r="C2" s="55" t="s">
        <v>35</v>
      </c>
      <c r="D2" s="55" t="s">
        <v>470</v>
      </c>
      <c r="E2" s="55" t="s">
        <v>471</v>
      </c>
      <c r="F2" s="55" t="s">
        <v>30</v>
      </c>
      <c r="G2" s="159"/>
      <c r="H2" s="159"/>
      <c r="I2" s="159"/>
      <c r="J2" s="159"/>
    </row>
    <row r="3" spans="8:8" s="87" ht="17.4" customFormat="1">
      <c r="A3" s="33" t="s">
        <v>2</v>
      </c>
      <c r="B3" s="122" t="s">
        <v>472</v>
      </c>
      <c r="C3" s="122"/>
      <c r="D3" s="122"/>
      <c r="E3" s="122"/>
      <c r="F3" s="122"/>
      <c r="G3" s="140"/>
      <c r="H3" s="140"/>
      <c r="I3" s="140"/>
      <c r="J3" s="99"/>
    </row>
    <row r="4" spans="8:8" s="100" ht="17.4" customFormat="1">
      <c r="A4" s="118" t="s">
        <v>3</v>
      </c>
      <c r="B4" s="122"/>
      <c r="C4" s="122"/>
      <c r="D4" s="122"/>
      <c r="E4" s="122"/>
      <c r="F4" s="122"/>
      <c r="G4" s="140"/>
      <c r="H4" s="140"/>
      <c r="I4" s="140"/>
    </row>
    <row r="5" spans="8:8" s="100" ht="17.4" customFormat="1">
      <c r="A5" s="118" t="s">
        <v>4</v>
      </c>
      <c r="B5" s="40">
        <v>2.0222832E7</v>
      </c>
      <c r="C5" s="40" t="s">
        <v>657</v>
      </c>
      <c r="D5" s="40" t="s">
        <v>658</v>
      </c>
      <c r="E5" s="40">
        <v>10.11</v>
      </c>
      <c r="F5" s="40" t="s">
        <v>659</v>
      </c>
      <c r="G5" s="140"/>
      <c r="H5" s="140"/>
      <c r="I5" s="140"/>
    </row>
    <row r="6" spans="8:8" s="100" ht="17.4" customFormat="1">
      <c r="A6" s="118"/>
      <c r="B6" s="40"/>
      <c r="C6" s="40" t="s">
        <v>660</v>
      </c>
      <c r="D6" s="40" t="s">
        <v>658</v>
      </c>
      <c r="E6" s="40">
        <v>10.11</v>
      </c>
      <c r="F6" s="40" t="s">
        <v>661</v>
      </c>
      <c r="G6" s="140"/>
      <c r="H6" s="140"/>
      <c r="I6" s="140"/>
    </row>
    <row r="7" spans="8:8" s="100" ht="17.4" customFormat="1">
      <c r="A7" s="118"/>
      <c r="B7" s="40"/>
      <c r="C7" s="40" t="s">
        <v>662</v>
      </c>
      <c r="D7" s="40" t="s">
        <v>658</v>
      </c>
      <c r="E7" s="40">
        <v>10.11</v>
      </c>
      <c r="F7" s="40" t="s">
        <v>663</v>
      </c>
      <c r="G7" s="140"/>
      <c r="H7" s="140"/>
      <c r="I7" s="140"/>
    </row>
    <row r="8" spans="8:8" s="100" ht="17.4" customFormat="1">
      <c r="A8" s="118"/>
      <c r="B8" s="40"/>
      <c r="C8" s="40" t="s">
        <v>664</v>
      </c>
      <c r="D8" s="40" t="s">
        <v>658</v>
      </c>
      <c r="E8" s="40">
        <v>10.11</v>
      </c>
      <c r="F8" s="40" t="s">
        <v>665</v>
      </c>
      <c r="G8" s="140"/>
      <c r="H8" s="140"/>
      <c r="I8" s="140"/>
    </row>
    <row r="9" spans="8:8" s="100" ht="17.4" customFormat="1">
      <c r="A9" s="118"/>
      <c r="B9" s="40"/>
      <c r="C9" s="40" t="s">
        <v>261</v>
      </c>
      <c r="D9" s="40" t="s">
        <v>658</v>
      </c>
      <c r="E9" s="40">
        <v>10.11</v>
      </c>
      <c r="F9" s="40" t="s">
        <v>666</v>
      </c>
      <c r="G9" s="140"/>
      <c r="H9" s="140"/>
      <c r="I9" s="140"/>
    </row>
    <row r="10" spans="8:8" s="100" ht="17.4" customFormat="1">
      <c r="A10" s="118"/>
      <c r="B10" s="40">
        <v>2.0222732E7</v>
      </c>
      <c r="C10" s="40" t="s">
        <v>667</v>
      </c>
      <c r="D10" s="40" t="s">
        <v>658</v>
      </c>
      <c r="E10" s="40">
        <v>10.12</v>
      </c>
      <c r="F10" s="40" t="s">
        <v>668</v>
      </c>
      <c r="G10" s="140"/>
      <c r="H10" s="140"/>
      <c r="I10" s="140"/>
    </row>
    <row r="11" spans="8:8" s="100" ht="21.6" customFormat="1" customHeight="1">
      <c r="A11" s="122" t="s">
        <v>5</v>
      </c>
      <c r="B11" s="85" t="s">
        <v>472</v>
      </c>
      <c r="C11" s="85"/>
      <c r="D11" s="85"/>
      <c r="E11" s="85"/>
      <c r="F11" s="85"/>
      <c r="G11" s="141"/>
      <c r="H11" s="141"/>
      <c r="I11" s="141"/>
    </row>
    <row r="12" spans="8:8" ht="14.4" customHeight="1">
      <c r="A12" s="40" t="s">
        <v>6</v>
      </c>
      <c r="B12" s="85"/>
      <c r="C12" s="85"/>
      <c r="D12" s="85"/>
      <c r="E12" s="85"/>
      <c r="F12" s="85"/>
    </row>
    <row r="13" spans="8:8" ht="17.4">
      <c r="A13" s="40" t="s">
        <v>7</v>
      </c>
      <c r="B13" s="85"/>
      <c r="C13" s="85"/>
      <c r="D13" s="85"/>
      <c r="E13" s="85"/>
      <c r="F13" s="85"/>
      <c r="G13" s="143"/>
      <c r="H13" s="143"/>
      <c r="I13" s="143"/>
      <c r="J13" s="143"/>
    </row>
    <row r="14" spans="8:8" ht="17.4">
      <c r="A14" s="40" t="s">
        <v>8</v>
      </c>
      <c r="B14" s="85"/>
      <c r="C14" s="85"/>
      <c r="D14" s="85"/>
      <c r="E14" s="85"/>
      <c r="F14" s="85"/>
      <c r="G14" s="143"/>
      <c r="H14" s="143"/>
      <c r="I14" s="143"/>
      <c r="J14" s="143"/>
    </row>
    <row r="15" spans="8:8">
      <c r="G15" s="143"/>
      <c r="H15" s="143"/>
      <c r="I15" s="143"/>
      <c r="J15" s="143"/>
    </row>
    <row r="16" spans="8:8">
      <c r="G16" s="143"/>
      <c r="H16" s="143"/>
      <c r="I16" s="143"/>
      <c r="J16" s="143"/>
    </row>
    <row r="17" spans="8:8">
      <c r="G17" s="143"/>
      <c r="H17" s="143"/>
      <c r="I17" s="143"/>
      <c r="J17" s="143"/>
    </row>
  </sheetData>
  <mergeCells count="5">
    <mergeCell ref="A1:F1"/>
    <mergeCell ref="B3:F4"/>
    <mergeCell ref="A5:A10"/>
    <mergeCell ref="B5:B9"/>
    <mergeCell ref="B11:F14"/>
  </mergeCells>
  <pageMargins left="0.75" right="0.75" top="1.0" bottom="1.0" header="0.5" footer="0.5"/>
</worksheet>
</file>

<file path=xl/worksheets/sheet11.xml><?xml version="1.0" encoding="utf-8"?>
<worksheet xmlns:r="http://schemas.openxmlformats.org/officeDocument/2006/relationships" xmlns="http://schemas.openxmlformats.org/spreadsheetml/2006/main">
  <dimension ref="A1:F214"/>
  <sheetViews>
    <sheetView workbookViewId="0" topLeftCell="A126">
      <selection activeCell="A148" sqref="A148:A191"/>
    </sheetView>
  </sheetViews>
  <sheetFormatPr defaultRowHeight="14.4" defaultColWidth="9"/>
  <cols>
    <col min="1" max="1" customWidth="1" width="21.21875" style="0"/>
    <col min="2" max="2" customWidth="1" width="7.3320312" style="27"/>
    <col min="3" max="3" customWidth="1" width="22.21875" style="0"/>
    <col min="4" max="4" customWidth="1" width="19.554688" style="0"/>
    <col min="5" max="5" customWidth="1" width="24.109375" style="0"/>
  </cols>
  <sheetData>
    <row r="1" spans="8:8" s="160" ht="22.2" customFormat="1">
      <c r="A1" s="161" t="s">
        <v>669</v>
      </c>
      <c r="B1" s="161"/>
      <c r="C1" s="161"/>
      <c r="D1" s="161"/>
      <c r="E1" s="161"/>
    </row>
    <row r="2" spans="8:8" s="162" ht="20.4" customFormat="1">
      <c r="A2" s="163" t="s">
        <v>23</v>
      </c>
      <c r="B2" s="163" t="s">
        <v>24</v>
      </c>
      <c r="C2" s="163" t="s">
        <v>25</v>
      </c>
      <c r="D2" s="163" t="s">
        <v>669</v>
      </c>
      <c r="E2" s="163" t="s">
        <v>30</v>
      </c>
    </row>
    <row r="3" spans="8:8" s="162" ht="17.4" customFormat="1">
      <c r="A3" s="118" t="s">
        <v>2</v>
      </c>
      <c r="B3" s="33">
        <v>1.0</v>
      </c>
      <c r="C3" s="36">
        <v>2.0192131E7</v>
      </c>
      <c r="D3" s="36" t="s">
        <v>670</v>
      </c>
      <c r="E3" s="36"/>
    </row>
    <row r="4" spans="8:8" s="162" ht="17.4" customFormat="1">
      <c r="A4" s="118"/>
      <c r="B4" s="33">
        <v>2.0</v>
      </c>
      <c r="C4" s="36">
        <v>2.0192132E7</v>
      </c>
      <c r="D4" s="36" t="s">
        <v>670</v>
      </c>
      <c r="E4" s="36"/>
    </row>
    <row r="5" spans="8:8" s="162" ht="17.4" customFormat="1">
      <c r="A5" s="118"/>
      <c r="B5" s="33">
        <v>3.0</v>
      </c>
      <c r="C5" s="36">
        <v>2.0192133E7</v>
      </c>
      <c r="D5" s="36" t="s">
        <v>670</v>
      </c>
      <c r="E5" s="36"/>
    </row>
    <row r="6" spans="8:8" s="162" ht="17.4" customFormat="1">
      <c r="A6" s="118"/>
      <c r="B6" s="33">
        <v>4.0</v>
      </c>
      <c r="C6" s="36">
        <v>2.0192134E7</v>
      </c>
      <c r="D6" s="36" t="s">
        <v>670</v>
      </c>
      <c r="E6" s="36"/>
    </row>
    <row r="7" spans="8:8" s="162" ht="17.4" customFormat="1">
      <c r="A7" s="118"/>
      <c r="B7" s="33">
        <v>5.0</v>
      </c>
      <c r="C7" s="36">
        <v>2.0192135E7</v>
      </c>
      <c r="D7" s="36" t="s">
        <v>670</v>
      </c>
      <c r="E7" s="36"/>
    </row>
    <row r="8" spans="8:8" s="162" ht="17.4" customFormat="1">
      <c r="A8" s="118"/>
      <c r="B8" s="33">
        <v>6.0</v>
      </c>
      <c r="C8" s="36">
        <v>2.0192136E7</v>
      </c>
      <c r="D8" s="36" t="s">
        <v>670</v>
      </c>
      <c r="E8" s="36"/>
    </row>
    <row r="9" spans="8:8" s="162" ht="17.4" customFormat="1">
      <c r="A9" s="118"/>
      <c r="B9" s="33">
        <v>7.0</v>
      </c>
      <c r="C9" s="36">
        <v>2.0192137E7</v>
      </c>
      <c r="D9" s="36" t="s">
        <v>670</v>
      </c>
      <c r="E9" s="36"/>
    </row>
    <row r="10" spans="8:8" s="162" ht="17.4" customFormat="1">
      <c r="A10" s="118"/>
      <c r="B10" s="33">
        <v>8.0</v>
      </c>
      <c r="C10" s="36">
        <v>2.0193131E7</v>
      </c>
      <c r="D10" s="36" t="s">
        <v>670</v>
      </c>
      <c r="E10" s="36"/>
    </row>
    <row r="11" spans="8:8" s="162" ht="17.4" customFormat="1">
      <c r="A11" s="118"/>
      <c r="B11" s="33">
        <v>9.0</v>
      </c>
      <c r="C11" s="36">
        <v>2.0193132E7</v>
      </c>
      <c r="D11" s="36" t="s">
        <v>670</v>
      </c>
      <c r="E11" s="36"/>
    </row>
    <row r="12" spans="8:8" s="162" ht="17.4" customFormat="1">
      <c r="A12" s="118"/>
      <c r="B12" s="33">
        <v>10.0</v>
      </c>
      <c r="C12" s="36">
        <v>2.0202131E7</v>
      </c>
      <c r="D12" s="36" t="s">
        <v>670</v>
      </c>
      <c r="E12" s="36"/>
    </row>
    <row r="13" spans="8:8" s="162" ht="17.4" customFormat="1">
      <c r="A13" s="118"/>
      <c r="B13" s="33">
        <v>11.0</v>
      </c>
      <c r="C13" s="36">
        <v>2.0202132E7</v>
      </c>
      <c r="D13" s="36" t="s">
        <v>670</v>
      </c>
      <c r="E13" s="36"/>
    </row>
    <row r="14" spans="8:8" s="162" ht="17.4" customFormat="1">
      <c r="A14" s="118"/>
      <c r="B14" s="33">
        <v>12.0</v>
      </c>
      <c r="C14" s="36">
        <v>2.0202133E7</v>
      </c>
      <c r="D14" s="36" t="s">
        <v>670</v>
      </c>
      <c r="E14" s="36"/>
    </row>
    <row r="15" spans="8:8" s="162" ht="17.4" customFormat="1">
      <c r="A15" s="118"/>
      <c r="B15" s="33">
        <v>13.0</v>
      </c>
      <c r="C15" s="36">
        <v>2.0202134E7</v>
      </c>
      <c r="D15" s="36" t="s">
        <v>670</v>
      </c>
      <c r="E15" s="36"/>
    </row>
    <row r="16" spans="8:8" s="162" ht="17.4" customFormat="1">
      <c r="A16" s="118"/>
      <c r="B16" s="33">
        <v>14.0</v>
      </c>
      <c r="C16" s="36">
        <v>2.0202135E7</v>
      </c>
      <c r="D16" s="36" t="s">
        <v>670</v>
      </c>
      <c r="E16" s="36"/>
    </row>
    <row r="17" spans="8:8" s="162" ht="17.4" customFormat="1">
      <c r="A17" s="118"/>
      <c r="B17" s="33">
        <v>15.0</v>
      </c>
      <c r="C17" s="36">
        <v>2.0202136E7</v>
      </c>
      <c r="D17" s="36" t="s">
        <v>670</v>
      </c>
      <c r="E17" s="36"/>
    </row>
    <row r="18" spans="8:8" s="162" ht="17.4" customFormat="1">
      <c r="A18" s="118"/>
      <c r="B18" s="33">
        <v>16.0</v>
      </c>
      <c r="C18" s="36">
        <v>2.0202137E7</v>
      </c>
      <c r="D18" s="36" t="s">
        <v>670</v>
      </c>
      <c r="E18" s="36"/>
    </row>
    <row r="19" spans="8:8" s="162" ht="17.4" customFormat="1">
      <c r="A19" s="118"/>
      <c r="B19" s="33">
        <v>17.0</v>
      </c>
      <c r="C19" s="36">
        <v>2.0203131E7</v>
      </c>
      <c r="D19" s="36" t="s">
        <v>670</v>
      </c>
      <c r="E19" s="36"/>
    </row>
    <row r="20" spans="8:8" s="162" ht="17.4" customFormat="1">
      <c r="A20" s="118"/>
      <c r="B20" s="33">
        <v>18.0</v>
      </c>
      <c r="C20" s="36">
        <v>2.0203132E7</v>
      </c>
      <c r="D20" s="36" t="s">
        <v>670</v>
      </c>
      <c r="E20" s="36"/>
    </row>
    <row r="21" spans="8:8" s="162" ht="17.4" customFormat="1">
      <c r="A21" s="118"/>
      <c r="B21" s="33">
        <v>19.0</v>
      </c>
      <c r="C21" s="36">
        <v>2.0212131E7</v>
      </c>
      <c r="D21" s="36" t="s">
        <v>670</v>
      </c>
      <c r="E21" s="36"/>
    </row>
    <row r="22" spans="8:8" s="162" ht="17.4" customFormat="1">
      <c r="A22" s="118"/>
      <c r="B22" s="33">
        <v>20.0</v>
      </c>
      <c r="C22" s="36">
        <v>2.0212132E7</v>
      </c>
      <c r="D22" s="36" t="s">
        <v>670</v>
      </c>
      <c r="E22" s="36"/>
    </row>
    <row r="23" spans="8:8" s="162" ht="17.4" customFormat="1">
      <c r="A23" s="118"/>
      <c r="B23" s="33">
        <v>21.0</v>
      </c>
      <c r="C23" s="36">
        <v>2.0212133E7</v>
      </c>
      <c r="D23" s="36" t="s">
        <v>670</v>
      </c>
      <c r="E23" s="36"/>
    </row>
    <row r="24" spans="8:8" s="162" ht="17.4" customFormat="1">
      <c r="A24" s="118"/>
      <c r="B24" s="33">
        <v>22.0</v>
      </c>
      <c r="C24" s="36">
        <v>2.0212134E7</v>
      </c>
      <c r="D24" s="36" t="s">
        <v>670</v>
      </c>
      <c r="E24" s="36"/>
    </row>
    <row r="25" spans="8:8" s="162" ht="17.4" customFormat="1">
      <c r="A25" s="118"/>
      <c r="B25" s="33">
        <v>23.0</v>
      </c>
      <c r="C25" s="36">
        <v>2.0212135E7</v>
      </c>
      <c r="D25" s="36" t="s">
        <v>670</v>
      </c>
      <c r="E25" s="36"/>
    </row>
    <row r="26" spans="8:8" s="162" ht="17.4" customFormat="1">
      <c r="A26" s="118"/>
      <c r="B26" s="33">
        <v>24.0</v>
      </c>
      <c r="C26" s="36">
        <v>2.0212136E7</v>
      </c>
      <c r="D26" s="36" t="s">
        <v>670</v>
      </c>
      <c r="E26" s="36"/>
    </row>
    <row r="27" spans="8:8" s="162" ht="17.4" customFormat="1">
      <c r="A27" s="118"/>
      <c r="B27" s="33">
        <v>25.0</v>
      </c>
      <c r="C27" s="36">
        <v>2.0212137E7</v>
      </c>
      <c r="D27" s="36" t="s">
        <v>670</v>
      </c>
      <c r="E27" s="36"/>
    </row>
    <row r="28" spans="8:8" s="162" ht="17.4" customFormat="1">
      <c r="A28" s="118"/>
      <c r="B28" s="33">
        <v>26.0</v>
      </c>
      <c r="C28" s="36">
        <v>2.0212138E7</v>
      </c>
      <c r="D28" s="36" t="s">
        <v>670</v>
      </c>
      <c r="E28" s="36"/>
    </row>
    <row r="29" spans="8:8" s="162" ht="17.4" customFormat="1">
      <c r="A29" s="118"/>
      <c r="B29" s="33">
        <v>27.0</v>
      </c>
      <c r="C29" s="36">
        <v>2.0212141E7</v>
      </c>
      <c r="D29" s="36" t="s">
        <v>670</v>
      </c>
      <c r="E29" s="36"/>
    </row>
    <row r="30" spans="8:8" s="162" ht="17.4" customFormat="1">
      <c r="A30" s="118"/>
      <c r="B30" s="33">
        <v>28.0</v>
      </c>
      <c r="C30" s="36">
        <v>2.0212142E7</v>
      </c>
      <c r="D30" s="36" t="s">
        <v>670</v>
      </c>
      <c r="E30" s="36"/>
    </row>
    <row r="31" spans="8:8" s="162" ht="17.4" customFormat="1">
      <c r="A31" s="118"/>
      <c r="B31" s="33">
        <v>29.0</v>
      </c>
      <c r="C31" s="36">
        <v>2.0212143E7</v>
      </c>
      <c r="D31" s="36" t="s">
        <v>670</v>
      </c>
      <c r="E31" s="36"/>
    </row>
    <row r="32" spans="8:8" s="162" ht="17.4" customFormat="1">
      <c r="A32" s="118"/>
      <c r="B32" s="33">
        <v>30.0</v>
      </c>
      <c r="C32" s="36">
        <v>2.0212144E7</v>
      </c>
      <c r="D32" s="36" t="s">
        <v>670</v>
      </c>
      <c r="E32" s="36"/>
    </row>
    <row r="33" spans="8:8" s="162" ht="17.4" customFormat="1">
      <c r="A33" s="118"/>
      <c r="B33" s="33">
        <v>31.0</v>
      </c>
      <c r="C33" s="36">
        <v>2.0212145E7</v>
      </c>
      <c r="D33" s="36" t="s">
        <v>670</v>
      </c>
      <c r="E33" s="36"/>
    </row>
    <row r="34" spans="8:8" s="162" ht="17.4" customFormat="1">
      <c r="A34" s="118"/>
      <c r="B34" s="33">
        <v>32.0</v>
      </c>
      <c r="C34" s="36">
        <v>2.0212151E7</v>
      </c>
      <c r="D34" s="36" t="s">
        <v>670</v>
      </c>
      <c r="E34" s="36"/>
    </row>
    <row r="35" spans="8:8" s="162" ht="17.4" customFormat="1">
      <c r="A35" s="118"/>
      <c r="B35" s="33">
        <v>33.0</v>
      </c>
      <c r="C35" s="36">
        <v>2.0212152E7</v>
      </c>
      <c r="D35" s="36" t="s">
        <v>670</v>
      </c>
      <c r="E35" s="36"/>
    </row>
    <row r="36" spans="8:8" s="162" ht="17.4" customFormat="1">
      <c r="A36" s="118"/>
      <c r="B36" s="33">
        <v>34.0</v>
      </c>
      <c r="C36" s="36">
        <v>2.0212154E7</v>
      </c>
      <c r="D36" s="36" t="s">
        <v>670</v>
      </c>
      <c r="E36" s="36"/>
    </row>
    <row r="37" spans="8:8" s="162" ht="17.4" customFormat="1">
      <c r="A37" s="118"/>
      <c r="B37" s="33">
        <v>35.0</v>
      </c>
      <c r="C37" s="36">
        <v>2.0213131E7</v>
      </c>
      <c r="D37" s="36" t="s">
        <v>670</v>
      </c>
      <c r="E37" s="36"/>
    </row>
    <row r="38" spans="8:8" s="162" ht="17.4" customFormat="1">
      <c r="A38" s="118"/>
      <c r="B38" s="33">
        <v>36.0</v>
      </c>
      <c r="C38" s="36">
        <v>2.0222131E7</v>
      </c>
      <c r="D38" s="36" t="s">
        <v>670</v>
      </c>
      <c r="E38" s="36"/>
    </row>
    <row r="39" spans="8:8" s="162" ht="17.4" customFormat="1">
      <c r="A39" s="118"/>
      <c r="B39" s="33">
        <v>37.0</v>
      </c>
      <c r="C39" s="36">
        <v>2.0222132E7</v>
      </c>
      <c r="D39" s="36" t="s">
        <v>670</v>
      </c>
      <c r="E39" s="36"/>
    </row>
    <row r="40" spans="8:8" s="162" ht="17.4" customFormat="1">
      <c r="A40" s="118"/>
      <c r="B40" s="33">
        <v>38.0</v>
      </c>
      <c r="C40" s="36">
        <v>2.0222133E7</v>
      </c>
      <c r="D40" s="36" t="s">
        <v>670</v>
      </c>
      <c r="E40" s="36"/>
    </row>
    <row r="41" spans="8:8" s="162" ht="17.4" customFormat="1">
      <c r="A41" s="118"/>
      <c r="B41" s="33">
        <v>39.0</v>
      </c>
      <c r="C41" s="36">
        <v>2.0222134E7</v>
      </c>
      <c r="D41" s="36" t="s">
        <v>670</v>
      </c>
      <c r="E41" s="36"/>
    </row>
    <row r="42" spans="8:8" s="162" ht="17.4" customFormat="1">
      <c r="A42" s="118"/>
      <c r="B42" s="33">
        <v>40.0</v>
      </c>
      <c r="C42" s="36">
        <v>2.0222135E7</v>
      </c>
      <c r="D42" s="36" t="s">
        <v>670</v>
      </c>
      <c r="E42" s="36"/>
    </row>
    <row r="43" spans="8:8" s="162" ht="17.4" customFormat="1">
      <c r="A43" s="118"/>
      <c r="B43" s="33">
        <v>41.0</v>
      </c>
      <c r="C43" s="36">
        <v>2.0222136E7</v>
      </c>
      <c r="D43" s="36" t="s">
        <v>670</v>
      </c>
      <c r="E43" s="36"/>
    </row>
    <row r="44" spans="8:8" s="162" ht="17.4" customFormat="1">
      <c r="A44" s="118"/>
      <c r="B44" s="33">
        <v>42.0</v>
      </c>
      <c r="C44" s="36">
        <v>2.0222141E7</v>
      </c>
      <c r="D44" s="36" t="s">
        <v>670</v>
      </c>
      <c r="E44" s="36"/>
    </row>
    <row r="45" spans="8:8" s="162" ht="17.4" customFormat="1">
      <c r="A45" s="118"/>
      <c r="B45" s="33">
        <v>43.0</v>
      </c>
      <c r="C45" s="36">
        <v>2.0222142E7</v>
      </c>
      <c r="D45" s="36" t="s">
        <v>670</v>
      </c>
      <c r="E45" s="36"/>
    </row>
    <row r="46" spans="8:8" s="162" ht="17.4" customFormat="1">
      <c r="A46" s="118"/>
      <c r="B46" s="33">
        <v>44.0</v>
      </c>
      <c r="C46" s="36">
        <v>2.0222143E7</v>
      </c>
      <c r="D46" s="36" t="s">
        <v>670</v>
      </c>
      <c r="E46" s="36"/>
    </row>
    <row r="47" spans="8:8" s="162" ht="17.4" customFormat="1">
      <c r="A47" s="118"/>
      <c r="B47" s="33">
        <v>45.0</v>
      </c>
      <c r="C47" s="36">
        <v>2.0222144E7</v>
      </c>
      <c r="D47" s="36" t="s">
        <v>670</v>
      </c>
      <c r="E47" s="36"/>
    </row>
    <row r="48" spans="8:8" s="162" ht="17.4" customFormat="1">
      <c r="A48" s="118" t="s">
        <v>3</v>
      </c>
      <c r="B48" s="33">
        <v>46.0</v>
      </c>
      <c r="C48" s="164">
        <v>2.0192431E7</v>
      </c>
      <c r="D48" s="40" t="s">
        <v>670</v>
      </c>
      <c r="E48" s="40"/>
    </row>
    <row r="49" spans="8:8" s="162" ht="17.4" customFormat="1">
      <c r="A49" s="118"/>
      <c r="B49" s="33">
        <v>47.0</v>
      </c>
      <c r="C49" s="164">
        <v>2.0192432E7</v>
      </c>
      <c r="D49" s="40" t="s">
        <v>670</v>
      </c>
      <c r="E49" s="40"/>
    </row>
    <row r="50" spans="8:8" s="162" ht="17.4" customFormat="1">
      <c r="A50" s="118"/>
      <c r="B50" s="33">
        <v>48.0</v>
      </c>
      <c r="C50" s="164">
        <v>2.0192433E7</v>
      </c>
      <c r="D50" s="40" t="s">
        <v>670</v>
      </c>
      <c r="E50" s="40"/>
    </row>
    <row r="51" spans="8:8" s="162" ht="17.4" customFormat="1">
      <c r="A51" s="118"/>
      <c r="B51" s="33">
        <v>49.0</v>
      </c>
      <c r="C51" s="165">
        <v>2.0192434E7</v>
      </c>
      <c r="D51" s="40" t="s">
        <v>670</v>
      </c>
      <c r="E51" s="40"/>
    </row>
    <row r="52" spans="8:8" s="162" ht="17.4" customFormat="1">
      <c r="A52" s="118"/>
      <c r="B52" s="33">
        <v>50.0</v>
      </c>
      <c r="C52" s="164">
        <v>2.0192435E7</v>
      </c>
      <c r="D52" s="40" t="s">
        <v>670</v>
      </c>
      <c r="E52" s="40"/>
    </row>
    <row r="53" spans="8:8" s="162" ht="17.4" customFormat="1">
      <c r="A53" s="118"/>
      <c r="B53" s="33">
        <v>51.0</v>
      </c>
      <c r="C53" s="164">
        <v>2.0192436E7</v>
      </c>
      <c r="D53" s="40" t="s">
        <v>670</v>
      </c>
      <c r="E53" s="40"/>
    </row>
    <row r="54" spans="8:8" s="162" ht="17.4" customFormat="1">
      <c r="A54" s="118"/>
      <c r="B54" s="33">
        <v>52.0</v>
      </c>
      <c r="C54" s="164">
        <v>2.0192437E7</v>
      </c>
      <c r="D54" s="40" t="s">
        <v>670</v>
      </c>
      <c r="E54" s="40"/>
    </row>
    <row r="55" spans="8:8" s="162" ht="17.4" customFormat="1">
      <c r="A55" s="118"/>
      <c r="B55" s="33">
        <v>53.0</v>
      </c>
      <c r="C55" s="164">
        <v>2.0192531E7</v>
      </c>
      <c r="D55" s="40" t="s">
        <v>670</v>
      </c>
      <c r="E55" s="40"/>
    </row>
    <row r="56" spans="8:8" s="162" ht="17.4" customFormat="1">
      <c r="A56" s="118"/>
      <c r="B56" s="33">
        <v>54.0</v>
      </c>
      <c r="C56" s="164">
        <v>2.0192532E7</v>
      </c>
      <c r="D56" s="40" t="s">
        <v>670</v>
      </c>
      <c r="E56" s="40"/>
    </row>
    <row r="57" spans="8:8" s="162" ht="17.4" customFormat="1">
      <c r="A57" s="118"/>
      <c r="B57" s="33">
        <v>55.0</v>
      </c>
      <c r="C57" s="164">
        <v>2.0192533E7</v>
      </c>
      <c r="D57" s="40" t="s">
        <v>670</v>
      </c>
      <c r="E57" s="40"/>
    </row>
    <row r="58" spans="8:8" s="162" ht="17.4" customFormat="1">
      <c r="A58" s="118"/>
      <c r="B58" s="33">
        <v>56.0</v>
      </c>
      <c r="C58" s="164">
        <v>2.0192534E7</v>
      </c>
      <c r="D58" s="40" t="s">
        <v>670</v>
      </c>
      <c r="E58" s="40"/>
    </row>
    <row r="59" spans="8:8" s="162" ht="17.4" customFormat="1">
      <c r="A59" s="118"/>
      <c r="B59" s="33">
        <v>57.0</v>
      </c>
      <c r="C59" s="164">
        <v>2.0192535E7</v>
      </c>
      <c r="D59" s="40" t="s">
        <v>670</v>
      </c>
      <c r="E59" s="40"/>
    </row>
    <row r="60" spans="8:8" s="162" ht="17.4" customFormat="1">
      <c r="A60" s="118"/>
      <c r="B60" s="33">
        <v>58.0</v>
      </c>
      <c r="C60" s="164">
        <v>2.0192536E7</v>
      </c>
      <c r="D60" s="40" t="s">
        <v>670</v>
      </c>
      <c r="E60" s="40"/>
    </row>
    <row r="61" spans="8:8" s="162" ht="17.4" customFormat="1">
      <c r="A61" s="118"/>
      <c r="B61" s="33">
        <v>59.0</v>
      </c>
      <c r="C61" s="164">
        <v>2.020243E7</v>
      </c>
      <c r="D61" s="40" t="s">
        <v>670</v>
      </c>
      <c r="E61" s="40"/>
    </row>
    <row r="62" spans="8:8" s="162" ht="17.4" customFormat="1">
      <c r="A62" s="118"/>
      <c r="B62" s="33">
        <v>60.0</v>
      </c>
      <c r="C62" s="164">
        <v>2.0202431E7</v>
      </c>
      <c r="D62" s="40" t="s">
        <v>670</v>
      </c>
      <c r="E62" s="40"/>
    </row>
    <row r="63" spans="8:8" s="162" ht="17.4" customFormat="1">
      <c r="A63" s="118"/>
      <c r="B63" s="33">
        <v>61.0</v>
      </c>
      <c r="C63" s="164">
        <v>2.0202432E7</v>
      </c>
      <c r="D63" s="40" t="s">
        <v>670</v>
      </c>
      <c r="E63" s="40"/>
    </row>
    <row r="64" spans="8:8" s="162" ht="17.4" customFormat="1">
      <c r="A64" s="118"/>
      <c r="B64" s="33">
        <v>62.0</v>
      </c>
      <c r="C64" s="164">
        <v>2.0202433E7</v>
      </c>
      <c r="D64" s="40" t="s">
        <v>670</v>
      </c>
      <c r="E64" s="40"/>
    </row>
    <row r="65" spans="8:8" s="162" ht="17.4" customFormat="1">
      <c r="A65" s="118"/>
      <c r="B65" s="33">
        <v>63.0</v>
      </c>
      <c r="C65" s="164">
        <v>2.0202434E7</v>
      </c>
      <c r="D65" s="40" t="s">
        <v>670</v>
      </c>
      <c r="E65" s="40"/>
    </row>
    <row r="66" spans="8:8" s="162" ht="17.4" customFormat="1">
      <c r="A66" s="118"/>
      <c r="B66" s="33">
        <v>64.0</v>
      </c>
      <c r="C66" s="164">
        <v>2.0202435E7</v>
      </c>
      <c r="D66" s="40" t="s">
        <v>670</v>
      </c>
      <c r="E66" s="40"/>
    </row>
    <row r="67" spans="8:8" s="162" ht="17.4" customFormat="1">
      <c r="A67" s="118"/>
      <c r="B67" s="33">
        <v>65.0</v>
      </c>
      <c r="C67" s="164">
        <v>2.0202531E7</v>
      </c>
      <c r="D67" s="40" t="s">
        <v>670</v>
      </c>
      <c r="E67" s="40"/>
    </row>
    <row r="68" spans="8:8" s="162" ht="17.4" customFormat="1">
      <c r="A68" s="118"/>
      <c r="B68" s="33">
        <v>66.0</v>
      </c>
      <c r="C68" s="164">
        <v>2.0202532E7</v>
      </c>
      <c r="D68" s="40" t="s">
        <v>670</v>
      </c>
      <c r="E68" s="40"/>
    </row>
    <row r="69" spans="8:8" s="162" ht="17.4" customFormat="1">
      <c r="A69" s="118"/>
      <c r="B69" s="33">
        <v>67.0</v>
      </c>
      <c r="C69" s="164">
        <v>2.0202533E7</v>
      </c>
      <c r="D69" s="40" t="s">
        <v>670</v>
      </c>
      <c r="E69" s="40"/>
    </row>
    <row r="70" spans="8:8" s="162" ht="17.4" customFormat="1">
      <c r="A70" s="118"/>
      <c r="B70" s="33">
        <v>68.0</v>
      </c>
      <c r="C70" s="164">
        <v>2.0202534E7</v>
      </c>
      <c r="D70" s="40" t="s">
        <v>670</v>
      </c>
      <c r="E70" s="40"/>
    </row>
    <row r="71" spans="8:8" s="162" ht="17.4" customFormat="1">
      <c r="A71" s="118"/>
      <c r="B71" s="33">
        <v>69.0</v>
      </c>
      <c r="C71" s="164">
        <v>2.0202535E7</v>
      </c>
      <c r="D71" s="40" t="s">
        <v>670</v>
      </c>
      <c r="E71" s="40"/>
    </row>
    <row r="72" spans="8:8" s="162" ht="17.4" customFormat="1">
      <c r="A72" s="118"/>
      <c r="B72" s="33">
        <v>70.0</v>
      </c>
      <c r="C72" s="164">
        <v>2.0202536E7</v>
      </c>
      <c r="D72" s="40" t="s">
        <v>670</v>
      </c>
      <c r="E72" s="40"/>
    </row>
    <row r="73" spans="8:8" s="162" ht="17.4" customFormat="1">
      <c r="A73" s="118"/>
      <c r="B73" s="33">
        <v>71.0</v>
      </c>
      <c r="C73" s="164">
        <v>2.0212431E7</v>
      </c>
      <c r="D73" s="40" t="s">
        <v>670</v>
      </c>
      <c r="E73" s="40"/>
    </row>
    <row r="74" spans="8:8" s="162" ht="17.4" customFormat="1">
      <c r="A74" s="118"/>
      <c r="B74" s="33">
        <v>72.0</v>
      </c>
      <c r="C74" s="164">
        <v>2.0212432E7</v>
      </c>
      <c r="D74" s="40" t="s">
        <v>670</v>
      </c>
      <c r="E74" s="40"/>
    </row>
    <row r="75" spans="8:8" s="162" ht="17.4" customFormat="1">
      <c r="A75" s="118"/>
      <c r="B75" s="33">
        <v>73.0</v>
      </c>
      <c r="C75" s="164">
        <v>2.0212433E7</v>
      </c>
      <c r="D75" s="40" t="s">
        <v>670</v>
      </c>
      <c r="E75" s="40"/>
    </row>
    <row r="76" spans="8:8" s="162" ht="17.4" customFormat="1">
      <c r="A76" s="118"/>
      <c r="B76" s="33">
        <v>74.0</v>
      </c>
      <c r="C76" s="164">
        <v>2.0212434E7</v>
      </c>
      <c r="D76" s="40" t="s">
        <v>670</v>
      </c>
      <c r="E76" s="40"/>
    </row>
    <row r="77" spans="8:8" s="162" ht="17.4" customFormat="1">
      <c r="A77" s="118"/>
      <c r="B77" s="33">
        <v>75.0</v>
      </c>
      <c r="C77" s="164">
        <v>2.0212435E7</v>
      </c>
      <c r="D77" s="40" t="s">
        <v>670</v>
      </c>
      <c r="E77" s="40"/>
    </row>
    <row r="78" spans="8:8" s="162" ht="17.4" customFormat="1">
      <c r="A78" s="118"/>
      <c r="B78" s="33">
        <v>76.0</v>
      </c>
      <c r="C78" s="164">
        <v>2.0212531E7</v>
      </c>
      <c r="D78" s="40" t="s">
        <v>670</v>
      </c>
      <c r="E78" s="40"/>
    </row>
    <row r="79" spans="8:8" s="162" ht="17.4" customFormat="1">
      <c r="A79" s="118"/>
      <c r="B79" s="33">
        <v>77.0</v>
      </c>
      <c r="C79" s="164">
        <v>2.0212532E7</v>
      </c>
      <c r="D79" s="40" t="s">
        <v>670</v>
      </c>
      <c r="E79" s="40"/>
    </row>
    <row r="80" spans="8:8" s="162" ht="17.4" customFormat="1">
      <c r="A80" s="118"/>
      <c r="B80" s="33">
        <v>78.0</v>
      </c>
      <c r="C80" s="164">
        <v>2.0212533E7</v>
      </c>
      <c r="D80" s="40" t="s">
        <v>670</v>
      </c>
      <c r="E80" s="40"/>
    </row>
    <row r="81" spans="8:8" s="162" ht="17.4" customFormat="1">
      <c r="A81" s="118"/>
      <c r="B81" s="33">
        <v>79.0</v>
      </c>
      <c r="C81" s="164">
        <v>2.0212534E7</v>
      </c>
      <c r="D81" s="40" t="s">
        <v>670</v>
      </c>
      <c r="E81" s="40"/>
    </row>
    <row r="82" spans="8:8" s="162" ht="17.4" customFormat="1">
      <c r="A82" s="118"/>
      <c r="B82" s="33">
        <v>80.0</v>
      </c>
      <c r="C82" s="164">
        <v>2.0212535E7</v>
      </c>
      <c r="D82" s="40" t="s">
        <v>670</v>
      </c>
      <c r="E82" s="40"/>
    </row>
    <row r="83" spans="8:8" s="162" ht="17.4" customFormat="1">
      <c r="A83" s="118"/>
      <c r="B83" s="33">
        <v>81.0</v>
      </c>
      <c r="C83" s="164">
        <v>2.0222431E7</v>
      </c>
      <c r="D83" s="40" t="s">
        <v>670</v>
      </c>
      <c r="E83" s="40"/>
    </row>
    <row r="84" spans="8:8" s="162" ht="17.4" customFormat="1">
      <c r="A84" s="118"/>
      <c r="B84" s="33">
        <v>82.0</v>
      </c>
      <c r="C84" s="164">
        <v>2.0222432E7</v>
      </c>
      <c r="D84" s="40" t="s">
        <v>670</v>
      </c>
      <c r="E84" s="40"/>
    </row>
    <row r="85" spans="8:8" s="162" ht="17.4" customFormat="1">
      <c r="A85" s="118"/>
      <c r="B85" s="33">
        <v>83.0</v>
      </c>
      <c r="C85" s="164">
        <v>2.0222433E7</v>
      </c>
      <c r="D85" s="40" t="s">
        <v>670</v>
      </c>
      <c r="E85" s="40"/>
    </row>
    <row r="86" spans="8:8" s="162" ht="17.4" customFormat="1">
      <c r="A86" s="118"/>
      <c r="B86" s="33">
        <v>84.0</v>
      </c>
      <c r="C86" s="164">
        <v>2.0222434E7</v>
      </c>
      <c r="D86" s="40" t="s">
        <v>670</v>
      </c>
      <c r="E86" s="40"/>
    </row>
    <row r="87" spans="8:8" s="162" ht="17.4" customFormat="1">
      <c r="A87" s="118"/>
      <c r="B87" s="33">
        <v>85.0</v>
      </c>
      <c r="C87" s="164">
        <v>2.0222435E7</v>
      </c>
      <c r="D87" s="40" t="s">
        <v>670</v>
      </c>
      <c r="E87" s="40"/>
    </row>
    <row r="88" spans="8:8" s="162" ht="17.4" customFormat="1">
      <c r="A88" s="118"/>
      <c r="B88" s="33">
        <v>86.0</v>
      </c>
      <c r="C88" s="164">
        <v>2.0222436E7</v>
      </c>
      <c r="D88" s="40" t="s">
        <v>670</v>
      </c>
      <c r="E88" s="40"/>
    </row>
    <row r="89" spans="8:8" s="162" ht="17.4" customFormat="1">
      <c r="A89" s="118"/>
      <c r="B89" s="33">
        <v>87.0</v>
      </c>
      <c r="C89" s="164">
        <v>2.0222441E7</v>
      </c>
      <c r="D89" s="40" t="s">
        <v>670</v>
      </c>
      <c r="E89" s="40"/>
    </row>
    <row r="90" spans="8:8" s="162" ht="17.4" customFormat="1">
      <c r="A90" s="118"/>
      <c r="B90" s="33">
        <v>88.0</v>
      </c>
      <c r="C90" s="164">
        <v>2.0222531E7</v>
      </c>
      <c r="D90" s="40" t="s">
        <v>670</v>
      </c>
      <c r="E90" s="40"/>
    </row>
    <row r="91" spans="8:8" s="162" ht="17.4" customFormat="1">
      <c r="A91" s="118"/>
      <c r="B91" s="33">
        <v>89.0</v>
      </c>
      <c r="C91" s="164">
        <v>2.0222532E7</v>
      </c>
      <c r="D91" s="40" t="s">
        <v>670</v>
      </c>
      <c r="E91" s="40"/>
    </row>
    <row r="92" spans="8:8" s="162" ht="17.4" customFormat="1">
      <c r="A92" s="118"/>
      <c r="B92" s="33">
        <v>90.0</v>
      </c>
      <c r="C92" s="164">
        <v>2.0222533E7</v>
      </c>
      <c r="D92" s="40" t="s">
        <v>670</v>
      </c>
      <c r="E92" s="40"/>
    </row>
    <row r="93" spans="8:8" s="162" ht="17.4" customFormat="1">
      <c r="A93" s="118"/>
      <c r="B93" s="33">
        <v>91.0</v>
      </c>
      <c r="C93" s="164">
        <v>2.0222541E7</v>
      </c>
      <c r="D93" s="40" t="s">
        <v>670</v>
      </c>
      <c r="E93" s="40"/>
    </row>
    <row r="94" spans="8:8" s="162" ht="17.4" customFormat="1">
      <c r="A94" s="118" t="s">
        <v>4</v>
      </c>
      <c r="B94" s="33">
        <v>92.0</v>
      </c>
      <c r="C94" s="40">
        <v>2.0192731E7</v>
      </c>
      <c r="D94" s="40" t="s">
        <v>670</v>
      </c>
      <c r="E94" s="40"/>
    </row>
    <row r="95" spans="8:8" s="162" ht="17.4" customFormat="1">
      <c r="A95" s="118"/>
      <c r="B95" s="33">
        <v>93.0</v>
      </c>
      <c r="C95" s="40">
        <v>2.0192831E7</v>
      </c>
      <c r="D95" s="40" t="s">
        <v>670</v>
      </c>
      <c r="E95" s="40"/>
    </row>
    <row r="96" spans="8:8" s="162" ht="17.4" customFormat="1">
      <c r="A96" s="118"/>
      <c r="B96" s="33">
        <v>94.0</v>
      </c>
      <c r="C96" s="40">
        <v>2.0192832E7</v>
      </c>
      <c r="D96" s="40" t="s">
        <v>670</v>
      </c>
      <c r="E96" s="40"/>
    </row>
    <row r="97" spans="8:8" s="162" ht="17.4" customFormat="1">
      <c r="A97" s="118"/>
      <c r="B97" s="33">
        <v>95.0</v>
      </c>
      <c r="C97" s="40">
        <v>2.0192833E7</v>
      </c>
      <c r="D97" s="40" t="s">
        <v>670</v>
      </c>
      <c r="E97" s="40"/>
    </row>
    <row r="98" spans="8:8" s="162" ht="17.4" customFormat="1">
      <c r="A98" s="118"/>
      <c r="B98" s="33">
        <v>96.0</v>
      </c>
      <c r="C98" s="40">
        <v>2.0202731E7</v>
      </c>
      <c r="D98" s="40" t="s">
        <v>670</v>
      </c>
      <c r="E98" s="34"/>
    </row>
    <row r="99" spans="8:8" s="162" ht="17.4" customFormat="1">
      <c r="A99" s="118"/>
      <c r="B99" s="33">
        <v>97.0</v>
      </c>
      <c r="C99" s="40">
        <v>2.0202831E7</v>
      </c>
      <c r="D99" s="40" t="s">
        <v>670</v>
      </c>
      <c r="E99" s="34"/>
    </row>
    <row r="100" spans="8:8" s="162" ht="17.4" customFormat="1">
      <c r="A100" s="118"/>
      <c r="B100" s="33">
        <v>98.0</v>
      </c>
      <c r="C100" s="40">
        <v>2.0202832E7</v>
      </c>
      <c r="D100" s="40" t="s">
        <v>670</v>
      </c>
      <c r="E100" s="34"/>
    </row>
    <row r="101" spans="8:8" s="162" ht="17.4" customFormat="1">
      <c r="A101" s="118"/>
      <c r="B101" s="33">
        <v>99.0</v>
      </c>
      <c r="C101" s="40">
        <v>2.0202833E7</v>
      </c>
      <c r="D101" s="40" t="s">
        <v>670</v>
      </c>
      <c r="E101" s="34"/>
    </row>
    <row r="102" spans="8:8" s="162" ht="17.4" customFormat="1">
      <c r="A102" s="118"/>
      <c r="B102" s="33">
        <v>100.0</v>
      </c>
      <c r="C102" s="40">
        <v>2.0212731E7</v>
      </c>
      <c r="D102" s="40" t="s">
        <v>670</v>
      </c>
      <c r="E102" s="40"/>
    </row>
    <row r="103" spans="8:8" s="162" ht="17.4" customFormat="1">
      <c r="A103" s="118"/>
      <c r="B103" s="33">
        <v>101.0</v>
      </c>
      <c r="C103" s="40">
        <v>2.0212831E7</v>
      </c>
      <c r="D103" s="40" t="s">
        <v>670</v>
      </c>
      <c r="E103" s="40"/>
    </row>
    <row r="104" spans="8:8" s="162" ht="17.4" customFormat="1">
      <c r="A104" s="118"/>
      <c r="B104" s="33">
        <v>102.0</v>
      </c>
      <c r="C104" s="40">
        <v>2.0212832E7</v>
      </c>
      <c r="D104" s="40" t="s">
        <v>670</v>
      </c>
      <c r="E104" s="40"/>
    </row>
    <row r="105" spans="8:8" s="162" ht="17.4" customFormat="1">
      <c r="A105" s="118"/>
      <c r="B105" s="33">
        <v>103.0</v>
      </c>
      <c r="C105" s="40">
        <v>2.0212841E7</v>
      </c>
      <c r="D105" s="40" t="s">
        <v>670</v>
      </c>
      <c r="E105" s="40"/>
    </row>
    <row r="106" spans="8:8" s="162" ht="17.4" customFormat="1">
      <c r="A106" s="118"/>
      <c r="B106" s="33">
        <v>104.0</v>
      </c>
      <c r="C106" s="40">
        <v>2.0212842E7</v>
      </c>
      <c r="D106" s="40" t="s">
        <v>670</v>
      </c>
      <c r="E106" s="40"/>
    </row>
    <row r="107" spans="8:8" s="162" ht="17.4" customFormat="1">
      <c r="A107" s="118"/>
      <c r="B107" s="33">
        <v>105.0</v>
      </c>
      <c r="C107" s="40">
        <v>2.0212843E7</v>
      </c>
      <c r="D107" s="40" t="s">
        <v>670</v>
      </c>
      <c r="E107" s="40"/>
    </row>
    <row r="108" spans="8:8" s="162" ht="17.4" customFormat="1">
      <c r="A108" s="118"/>
      <c r="B108" s="33">
        <v>106.0</v>
      </c>
      <c r="C108" s="40">
        <v>2.0222731E7</v>
      </c>
      <c r="D108" s="40" t="s">
        <v>670</v>
      </c>
      <c r="E108" s="40"/>
    </row>
    <row r="109" spans="8:8" s="162" ht="17.4" customFormat="1">
      <c r="A109" s="118"/>
      <c r="B109" s="33">
        <v>107.0</v>
      </c>
      <c r="C109" s="40">
        <v>2.0222732E7</v>
      </c>
      <c r="D109" s="40" t="s">
        <v>670</v>
      </c>
      <c r="E109" s="40"/>
    </row>
    <row r="110" spans="8:8" s="162" ht="17.4" customFormat="1">
      <c r="A110" s="118"/>
      <c r="B110" s="33">
        <v>108.0</v>
      </c>
      <c r="C110" s="40">
        <v>2.0222831E7</v>
      </c>
      <c r="D110" s="40" t="s">
        <v>670</v>
      </c>
      <c r="E110" s="40"/>
    </row>
    <row r="111" spans="8:8" s="162" ht="17.4" customFormat="1">
      <c r="A111" s="118"/>
      <c r="B111" s="33">
        <v>109.0</v>
      </c>
      <c r="C111" s="40">
        <v>2.0222832E7</v>
      </c>
      <c r="D111" s="40" t="s">
        <v>670</v>
      </c>
      <c r="E111" s="40"/>
    </row>
    <row r="112" spans="8:8" s="162" ht="17.4" customFormat="1">
      <c r="A112" s="118"/>
      <c r="B112" s="33">
        <v>110.0</v>
      </c>
      <c r="C112" s="40">
        <v>2.0222833E7</v>
      </c>
      <c r="D112" s="40" t="s">
        <v>670</v>
      </c>
      <c r="E112" s="40"/>
    </row>
    <row r="113" spans="8:8" s="162" ht="17.4" customFormat="1">
      <c r="A113" s="118"/>
      <c r="B113" s="33">
        <v>111.0</v>
      </c>
      <c r="C113" s="40">
        <v>2.0222834E7</v>
      </c>
      <c r="D113" s="40" t="s">
        <v>670</v>
      </c>
      <c r="E113" s="40"/>
    </row>
    <row r="114" spans="8:8" s="162" ht="17.4" customFormat="1">
      <c r="A114" s="118"/>
      <c r="B114" s="33">
        <v>112.0</v>
      </c>
      <c r="C114" s="40">
        <v>2.0222835E7</v>
      </c>
      <c r="D114" s="40" t="s">
        <v>670</v>
      </c>
      <c r="E114" s="40"/>
    </row>
    <row r="115" spans="8:8" s="162" ht="17.4" customFormat="1">
      <c r="A115" s="118"/>
      <c r="B115" s="33">
        <v>113.0</v>
      </c>
      <c r="C115" s="40">
        <v>2.0222836E7</v>
      </c>
      <c r="D115" s="40" t="s">
        <v>670</v>
      </c>
      <c r="E115" s="40"/>
    </row>
    <row r="116" spans="8:8" s="162" ht="17.4" customFormat="1">
      <c r="A116" s="118"/>
      <c r="B116" s="33">
        <v>114.0</v>
      </c>
      <c r="C116" s="40">
        <v>2.0222837E7</v>
      </c>
      <c r="D116" s="40" t="s">
        <v>670</v>
      </c>
      <c r="E116" s="40"/>
    </row>
    <row r="117" spans="8:8" s="162" ht="17.4" customFormat="1">
      <c r="A117" s="118"/>
      <c r="B117" s="33">
        <v>115.0</v>
      </c>
      <c r="C117" s="40">
        <v>2.0222841E7</v>
      </c>
      <c r="D117" s="40" t="s">
        <v>670</v>
      </c>
      <c r="E117" s="40"/>
    </row>
    <row r="118" spans="8:8" s="162" ht="17.4" customFormat="1">
      <c r="A118" s="118"/>
      <c r="B118" s="33">
        <v>116.0</v>
      </c>
      <c r="C118" s="40">
        <v>2.0222842E7</v>
      </c>
      <c r="D118" s="40" t="s">
        <v>670</v>
      </c>
      <c r="E118" s="40"/>
    </row>
    <row r="119" spans="8:8" s="162" ht="17.4" customFormat="1">
      <c r="A119" s="118"/>
      <c r="B119" s="33">
        <v>117.0</v>
      </c>
      <c r="C119" s="40">
        <v>2.0222843E7</v>
      </c>
      <c r="D119" s="40" t="s">
        <v>670</v>
      </c>
      <c r="E119" s="40"/>
    </row>
    <row r="120" spans="8:8" s="162" ht="17.4" customFormat="1">
      <c r="A120" s="118"/>
      <c r="B120" s="33">
        <v>118.0</v>
      </c>
      <c r="C120" s="40">
        <v>2.0222844E7</v>
      </c>
      <c r="D120" s="40" t="s">
        <v>670</v>
      </c>
      <c r="E120" s="40"/>
    </row>
    <row r="121" spans="8:8" s="162" ht="17.4" customFormat="1">
      <c r="A121" s="118" t="s">
        <v>5</v>
      </c>
      <c r="B121" s="38">
        <v>119.0</v>
      </c>
      <c r="C121" s="166">
        <v>2.0193631E7</v>
      </c>
      <c r="D121" s="166" t="s">
        <v>670</v>
      </c>
      <c r="E121" s="166"/>
    </row>
    <row r="122" spans="8:8" s="162" ht="17.4" customFormat="1">
      <c r="A122" s="118"/>
      <c r="B122" s="38">
        <v>120.0</v>
      </c>
      <c r="C122" s="166">
        <v>2.0193632E7</v>
      </c>
      <c r="D122" s="166" t="s">
        <v>670</v>
      </c>
      <c r="E122" s="166"/>
    </row>
    <row r="123" spans="8:8" s="162" ht="17.4" customFormat="1">
      <c r="A123" s="118"/>
      <c r="B123" s="44">
        <v>121.0</v>
      </c>
      <c r="C123" s="45">
        <v>2.0193633E7</v>
      </c>
      <c r="D123" s="45" t="s">
        <v>671</v>
      </c>
      <c r="E123" s="45"/>
    </row>
    <row r="124" spans="8:8" s="162" ht="17.4" customFormat="1">
      <c r="A124" s="118"/>
      <c r="B124" s="38">
        <v>122.0</v>
      </c>
      <c r="C124" s="166">
        <v>2.0193634E7</v>
      </c>
      <c r="D124" s="166" t="s">
        <v>670</v>
      </c>
      <c r="E124" s="166"/>
    </row>
    <row r="125" spans="8:8" s="162" ht="17.4" customFormat="1">
      <c r="A125" s="118"/>
      <c r="B125" s="38">
        <v>123.0</v>
      </c>
      <c r="C125" s="166">
        <v>2.0193635E7</v>
      </c>
      <c r="D125" s="166" t="s">
        <v>670</v>
      </c>
      <c r="E125" s="166"/>
    </row>
    <row r="126" spans="8:8" s="162" ht="17.4" customFormat="1">
      <c r="A126" s="118"/>
      <c r="B126" s="38">
        <v>124.0</v>
      </c>
      <c r="C126" s="166">
        <v>2.0203631E7</v>
      </c>
      <c r="D126" s="166" t="s">
        <v>670</v>
      </c>
      <c r="E126" s="166"/>
    </row>
    <row r="127" spans="8:8" s="162" ht="17.4" customFormat="1">
      <c r="A127" s="118"/>
      <c r="B127" s="38">
        <v>125.0</v>
      </c>
      <c r="C127" s="166">
        <v>2.0203632E7</v>
      </c>
      <c r="D127" s="166" t="s">
        <v>670</v>
      </c>
      <c r="E127" s="166"/>
    </row>
    <row r="128" spans="8:8" s="162" ht="17.4" customFormat="1">
      <c r="A128" s="118"/>
      <c r="B128" s="38">
        <v>126.0</v>
      </c>
      <c r="C128" s="166">
        <v>2.0203633E7</v>
      </c>
      <c r="D128" s="166" t="s">
        <v>670</v>
      </c>
      <c r="E128" s="166"/>
    </row>
    <row r="129" spans="8:8" s="162" ht="17.4" customFormat="1">
      <c r="A129" s="118"/>
      <c r="B129" s="38">
        <v>127.0</v>
      </c>
      <c r="C129" s="166">
        <v>2.0203634E7</v>
      </c>
      <c r="D129" s="166" t="s">
        <v>670</v>
      </c>
      <c r="E129" s="167"/>
    </row>
    <row r="130" spans="8:8" s="162" ht="17.4" customFormat="1">
      <c r="A130" s="118"/>
      <c r="B130" s="38">
        <v>128.0</v>
      </c>
      <c r="C130" s="166">
        <v>2.0203635E7</v>
      </c>
      <c r="D130" s="166" t="s">
        <v>670</v>
      </c>
      <c r="E130" s="166"/>
    </row>
    <row r="131" spans="8:8" s="162" ht="17.4" customFormat="1">
      <c r="A131" s="118"/>
      <c r="B131" s="38">
        <v>129.0</v>
      </c>
      <c r="C131" s="166">
        <v>2.0213631E7</v>
      </c>
      <c r="D131" s="166" t="s">
        <v>670</v>
      </c>
      <c r="E131" s="166"/>
    </row>
    <row r="132" spans="8:8" s="162" ht="17.4" customFormat="1">
      <c r="A132" s="118"/>
      <c r="B132" s="38">
        <v>130.0</v>
      </c>
      <c r="C132" s="166">
        <v>2.0213632E7</v>
      </c>
      <c r="D132" s="166" t="s">
        <v>670</v>
      </c>
      <c r="E132" s="166"/>
    </row>
    <row r="133" spans="8:8" s="162" ht="17.4" customFormat="1">
      <c r="A133" s="118"/>
      <c r="B133" s="38">
        <v>131.0</v>
      </c>
      <c r="C133" s="166">
        <v>2.0213633E7</v>
      </c>
      <c r="D133" s="166" t="s">
        <v>670</v>
      </c>
      <c r="E133" s="166"/>
    </row>
    <row r="134" spans="8:8" s="162" ht="17.4" customFormat="1">
      <c r="A134" s="118"/>
      <c r="B134" s="38">
        <v>132.0</v>
      </c>
      <c r="C134" s="166">
        <v>2.0213634E7</v>
      </c>
      <c r="D134" s="166" t="s">
        <v>670</v>
      </c>
      <c r="E134" s="166"/>
    </row>
    <row r="135" spans="8:8" s="162" ht="17.4" customFormat="1">
      <c r="A135" s="118"/>
      <c r="B135" s="38">
        <v>133.0</v>
      </c>
      <c r="C135" s="166">
        <v>2.0213635E7</v>
      </c>
      <c r="D135" s="166" t="s">
        <v>670</v>
      </c>
      <c r="E135" s="166"/>
    </row>
    <row r="136" spans="8:8" s="162" ht="17.4" customFormat="1">
      <c r="A136" s="118"/>
      <c r="B136" s="38">
        <v>134.0</v>
      </c>
      <c r="C136" s="166">
        <v>2.0213641E7</v>
      </c>
      <c r="D136" s="166" t="s">
        <v>670</v>
      </c>
      <c r="E136" s="166"/>
    </row>
    <row r="137" spans="8:8" s="162" ht="17.4" customFormat="1">
      <c r="A137" s="118"/>
      <c r="B137" s="38">
        <v>135.0</v>
      </c>
      <c r="C137" s="166">
        <v>2.0213642E7</v>
      </c>
      <c r="D137" s="166" t="s">
        <v>670</v>
      </c>
      <c r="E137" s="166"/>
    </row>
    <row r="138" spans="8:8" s="162" ht="17.4" customFormat="1">
      <c r="A138" s="118"/>
      <c r="B138" s="38">
        <v>136.0</v>
      </c>
      <c r="C138" s="166">
        <v>2.0223631E7</v>
      </c>
      <c r="D138" s="166" t="s">
        <v>670</v>
      </c>
      <c r="E138" s="166"/>
    </row>
    <row r="139" spans="8:8" s="162" ht="17.4" customFormat="1">
      <c r="A139" s="118"/>
      <c r="B139" s="38">
        <v>137.0</v>
      </c>
      <c r="C139" s="166">
        <v>2.0223632E7</v>
      </c>
      <c r="D139" s="166" t="s">
        <v>670</v>
      </c>
      <c r="E139" s="166"/>
    </row>
    <row r="140" spans="8:8" s="162" ht="17.4" customFormat="1">
      <c r="A140" s="118"/>
      <c r="B140" s="38">
        <v>138.0</v>
      </c>
      <c r="C140" s="166">
        <v>2.0223633E7</v>
      </c>
      <c r="D140" s="166" t="s">
        <v>670</v>
      </c>
      <c r="E140" s="166"/>
    </row>
    <row r="141" spans="8:8" s="162" ht="17.4" customFormat="1">
      <c r="A141" s="118"/>
      <c r="B141" s="33">
        <v>139.0</v>
      </c>
      <c r="C141" s="40">
        <v>2.0223634E7</v>
      </c>
      <c r="D141" s="40" t="s">
        <v>670</v>
      </c>
      <c r="E141" s="40"/>
    </row>
    <row r="142" spans="8:8" s="162" ht="17.4" customFormat="1">
      <c r="A142" s="118"/>
      <c r="B142" s="33">
        <v>140.0</v>
      </c>
      <c r="C142" s="40">
        <v>2.0223635E7</v>
      </c>
      <c r="D142" s="40" t="s">
        <v>670</v>
      </c>
      <c r="E142" s="40"/>
    </row>
    <row r="143" spans="8:8" s="162" ht="17.4" customFormat="1">
      <c r="A143" s="118"/>
      <c r="B143" s="33">
        <v>141.0</v>
      </c>
      <c r="C143" s="40">
        <v>2.0223636E7</v>
      </c>
      <c r="D143" s="40" t="s">
        <v>670</v>
      </c>
      <c r="E143" s="40"/>
    </row>
    <row r="144" spans="8:8" s="162" ht="17.4" customFormat="1">
      <c r="A144" s="118"/>
      <c r="B144" s="33">
        <v>142.0</v>
      </c>
      <c r="C144" s="40">
        <v>2.0223637E7</v>
      </c>
      <c r="D144" s="40" t="s">
        <v>670</v>
      </c>
      <c r="E144" s="40"/>
    </row>
    <row r="145" spans="8:8" s="162" ht="17.4" customFormat="1">
      <c r="A145" s="118"/>
      <c r="B145" s="33">
        <v>143.0</v>
      </c>
      <c r="C145" s="40">
        <v>2.0223641E7</v>
      </c>
      <c r="D145" s="40" t="s">
        <v>670</v>
      </c>
      <c r="E145" s="40"/>
    </row>
    <row r="146" spans="8:8" s="162" ht="17.4" customFormat="1">
      <c r="A146" s="118"/>
      <c r="B146" s="33">
        <v>144.0</v>
      </c>
      <c r="C146" s="40">
        <v>2.0223642E7</v>
      </c>
      <c r="D146" s="40" t="s">
        <v>670</v>
      </c>
      <c r="E146" s="40"/>
    </row>
    <row r="147" spans="8:8" s="162" ht="17.4" customFormat="1">
      <c r="A147" s="118"/>
      <c r="B147" s="33">
        <v>145.0</v>
      </c>
      <c r="C147" s="40">
        <v>2.0223643E7</v>
      </c>
      <c r="D147" s="40" t="s">
        <v>670</v>
      </c>
      <c r="E147" s="40"/>
    </row>
    <row r="148" spans="8:8" s="162" ht="17.4" customFormat="1">
      <c r="A148" s="118" t="s">
        <v>6</v>
      </c>
      <c r="B148" s="33">
        <v>146.0</v>
      </c>
      <c r="C148" s="36">
        <v>2.0192331E7</v>
      </c>
      <c r="D148" s="40" t="s">
        <v>670</v>
      </c>
      <c r="E148" s="40"/>
    </row>
    <row r="149" spans="8:8" s="162" ht="17.4" customFormat="1">
      <c r="A149" s="118"/>
      <c r="B149" s="33">
        <v>147.0</v>
      </c>
      <c r="C149" s="36">
        <v>2.0192332E7</v>
      </c>
      <c r="D149" s="40" t="s">
        <v>670</v>
      </c>
      <c r="E149" s="40"/>
    </row>
    <row r="150" spans="8:8" s="162" ht="17.4" customFormat="1">
      <c r="A150" s="118"/>
      <c r="B150" s="33">
        <v>148.0</v>
      </c>
      <c r="C150" s="36">
        <v>2.0192931E7</v>
      </c>
      <c r="D150" s="40" t="s">
        <v>670</v>
      </c>
      <c r="E150" s="40"/>
    </row>
    <row r="151" spans="8:8" s="162" ht="17.4" customFormat="1">
      <c r="A151" s="118"/>
      <c r="B151" s="33">
        <v>149.0</v>
      </c>
      <c r="C151" s="36">
        <v>2.0192932E7</v>
      </c>
      <c r="D151" s="40" t="s">
        <v>670</v>
      </c>
      <c r="E151" s="40"/>
    </row>
    <row r="152" spans="8:8" s="162" ht="17.4" customFormat="1">
      <c r="A152" s="118"/>
      <c r="B152" s="33">
        <v>150.0</v>
      </c>
      <c r="C152" s="36">
        <v>2.0193031E7</v>
      </c>
      <c r="D152" s="40"/>
      <c r="E152" s="40" t="s">
        <v>31</v>
      </c>
    </row>
    <row r="153" spans="8:8" s="162" ht="17.4" customFormat="1">
      <c r="A153" s="118"/>
      <c r="B153" s="33">
        <v>151.0</v>
      </c>
      <c r="C153" s="36">
        <v>2.0193032E7</v>
      </c>
      <c r="D153" s="40"/>
      <c r="E153" s="40" t="s">
        <v>31</v>
      </c>
    </row>
    <row r="154" spans="8:8" s="162" ht="17.4" customFormat="1">
      <c r="A154" s="118"/>
      <c r="B154" s="33">
        <v>152.0</v>
      </c>
      <c r="C154" s="36">
        <v>2.0193033E7</v>
      </c>
      <c r="D154" s="40"/>
      <c r="E154" s="40" t="s">
        <v>31</v>
      </c>
    </row>
    <row r="155" spans="8:8" s="162" ht="17.4" customFormat="1">
      <c r="A155" s="118"/>
      <c r="B155" s="33">
        <v>153.0</v>
      </c>
      <c r="C155" s="36">
        <v>2.0193034E7</v>
      </c>
      <c r="D155" s="40"/>
      <c r="E155" s="40" t="s">
        <v>31</v>
      </c>
    </row>
    <row r="156" spans="8:8" s="162" ht="17.4" customFormat="1">
      <c r="A156" s="118"/>
      <c r="B156" s="33">
        <v>154.0</v>
      </c>
      <c r="C156" s="36">
        <v>2.0193035E7</v>
      </c>
      <c r="D156" s="40"/>
      <c r="E156" s="40" t="s">
        <v>31</v>
      </c>
    </row>
    <row r="157" spans="8:8" s="162" ht="17.4" customFormat="1">
      <c r="A157" s="118"/>
      <c r="B157" s="33">
        <v>155.0</v>
      </c>
      <c r="C157" s="36">
        <v>2.0193036E7</v>
      </c>
      <c r="D157" s="40"/>
      <c r="E157" s="40" t="s">
        <v>31</v>
      </c>
    </row>
    <row r="158" spans="8:8" s="162" ht="17.4" customFormat="1">
      <c r="A158" s="118"/>
      <c r="B158" s="33">
        <v>156.0</v>
      </c>
      <c r="C158" s="36">
        <v>2.0193037E7</v>
      </c>
      <c r="D158" s="40"/>
      <c r="E158" s="40" t="s">
        <v>31</v>
      </c>
    </row>
    <row r="159" spans="8:8" s="162" ht="17.4" customFormat="1">
      <c r="A159" s="118"/>
      <c r="B159" s="33">
        <v>157.0</v>
      </c>
      <c r="C159" s="36">
        <v>2.0193038E7</v>
      </c>
      <c r="D159" s="40"/>
      <c r="E159" s="40" t="s">
        <v>31</v>
      </c>
    </row>
    <row r="160" spans="8:8" s="162" ht="17.4" customFormat="1">
      <c r="A160" s="118"/>
      <c r="B160" s="33">
        <v>158.0</v>
      </c>
      <c r="C160" s="40">
        <v>2.0202331E7</v>
      </c>
      <c r="D160" s="40" t="s">
        <v>670</v>
      </c>
      <c r="E160" s="40"/>
    </row>
    <row r="161" spans="8:8" s="162" ht="17.4" customFormat="1">
      <c r="A161" s="118"/>
      <c r="B161" s="33">
        <v>159.0</v>
      </c>
      <c r="C161" s="40">
        <v>2.0202332E7</v>
      </c>
      <c r="D161" s="40" t="s">
        <v>670</v>
      </c>
      <c r="E161" s="40"/>
    </row>
    <row r="162" spans="8:8" s="162" ht="17.4" customFormat="1">
      <c r="A162" s="118"/>
      <c r="B162" s="33">
        <v>160.0</v>
      </c>
      <c r="C162" s="36">
        <v>2.0202931E7</v>
      </c>
      <c r="D162" s="40" t="s">
        <v>670</v>
      </c>
      <c r="E162" s="40"/>
    </row>
    <row r="163" spans="8:8" s="162" ht="17.4" customFormat="1">
      <c r="A163" s="118"/>
      <c r="B163" s="33">
        <v>161.0</v>
      </c>
      <c r="C163" s="36">
        <v>2.0202932E7</v>
      </c>
      <c r="D163" s="40" t="s">
        <v>670</v>
      </c>
      <c r="E163" s="40"/>
    </row>
    <row r="164" spans="8:8" s="162" ht="17.4" customFormat="1">
      <c r="A164" s="118"/>
      <c r="B164" s="33">
        <v>162.0</v>
      </c>
      <c r="C164" s="36">
        <v>2.0202933E7</v>
      </c>
      <c r="D164" s="40" t="s">
        <v>670</v>
      </c>
      <c r="E164" s="40"/>
    </row>
    <row r="165" spans="8:8" s="162" ht="17.4" customFormat="1">
      <c r="A165" s="118"/>
      <c r="B165" s="33">
        <v>163.0</v>
      </c>
      <c r="C165" s="36">
        <v>2.0203031E7</v>
      </c>
      <c r="D165" s="40" t="s">
        <v>670</v>
      </c>
      <c r="E165" s="40"/>
    </row>
    <row r="166" spans="8:8" s="162" ht="17.4" customFormat="1">
      <c r="A166" s="118"/>
      <c r="B166" s="33">
        <v>164.0</v>
      </c>
      <c r="C166" s="36">
        <v>2.0203032E7</v>
      </c>
      <c r="D166" s="40" t="s">
        <v>670</v>
      </c>
      <c r="E166" s="40"/>
    </row>
    <row r="167" spans="8:8" s="162" ht="17.4" customFormat="1">
      <c r="A167" s="118"/>
      <c r="B167" s="33">
        <v>165.0</v>
      </c>
      <c r="C167" s="36">
        <v>2.0203033E7</v>
      </c>
      <c r="D167" s="40" t="s">
        <v>670</v>
      </c>
      <c r="E167" s="40"/>
    </row>
    <row r="168" spans="8:8" s="162" ht="17.4" customFormat="1">
      <c r="A168" s="118"/>
      <c r="B168" s="33">
        <v>166.0</v>
      </c>
      <c r="C168" s="36">
        <v>2.0203034E7</v>
      </c>
      <c r="D168" s="40" t="s">
        <v>670</v>
      </c>
      <c r="E168" s="40"/>
    </row>
    <row r="169" spans="8:8" s="162" ht="17.4" customFormat="1">
      <c r="A169" s="118"/>
      <c r="B169" s="33">
        <v>167.0</v>
      </c>
      <c r="C169" s="36">
        <v>2.0203035E7</v>
      </c>
      <c r="D169" s="40" t="s">
        <v>670</v>
      </c>
      <c r="E169" s="40"/>
    </row>
    <row r="170" spans="8:8" s="162" ht="17.4" customFormat="1">
      <c r="A170" s="118"/>
      <c r="B170" s="33">
        <v>168.0</v>
      </c>
      <c r="C170" s="36">
        <v>2.0203036E7</v>
      </c>
      <c r="D170" s="40" t="s">
        <v>670</v>
      </c>
      <c r="E170" s="40"/>
    </row>
    <row r="171" spans="8:8" s="162" ht="17.4" customFormat="1">
      <c r="A171" s="118"/>
      <c r="B171" s="33">
        <v>169.0</v>
      </c>
      <c r="C171" s="36">
        <v>2.0212331E7</v>
      </c>
      <c r="D171" s="40" t="s">
        <v>670</v>
      </c>
      <c r="E171" s="40"/>
    </row>
    <row r="172" spans="8:8" s="162" ht="17.4" customFormat="1">
      <c r="A172" s="118"/>
      <c r="B172" s="33">
        <v>170.0</v>
      </c>
      <c r="C172" s="36">
        <v>2.0212332E7</v>
      </c>
      <c r="D172" s="40" t="s">
        <v>670</v>
      </c>
      <c r="E172" s="40"/>
    </row>
    <row r="173" spans="8:8" s="162" ht="17.4" customFormat="1">
      <c r="A173" s="118"/>
      <c r="B173" s="33">
        <v>171.0</v>
      </c>
      <c r="C173" s="36">
        <v>2.0212333E7</v>
      </c>
      <c r="D173" s="40" t="s">
        <v>670</v>
      </c>
      <c r="E173" s="40"/>
    </row>
    <row r="174" spans="8:8" s="162" ht="17.4" customFormat="1">
      <c r="A174" s="118"/>
      <c r="B174" s="33">
        <v>172.0</v>
      </c>
      <c r="C174" s="36">
        <v>2.0212931E7</v>
      </c>
      <c r="D174" s="40" t="s">
        <v>670</v>
      </c>
      <c r="E174" s="40"/>
    </row>
    <row r="175" spans="8:8" ht="17.4">
      <c r="A175" s="118"/>
      <c r="B175" s="33">
        <v>173.0</v>
      </c>
      <c r="C175" s="36">
        <v>2.0212932E7</v>
      </c>
      <c r="D175" s="40" t="s">
        <v>670</v>
      </c>
      <c r="E175" s="40"/>
    </row>
    <row r="176" spans="8:8" ht="17.4">
      <c r="A176" s="118"/>
      <c r="B176" s="33">
        <v>174.0</v>
      </c>
      <c r="C176" s="36">
        <v>2.0212933E7</v>
      </c>
      <c r="D176" s="40" t="s">
        <v>670</v>
      </c>
      <c r="E176" s="40"/>
    </row>
    <row r="177" spans="8:8" ht="17.4">
      <c r="A177" s="118"/>
      <c r="B177" s="33">
        <v>175.0</v>
      </c>
      <c r="C177" s="36">
        <v>2.0212941E7</v>
      </c>
      <c r="D177" s="40" t="s">
        <v>670</v>
      </c>
      <c r="E177" s="40"/>
    </row>
    <row r="178" spans="8:8" ht="17.4">
      <c r="A178" s="118"/>
      <c r="B178" s="33">
        <v>176.0</v>
      </c>
      <c r="C178" s="36">
        <v>2.0213031E7</v>
      </c>
      <c r="D178" s="40" t="s">
        <v>670</v>
      </c>
      <c r="E178" s="40"/>
    </row>
    <row r="179" spans="8:8" ht="17.4">
      <c r="A179" s="118"/>
      <c r="B179" s="33">
        <v>177.0</v>
      </c>
      <c r="C179" s="36">
        <v>2.0213032E7</v>
      </c>
      <c r="D179" s="40" t="s">
        <v>670</v>
      </c>
      <c r="E179" s="40"/>
    </row>
    <row r="180" spans="8:8" ht="17.4">
      <c r="A180" s="118"/>
      <c r="B180" s="33">
        <v>178.0</v>
      </c>
      <c r="C180" s="36">
        <v>2.0213033E7</v>
      </c>
      <c r="D180" s="40" t="s">
        <v>670</v>
      </c>
      <c r="E180" s="40"/>
    </row>
    <row r="181" spans="8:8" ht="17.4">
      <c r="A181" s="118"/>
      <c r="B181" s="33">
        <v>179.0</v>
      </c>
      <c r="C181" s="40">
        <v>2.0222331E7</v>
      </c>
      <c r="D181" s="40" t="s">
        <v>670</v>
      </c>
      <c r="E181" s="40"/>
    </row>
    <row r="182" spans="8:8" ht="17.4">
      <c r="A182" s="118"/>
      <c r="B182" s="33">
        <v>180.0</v>
      </c>
      <c r="C182" s="40">
        <v>2.0222332E7</v>
      </c>
      <c r="D182" s="40" t="s">
        <v>670</v>
      </c>
      <c r="E182" s="40"/>
    </row>
    <row r="183" spans="8:8" ht="17.4">
      <c r="A183" s="118"/>
      <c r="B183" s="33">
        <v>181.0</v>
      </c>
      <c r="C183" s="40">
        <v>2.0222333E7</v>
      </c>
      <c r="D183" s="40" t="s">
        <v>670</v>
      </c>
      <c r="E183" s="40"/>
    </row>
    <row r="184" spans="8:8" ht="17.4">
      <c r="A184" s="118"/>
      <c r="B184" s="33">
        <v>182.0</v>
      </c>
      <c r="C184" s="40">
        <v>2.0222931E7</v>
      </c>
      <c r="D184" s="40" t="s">
        <v>670</v>
      </c>
      <c r="E184" s="40"/>
    </row>
    <row r="185" spans="8:8" ht="17.4">
      <c r="A185" s="118"/>
      <c r="B185" s="33">
        <v>183.0</v>
      </c>
      <c r="C185" s="40">
        <v>2.0222932E7</v>
      </c>
      <c r="D185" s="40" t="s">
        <v>670</v>
      </c>
      <c r="E185" s="40"/>
    </row>
    <row r="186" spans="8:8" ht="17.4">
      <c r="A186" s="118"/>
      <c r="B186" s="33">
        <v>184.0</v>
      </c>
      <c r="C186" s="40">
        <v>2.0222933E7</v>
      </c>
      <c r="D186" s="40" t="s">
        <v>670</v>
      </c>
      <c r="E186" s="34"/>
    </row>
    <row r="187" spans="8:8" ht="17.4">
      <c r="A187" s="118"/>
      <c r="B187" s="33">
        <v>185.0</v>
      </c>
      <c r="C187" s="40">
        <v>2.0222934E7</v>
      </c>
      <c r="D187" s="40" t="s">
        <v>670</v>
      </c>
      <c r="E187" s="34"/>
    </row>
    <row r="188" spans="8:8" ht="17.4">
      <c r="A188" s="118"/>
      <c r="B188" s="33">
        <v>186.0</v>
      </c>
      <c r="C188" s="40">
        <v>2.0222941E7</v>
      </c>
      <c r="D188" s="40" t="s">
        <v>670</v>
      </c>
      <c r="E188" s="34"/>
    </row>
    <row r="189" spans="8:8" ht="17.4">
      <c r="A189" s="118"/>
      <c r="B189" s="33">
        <v>187.0</v>
      </c>
      <c r="C189" s="40">
        <v>2.0223031E7</v>
      </c>
      <c r="D189" s="40" t="s">
        <v>670</v>
      </c>
      <c r="E189" s="34"/>
    </row>
    <row r="190" spans="8:8" ht="17.4">
      <c r="A190" s="118"/>
      <c r="B190" s="33">
        <v>188.0</v>
      </c>
      <c r="C190" s="40">
        <v>2.0223032E7</v>
      </c>
      <c r="D190" s="40" t="s">
        <v>670</v>
      </c>
      <c r="E190" s="34"/>
    </row>
    <row r="191" spans="8:8" ht="17.4">
      <c r="A191" s="118"/>
      <c r="B191" s="33">
        <v>189.0</v>
      </c>
      <c r="C191" s="40">
        <v>2.0223033E7</v>
      </c>
      <c r="D191" s="40" t="s">
        <v>670</v>
      </c>
      <c r="E191" s="34"/>
    </row>
    <row r="192" spans="8:8" ht="17.4">
      <c r="A192" s="36" t="s">
        <v>7</v>
      </c>
      <c r="B192" s="33">
        <v>190.0</v>
      </c>
      <c r="C192" s="41">
        <v>2.0192631E7</v>
      </c>
      <c r="D192" s="40" t="s">
        <v>670</v>
      </c>
      <c r="E192" s="40"/>
    </row>
    <row r="193" spans="8:8" ht="17.4">
      <c r="A193" s="36"/>
      <c r="B193" s="33">
        <v>191.0</v>
      </c>
      <c r="C193" s="41">
        <v>2.0192632E7</v>
      </c>
      <c r="D193" s="40" t="s">
        <v>670</v>
      </c>
      <c r="E193" s="40"/>
    </row>
    <row r="194" spans="8:8" ht="17.4">
      <c r="A194" s="36"/>
      <c r="B194" s="33">
        <v>192.0</v>
      </c>
      <c r="C194" s="41">
        <v>2.0192633E7</v>
      </c>
      <c r="D194" s="40" t="s">
        <v>670</v>
      </c>
      <c r="E194" s="40"/>
    </row>
    <row r="195" spans="8:8" ht="17.4">
      <c r="A195" s="36"/>
      <c r="B195" s="33">
        <v>193.0</v>
      </c>
      <c r="C195" s="41">
        <v>2.0192634E7</v>
      </c>
      <c r="D195" s="40" t="s">
        <v>670</v>
      </c>
      <c r="E195" s="40"/>
    </row>
    <row r="196" spans="8:8" ht="17.4">
      <c r="A196" s="36"/>
      <c r="B196" s="33">
        <v>194.0</v>
      </c>
      <c r="C196" s="41">
        <v>2.0202631E7</v>
      </c>
      <c r="D196" s="40" t="s">
        <v>670</v>
      </c>
      <c r="E196" s="40"/>
    </row>
    <row r="197" spans="8:8" ht="17.4">
      <c r="A197" s="36"/>
      <c r="B197" s="33">
        <v>195.0</v>
      </c>
      <c r="C197" s="41">
        <v>2.0202632E7</v>
      </c>
      <c r="D197" s="40" t="s">
        <v>670</v>
      </c>
      <c r="E197" s="40"/>
    </row>
    <row r="198" spans="8:8" ht="17.4">
      <c r="A198" s="36"/>
      <c r="B198" s="33">
        <v>196.0</v>
      </c>
      <c r="C198" s="41">
        <v>2.0202633E7</v>
      </c>
      <c r="D198" s="40" t="s">
        <v>670</v>
      </c>
      <c r="E198" s="40"/>
    </row>
    <row r="199" spans="8:8" ht="17.4">
      <c r="A199" s="36"/>
      <c r="B199" s="33">
        <v>197.0</v>
      </c>
      <c r="C199" s="41">
        <v>2.0202634E7</v>
      </c>
      <c r="D199" s="40" t="s">
        <v>670</v>
      </c>
      <c r="E199" s="40"/>
    </row>
    <row r="200" spans="8:8" ht="17.4">
      <c r="A200" s="36"/>
      <c r="B200" s="33">
        <v>198.0</v>
      </c>
      <c r="C200" s="41">
        <v>2.0212631E7</v>
      </c>
      <c r="D200" s="40" t="s">
        <v>670</v>
      </c>
      <c r="E200" s="40"/>
    </row>
    <row r="201" spans="8:8" ht="17.4">
      <c r="A201" s="36"/>
      <c r="B201" s="33">
        <v>199.0</v>
      </c>
      <c r="C201" s="41">
        <v>2.0212632E7</v>
      </c>
      <c r="D201" s="40" t="s">
        <v>670</v>
      </c>
      <c r="E201" s="40"/>
    </row>
    <row r="202" spans="8:8" ht="17.4">
      <c r="A202" s="36"/>
      <c r="B202" s="33">
        <v>200.0</v>
      </c>
      <c r="C202" s="41">
        <v>2.0212633E7</v>
      </c>
      <c r="D202" s="40" t="s">
        <v>670</v>
      </c>
      <c r="E202" s="40"/>
    </row>
    <row r="203" spans="8:8" ht="17.4">
      <c r="A203" s="36"/>
      <c r="B203" s="33">
        <v>201.0</v>
      </c>
      <c r="C203" s="41">
        <v>2.0212634E7</v>
      </c>
      <c r="D203" s="40" t="s">
        <v>670</v>
      </c>
      <c r="E203" s="40"/>
    </row>
    <row r="204" spans="8:8" ht="17.4">
      <c r="A204" s="36"/>
      <c r="B204" s="33">
        <v>202.0</v>
      </c>
      <c r="C204" s="41">
        <v>2.0222631E7</v>
      </c>
      <c r="D204" s="40" t="s">
        <v>670</v>
      </c>
      <c r="E204" s="40"/>
    </row>
    <row r="205" spans="8:8" ht="17.4">
      <c r="A205" s="36"/>
      <c r="B205" s="33">
        <v>203.0</v>
      </c>
      <c r="C205" s="41">
        <v>2.0222632E7</v>
      </c>
      <c r="D205" s="40" t="s">
        <v>670</v>
      </c>
      <c r="E205" s="40"/>
    </row>
    <row r="206" spans="8:8" ht="17.4">
      <c r="A206" s="36"/>
      <c r="B206" s="33">
        <v>204.0</v>
      </c>
      <c r="C206" s="41">
        <v>2.0222633E7</v>
      </c>
      <c r="D206" s="40" t="s">
        <v>670</v>
      </c>
      <c r="E206" s="40"/>
    </row>
    <row r="207" spans="8:8" ht="17.4">
      <c r="A207" s="36"/>
      <c r="B207" s="33">
        <v>205.0</v>
      </c>
      <c r="C207" s="41">
        <v>2.0222634E7</v>
      </c>
      <c r="D207" s="40" t="s">
        <v>670</v>
      </c>
      <c r="E207" s="40"/>
    </row>
    <row r="208" spans="8:8" ht="17.4">
      <c r="A208" s="36"/>
      <c r="B208" s="33">
        <v>206.0</v>
      </c>
      <c r="C208" s="41">
        <v>2.0222635E7</v>
      </c>
      <c r="D208" s="40" t="s">
        <v>670</v>
      </c>
      <c r="E208" s="40"/>
    </row>
    <row r="209" spans="8:8" ht="17.4">
      <c r="A209" s="36"/>
      <c r="B209" s="33">
        <v>207.0</v>
      </c>
      <c r="C209" s="41">
        <v>2.0222641E7</v>
      </c>
      <c r="D209" s="40" t="s">
        <v>670</v>
      </c>
      <c r="E209" s="40"/>
    </row>
    <row r="210" spans="8:8" ht="17.4">
      <c r="A210" s="36"/>
      <c r="B210" s="33">
        <v>208.0</v>
      </c>
      <c r="C210" s="41">
        <v>2.0222642E7</v>
      </c>
      <c r="D210" s="40" t="s">
        <v>670</v>
      </c>
      <c r="E210" s="40"/>
    </row>
    <row r="211" spans="8:8" ht="17.4">
      <c r="A211" s="36"/>
      <c r="B211" s="33">
        <v>209.0</v>
      </c>
      <c r="C211" s="41">
        <v>2.0222643E7</v>
      </c>
      <c r="D211" s="40" t="s">
        <v>670</v>
      </c>
      <c r="E211" s="40"/>
    </row>
    <row r="212" spans="8:8" ht="17.4">
      <c r="A212" s="36" t="s">
        <v>8</v>
      </c>
      <c r="B212" s="33">
        <v>210.0</v>
      </c>
      <c r="C212" s="40">
        <v>2.0223531E7</v>
      </c>
      <c r="D212" s="40" t="s">
        <v>670</v>
      </c>
      <c r="E212" s="40"/>
    </row>
    <row r="213" spans="8:8" ht="17.4">
      <c r="A213" s="168"/>
      <c r="B213" s="169"/>
      <c r="C213" s="168"/>
      <c r="D213" s="168"/>
      <c r="E213" s="168"/>
    </row>
    <row r="214" spans="8:8" ht="17.4">
      <c r="A214" s="168"/>
      <c r="B214" s="169"/>
      <c r="C214" s="168"/>
      <c r="D214" s="168"/>
      <c r="E214" s="168"/>
    </row>
  </sheetData>
  <mergeCells count="7">
    <mergeCell ref="A1:E1"/>
    <mergeCell ref="A3:A47"/>
    <mergeCell ref="A48:A93"/>
    <mergeCell ref="A94:A120"/>
    <mergeCell ref="A121:A147"/>
    <mergeCell ref="A148:A191"/>
    <mergeCell ref="A192:A211"/>
  </mergeCells>
  <pageMargins left="0.75" right="0.75" top="1.0" bottom="1.0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dimension ref="A1:I244"/>
  <sheetViews>
    <sheetView workbookViewId="0" topLeftCell="A190">
      <selection activeCell="G210" sqref="G210"/>
    </sheetView>
  </sheetViews>
  <sheetFormatPr defaultRowHeight="14.4" defaultColWidth="9"/>
  <cols>
    <col min="1" max="1" customWidth="1" width="20.109375" style="0"/>
    <col min="2" max="2" customWidth="1" width="7.3320312" style="27"/>
    <col min="3" max="3" customWidth="1" width="18.664062" style="0"/>
    <col min="4" max="4" customWidth="1" width="16.886719" style="0"/>
    <col min="5" max="5" customWidth="1" width="20.664062" style="0"/>
    <col min="6" max="6" customWidth="1" width="16.886719" style="0"/>
    <col min="7" max="7" customWidth="1" width="21.0" style="0"/>
    <col min="8" max="8" customWidth="1" width="13.6640625" style="0"/>
  </cols>
  <sheetData>
    <row r="1" spans="8:8" ht="22.2">
      <c r="A1" s="28" t="s">
        <v>22</v>
      </c>
      <c r="B1" s="28"/>
      <c r="C1" s="29"/>
      <c r="D1" s="29"/>
      <c r="E1" s="29"/>
      <c r="F1" s="29"/>
      <c r="G1" s="29"/>
      <c r="H1" s="29"/>
    </row>
    <row r="2" spans="8:8" s="30" ht="20.4" customFormat="1">
      <c r="A2" s="31" t="s">
        <v>23</v>
      </c>
      <c r="B2" s="31" t="s">
        <v>24</v>
      </c>
      <c r="C2" s="31" t="s">
        <v>25</v>
      </c>
      <c r="D2" s="31" t="s">
        <v>26</v>
      </c>
      <c r="E2" s="31" t="s">
        <v>27</v>
      </c>
      <c r="F2" s="32" t="s">
        <v>28</v>
      </c>
      <c r="G2" s="31" t="s">
        <v>29</v>
      </c>
      <c r="H2" s="31" t="s">
        <v>30</v>
      </c>
    </row>
    <row r="3" spans="8:8" s="30" ht="17.4" customFormat="1">
      <c r="A3" s="33" t="s">
        <v>2</v>
      </c>
      <c r="B3" s="33">
        <v>1.0</v>
      </c>
      <c r="C3" s="34">
        <v>2.0192131E7</v>
      </c>
      <c r="D3" s="34">
        <v>0.0</v>
      </c>
      <c r="E3" s="34">
        <v>49.0</v>
      </c>
      <c r="F3" s="35">
        <f t="shared" si="0" ref="F3:F48">D3/E3</f>
        <v>0.0</v>
      </c>
      <c r="G3" s="36">
        <f>RANK(F3,$F$3:$F$47,1)</f>
        <v>1.0</v>
      </c>
      <c r="H3" s="34"/>
    </row>
    <row r="4" spans="8:8" s="30" ht="17.4" customFormat="1">
      <c r="A4" s="33"/>
      <c r="B4" s="33">
        <v>2.0</v>
      </c>
      <c r="C4" s="34">
        <v>2.0192132E7</v>
      </c>
      <c r="D4" s="34">
        <v>0.0</v>
      </c>
      <c r="E4" s="34">
        <v>23.0</v>
      </c>
      <c r="F4" s="35">
        <f t="shared" si="0"/>
        <v>0.0</v>
      </c>
      <c r="G4" s="36">
        <f t="shared" si="1" ref="G4:G47">RANK(F4,$F$3:$F$47,1)</f>
        <v>1.0</v>
      </c>
      <c r="H4" s="34"/>
    </row>
    <row r="5" spans="8:8" s="30" ht="17.4" customFormat="1">
      <c r="A5" s="33"/>
      <c r="B5" s="33">
        <v>3.0</v>
      </c>
      <c r="C5" s="34">
        <v>2.0192133E7</v>
      </c>
      <c r="D5" s="34">
        <v>0.0</v>
      </c>
      <c r="E5" s="34">
        <v>38.0</v>
      </c>
      <c r="F5" s="35">
        <f t="shared" si="0"/>
        <v>0.0</v>
      </c>
      <c r="G5" s="36">
        <f t="shared" si="1"/>
        <v>1.0</v>
      </c>
      <c r="H5" s="34"/>
    </row>
    <row r="6" spans="8:8" s="30" ht="17.4" customFormat="1">
      <c r="A6" s="33"/>
      <c r="B6" s="33">
        <v>4.0</v>
      </c>
      <c r="C6" s="34">
        <v>2.0192134E7</v>
      </c>
      <c r="D6" s="34">
        <v>0.0</v>
      </c>
      <c r="E6" s="34">
        <v>35.0</v>
      </c>
      <c r="F6" s="35">
        <f t="shared" si="0"/>
        <v>0.0</v>
      </c>
      <c r="G6" s="36">
        <f t="shared" si="1"/>
        <v>1.0</v>
      </c>
      <c r="H6" s="34"/>
    </row>
    <row r="7" spans="8:8" s="30" ht="17.4" customFormat="1">
      <c r="A7" s="33"/>
      <c r="B7" s="33">
        <v>5.0</v>
      </c>
      <c r="C7" s="34">
        <v>2.0192135E7</v>
      </c>
      <c r="D7" s="34">
        <v>0.0</v>
      </c>
      <c r="E7" s="34">
        <v>47.0</v>
      </c>
      <c r="F7" s="35">
        <f t="shared" si="0"/>
        <v>0.0</v>
      </c>
      <c r="G7" s="36">
        <f t="shared" si="1"/>
        <v>1.0</v>
      </c>
      <c r="H7" s="34"/>
    </row>
    <row r="8" spans="8:8" s="30" ht="17.4" customFormat="1">
      <c r="A8" s="33"/>
      <c r="B8" s="33">
        <v>6.0</v>
      </c>
      <c r="C8" s="34">
        <v>2.0192136E7</v>
      </c>
      <c r="D8" s="34">
        <v>0.0</v>
      </c>
      <c r="E8" s="34">
        <v>40.0</v>
      </c>
      <c r="F8" s="35">
        <f t="shared" si="0"/>
        <v>0.0</v>
      </c>
      <c r="G8" s="36">
        <f t="shared" si="1"/>
        <v>1.0</v>
      </c>
      <c r="H8" s="34"/>
    </row>
    <row r="9" spans="8:8" s="30" ht="17.4" customFormat="1">
      <c r="A9" s="33"/>
      <c r="B9" s="33">
        <v>7.0</v>
      </c>
      <c r="C9" s="34">
        <v>2.0192137E7</v>
      </c>
      <c r="D9" s="34">
        <v>0.0</v>
      </c>
      <c r="E9" s="34">
        <v>40.0</v>
      </c>
      <c r="F9" s="35">
        <f t="shared" si="0"/>
        <v>0.0</v>
      </c>
      <c r="G9" s="36">
        <f t="shared" si="1"/>
        <v>1.0</v>
      </c>
      <c r="H9" s="34"/>
    </row>
    <row r="10" spans="8:8" s="30" ht="17.4" customFormat="1">
      <c r="A10" s="33"/>
      <c r="B10" s="33">
        <v>8.0</v>
      </c>
      <c r="C10" s="34">
        <v>2.0193131E7</v>
      </c>
      <c r="D10" s="34">
        <v>0.0</v>
      </c>
      <c r="E10" s="34">
        <v>47.0</v>
      </c>
      <c r="F10" s="35">
        <f t="shared" si="0"/>
        <v>0.0</v>
      </c>
      <c r="G10" s="36">
        <f t="shared" si="1"/>
        <v>1.0</v>
      </c>
      <c r="H10" s="34"/>
    </row>
    <row r="11" spans="8:8" s="30" ht="17.4" customFormat="1">
      <c r="A11" s="33"/>
      <c r="B11" s="33">
        <v>9.0</v>
      </c>
      <c r="C11" s="34">
        <v>2.0193132E7</v>
      </c>
      <c r="D11" s="34">
        <v>0.0</v>
      </c>
      <c r="E11" s="34">
        <v>42.0</v>
      </c>
      <c r="F11" s="35">
        <f t="shared" si="0"/>
        <v>0.0</v>
      </c>
      <c r="G11" s="36">
        <f t="shared" si="1"/>
        <v>1.0</v>
      </c>
      <c r="H11" s="34"/>
    </row>
    <row r="12" spans="8:8" s="30" ht="17.4" customFormat="1">
      <c r="A12" s="33"/>
      <c r="B12" s="33">
        <v>10.0</v>
      </c>
      <c r="C12" s="34">
        <v>2.0202131E7</v>
      </c>
      <c r="D12" s="34">
        <v>0.0</v>
      </c>
      <c r="E12" s="34">
        <v>40.0</v>
      </c>
      <c r="F12" s="35">
        <f t="shared" si="0"/>
        <v>0.0</v>
      </c>
      <c r="G12" s="36">
        <f t="shared" si="1"/>
        <v>1.0</v>
      </c>
      <c r="H12" s="34"/>
    </row>
    <row r="13" spans="8:8" s="30" ht="17.4" customFormat="1">
      <c r="A13" s="33"/>
      <c r="B13" s="33">
        <v>11.0</v>
      </c>
      <c r="C13" s="34">
        <v>2.0202132E7</v>
      </c>
      <c r="D13" s="34">
        <v>0.0</v>
      </c>
      <c r="E13" s="34">
        <v>38.0</v>
      </c>
      <c r="F13" s="35">
        <f t="shared" si="0"/>
        <v>0.0</v>
      </c>
      <c r="G13" s="36">
        <f t="shared" si="1"/>
        <v>1.0</v>
      </c>
      <c r="H13" s="34"/>
    </row>
    <row r="14" spans="8:8" s="30" ht="17.4" customFormat="1">
      <c r="A14" s="33"/>
      <c r="B14" s="33">
        <v>12.0</v>
      </c>
      <c r="C14" s="34">
        <v>2.0202133E7</v>
      </c>
      <c r="D14" s="34">
        <v>0.0</v>
      </c>
      <c r="E14" s="34">
        <v>35.0</v>
      </c>
      <c r="F14" s="35">
        <f t="shared" si="0"/>
        <v>0.0</v>
      </c>
      <c r="G14" s="36">
        <f t="shared" si="1"/>
        <v>1.0</v>
      </c>
      <c r="H14" s="34"/>
    </row>
    <row r="15" spans="8:8" s="30" ht="17.4" customFormat="1">
      <c r="A15" s="33"/>
      <c r="B15" s="33">
        <v>13.0</v>
      </c>
      <c r="C15" s="34">
        <v>2.0202134E7</v>
      </c>
      <c r="D15" s="34">
        <v>0.0</v>
      </c>
      <c r="E15" s="34">
        <v>34.0</v>
      </c>
      <c r="F15" s="35">
        <f t="shared" si="0"/>
        <v>0.0</v>
      </c>
      <c r="G15" s="36">
        <f t="shared" si="1"/>
        <v>1.0</v>
      </c>
      <c r="H15" s="34"/>
    </row>
    <row r="16" spans="8:8" s="30" ht="17.4" customFormat="1">
      <c r="A16" s="33"/>
      <c r="B16" s="33">
        <v>14.0</v>
      </c>
      <c r="C16" s="34">
        <v>2.0202135E7</v>
      </c>
      <c r="D16" s="34">
        <v>0.0</v>
      </c>
      <c r="E16" s="34">
        <v>55.0</v>
      </c>
      <c r="F16" s="35">
        <f t="shared" si="0"/>
        <v>0.0</v>
      </c>
      <c r="G16" s="36">
        <f t="shared" si="1"/>
        <v>1.0</v>
      </c>
      <c r="H16" s="34"/>
    </row>
    <row r="17" spans="8:8" s="30" ht="17.4" customFormat="1">
      <c r="A17" s="33"/>
      <c r="B17" s="33">
        <v>15.0</v>
      </c>
      <c r="C17" s="34">
        <v>2.0202136E7</v>
      </c>
      <c r="D17" s="34">
        <v>0.0</v>
      </c>
      <c r="E17" s="34">
        <v>37.0</v>
      </c>
      <c r="F17" s="35">
        <f t="shared" si="0"/>
        <v>0.0</v>
      </c>
      <c r="G17" s="36">
        <f t="shared" si="1"/>
        <v>1.0</v>
      </c>
      <c r="H17" s="34"/>
    </row>
    <row r="18" spans="8:8" s="30" ht="17.4" customFormat="1">
      <c r="A18" s="33"/>
      <c r="B18" s="33">
        <v>16.0</v>
      </c>
      <c r="C18" s="34">
        <v>2.0202137E7</v>
      </c>
      <c r="D18" s="34">
        <v>0.0</v>
      </c>
      <c r="E18" s="34">
        <v>33.0</v>
      </c>
      <c r="F18" s="35">
        <f t="shared" si="0"/>
        <v>0.0</v>
      </c>
      <c r="G18" s="36">
        <f t="shared" si="1"/>
        <v>1.0</v>
      </c>
      <c r="H18" s="34"/>
    </row>
    <row r="19" spans="8:8" s="30" ht="17.4" customFormat="1">
      <c r="A19" s="33"/>
      <c r="B19" s="33">
        <v>17.0</v>
      </c>
      <c r="C19" s="34">
        <v>2.0203131E7</v>
      </c>
      <c r="D19" s="34">
        <v>0.0</v>
      </c>
      <c r="E19" s="34">
        <v>30.0</v>
      </c>
      <c r="F19" s="35">
        <f t="shared" si="0"/>
        <v>0.0</v>
      </c>
      <c r="G19" s="36">
        <f t="shared" si="1"/>
        <v>1.0</v>
      </c>
      <c r="H19" s="34"/>
    </row>
    <row r="20" spans="8:8" s="30" ht="17.4" customFormat="1">
      <c r="A20" s="33"/>
      <c r="B20" s="33">
        <v>18.0</v>
      </c>
      <c r="C20" s="34">
        <v>2.0203132E7</v>
      </c>
      <c r="D20" s="34">
        <v>0.0</v>
      </c>
      <c r="E20" s="34">
        <v>33.0</v>
      </c>
      <c r="F20" s="35">
        <f t="shared" si="0"/>
        <v>0.0</v>
      </c>
      <c r="G20" s="36">
        <f t="shared" si="1"/>
        <v>1.0</v>
      </c>
      <c r="H20" s="34"/>
    </row>
    <row r="21" spans="8:8" s="30" ht="17.4" customFormat="1">
      <c r="A21" s="33"/>
      <c r="B21" s="33">
        <v>19.0</v>
      </c>
      <c r="C21" s="34">
        <v>2.0212131E7</v>
      </c>
      <c r="D21" s="34">
        <v>0.0</v>
      </c>
      <c r="E21" s="34">
        <v>28.0</v>
      </c>
      <c r="F21" s="35">
        <f t="shared" si="0"/>
        <v>0.0</v>
      </c>
      <c r="G21" s="36">
        <f t="shared" si="1"/>
        <v>1.0</v>
      </c>
      <c r="H21" s="34"/>
    </row>
    <row r="22" spans="8:8" s="30" ht="17.4" customFormat="1">
      <c r="A22" s="33"/>
      <c r="B22" s="33">
        <v>20.0</v>
      </c>
      <c r="C22" s="34">
        <v>2.0212132E7</v>
      </c>
      <c r="D22" s="34">
        <v>0.0</v>
      </c>
      <c r="E22" s="37">
        <v>31.0</v>
      </c>
      <c r="F22" s="35">
        <f t="shared" si="0"/>
        <v>0.0</v>
      </c>
      <c r="G22" s="36">
        <f t="shared" si="1"/>
        <v>1.0</v>
      </c>
      <c r="H22" s="34"/>
    </row>
    <row r="23" spans="8:8" s="30" ht="17.4" customFormat="1">
      <c r="A23" s="33"/>
      <c r="B23" s="33">
        <v>21.0</v>
      </c>
      <c r="C23" s="34">
        <v>2.0212133E7</v>
      </c>
      <c r="D23" s="34">
        <v>0.0</v>
      </c>
      <c r="E23" s="37">
        <v>36.0</v>
      </c>
      <c r="F23" s="35">
        <f t="shared" si="0"/>
        <v>0.0</v>
      </c>
      <c r="G23" s="36">
        <f t="shared" si="1"/>
        <v>1.0</v>
      </c>
      <c r="H23" s="34"/>
    </row>
    <row r="24" spans="8:8" s="30" ht="17.4" customFormat="1">
      <c r="A24" s="33"/>
      <c r="B24" s="33">
        <v>22.0</v>
      </c>
      <c r="C24" s="34">
        <v>2.0212134E7</v>
      </c>
      <c r="D24" s="34">
        <v>0.0</v>
      </c>
      <c r="E24" s="37">
        <v>35.0</v>
      </c>
      <c r="F24" s="35">
        <f t="shared" si="0"/>
        <v>0.0</v>
      </c>
      <c r="G24" s="36">
        <f t="shared" si="1"/>
        <v>1.0</v>
      </c>
      <c r="H24" s="34"/>
    </row>
    <row r="25" spans="8:8" s="30" ht="17.4" customFormat="1">
      <c r="A25" s="33"/>
      <c r="B25" s="33">
        <v>23.0</v>
      </c>
      <c r="C25" s="34">
        <v>2.0212135E7</v>
      </c>
      <c r="D25" s="34">
        <v>0.0</v>
      </c>
      <c r="E25" s="37">
        <v>37.0</v>
      </c>
      <c r="F25" s="35">
        <f t="shared" si="0"/>
        <v>0.0</v>
      </c>
      <c r="G25" s="36">
        <f t="shared" si="1"/>
        <v>1.0</v>
      </c>
      <c r="H25" s="34"/>
    </row>
    <row r="26" spans="8:8" s="30" ht="17.4" customFormat="1">
      <c r="A26" s="33"/>
      <c r="B26" s="33">
        <v>24.0</v>
      </c>
      <c r="C26" s="34">
        <v>2.0212136E7</v>
      </c>
      <c r="D26" s="34">
        <v>0.0</v>
      </c>
      <c r="E26" s="34">
        <v>36.0</v>
      </c>
      <c r="F26" s="35">
        <f t="shared" si="0"/>
        <v>0.0</v>
      </c>
      <c r="G26" s="36">
        <f t="shared" si="1"/>
        <v>1.0</v>
      </c>
      <c r="H26" s="34"/>
    </row>
    <row r="27" spans="8:8" s="30" ht="17.4" customFormat="1">
      <c r="A27" s="33"/>
      <c r="B27" s="38">
        <v>25.0</v>
      </c>
      <c r="C27" s="34">
        <v>2.0212137E7</v>
      </c>
      <c r="D27" s="34">
        <v>0.0</v>
      </c>
      <c r="E27" s="34">
        <v>29.0</v>
      </c>
      <c r="F27" s="35">
        <f t="shared" si="0"/>
        <v>0.0</v>
      </c>
      <c r="G27" s="36">
        <f t="shared" si="1"/>
        <v>1.0</v>
      </c>
      <c r="H27" s="34"/>
    </row>
    <row r="28" spans="8:8" s="30" ht="17.4" customFormat="1">
      <c r="A28" s="33"/>
      <c r="B28" s="33">
        <v>26.0</v>
      </c>
      <c r="C28" s="34">
        <v>2.0212138E7</v>
      </c>
      <c r="D28" s="34">
        <v>0.0</v>
      </c>
      <c r="E28" s="34">
        <v>35.0</v>
      </c>
      <c r="F28" s="35">
        <f t="shared" si="0"/>
        <v>0.0</v>
      </c>
      <c r="G28" s="36">
        <f t="shared" si="1"/>
        <v>1.0</v>
      </c>
      <c r="H28" s="34"/>
    </row>
    <row r="29" spans="8:8" s="30" ht="17.4" customFormat="1">
      <c r="A29" s="33"/>
      <c r="B29" s="33">
        <v>27.0</v>
      </c>
      <c r="C29" s="34">
        <v>2.0212141E7</v>
      </c>
      <c r="D29" s="34">
        <v>0.0</v>
      </c>
      <c r="E29" s="37">
        <v>43.0</v>
      </c>
      <c r="F29" s="35">
        <f t="shared" si="0"/>
        <v>0.0</v>
      </c>
      <c r="G29" s="36">
        <f t="shared" si="1"/>
        <v>1.0</v>
      </c>
      <c r="H29" s="34"/>
    </row>
    <row r="30" spans="8:8" s="30" ht="17.4" customFormat="1">
      <c r="A30" s="33"/>
      <c r="B30" s="33">
        <v>28.0</v>
      </c>
      <c r="C30" s="34">
        <v>2.0212142E7</v>
      </c>
      <c r="D30" s="34">
        <v>0.0</v>
      </c>
      <c r="E30" s="37">
        <v>43.0</v>
      </c>
      <c r="F30" s="35">
        <f t="shared" si="0"/>
        <v>0.0</v>
      </c>
      <c r="G30" s="36">
        <f t="shared" si="1"/>
        <v>1.0</v>
      </c>
      <c r="H30" s="34"/>
    </row>
    <row r="31" spans="8:8" s="30" ht="17.4" customFormat="1">
      <c r="A31" s="33"/>
      <c r="B31" s="33">
        <v>29.0</v>
      </c>
      <c r="C31" s="34">
        <v>2.0212143E7</v>
      </c>
      <c r="D31" s="34">
        <v>0.0</v>
      </c>
      <c r="E31" s="37">
        <v>43.0</v>
      </c>
      <c r="F31" s="35">
        <f t="shared" si="0"/>
        <v>0.0</v>
      </c>
      <c r="G31" s="36">
        <f t="shared" si="1"/>
        <v>1.0</v>
      </c>
      <c r="H31" s="34"/>
    </row>
    <row r="32" spans="8:8" s="30" ht="17.4" customFormat="1">
      <c r="A32" s="33"/>
      <c r="B32" s="33">
        <v>30.0</v>
      </c>
      <c r="C32" s="34">
        <v>2.0212144E7</v>
      </c>
      <c r="D32" s="34">
        <v>0.0</v>
      </c>
      <c r="E32" s="37">
        <v>42.0</v>
      </c>
      <c r="F32" s="35">
        <f t="shared" si="0"/>
        <v>0.0</v>
      </c>
      <c r="G32" s="36">
        <f t="shared" si="1"/>
        <v>1.0</v>
      </c>
      <c r="H32" s="34"/>
    </row>
    <row r="33" spans="8:8" s="30" ht="17.4" customFormat="1">
      <c r="A33" s="33"/>
      <c r="B33" s="33">
        <v>31.0</v>
      </c>
      <c r="C33" s="34">
        <v>2.0212145E7</v>
      </c>
      <c r="D33" s="34">
        <v>0.0</v>
      </c>
      <c r="E33" s="34">
        <v>43.0</v>
      </c>
      <c r="F33" s="35">
        <f t="shared" si="0"/>
        <v>0.0</v>
      </c>
      <c r="G33" s="36">
        <f t="shared" si="1"/>
        <v>1.0</v>
      </c>
      <c r="H33" s="34"/>
    </row>
    <row r="34" spans="8:8" s="30" ht="17.4" customFormat="1">
      <c r="A34" s="33"/>
      <c r="B34" s="33">
        <v>32.0</v>
      </c>
      <c r="C34" s="34">
        <v>2.0212151E7</v>
      </c>
      <c r="D34" s="34">
        <v>0.0</v>
      </c>
      <c r="E34" s="34">
        <v>10.0</v>
      </c>
      <c r="F34" s="35">
        <f t="shared" si="0"/>
        <v>0.0</v>
      </c>
      <c r="G34" s="36">
        <f t="shared" si="1"/>
        <v>1.0</v>
      </c>
      <c r="H34" s="34"/>
    </row>
    <row r="35" spans="8:8" s="30" ht="17.4" customFormat="1">
      <c r="A35" s="33"/>
      <c r="B35" s="33">
        <v>33.0</v>
      </c>
      <c r="C35" s="34">
        <v>2.0212152E7</v>
      </c>
      <c r="D35" s="34">
        <v>0.0</v>
      </c>
      <c r="E35" s="34">
        <v>10.0</v>
      </c>
      <c r="F35" s="35">
        <f t="shared" si="0"/>
        <v>0.0</v>
      </c>
      <c r="G35" s="36">
        <f t="shared" si="1"/>
        <v>1.0</v>
      </c>
      <c r="H35" s="34"/>
    </row>
    <row r="36" spans="8:8" s="30" ht="17.4" customFormat="1">
      <c r="A36" s="33"/>
      <c r="B36" s="33">
        <v>34.0</v>
      </c>
      <c r="C36" s="34">
        <v>2.0212154E7</v>
      </c>
      <c r="D36" s="34">
        <v>0.0</v>
      </c>
      <c r="E36" s="34">
        <v>9.0</v>
      </c>
      <c r="F36" s="35">
        <f t="shared" si="0"/>
        <v>0.0</v>
      </c>
      <c r="G36" s="36">
        <f t="shared" si="1"/>
        <v>1.0</v>
      </c>
      <c r="H36" s="34"/>
    </row>
    <row r="37" spans="8:8" s="30" ht="17.4" customFormat="1">
      <c r="A37" s="33"/>
      <c r="B37" s="33">
        <v>35.0</v>
      </c>
      <c r="C37" s="34">
        <v>2.0213131E7</v>
      </c>
      <c r="D37" s="34">
        <v>0.0</v>
      </c>
      <c r="E37" s="34">
        <v>41.0</v>
      </c>
      <c r="F37" s="35">
        <f t="shared" si="0"/>
        <v>0.0</v>
      </c>
      <c r="G37" s="36">
        <f t="shared" si="1"/>
        <v>1.0</v>
      </c>
      <c r="H37" s="34"/>
    </row>
    <row r="38" spans="8:8" s="30" ht="17.4" customFormat="1">
      <c r="A38" s="33"/>
      <c r="B38" s="33">
        <v>36.0</v>
      </c>
      <c r="C38" s="34">
        <v>2.0222131E7</v>
      </c>
      <c r="D38" s="34">
        <v>0.0</v>
      </c>
      <c r="E38" s="34">
        <v>40.0</v>
      </c>
      <c r="F38" s="35">
        <f t="shared" si="0"/>
        <v>0.0</v>
      </c>
      <c r="G38" s="36">
        <f t="shared" si="1"/>
        <v>1.0</v>
      </c>
      <c r="H38" s="34"/>
    </row>
    <row r="39" spans="8:8" s="30" ht="17.4" customFormat="1">
      <c r="A39" s="33"/>
      <c r="B39" s="33">
        <v>37.0</v>
      </c>
      <c r="C39" s="34">
        <v>2.0222132E7</v>
      </c>
      <c r="D39" s="34">
        <v>0.0</v>
      </c>
      <c r="E39" s="34">
        <v>40.0</v>
      </c>
      <c r="F39" s="35">
        <f t="shared" si="0"/>
        <v>0.0</v>
      </c>
      <c r="G39" s="36">
        <f t="shared" si="1"/>
        <v>1.0</v>
      </c>
      <c r="H39" s="34"/>
    </row>
    <row r="40" spans="8:8" s="30" ht="17.4" customFormat="1">
      <c r="A40" s="33"/>
      <c r="B40" s="33">
        <v>38.0</v>
      </c>
      <c r="C40" s="34">
        <v>2.0222133E7</v>
      </c>
      <c r="D40" s="34">
        <v>0.0</v>
      </c>
      <c r="E40" s="34">
        <v>40.0</v>
      </c>
      <c r="F40" s="35">
        <f t="shared" si="0"/>
        <v>0.0</v>
      </c>
      <c r="G40" s="36">
        <f t="shared" si="1"/>
        <v>1.0</v>
      </c>
      <c r="H40" s="34"/>
    </row>
    <row r="41" spans="8:8" s="30" ht="17.4" customFormat="1">
      <c r="A41" s="33"/>
      <c r="B41" s="33">
        <v>39.0</v>
      </c>
      <c r="C41" s="34">
        <v>2.0222134E7</v>
      </c>
      <c r="D41" s="34">
        <v>0.0</v>
      </c>
      <c r="E41" s="34">
        <v>40.0</v>
      </c>
      <c r="F41" s="35">
        <f t="shared" si="0"/>
        <v>0.0</v>
      </c>
      <c r="G41" s="36">
        <f t="shared" si="1"/>
        <v>1.0</v>
      </c>
      <c r="H41" s="34"/>
    </row>
    <row r="42" spans="8:8" s="30" ht="17.4" customFormat="1">
      <c r="A42" s="33"/>
      <c r="B42" s="33">
        <v>40.0</v>
      </c>
      <c r="C42" s="34">
        <v>2.0222135E7</v>
      </c>
      <c r="D42" s="34">
        <v>0.0</v>
      </c>
      <c r="E42" s="34">
        <v>40.0</v>
      </c>
      <c r="F42" s="35">
        <f t="shared" si="0"/>
        <v>0.0</v>
      </c>
      <c r="G42" s="36">
        <f t="shared" si="1"/>
        <v>1.0</v>
      </c>
      <c r="H42" s="34"/>
    </row>
    <row r="43" spans="8:8" s="30" ht="17.4" customFormat="1">
      <c r="A43" s="33"/>
      <c r="B43" s="33">
        <v>41.0</v>
      </c>
      <c r="C43" s="34">
        <v>2.0222136E7</v>
      </c>
      <c r="D43" s="34">
        <v>0.0</v>
      </c>
      <c r="E43" s="34">
        <v>40.0</v>
      </c>
      <c r="F43" s="35">
        <f t="shared" si="0"/>
        <v>0.0</v>
      </c>
      <c r="G43" s="36">
        <f t="shared" si="1"/>
        <v>1.0</v>
      </c>
      <c r="H43" s="34"/>
    </row>
    <row r="44" spans="8:8" s="30" ht="17.4" customFormat="1">
      <c r="A44" s="33"/>
      <c r="B44" s="33">
        <v>42.0</v>
      </c>
      <c r="C44" s="34">
        <v>2.0222141E7</v>
      </c>
      <c r="D44" s="34">
        <v>0.0</v>
      </c>
      <c r="E44" s="34">
        <v>43.0</v>
      </c>
      <c r="F44" s="35">
        <f t="shared" si="0"/>
        <v>0.0</v>
      </c>
      <c r="G44" s="36">
        <f t="shared" si="1"/>
        <v>1.0</v>
      </c>
      <c r="H44" s="34"/>
    </row>
    <row r="45" spans="8:8" s="30" ht="17.4" customFormat="1">
      <c r="A45" s="33"/>
      <c r="B45" s="33">
        <v>43.0</v>
      </c>
      <c r="C45" s="34">
        <v>2.0222142E7</v>
      </c>
      <c r="D45" s="34">
        <v>0.0</v>
      </c>
      <c r="E45" s="34">
        <v>42.0</v>
      </c>
      <c r="F45" s="35">
        <f t="shared" si="0"/>
        <v>0.0</v>
      </c>
      <c r="G45" s="36">
        <f t="shared" si="1"/>
        <v>1.0</v>
      </c>
      <c r="H45" s="34"/>
    </row>
    <row r="46" spans="8:8" s="30" ht="17.4" customFormat="1">
      <c r="A46" s="33"/>
      <c r="B46" s="33">
        <v>44.0</v>
      </c>
      <c r="C46" s="34">
        <v>2.0222143E7</v>
      </c>
      <c r="D46" s="34">
        <v>0.0</v>
      </c>
      <c r="E46" s="34">
        <v>45.0</v>
      </c>
      <c r="F46" s="35">
        <f t="shared" si="0"/>
        <v>0.0</v>
      </c>
      <c r="G46" s="36">
        <f t="shared" si="1"/>
        <v>1.0</v>
      </c>
      <c r="H46" s="34"/>
    </row>
    <row r="47" spans="8:8" s="30" ht="17.4" customFormat="1">
      <c r="A47" s="33"/>
      <c r="B47" s="33">
        <v>45.0</v>
      </c>
      <c r="C47" s="34">
        <v>2.0222144E7</v>
      </c>
      <c r="D47" s="34">
        <v>0.0</v>
      </c>
      <c r="E47" s="34">
        <v>45.0</v>
      </c>
      <c r="F47" s="35">
        <f t="shared" si="0"/>
        <v>0.0</v>
      </c>
      <c r="G47" s="36">
        <f t="shared" si="1"/>
        <v>1.0</v>
      </c>
      <c r="H47" s="34"/>
    </row>
    <row r="48" spans="8:8" s="39" ht="17.4" customFormat="1">
      <c r="A48" s="40" t="s">
        <v>3</v>
      </c>
      <c r="B48" s="33">
        <v>46.0</v>
      </c>
      <c r="C48" s="41">
        <v>2.0192431E7</v>
      </c>
      <c r="D48" s="40">
        <v>0.0</v>
      </c>
      <c r="E48" s="40">
        <v>36.0</v>
      </c>
      <c r="F48" s="42">
        <f t="shared" si="0"/>
        <v>0.0</v>
      </c>
      <c r="G48" s="36">
        <f>RANK(F48,$F$48:$F$93,1)</f>
        <v>1.0</v>
      </c>
      <c r="H48" s="40"/>
    </row>
    <row r="49" spans="8:8" s="39" ht="17.4" customFormat="1">
      <c r="A49" s="40"/>
      <c r="B49" s="33">
        <v>47.0</v>
      </c>
      <c r="C49" s="41">
        <v>2.0192432E7</v>
      </c>
      <c r="D49" s="40">
        <v>0.0</v>
      </c>
      <c r="E49" s="40">
        <v>36.0</v>
      </c>
      <c r="F49" s="42">
        <f t="shared" si="2" ref="F49:F112">D49/E49</f>
        <v>0.0</v>
      </c>
      <c r="G49" s="36">
        <f t="shared" si="3" ref="G49:G93">RANK(F49,$F$48:$F$93,1)</f>
        <v>1.0</v>
      </c>
      <c r="H49" s="40"/>
    </row>
    <row r="50" spans="8:8" s="39" ht="17.4" customFormat="1">
      <c r="A50" s="40"/>
      <c r="B50" s="33">
        <v>48.0</v>
      </c>
      <c r="C50" s="41">
        <v>2.0192433E7</v>
      </c>
      <c r="D50" s="40">
        <v>0.0</v>
      </c>
      <c r="E50" s="40">
        <v>36.0</v>
      </c>
      <c r="F50" s="42">
        <f t="shared" si="2"/>
        <v>0.0</v>
      </c>
      <c r="G50" s="36">
        <f t="shared" si="3"/>
        <v>1.0</v>
      </c>
      <c r="H50" s="40"/>
    </row>
    <row r="51" spans="8:8" s="39" ht="17.4" customFormat="1">
      <c r="A51" s="40"/>
      <c r="B51" s="33">
        <v>49.0</v>
      </c>
      <c r="C51" s="41">
        <v>2.0192434E7</v>
      </c>
      <c r="D51" s="40">
        <v>0.0</v>
      </c>
      <c r="E51" s="40">
        <v>35.0</v>
      </c>
      <c r="F51" s="42">
        <f t="shared" si="2"/>
        <v>0.0</v>
      </c>
      <c r="G51" s="36">
        <f t="shared" si="3"/>
        <v>1.0</v>
      </c>
      <c r="H51" s="40"/>
    </row>
    <row r="52" spans="8:8" s="39" ht="17.4" customFormat="1">
      <c r="A52" s="40"/>
      <c r="B52" s="33">
        <v>50.0</v>
      </c>
      <c r="C52" s="41">
        <v>2.0192435E7</v>
      </c>
      <c r="D52" s="40">
        <v>0.0</v>
      </c>
      <c r="E52" s="40">
        <v>24.0</v>
      </c>
      <c r="F52" s="42">
        <f t="shared" si="2"/>
        <v>0.0</v>
      </c>
      <c r="G52" s="36">
        <f t="shared" si="3"/>
        <v>1.0</v>
      </c>
      <c r="H52" s="40"/>
    </row>
    <row r="53" spans="8:8" s="39" ht="17.4" customFormat="1">
      <c r="A53" s="40"/>
      <c r="B53" s="33">
        <v>51.0</v>
      </c>
      <c r="C53" s="41">
        <v>2.0192436E7</v>
      </c>
      <c r="D53" s="40">
        <v>0.0</v>
      </c>
      <c r="E53" s="40">
        <v>25.0</v>
      </c>
      <c r="F53" s="42">
        <f t="shared" si="2"/>
        <v>0.0</v>
      </c>
      <c r="G53" s="36">
        <f t="shared" si="3"/>
        <v>1.0</v>
      </c>
      <c r="H53" s="40"/>
    </row>
    <row r="54" spans="8:8" s="39" ht="17.4" customFormat="1">
      <c r="A54" s="40"/>
      <c r="B54" s="33">
        <v>52.0</v>
      </c>
      <c r="C54" s="41">
        <v>2.0192437E7</v>
      </c>
      <c r="D54" s="40">
        <v>0.0</v>
      </c>
      <c r="E54" s="40">
        <v>28.0</v>
      </c>
      <c r="F54" s="42">
        <f t="shared" si="2"/>
        <v>0.0</v>
      </c>
      <c r="G54" s="36">
        <f t="shared" si="3"/>
        <v>1.0</v>
      </c>
      <c r="H54" s="40"/>
    </row>
    <row r="55" spans="8:8" s="39" ht="17.4" customFormat="1">
      <c r="A55" s="40"/>
      <c r="B55" s="33">
        <v>53.0</v>
      </c>
      <c r="C55" s="41">
        <v>2.0192531E7</v>
      </c>
      <c r="D55" s="40">
        <v>0.0</v>
      </c>
      <c r="E55" s="40">
        <v>35.0</v>
      </c>
      <c r="F55" s="42">
        <f t="shared" si="2"/>
        <v>0.0</v>
      </c>
      <c r="G55" s="36">
        <f t="shared" si="3"/>
        <v>1.0</v>
      </c>
      <c r="H55" s="40"/>
    </row>
    <row r="56" spans="8:8" s="39" ht="17.4" customFormat="1">
      <c r="A56" s="40"/>
      <c r="B56" s="33">
        <v>54.0</v>
      </c>
      <c r="C56" s="41">
        <v>2.0192532E7</v>
      </c>
      <c r="D56" s="40">
        <v>0.0</v>
      </c>
      <c r="E56" s="40">
        <v>38.0</v>
      </c>
      <c r="F56" s="42">
        <f t="shared" si="2"/>
        <v>0.0</v>
      </c>
      <c r="G56" s="36">
        <f t="shared" si="3"/>
        <v>1.0</v>
      </c>
      <c r="H56" s="40"/>
    </row>
    <row r="57" spans="8:8" s="39" ht="17.4" customFormat="1">
      <c r="A57" s="40"/>
      <c r="B57" s="33">
        <v>55.0</v>
      </c>
      <c r="C57" s="41">
        <v>2.0192533E7</v>
      </c>
      <c r="D57" s="40">
        <v>0.0</v>
      </c>
      <c r="E57" s="40">
        <v>37.0</v>
      </c>
      <c r="F57" s="42">
        <f t="shared" si="2"/>
        <v>0.0</v>
      </c>
      <c r="G57" s="36">
        <f t="shared" si="3"/>
        <v>1.0</v>
      </c>
      <c r="H57" s="40"/>
    </row>
    <row r="58" spans="8:8" s="39" ht="17.4" customFormat="1">
      <c r="A58" s="40"/>
      <c r="B58" s="38">
        <v>56.0</v>
      </c>
      <c r="C58" s="41">
        <v>2.0192534E7</v>
      </c>
      <c r="D58" s="40">
        <v>0.0</v>
      </c>
      <c r="E58" s="40">
        <v>33.0</v>
      </c>
      <c r="F58" s="42">
        <f t="shared" si="2"/>
        <v>0.0</v>
      </c>
      <c r="G58" s="36">
        <f t="shared" si="3"/>
        <v>1.0</v>
      </c>
      <c r="H58" s="40"/>
    </row>
    <row r="59" spans="8:8" s="39" ht="17.4" customFormat="1">
      <c r="A59" s="40"/>
      <c r="B59" s="38">
        <v>57.0</v>
      </c>
      <c r="C59" s="41">
        <v>2.0192535E7</v>
      </c>
      <c r="D59" s="40">
        <v>0.0</v>
      </c>
      <c r="E59" s="40">
        <v>29.0</v>
      </c>
      <c r="F59" s="42">
        <f t="shared" si="2"/>
        <v>0.0</v>
      </c>
      <c r="G59" s="36">
        <f t="shared" si="3"/>
        <v>1.0</v>
      </c>
      <c r="H59" s="40"/>
    </row>
    <row r="60" spans="8:8" s="39" ht="17.4" customFormat="1">
      <c r="A60" s="40"/>
      <c r="B60" s="38">
        <v>58.0</v>
      </c>
      <c r="C60" s="41">
        <v>2.0192536E7</v>
      </c>
      <c r="D60" s="40">
        <v>0.0</v>
      </c>
      <c r="E60" s="40">
        <v>29.0</v>
      </c>
      <c r="F60" s="42">
        <f t="shared" si="2"/>
        <v>0.0</v>
      </c>
      <c r="G60" s="36">
        <f t="shared" si="3"/>
        <v>1.0</v>
      </c>
      <c r="H60" s="40"/>
    </row>
    <row r="61" spans="8:8" s="39" ht="17.4" customFormat="1">
      <c r="A61" s="40"/>
      <c r="B61" s="38">
        <v>59.0</v>
      </c>
      <c r="C61" s="41">
        <v>2.020243E7</v>
      </c>
      <c r="D61" s="40">
        <v>0.0</v>
      </c>
      <c r="E61" s="40">
        <v>41.0</v>
      </c>
      <c r="F61" s="42">
        <f t="shared" si="2"/>
        <v>0.0</v>
      </c>
      <c r="G61" s="36">
        <f t="shared" si="3"/>
        <v>1.0</v>
      </c>
      <c r="H61" s="40"/>
    </row>
    <row r="62" spans="8:8" s="39" ht="17.4" customFormat="1">
      <c r="A62" s="40"/>
      <c r="B62" s="38">
        <v>60.0</v>
      </c>
      <c r="C62" s="41">
        <v>2.0202431E7</v>
      </c>
      <c r="D62" s="40">
        <v>0.0</v>
      </c>
      <c r="E62" s="40">
        <v>42.0</v>
      </c>
      <c r="F62" s="42">
        <f t="shared" si="2"/>
        <v>0.0</v>
      </c>
      <c r="G62" s="36">
        <f t="shared" si="3"/>
        <v>1.0</v>
      </c>
      <c r="H62" s="40"/>
    </row>
    <row r="63" spans="8:8" s="39" ht="17.4" customFormat="1">
      <c r="A63" s="40"/>
      <c r="B63" s="38">
        <v>61.0</v>
      </c>
      <c r="C63" s="41">
        <v>2.0202432E7</v>
      </c>
      <c r="D63" s="40">
        <v>0.0</v>
      </c>
      <c r="E63" s="40">
        <v>40.0</v>
      </c>
      <c r="F63" s="42">
        <f t="shared" si="2"/>
        <v>0.0</v>
      </c>
      <c r="G63" s="36">
        <f t="shared" si="3"/>
        <v>1.0</v>
      </c>
      <c r="H63" s="40"/>
    </row>
    <row r="64" spans="8:8" s="39" ht="17.4" customFormat="1">
      <c r="A64" s="40"/>
      <c r="B64" s="38">
        <v>62.0</v>
      </c>
      <c r="C64" s="41">
        <v>2.0202433E7</v>
      </c>
      <c r="D64" s="40">
        <v>0.0</v>
      </c>
      <c r="E64" s="40">
        <v>39.0</v>
      </c>
      <c r="F64" s="42">
        <f t="shared" si="2"/>
        <v>0.0</v>
      </c>
      <c r="G64" s="36">
        <f t="shared" si="3"/>
        <v>1.0</v>
      </c>
      <c r="H64" s="40"/>
    </row>
    <row r="65" spans="8:8" s="39" ht="17.4" customFormat="1">
      <c r="A65" s="40"/>
      <c r="B65" s="38">
        <v>63.0</v>
      </c>
      <c r="C65" s="41">
        <v>2.0202434E7</v>
      </c>
      <c r="D65" s="40">
        <v>0.0</v>
      </c>
      <c r="E65" s="40">
        <v>43.0</v>
      </c>
      <c r="F65" s="42">
        <f t="shared" si="2"/>
        <v>0.0</v>
      </c>
      <c r="G65" s="36">
        <f t="shared" si="3"/>
        <v>1.0</v>
      </c>
      <c r="H65" s="40"/>
    </row>
    <row r="66" spans="8:8" s="39" ht="17.4" customFormat="1">
      <c r="A66" s="40"/>
      <c r="B66" s="38">
        <v>64.0</v>
      </c>
      <c r="C66" s="41">
        <v>2.0202435E7</v>
      </c>
      <c r="D66" s="40">
        <v>0.0</v>
      </c>
      <c r="E66" s="40">
        <v>50.0</v>
      </c>
      <c r="F66" s="42">
        <f t="shared" si="2"/>
        <v>0.0</v>
      </c>
      <c r="G66" s="36">
        <f t="shared" si="3"/>
        <v>1.0</v>
      </c>
      <c r="H66" s="40"/>
    </row>
    <row r="67" spans="8:8" s="39" ht="17.4" customFormat="1">
      <c r="A67" s="40"/>
      <c r="B67" s="38">
        <v>65.0</v>
      </c>
      <c r="C67" s="41">
        <v>2.0202531E7</v>
      </c>
      <c r="D67" s="40">
        <v>0.0</v>
      </c>
      <c r="E67" s="40">
        <v>39.0</v>
      </c>
      <c r="F67" s="42">
        <f t="shared" si="2"/>
        <v>0.0</v>
      </c>
      <c r="G67" s="36">
        <f t="shared" si="3"/>
        <v>1.0</v>
      </c>
      <c r="H67" s="40"/>
    </row>
    <row r="68" spans="8:8" s="39" ht="17.4" customFormat="1">
      <c r="A68" s="40"/>
      <c r="B68" s="38">
        <v>66.0</v>
      </c>
      <c r="C68" s="41">
        <v>2.0202532E7</v>
      </c>
      <c r="D68" s="40">
        <v>0.0</v>
      </c>
      <c r="E68" s="40">
        <v>34.0</v>
      </c>
      <c r="F68" s="42">
        <f t="shared" si="2"/>
        <v>0.0</v>
      </c>
      <c r="G68" s="36">
        <f t="shared" si="3"/>
        <v>1.0</v>
      </c>
      <c r="H68" s="40"/>
    </row>
    <row r="69" spans="8:8" s="39" ht="17.4" customFormat="1">
      <c r="A69" s="40"/>
      <c r="B69" s="38">
        <v>67.0</v>
      </c>
      <c r="C69" s="41">
        <v>2.0202533E7</v>
      </c>
      <c r="D69" s="40">
        <v>0.0</v>
      </c>
      <c r="E69" s="40">
        <v>40.0</v>
      </c>
      <c r="F69" s="42">
        <f t="shared" si="2"/>
        <v>0.0</v>
      </c>
      <c r="G69" s="36">
        <f t="shared" si="3"/>
        <v>1.0</v>
      </c>
      <c r="H69" s="40"/>
    </row>
    <row r="70" spans="8:8" s="39" ht="17.4" customFormat="1">
      <c r="A70" s="40"/>
      <c r="B70" s="38">
        <v>68.0</v>
      </c>
      <c r="C70" s="41">
        <v>2.0202534E7</v>
      </c>
      <c r="D70" s="40">
        <v>0.0</v>
      </c>
      <c r="E70" s="40">
        <v>36.0</v>
      </c>
      <c r="F70" s="42">
        <f t="shared" si="2"/>
        <v>0.0</v>
      </c>
      <c r="G70" s="36">
        <f t="shared" si="3"/>
        <v>1.0</v>
      </c>
      <c r="H70" s="40"/>
    </row>
    <row r="71" spans="8:8" s="39" ht="17.4" customFormat="1">
      <c r="A71" s="40"/>
      <c r="B71" s="33">
        <v>69.0</v>
      </c>
      <c r="C71" s="41">
        <v>2.0202535E7</v>
      </c>
      <c r="D71" s="40">
        <v>0.0</v>
      </c>
      <c r="E71" s="40">
        <v>27.0</v>
      </c>
      <c r="F71" s="42">
        <f t="shared" si="2"/>
        <v>0.0</v>
      </c>
      <c r="G71" s="36">
        <f t="shared" si="3"/>
        <v>1.0</v>
      </c>
      <c r="H71" s="40"/>
    </row>
    <row r="72" spans="8:8" s="39" ht="17.4" customFormat="1">
      <c r="A72" s="40"/>
      <c r="B72" s="33">
        <v>70.0</v>
      </c>
      <c r="C72" s="41">
        <v>2.0202536E7</v>
      </c>
      <c r="D72" s="40">
        <v>0.0</v>
      </c>
      <c r="E72" s="40">
        <v>26.0</v>
      </c>
      <c r="F72" s="42">
        <f t="shared" si="2"/>
        <v>0.0</v>
      </c>
      <c r="G72" s="36">
        <f t="shared" si="3"/>
        <v>1.0</v>
      </c>
      <c r="H72" s="40"/>
    </row>
    <row r="73" spans="8:8" s="39" ht="17.4" customFormat="1">
      <c r="A73" s="40"/>
      <c r="B73" s="38">
        <v>71.0</v>
      </c>
      <c r="C73" s="41">
        <v>2.0212431E7</v>
      </c>
      <c r="D73" s="40">
        <v>0.0</v>
      </c>
      <c r="E73" s="40">
        <v>50.0</v>
      </c>
      <c r="F73" s="42">
        <f t="shared" si="2"/>
        <v>0.0</v>
      </c>
      <c r="G73" s="36">
        <f t="shared" si="3"/>
        <v>1.0</v>
      </c>
      <c r="H73" s="40"/>
    </row>
    <row r="74" spans="8:8" s="39" ht="17.4" customFormat="1">
      <c r="A74" s="40"/>
      <c r="B74" s="33">
        <v>72.0</v>
      </c>
      <c r="C74" s="41">
        <v>2.0212432E7</v>
      </c>
      <c r="D74" s="40">
        <v>0.0</v>
      </c>
      <c r="E74" s="40">
        <v>50.0</v>
      </c>
      <c r="F74" s="42">
        <f t="shared" si="2"/>
        <v>0.0</v>
      </c>
      <c r="G74" s="36">
        <f t="shared" si="3"/>
        <v>1.0</v>
      </c>
      <c r="H74" s="40"/>
    </row>
    <row r="75" spans="8:8" s="39" ht="17.4" customFormat="1">
      <c r="A75" s="40"/>
      <c r="B75" s="33">
        <v>73.0</v>
      </c>
      <c r="C75" s="41">
        <v>2.0212433E7</v>
      </c>
      <c r="D75" s="40">
        <v>0.0</v>
      </c>
      <c r="E75" s="40">
        <v>49.0</v>
      </c>
      <c r="F75" s="42">
        <f t="shared" si="2"/>
        <v>0.0</v>
      </c>
      <c r="G75" s="36">
        <f t="shared" si="3"/>
        <v>1.0</v>
      </c>
      <c r="H75" s="40"/>
    </row>
    <row r="76" spans="8:8" s="39" ht="17.4" customFormat="1">
      <c r="A76" s="40"/>
      <c r="B76" s="33">
        <v>74.0</v>
      </c>
      <c r="C76" s="41">
        <v>2.0212434E7</v>
      </c>
      <c r="D76" s="40">
        <v>0.0</v>
      </c>
      <c r="E76" s="40">
        <v>49.0</v>
      </c>
      <c r="F76" s="42">
        <f t="shared" si="2"/>
        <v>0.0</v>
      </c>
      <c r="G76" s="36">
        <f t="shared" si="3"/>
        <v>1.0</v>
      </c>
      <c r="H76" s="40"/>
    </row>
    <row r="77" spans="8:8" s="39" ht="17.4" customFormat="1">
      <c r="A77" s="40"/>
      <c r="B77" s="33">
        <v>75.0</v>
      </c>
      <c r="C77" s="41">
        <v>2.0212435E7</v>
      </c>
      <c r="D77" s="40">
        <v>0.0</v>
      </c>
      <c r="E77" s="40">
        <v>49.0</v>
      </c>
      <c r="F77" s="42">
        <f t="shared" si="2"/>
        <v>0.0</v>
      </c>
      <c r="G77" s="36">
        <f t="shared" si="3"/>
        <v>1.0</v>
      </c>
      <c r="H77" s="40"/>
    </row>
    <row r="78" spans="8:8" s="39" ht="17.4" customFormat="1">
      <c r="A78" s="40"/>
      <c r="B78" s="33">
        <v>76.0</v>
      </c>
      <c r="C78" s="41">
        <v>2.0212531E7</v>
      </c>
      <c r="D78" s="40">
        <v>0.0</v>
      </c>
      <c r="E78" s="40">
        <v>33.0</v>
      </c>
      <c r="F78" s="42">
        <f t="shared" si="2"/>
        <v>0.0</v>
      </c>
      <c r="G78" s="36">
        <f t="shared" si="3"/>
        <v>1.0</v>
      </c>
      <c r="H78" s="40"/>
    </row>
    <row r="79" spans="8:8" s="39" ht="17.4" customFormat="1">
      <c r="A79" s="40"/>
      <c r="B79" s="33">
        <v>77.0</v>
      </c>
      <c r="C79" s="41">
        <v>2.0212532E7</v>
      </c>
      <c r="D79" s="40">
        <v>0.0</v>
      </c>
      <c r="E79" s="40">
        <v>35.0</v>
      </c>
      <c r="F79" s="42">
        <f t="shared" si="2"/>
        <v>0.0</v>
      </c>
      <c r="G79" s="36">
        <f t="shared" si="3"/>
        <v>1.0</v>
      </c>
      <c r="H79" s="40"/>
    </row>
    <row r="80" spans="8:8" s="39" ht="17.4" customFormat="1">
      <c r="A80" s="40"/>
      <c r="B80" s="33">
        <v>78.0</v>
      </c>
      <c r="C80" s="41">
        <v>2.0212533E7</v>
      </c>
      <c r="D80" s="40">
        <v>0.0</v>
      </c>
      <c r="E80" s="40">
        <v>30.0</v>
      </c>
      <c r="F80" s="42">
        <f t="shared" si="2"/>
        <v>0.0</v>
      </c>
      <c r="G80" s="36">
        <f t="shared" si="3"/>
        <v>1.0</v>
      </c>
      <c r="H80" s="40"/>
    </row>
    <row r="81" spans="8:8" s="39" ht="17.4" customFormat="1">
      <c r="A81" s="40"/>
      <c r="B81" s="33">
        <v>79.0</v>
      </c>
      <c r="C81" s="41">
        <v>2.0212534E7</v>
      </c>
      <c r="D81" s="40">
        <v>0.0</v>
      </c>
      <c r="E81" s="40">
        <v>39.0</v>
      </c>
      <c r="F81" s="42">
        <f t="shared" si="2"/>
        <v>0.0</v>
      </c>
      <c r="G81" s="36">
        <f t="shared" si="3"/>
        <v>1.0</v>
      </c>
      <c r="H81" s="40"/>
    </row>
    <row r="82" spans="8:8" s="39" ht="17.4" customFormat="1">
      <c r="A82" s="40"/>
      <c r="B82" s="33">
        <v>80.0</v>
      </c>
      <c r="C82" s="41">
        <v>2.0212535E7</v>
      </c>
      <c r="D82" s="40">
        <v>0.0</v>
      </c>
      <c r="E82" s="40">
        <v>27.0</v>
      </c>
      <c r="F82" s="42">
        <f t="shared" si="2"/>
        <v>0.0</v>
      </c>
      <c r="G82" s="36">
        <f t="shared" si="3"/>
        <v>1.0</v>
      </c>
      <c r="H82" s="40"/>
    </row>
    <row r="83" spans="8:8" s="39" ht="17.4" customFormat="1">
      <c r="A83" s="40"/>
      <c r="B83" s="33">
        <v>81.0</v>
      </c>
      <c r="C83" s="41">
        <v>2.0222431E7</v>
      </c>
      <c r="D83" s="40">
        <v>0.0</v>
      </c>
      <c r="E83" s="40">
        <v>34.0</v>
      </c>
      <c r="F83" s="42">
        <f t="shared" si="2"/>
        <v>0.0</v>
      </c>
      <c r="G83" s="36">
        <f t="shared" si="3"/>
        <v>1.0</v>
      </c>
      <c r="H83" s="40"/>
    </row>
    <row r="84" spans="8:8" s="39" ht="17.4" customFormat="1">
      <c r="A84" s="40"/>
      <c r="B84" s="33">
        <v>82.0</v>
      </c>
      <c r="C84" s="41">
        <v>2.0222432E7</v>
      </c>
      <c r="D84" s="40">
        <v>0.0</v>
      </c>
      <c r="E84" s="40">
        <v>34.0</v>
      </c>
      <c r="F84" s="42">
        <f t="shared" si="2"/>
        <v>0.0</v>
      </c>
      <c r="G84" s="36">
        <f t="shared" si="3"/>
        <v>1.0</v>
      </c>
      <c r="H84" s="40"/>
    </row>
    <row r="85" spans="8:8" s="39" ht="17.4" customFormat="1">
      <c r="A85" s="40"/>
      <c r="B85" s="33">
        <v>83.0</v>
      </c>
      <c r="C85" s="41">
        <v>2.0222433E7</v>
      </c>
      <c r="D85" s="40">
        <v>0.0</v>
      </c>
      <c r="E85" s="40">
        <v>34.0</v>
      </c>
      <c r="F85" s="42">
        <f t="shared" si="2"/>
        <v>0.0</v>
      </c>
      <c r="G85" s="36">
        <f t="shared" si="3"/>
        <v>1.0</v>
      </c>
      <c r="H85" s="40"/>
    </row>
    <row r="86" spans="8:8" s="39" ht="17.4" customFormat="1">
      <c r="A86" s="40"/>
      <c r="B86" s="33">
        <v>84.0</v>
      </c>
      <c r="C86" s="41">
        <v>2.0222434E7</v>
      </c>
      <c r="D86" s="40">
        <v>0.0</v>
      </c>
      <c r="E86" s="40">
        <v>33.0</v>
      </c>
      <c r="F86" s="42">
        <f t="shared" si="2"/>
        <v>0.0</v>
      </c>
      <c r="G86" s="36">
        <f t="shared" si="3"/>
        <v>1.0</v>
      </c>
      <c r="H86" s="40"/>
    </row>
    <row r="87" spans="8:8" s="39" ht="17.4" customFormat="1">
      <c r="A87" s="40"/>
      <c r="B87" s="33">
        <v>85.0</v>
      </c>
      <c r="C87" s="41">
        <v>2.0222435E7</v>
      </c>
      <c r="D87" s="40">
        <v>0.0</v>
      </c>
      <c r="E87" s="40">
        <v>45.0</v>
      </c>
      <c r="F87" s="42">
        <f t="shared" si="2"/>
        <v>0.0</v>
      </c>
      <c r="G87" s="36">
        <f t="shared" si="3"/>
        <v>1.0</v>
      </c>
      <c r="H87" s="40"/>
    </row>
    <row r="88" spans="8:8" s="39" ht="17.4" customFormat="1">
      <c r="A88" s="40"/>
      <c r="B88" s="33">
        <v>86.0</v>
      </c>
      <c r="C88" s="41">
        <v>2.0222436E7</v>
      </c>
      <c r="D88" s="40">
        <v>0.0</v>
      </c>
      <c r="E88" s="40">
        <v>45.0</v>
      </c>
      <c r="F88" s="42">
        <f t="shared" si="2"/>
        <v>0.0</v>
      </c>
      <c r="G88" s="36">
        <f t="shared" si="3"/>
        <v>1.0</v>
      </c>
      <c r="H88" s="40"/>
    </row>
    <row r="89" spans="8:8" s="39" ht="17.4" customFormat="1">
      <c r="A89" s="40"/>
      <c r="B89" s="33">
        <v>87.0</v>
      </c>
      <c r="C89" s="41">
        <v>2.0222441E7</v>
      </c>
      <c r="D89" s="40">
        <v>0.0</v>
      </c>
      <c r="E89" s="40">
        <v>50.0</v>
      </c>
      <c r="F89" s="42">
        <f t="shared" si="2"/>
        <v>0.0</v>
      </c>
      <c r="G89" s="36">
        <f t="shared" si="3"/>
        <v>1.0</v>
      </c>
      <c r="H89" s="40"/>
    </row>
    <row r="90" spans="8:8" s="39" ht="17.4" customFormat="1">
      <c r="A90" s="40"/>
      <c r="B90" s="33">
        <v>88.0</v>
      </c>
      <c r="C90" s="41">
        <v>2.0222531E7</v>
      </c>
      <c r="D90" s="40">
        <v>0.0</v>
      </c>
      <c r="E90" s="40">
        <v>35.0</v>
      </c>
      <c r="F90" s="42">
        <f t="shared" si="2"/>
        <v>0.0</v>
      </c>
      <c r="G90" s="36">
        <f t="shared" si="3"/>
        <v>1.0</v>
      </c>
      <c r="H90" s="40"/>
    </row>
    <row r="91" spans="8:8" s="39" ht="17.4" customFormat="1">
      <c r="A91" s="40"/>
      <c r="B91" s="33">
        <v>89.0</v>
      </c>
      <c r="C91" s="41">
        <v>2.0222532E7</v>
      </c>
      <c r="D91" s="40">
        <v>0.0</v>
      </c>
      <c r="E91" s="40">
        <v>35.0</v>
      </c>
      <c r="F91" s="42">
        <f t="shared" si="2"/>
        <v>0.0</v>
      </c>
      <c r="G91" s="36">
        <f t="shared" si="3"/>
        <v>1.0</v>
      </c>
      <c r="H91" s="40"/>
    </row>
    <row r="92" spans="8:8" s="39" ht="17.4" customFormat="1">
      <c r="A92" s="40"/>
      <c r="B92" s="33">
        <v>90.0</v>
      </c>
      <c r="C92" s="41">
        <v>2.0222533E7</v>
      </c>
      <c r="D92" s="40">
        <v>0.0</v>
      </c>
      <c r="E92" s="40">
        <v>35.0</v>
      </c>
      <c r="F92" s="42">
        <f t="shared" si="2"/>
        <v>0.0</v>
      </c>
      <c r="G92" s="36">
        <f t="shared" si="3"/>
        <v>1.0</v>
      </c>
      <c r="H92" s="40"/>
    </row>
    <row r="93" spans="8:8" s="39" ht="17.4" customFormat="1">
      <c r="A93" s="40"/>
      <c r="B93" s="33">
        <v>91.0</v>
      </c>
      <c r="C93" s="41">
        <v>2.0222541E7</v>
      </c>
      <c r="D93" s="40">
        <v>0.0</v>
      </c>
      <c r="E93" s="40">
        <v>38.0</v>
      </c>
      <c r="F93" s="42">
        <f t="shared" si="2"/>
        <v>0.0</v>
      </c>
      <c r="G93" s="36">
        <f t="shared" si="3"/>
        <v>1.0</v>
      </c>
      <c r="H93" s="40"/>
    </row>
    <row r="94" spans="8:8" s="39" ht="17.4" customFormat="1">
      <c r="A94" s="43" t="s">
        <v>4</v>
      </c>
      <c r="B94" s="33">
        <v>92.0</v>
      </c>
      <c r="C94" s="36">
        <v>2.0192731E7</v>
      </c>
      <c r="D94" s="36">
        <v>0.0</v>
      </c>
      <c r="E94" s="36">
        <v>30.0</v>
      </c>
      <c r="F94" s="42">
        <f t="shared" si="2"/>
        <v>0.0</v>
      </c>
      <c r="G94" s="36">
        <f>RANK(F94,$F$94:$F$120,1)</f>
        <v>1.0</v>
      </c>
      <c r="H94" s="36"/>
    </row>
    <row r="95" spans="8:8" s="39" ht="17.4" customFormat="1">
      <c r="A95" s="43"/>
      <c r="B95" s="33">
        <v>93.0</v>
      </c>
      <c r="C95" s="36">
        <v>2.0192831E7</v>
      </c>
      <c r="D95" s="36">
        <v>0.0</v>
      </c>
      <c r="E95" s="36">
        <v>47.0</v>
      </c>
      <c r="F95" s="42">
        <f t="shared" si="2"/>
        <v>0.0</v>
      </c>
      <c r="G95" s="36">
        <f t="shared" si="4" ref="G95:G120">RANK(F95,$F$94:$F$120,1)</f>
        <v>1.0</v>
      </c>
      <c r="H95" s="36"/>
    </row>
    <row r="96" spans="8:8" s="39" ht="17.4" customFormat="1">
      <c r="A96" s="43"/>
      <c r="B96" s="33">
        <v>94.0</v>
      </c>
      <c r="C96" s="36">
        <v>2.0192832E7</v>
      </c>
      <c r="D96" s="36">
        <v>0.0</v>
      </c>
      <c r="E96" s="36">
        <v>29.0</v>
      </c>
      <c r="F96" s="42">
        <f t="shared" si="2"/>
        <v>0.0</v>
      </c>
      <c r="G96" s="36">
        <f t="shared" si="4"/>
        <v>1.0</v>
      </c>
      <c r="H96" s="36"/>
    </row>
    <row r="97" spans="8:8" s="39" ht="17.4" customFormat="1">
      <c r="A97" s="43"/>
      <c r="B97" s="33">
        <v>95.0</v>
      </c>
      <c r="C97" s="36">
        <v>2.0192833E7</v>
      </c>
      <c r="D97" s="36">
        <v>0.0</v>
      </c>
      <c r="E97" s="36">
        <v>32.0</v>
      </c>
      <c r="F97" s="42">
        <f t="shared" si="2"/>
        <v>0.0</v>
      </c>
      <c r="G97" s="36">
        <f t="shared" si="4"/>
        <v>1.0</v>
      </c>
      <c r="H97" s="36"/>
    </row>
    <row r="98" spans="8:8" s="39" ht="17.4" customFormat="1">
      <c r="A98" s="43"/>
      <c r="B98" s="33">
        <v>96.0</v>
      </c>
      <c r="C98" s="36">
        <v>2.0202731E7</v>
      </c>
      <c r="D98" s="36">
        <v>0.0</v>
      </c>
      <c r="E98" s="36">
        <v>27.0</v>
      </c>
      <c r="F98" s="42">
        <f t="shared" si="2"/>
        <v>0.0</v>
      </c>
      <c r="G98" s="36">
        <f t="shared" si="4"/>
        <v>1.0</v>
      </c>
      <c r="H98" s="36"/>
    </row>
    <row r="99" spans="8:8" s="39" ht="17.4" customFormat="1">
      <c r="A99" s="43"/>
      <c r="B99" s="33">
        <v>97.0</v>
      </c>
      <c r="C99" s="36">
        <v>2.0202831E7</v>
      </c>
      <c r="D99" s="36">
        <v>0.0</v>
      </c>
      <c r="E99" s="36">
        <v>47.0</v>
      </c>
      <c r="F99" s="42">
        <f t="shared" si="2"/>
        <v>0.0</v>
      </c>
      <c r="G99" s="36">
        <f t="shared" si="4"/>
        <v>1.0</v>
      </c>
      <c r="H99" s="36"/>
    </row>
    <row r="100" spans="8:8" s="39" ht="17.4" customFormat="1">
      <c r="A100" s="43"/>
      <c r="B100" s="33">
        <v>98.0</v>
      </c>
      <c r="C100" s="36">
        <v>2.0202832E7</v>
      </c>
      <c r="D100" s="36">
        <v>0.0</v>
      </c>
      <c r="E100" s="36">
        <v>27.0</v>
      </c>
      <c r="F100" s="42">
        <f t="shared" si="2"/>
        <v>0.0</v>
      </c>
      <c r="G100" s="36">
        <f t="shared" si="4"/>
        <v>1.0</v>
      </c>
      <c r="H100" s="36"/>
    </row>
    <row r="101" spans="8:8" s="39" ht="17.4" customFormat="1">
      <c r="A101" s="43"/>
      <c r="B101" s="33">
        <v>99.0</v>
      </c>
      <c r="C101" s="36">
        <v>2.0202833E7</v>
      </c>
      <c r="D101" s="36">
        <v>0.0</v>
      </c>
      <c r="E101" s="36">
        <v>23.0</v>
      </c>
      <c r="F101" s="42">
        <f t="shared" si="2"/>
        <v>0.0</v>
      </c>
      <c r="G101" s="36">
        <f t="shared" si="4"/>
        <v>1.0</v>
      </c>
      <c r="H101" s="36"/>
    </row>
    <row r="102" spans="8:8" s="39" ht="17.4" customFormat="1">
      <c r="A102" s="43"/>
      <c r="B102" s="33">
        <v>100.0</v>
      </c>
      <c r="C102" s="36">
        <v>2.0212731E7</v>
      </c>
      <c r="D102" s="36">
        <v>0.0</v>
      </c>
      <c r="E102" s="36">
        <v>40.0</v>
      </c>
      <c r="F102" s="42">
        <f t="shared" si="2"/>
        <v>0.0</v>
      </c>
      <c r="G102" s="36">
        <f t="shared" si="4"/>
        <v>1.0</v>
      </c>
      <c r="H102" s="36"/>
    </row>
    <row r="103" spans="8:8" s="39" ht="17.4" customFormat="1">
      <c r="A103" s="43"/>
      <c r="B103" s="33">
        <v>101.0</v>
      </c>
      <c r="C103" s="36">
        <v>2.0212831E7</v>
      </c>
      <c r="D103" s="36">
        <v>0.0</v>
      </c>
      <c r="E103" s="36">
        <v>41.0</v>
      </c>
      <c r="F103" s="42">
        <f t="shared" si="2"/>
        <v>0.0</v>
      </c>
      <c r="G103" s="36">
        <f t="shared" si="4"/>
        <v>1.0</v>
      </c>
      <c r="H103" s="36"/>
    </row>
    <row r="104" spans="8:8" s="39" ht="17.4" customFormat="1">
      <c r="A104" s="43"/>
      <c r="B104" s="33">
        <v>102.0</v>
      </c>
      <c r="C104" s="36">
        <v>2.0212832E7</v>
      </c>
      <c r="D104" s="36">
        <v>0.0</v>
      </c>
      <c r="E104" s="36">
        <v>41.0</v>
      </c>
      <c r="F104" s="42">
        <f t="shared" si="2"/>
        <v>0.0</v>
      </c>
      <c r="G104" s="36">
        <f t="shared" si="4"/>
        <v>1.0</v>
      </c>
      <c r="H104" s="36"/>
    </row>
    <row r="105" spans="8:8" s="39" ht="17.4" customFormat="1">
      <c r="A105" s="43"/>
      <c r="B105" s="33">
        <v>103.0</v>
      </c>
      <c r="C105" s="36">
        <v>2.0212841E7</v>
      </c>
      <c r="D105" s="36">
        <v>0.0</v>
      </c>
      <c r="E105" s="36">
        <v>45.0</v>
      </c>
      <c r="F105" s="42">
        <f t="shared" si="2"/>
        <v>0.0</v>
      </c>
      <c r="G105" s="36">
        <f t="shared" si="4"/>
        <v>1.0</v>
      </c>
      <c r="H105" s="36"/>
    </row>
    <row r="106" spans="8:8" s="39" ht="17.4" customFormat="1">
      <c r="A106" s="43"/>
      <c r="B106" s="33">
        <v>104.0</v>
      </c>
      <c r="C106" s="36">
        <v>2.0212842E7</v>
      </c>
      <c r="D106" s="36">
        <v>0.0</v>
      </c>
      <c r="E106" s="36">
        <v>46.0</v>
      </c>
      <c r="F106" s="42">
        <f t="shared" si="2"/>
        <v>0.0</v>
      </c>
      <c r="G106" s="36">
        <f t="shared" si="4"/>
        <v>1.0</v>
      </c>
      <c r="H106" s="36"/>
    </row>
    <row r="107" spans="8:8" s="39" ht="17.4" customFormat="1">
      <c r="A107" s="43"/>
      <c r="B107" s="33">
        <v>105.0</v>
      </c>
      <c r="C107" s="36">
        <v>2.0212843E7</v>
      </c>
      <c r="D107" s="36">
        <v>0.0</v>
      </c>
      <c r="E107" s="36">
        <v>44.0</v>
      </c>
      <c r="F107" s="42">
        <f t="shared" si="2"/>
        <v>0.0</v>
      </c>
      <c r="G107" s="36">
        <f t="shared" si="4"/>
        <v>1.0</v>
      </c>
      <c r="H107" s="36"/>
    </row>
    <row r="108" spans="8:8" s="39" ht="17.4" customFormat="1">
      <c r="A108" s="43"/>
      <c r="B108" s="33">
        <v>106.0</v>
      </c>
      <c r="C108" s="40">
        <v>2.0222731E7</v>
      </c>
      <c r="D108" s="36">
        <v>0.0</v>
      </c>
      <c r="E108" s="40">
        <v>39.0</v>
      </c>
      <c r="F108" s="42">
        <f t="shared" si="2"/>
        <v>0.0</v>
      </c>
      <c r="G108" s="36">
        <f t="shared" si="4"/>
        <v>1.0</v>
      </c>
      <c r="H108" s="40"/>
    </row>
    <row r="109" spans="8:8" s="39" ht="17.4" customFormat="1">
      <c r="A109" s="43"/>
      <c r="B109" s="33">
        <v>107.0</v>
      </c>
      <c r="C109" s="40">
        <v>2.0222732E7</v>
      </c>
      <c r="D109" s="36">
        <v>0.0</v>
      </c>
      <c r="E109" s="40">
        <v>42.0</v>
      </c>
      <c r="F109" s="42">
        <f t="shared" si="2"/>
        <v>0.0</v>
      </c>
      <c r="G109" s="36">
        <f t="shared" si="4"/>
        <v>1.0</v>
      </c>
      <c r="H109" s="40"/>
    </row>
    <row r="110" spans="8:8" s="39" ht="17.4" customFormat="1">
      <c r="A110" s="43"/>
      <c r="B110" s="33">
        <v>108.0</v>
      </c>
      <c r="C110" s="40">
        <v>2.0222831E7</v>
      </c>
      <c r="D110" s="36">
        <v>0.0</v>
      </c>
      <c r="E110" s="40">
        <v>42.0</v>
      </c>
      <c r="F110" s="42">
        <f t="shared" si="2"/>
        <v>0.0</v>
      </c>
      <c r="G110" s="36">
        <f t="shared" si="4"/>
        <v>1.0</v>
      </c>
      <c r="H110" s="40"/>
    </row>
    <row r="111" spans="8:8" s="39" ht="17.4" customFormat="1">
      <c r="A111" s="43"/>
      <c r="B111" s="33">
        <v>109.0</v>
      </c>
      <c r="C111" s="40">
        <v>2.0222832E7</v>
      </c>
      <c r="D111" s="36">
        <v>0.0</v>
      </c>
      <c r="E111" s="40">
        <v>41.0</v>
      </c>
      <c r="F111" s="42">
        <f t="shared" si="2"/>
        <v>0.0</v>
      </c>
      <c r="G111" s="36">
        <f t="shared" si="4"/>
        <v>1.0</v>
      </c>
      <c r="H111" s="40"/>
    </row>
    <row r="112" spans="8:8" s="39" ht="17.4" customFormat="1">
      <c r="A112" s="43"/>
      <c r="B112" s="33">
        <v>110.0</v>
      </c>
      <c r="C112" s="40">
        <v>2.0222833E7</v>
      </c>
      <c r="D112" s="36">
        <v>0.0</v>
      </c>
      <c r="E112" s="40">
        <v>45.0</v>
      </c>
      <c r="F112" s="42">
        <f t="shared" si="2"/>
        <v>0.0</v>
      </c>
      <c r="G112" s="36">
        <f t="shared" si="4"/>
        <v>1.0</v>
      </c>
      <c r="H112" s="40"/>
    </row>
    <row r="113" spans="8:8" s="39" ht="17.4" customFormat="1">
      <c r="A113" s="43"/>
      <c r="B113" s="33">
        <v>111.0</v>
      </c>
      <c r="C113" s="40">
        <v>2.0222834E7</v>
      </c>
      <c r="D113" s="36">
        <v>0.0</v>
      </c>
      <c r="E113" s="40">
        <v>45.0</v>
      </c>
      <c r="F113" s="42">
        <f t="shared" si="5" ref="F113:F148">D113/E113</f>
        <v>0.0</v>
      </c>
      <c r="G113" s="36">
        <f t="shared" si="4"/>
        <v>1.0</v>
      </c>
      <c r="H113" s="40"/>
    </row>
    <row r="114" spans="8:8" s="39" ht="17.4" customFormat="1">
      <c r="A114" s="43"/>
      <c r="B114" s="44">
        <v>112.0</v>
      </c>
      <c r="C114" s="45">
        <v>2.0222835E7</v>
      </c>
      <c r="D114" s="45">
        <v>1.0</v>
      </c>
      <c r="E114" s="45">
        <v>45.0</v>
      </c>
      <c r="F114" s="46">
        <f t="shared" si="5"/>
        <v>0.022222222222222223</v>
      </c>
      <c r="G114" s="47">
        <f t="shared" si="4"/>
        <v>27.0</v>
      </c>
      <c r="H114" s="45"/>
    </row>
    <row r="115" spans="8:8" s="39" ht="17.4" customFormat="1">
      <c r="A115" s="43"/>
      <c r="B115" s="33">
        <v>113.0</v>
      </c>
      <c r="C115" s="40">
        <v>2.0222836E7</v>
      </c>
      <c r="D115" s="40">
        <v>0.0</v>
      </c>
      <c r="E115" s="40">
        <v>40.0</v>
      </c>
      <c r="F115" s="42">
        <f t="shared" si="5"/>
        <v>0.0</v>
      </c>
      <c r="G115" s="36">
        <f t="shared" si="4"/>
        <v>1.0</v>
      </c>
      <c r="H115" s="40"/>
    </row>
    <row r="116" spans="8:8" s="39" ht="17.4" customFormat="1">
      <c r="A116" s="43"/>
      <c r="B116" s="33">
        <v>114.0</v>
      </c>
      <c r="C116" s="40">
        <v>2.0222837E7</v>
      </c>
      <c r="D116" s="40">
        <v>0.0</v>
      </c>
      <c r="E116" s="40">
        <v>40.0</v>
      </c>
      <c r="F116" s="42">
        <f t="shared" si="5"/>
        <v>0.0</v>
      </c>
      <c r="G116" s="36">
        <f t="shared" si="4"/>
        <v>1.0</v>
      </c>
      <c r="H116" s="40"/>
    </row>
    <row r="117" spans="8:8" s="39" ht="17.4" customFormat="1">
      <c r="A117" s="43"/>
      <c r="B117" s="33">
        <v>115.0</v>
      </c>
      <c r="C117" s="40">
        <v>2.0222841E7</v>
      </c>
      <c r="D117" s="40">
        <v>0.0</v>
      </c>
      <c r="E117" s="40">
        <v>36.0</v>
      </c>
      <c r="F117" s="42">
        <f t="shared" si="5"/>
        <v>0.0</v>
      </c>
      <c r="G117" s="36">
        <f t="shared" si="4"/>
        <v>1.0</v>
      </c>
      <c r="H117" s="40"/>
    </row>
    <row r="118" spans="8:8" s="39" ht="17.4" customFormat="1">
      <c r="A118" s="43"/>
      <c r="B118" s="33">
        <v>116.0</v>
      </c>
      <c r="C118" s="40">
        <v>2.0222842E7</v>
      </c>
      <c r="D118" s="40">
        <v>0.0</v>
      </c>
      <c r="E118" s="40">
        <v>38.0</v>
      </c>
      <c r="F118" s="42">
        <f t="shared" si="5"/>
        <v>0.0</v>
      </c>
      <c r="G118" s="36">
        <f t="shared" si="4"/>
        <v>1.0</v>
      </c>
      <c r="H118" s="40"/>
    </row>
    <row r="119" spans="8:8" s="39" ht="17.4" customFormat="1">
      <c r="A119" s="43"/>
      <c r="B119" s="33">
        <v>117.0</v>
      </c>
      <c r="C119" s="40">
        <v>2.0222843E7</v>
      </c>
      <c r="D119" s="40">
        <v>0.0</v>
      </c>
      <c r="E119" s="40">
        <v>38.0</v>
      </c>
      <c r="F119" s="42">
        <f t="shared" si="5"/>
        <v>0.0</v>
      </c>
      <c r="G119" s="36">
        <f t="shared" si="4"/>
        <v>1.0</v>
      </c>
      <c r="H119" s="40"/>
    </row>
    <row r="120" spans="8:8" s="39" ht="17.4" customFormat="1">
      <c r="A120" s="43"/>
      <c r="B120" s="33">
        <v>118.0</v>
      </c>
      <c r="C120" s="40">
        <v>2.0222844E7</v>
      </c>
      <c r="D120" s="40">
        <v>0.0</v>
      </c>
      <c r="E120" s="40">
        <v>36.0</v>
      </c>
      <c r="F120" s="42">
        <f t="shared" si="5"/>
        <v>0.0</v>
      </c>
      <c r="G120" s="36">
        <f t="shared" si="4"/>
        <v>1.0</v>
      </c>
      <c r="H120" s="40"/>
    </row>
    <row r="121" spans="8:8" s="39" ht="17.4" customFormat="1">
      <c r="A121" s="43" t="s">
        <v>5</v>
      </c>
      <c r="B121" s="33">
        <v>119.0</v>
      </c>
      <c r="C121" s="36">
        <v>2.0193631E7</v>
      </c>
      <c r="D121" s="36">
        <v>0.0</v>
      </c>
      <c r="E121" s="36">
        <v>30.0</v>
      </c>
      <c r="F121" s="42">
        <f t="shared" si="5"/>
        <v>0.0</v>
      </c>
      <c r="G121" s="36">
        <f>RANK(F121,$F$121:$F$147,1)</f>
        <v>1.0</v>
      </c>
      <c r="H121" s="36"/>
    </row>
    <row r="122" spans="8:8" s="39" ht="17.4" customFormat="1">
      <c r="A122" s="43"/>
      <c r="B122" s="33">
        <v>120.0</v>
      </c>
      <c r="C122" s="36">
        <v>2.0193632E7</v>
      </c>
      <c r="D122" s="36">
        <v>0.0</v>
      </c>
      <c r="E122" s="36">
        <v>31.0</v>
      </c>
      <c r="F122" s="42">
        <f t="shared" si="5"/>
        <v>0.0</v>
      </c>
      <c r="G122" s="36">
        <f t="shared" si="6" ref="G122:G147">RANK(F122,$F$121:$F$147,1)</f>
        <v>1.0</v>
      </c>
      <c r="H122" s="36"/>
    </row>
    <row r="123" spans="8:8" s="39" ht="17.4" customFormat="1">
      <c r="A123" s="43"/>
      <c r="B123" s="33">
        <v>121.0</v>
      </c>
      <c r="C123" s="36">
        <v>2.0193633E7</v>
      </c>
      <c r="D123" s="36">
        <v>0.0</v>
      </c>
      <c r="E123" s="36">
        <v>35.0</v>
      </c>
      <c r="F123" s="42">
        <f t="shared" si="5"/>
        <v>0.0</v>
      </c>
      <c r="G123" s="36">
        <f t="shared" si="6"/>
        <v>1.0</v>
      </c>
      <c r="H123" s="36"/>
    </row>
    <row r="124" spans="8:8" s="39" ht="17.4" customFormat="1">
      <c r="A124" s="43"/>
      <c r="B124" s="33">
        <v>122.0</v>
      </c>
      <c r="C124" s="36">
        <v>2.0193634E7</v>
      </c>
      <c r="D124" s="36">
        <v>0.0</v>
      </c>
      <c r="E124" s="36">
        <v>36.0</v>
      </c>
      <c r="F124" s="42">
        <f t="shared" si="5"/>
        <v>0.0</v>
      </c>
      <c r="G124" s="36">
        <f t="shared" si="6"/>
        <v>1.0</v>
      </c>
      <c r="H124" s="36"/>
    </row>
    <row r="125" spans="8:8" s="39" ht="17.4" customFormat="1">
      <c r="A125" s="43"/>
      <c r="B125" s="33">
        <v>123.0</v>
      </c>
      <c r="C125" s="36">
        <v>2.0193635E7</v>
      </c>
      <c r="D125" s="36">
        <v>0.0</v>
      </c>
      <c r="E125" s="36">
        <v>31.0</v>
      </c>
      <c r="F125" s="42">
        <f t="shared" si="5"/>
        <v>0.0</v>
      </c>
      <c r="G125" s="36">
        <f t="shared" si="6"/>
        <v>1.0</v>
      </c>
      <c r="H125" s="36"/>
    </row>
    <row r="126" spans="8:8" s="39" ht="17.4" customFormat="1">
      <c r="A126" s="43"/>
      <c r="B126" s="33">
        <v>124.0</v>
      </c>
      <c r="C126" s="36">
        <v>2.0203631E7</v>
      </c>
      <c r="D126" s="36">
        <v>0.0</v>
      </c>
      <c r="E126" s="36">
        <v>32.0</v>
      </c>
      <c r="F126" s="42">
        <f t="shared" si="5"/>
        <v>0.0</v>
      </c>
      <c r="G126" s="36">
        <f t="shared" si="6"/>
        <v>1.0</v>
      </c>
      <c r="H126" s="36"/>
    </row>
    <row r="127" spans="8:8" s="39" ht="17.4" customFormat="1">
      <c r="A127" s="43"/>
      <c r="B127" s="33">
        <v>125.0</v>
      </c>
      <c r="C127" s="36">
        <v>2.0203632E7</v>
      </c>
      <c r="D127" s="36">
        <v>0.0</v>
      </c>
      <c r="E127" s="36">
        <v>32.0</v>
      </c>
      <c r="F127" s="42">
        <f t="shared" si="5"/>
        <v>0.0</v>
      </c>
      <c r="G127" s="36">
        <f t="shared" si="6"/>
        <v>1.0</v>
      </c>
      <c r="H127" s="36"/>
    </row>
    <row r="128" spans="8:8" s="39" ht="17.4" customFormat="1">
      <c r="A128" s="43"/>
      <c r="B128" s="33">
        <v>126.0</v>
      </c>
      <c r="C128" s="36">
        <v>2.0203633E7</v>
      </c>
      <c r="D128" s="36">
        <v>0.0</v>
      </c>
      <c r="E128" s="36">
        <v>34.0</v>
      </c>
      <c r="F128" s="42">
        <f t="shared" si="5"/>
        <v>0.0</v>
      </c>
      <c r="G128" s="36">
        <f t="shared" si="6"/>
        <v>1.0</v>
      </c>
      <c r="H128" s="36"/>
    </row>
    <row r="129" spans="8:8" s="39" ht="17.4" customFormat="1">
      <c r="A129" s="43"/>
      <c r="B129" s="44">
        <v>127.0</v>
      </c>
      <c r="C129" s="47">
        <v>2.0203634E7</v>
      </c>
      <c r="D129" s="47">
        <v>1.0</v>
      </c>
      <c r="E129" s="47">
        <v>30.0</v>
      </c>
      <c r="F129" s="46">
        <f t="shared" si="5"/>
        <v>0.03333333333333333</v>
      </c>
      <c r="G129" s="47">
        <f t="shared" si="6"/>
        <v>27.0</v>
      </c>
      <c r="H129" s="47"/>
    </row>
    <row r="130" spans="8:8" s="39" ht="17.4" customFormat="1">
      <c r="A130" s="43"/>
      <c r="B130" s="33">
        <v>128.0</v>
      </c>
      <c r="C130" s="36">
        <v>2.0203635E7</v>
      </c>
      <c r="D130" s="36">
        <v>0.0</v>
      </c>
      <c r="E130" s="36">
        <v>35.0</v>
      </c>
      <c r="F130" s="42">
        <f t="shared" si="5"/>
        <v>0.0</v>
      </c>
      <c r="G130" s="36">
        <f t="shared" si="6"/>
        <v>1.0</v>
      </c>
      <c r="H130" s="36"/>
    </row>
    <row r="131" spans="8:8" s="39" ht="17.4" customFormat="1">
      <c r="A131" s="43"/>
      <c r="B131" s="33">
        <v>129.0</v>
      </c>
      <c r="C131" s="36">
        <v>2.0213631E7</v>
      </c>
      <c r="D131" s="36">
        <v>0.0</v>
      </c>
      <c r="E131" s="36">
        <v>43.0</v>
      </c>
      <c r="F131" s="42">
        <f t="shared" si="5"/>
        <v>0.0</v>
      </c>
      <c r="G131" s="36">
        <f t="shared" si="6"/>
        <v>1.0</v>
      </c>
      <c r="H131" s="36"/>
    </row>
    <row r="132" spans="8:8" s="39" ht="17.4" customFormat="1">
      <c r="A132" s="43"/>
      <c r="B132" s="33">
        <v>130.0</v>
      </c>
      <c r="C132" s="36">
        <v>2.0213632E7</v>
      </c>
      <c r="D132" s="36">
        <v>0.0</v>
      </c>
      <c r="E132" s="36">
        <v>42.0</v>
      </c>
      <c r="F132" s="42">
        <f t="shared" si="5"/>
        <v>0.0</v>
      </c>
      <c r="G132" s="36">
        <f t="shared" si="6"/>
        <v>1.0</v>
      </c>
      <c r="H132" s="36"/>
    </row>
    <row r="133" spans="8:8" s="39" ht="17.4" customFormat="1">
      <c r="A133" s="43"/>
      <c r="B133" s="33">
        <v>131.0</v>
      </c>
      <c r="C133" s="36">
        <v>2.0213633E7</v>
      </c>
      <c r="D133" s="36">
        <v>0.0</v>
      </c>
      <c r="E133" s="36">
        <v>44.0</v>
      </c>
      <c r="F133" s="42">
        <f t="shared" si="5"/>
        <v>0.0</v>
      </c>
      <c r="G133" s="36">
        <f t="shared" si="6"/>
        <v>1.0</v>
      </c>
      <c r="H133" s="36"/>
    </row>
    <row r="134" spans="8:8" s="39" ht="17.4" customFormat="1">
      <c r="A134" s="43"/>
      <c r="B134" s="33">
        <v>132.0</v>
      </c>
      <c r="C134" s="36">
        <v>2.0213634E7</v>
      </c>
      <c r="D134" s="36">
        <v>0.0</v>
      </c>
      <c r="E134" s="36">
        <v>45.0</v>
      </c>
      <c r="F134" s="42">
        <f t="shared" si="5"/>
        <v>0.0</v>
      </c>
      <c r="G134" s="36">
        <f t="shared" si="6"/>
        <v>1.0</v>
      </c>
      <c r="H134" s="36"/>
    </row>
    <row r="135" spans="8:8" s="39" ht="17.4" customFormat="1">
      <c r="A135" s="43"/>
      <c r="B135" s="33">
        <v>133.0</v>
      </c>
      <c r="C135" s="36">
        <v>2.0213635E7</v>
      </c>
      <c r="D135" s="36">
        <v>0.0</v>
      </c>
      <c r="E135" s="36">
        <v>39.0</v>
      </c>
      <c r="F135" s="42">
        <f t="shared" si="5"/>
        <v>0.0</v>
      </c>
      <c r="G135" s="36">
        <f t="shared" si="6"/>
        <v>1.0</v>
      </c>
      <c r="H135" s="36"/>
    </row>
    <row r="136" spans="8:8" s="39" ht="17.4" customFormat="1">
      <c r="A136" s="43"/>
      <c r="B136" s="33">
        <v>134.0</v>
      </c>
      <c r="C136" s="36">
        <v>2.0213641E7</v>
      </c>
      <c r="D136" s="36">
        <v>0.0</v>
      </c>
      <c r="E136" s="36">
        <v>41.0</v>
      </c>
      <c r="F136" s="42">
        <f t="shared" si="5"/>
        <v>0.0</v>
      </c>
      <c r="G136" s="36">
        <f t="shared" si="6"/>
        <v>1.0</v>
      </c>
      <c r="H136" s="36"/>
    </row>
    <row r="137" spans="8:8" s="39" ht="17.4" customFormat="1">
      <c r="A137" s="43"/>
      <c r="B137" s="33">
        <v>135.0</v>
      </c>
      <c r="C137" s="36">
        <v>2.0213642E7</v>
      </c>
      <c r="D137" s="36">
        <v>0.0</v>
      </c>
      <c r="E137" s="36">
        <v>45.0</v>
      </c>
      <c r="F137" s="42">
        <f t="shared" si="5"/>
        <v>0.0</v>
      </c>
      <c r="G137" s="36">
        <f t="shared" si="6"/>
        <v>1.0</v>
      </c>
      <c r="H137" s="36"/>
    </row>
    <row r="138" spans="8:8" s="48" ht="15.0" customFormat="1" customHeight="1">
      <c r="A138" s="43"/>
      <c r="B138" s="33">
        <v>136.0</v>
      </c>
      <c r="C138" s="40">
        <v>2.0223631E7</v>
      </c>
      <c r="D138" s="36">
        <v>0.0</v>
      </c>
      <c r="E138" s="36">
        <v>40.0</v>
      </c>
      <c r="F138" s="42">
        <f t="shared" si="5"/>
        <v>0.0</v>
      </c>
      <c r="G138" s="36">
        <f t="shared" si="6"/>
        <v>1.0</v>
      </c>
      <c r="H138" s="40"/>
    </row>
    <row r="139" spans="8:8" s="48" ht="15.0" customFormat="1" customHeight="1">
      <c r="A139" s="43"/>
      <c r="B139" s="33">
        <v>137.0</v>
      </c>
      <c r="C139" s="40">
        <v>2.0223632E7</v>
      </c>
      <c r="D139" s="36">
        <v>0.0</v>
      </c>
      <c r="E139" s="36">
        <v>40.0</v>
      </c>
      <c r="F139" s="42">
        <f t="shared" si="5"/>
        <v>0.0</v>
      </c>
      <c r="G139" s="36">
        <f t="shared" si="6"/>
        <v>1.0</v>
      </c>
      <c r="H139" s="40"/>
    </row>
    <row r="140" spans="8:8" s="48" ht="15.0" customFormat="1" customHeight="1">
      <c r="A140" s="43"/>
      <c r="B140" s="33">
        <v>138.0</v>
      </c>
      <c r="C140" s="40">
        <v>2.0223633E7</v>
      </c>
      <c r="D140" s="36">
        <v>0.0</v>
      </c>
      <c r="E140" s="36">
        <v>42.0</v>
      </c>
      <c r="F140" s="42">
        <f t="shared" si="5"/>
        <v>0.0</v>
      </c>
      <c r="G140" s="36">
        <f t="shared" si="6"/>
        <v>1.0</v>
      </c>
      <c r="H140" s="40"/>
    </row>
    <row r="141" spans="8:8" s="48" ht="15.0" customFormat="1" customHeight="1">
      <c r="A141" s="43"/>
      <c r="B141" s="33">
        <v>139.0</v>
      </c>
      <c r="C141" s="40">
        <v>2.0223634E7</v>
      </c>
      <c r="D141" s="36">
        <v>0.0</v>
      </c>
      <c r="E141" s="36">
        <v>41.0</v>
      </c>
      <c r="F141" s="42">
        <f t="shared" si="5"/>
        <v>0.0</v>
      </c>
      <c r="G141" s="36">
        <f t="shared" si="6"/>
        <v>1.0</v>
      </c>
      <c r="H141" s="40"/>
    </row>
    <row r="142" spans="8:8" s="48" ht="15.0" customFormat="1" customHeight="1">
      <c r="A142" s="43"/>
      <c r="B142" s="33">
        <v>140.0</v>
      </c>
      <c r="C142" s="40">
        <v>2.0223635E7</v>
      </c>
      <c r="D142" s="36">
        <v>0.0</v>
      </c>
      <c r="E142" s="36">
        <v>43.0</v>
      </c>
      <c r="F142" s="42">
        <f t="shared" si="5"/>
        <v>0.0</v>
      </c>
      <c r="G142" s="36">
        <f t="shared" si="6"/>
        <v>1.0</v>
      </c>
      <c r="H142" s="40"/>
    </row>
    <row r="143" spans="8:8" ht="17.4">
      <c r="A143" s="43"/>
      <c r="B143" s="33">
        <v>141.0</v>
      </c>
      <c r="C143" s="40">
        <v>2.0223636E7</v>
      </c>
      <c r="D143" s="36">
        <v>0.0</v>
      </c>
      <c r="E143" s="36">
        <v>43.0</v>
      </c>
      <c r="F143" s="42">
        <f t="shared" si="5"/>
        <v>0.0</v>
      </c>
      <c r="G143" s="36">
        <f t="shared" si="6"/>
        <v>1.0</v>
      </c>
      <c r="H143" s="40"/>
    </row>
    <row r="144" spans="8:8" ht="17.4">
      <c r="A144" s="43"/>
      <c r="B144" s="33">
        <v>142.0</v>
      </c>
      <c r="C144" s="40">
        <v>2.0223637E7</v>
      </c>
      <c r="D144" s="36">
        <v>0.0</v>
      </c>
      <c r="E144" s="36">
        <v>41.0</v>
      </c>
      <c r="F144" s="42">
        <f t="shared" si="5"/>
        <v>0.0</v>
      </c>
      <c r="G144" s="36">
        <f t="shared" si="6"/>
        <v>1.0</v>
      </c>
      <c r="H144" s="40"/>
    </row>
    <row r="145" spans="8:8" ht="17.4">
      <c r="A145" s="43"/>
      <c r="B145" s="33">
        <v>143.0</v>
      </c>
      <c r="C145" s="40">
        <v>2.0223641E7</v>
      </c>
      <c r="D145" s="36">
        <v>0.0</v>
      </c>
      <c r="E145" s="36">
        <v>43.0</v>
      </c>
      <c r="F145" s="42">
        <f t="shared" si="5"/>
        <v>0.0</v>
      </c>
      <c r="G145" s="36">
        <f t="shared" si="6"/>
        <v>1.0</v>
      </c>
      <c r="H145" s="40"/>
    </row>
    <row r="146" spans="8:8" ht="17.4">
      <c r="A146" s="43"/>
      <c r="B146" s="44">
        <v>144.0</v>
      </c>
      <c r="C146" s="45">
        <v>2.0223642E7</v>
      </c>
      <c r="D146" s="45">
        <v>1.0</v>
      </c>
      <c r="E146" s="47">
        <v>43.0</v>
      </c>
      <c r="F146" s="46">
        <f t="shared" si="5"/>
        <v>0.023255813953488372</v>
      </c>
      <c r="G146" s="47">
        <f t="shared" si="6"/>
        <v>26.0</v>
      </c>
      <c r="H146" s="45"/>
    </row>
    <row r="147" spans="8:8" ht="17.4">
      <c r="A147" s="43"/>
      <c r="B147" s="33">
        <v>145.0</v>
      </c>
      <c r="C147" s="40">
        <v>2.0223643E7</v>
      </c>
      <c r="D147" s="40">
        <v>0.0</v>
      </c>
      <c r="E147" s="36">
        <v>43.0</v>
      </c>
      <c r="F147" s="42">
        <f t="shared" si="5"/>
        <v>0.0</v>
      </c>
      <c r="G147" s="36">
        <f t="shared" si="6"/>
        <v>1.0</v>
      </c>
      <c r="H147" s="40"/>
    </row>
    <row r="148" spans="8:8" ht="17.4">
      <c r="A148" s="43" t="s">
        <v>6</v>
      </c>
      <c r="B148" s="33">
        <v>146.0</v>
      </c>
      <c r="C148" s="36">
        <v>2.0192331E7</v>
      </c>
      <c r="D148" s="36">
        <v>0.0</v>
      </c>
      <c r="E148" s="40">
        <v>36.0</v>
      </c>
      <c r="F148" s="42">
        <f t="shared" si="5"/>
        <v>0.0</v>
      </c>
      <c r="G148" s="36">
        <f>RANK(F148,$F$148:$F$191,1)</f>
        <v>1.0</v>
      </c>
      <c r="H148" s="40"/>
    </row>
    <row r="149" spans="8:8" ht="17.4">
      <c r="A149" s="43"/>
      <c r="B149" s="33">
        <v>147.0</v>
      </c>
      <c r="C149" s="36">
        <v>2.0192332E7</v>
      </c>
      <c r="D149" s="36">
        <v>0.0</v>
      </c>
      <c r="E149" s="40">
        <v>34.0</v>
      </c>
      <c r="F149" s="42">
        <f t="shared" si="7" ref="F149:F211">D149/E149</f>
        <v>0.0</v>
      </c>
      <c r="G149" s="36">
        <f t="shared" si="8" ref="G149:G191">RANK(F149,$F$148:$F$191,1)</f>
        <v>1.0</v>
      </c>
      <c r="H149" s="40"/>
    </row>
    <row r="150" spans="8:8" ht="17.4">
      <c r="A150" s="43"/>
      <c r="B150" s="33">
        <v>148.0</v>
      </c>
      <c r="C150" s="36">
        <v>2.0192931E7</v>
      </c>
      <c r="D150" s="36">
        <v>0.0</v>
      </c>
      <c r="E150" s="40">
        <v>30.0</v>
      </c>
      <c r="F150" s="42">
        <f t="shared" si="7"/>
        <v>0.0</v>
      </c>
      <c r="G150" s="36">
        <f t="shared" si="8"/>
        <v>1.0</v>
      </c>
      <c r="H150" s="40"/>
    </row>
    <row r="151" spans="8:8" ht="17.4">
      <c r="A151" s="43"/>
      <c r="B151" s="33">
        <v>149.0</v>
      </c>
      <c r="C151" s="36">
        <v>2.0192932E7</v>
      </c>
      <c r="D151" s="36">
        <v>0.0</v>
      </c>
      <c r="E151" s="40">
        <v>28.0</v>
      </c>
      <c r="F151" s="42">
        <f t="shared" si="7"/>
        <v>0.0</v>
      </c>
      <c r="G151" s="36">
        <f t="shared" si="8"/>
        <v>1.0</v>
      </c>
      <c r="H151" s="40"/>
    </row>
    <row r="152" spans="8:8" ht="17.4">
      <c r="A152" s="43"/>
      <c r="B152" s="33">
        <v>150.0</v>
      </c>
      <c r="C152" s="36">
        <v>2.0193031E7</v>
      </c>
      <c r="D152" s="36"/>
      <c r="E152" s="40">
        <v>45.0</v>
      </c>
      <c r="F152" s="42">
        <f t="shared" si="7"/>
        <v>0.0</v>
      </c>
      <c r="G152" s="36"/>
      <c r="H152" s="40" t="s">
        <v>31</v>
      </c>
    </row>
    <row r="153" spans="8:8" ht="17.4">
      <c r="A153" s="43"/>
      <c r="B153" s="33">
        <v>151.0</v>
      </c>
      <c r="C153" s="36">
        <v>2.0193032E7</v>
      </c>
      <c r="D153" s="36"/>
      <c r="E153" s="40">
        <v>47.0</v>
      </c>
      <c r="F153" s="42">
        <f t="shared" si="7"/>
        <v>0.0</v>
      </c>
      <c r="G153" s="36"/>
      <c r="H153" s="40" t="s">
        <v>31</v>
      </c>
    </row>
    <row r="154" spans="8:8" ht="17.4">
      <c r="A154" s="43"/>
      <c r="B154" s="33">
        <v>152.0</v>
      </c>
      <c r="C154" s="36">
        <v>2.0193033E7</v>
      </c>
      <c r="D154" s="36"/>
      <c r="E154" s="40">
        <v>45.0</v>
      </c>
      <c r="F154" s="42">
        <f t="shared" si="7"/>
        <v>0.0</v>
      </c>
      <c r="G154" s="36"/>
      <c r="H154" s="40" t="s">
        <v>31</v>
      </c>
    </row>
    <row r="155" spans="8:8" ht="17.4">
      <c r="A155" s="43"/>
      <c r="B155" s="33">
        <v>153.0</v>
      </c>
      <c r="C155" s="36">
        <v>2.0193034E7</v>
      </c>
      <c r="D155" s="36"/>
      <c r="E155" s="40">
        <v>42.0</v>
      </c>
      <c r="F155" s="42">
        <f t="shared" si="7"/>
        <v>0.0</v>
      </c>
      <c r="G155" s="36"/>
      <c r="H155" s="40" t="s">
        <v>31</v>
      </c>
    </row>
    <row r="156" spans="8:8" ht="17.4">
      <c r="A156" s="43"/>
      <c r="B156" s="33">
        <v>154.0</v>
      </c>
      <c r="C156" s="36">
        <v>2.0193035E7</v>
      </c>
      <c r="D156" s="36"/>
      <c r="E156" s="40">
        <v>39.0</v>
      </c>
      <c r="F156" s="42">
        <f t="shared" si="7"/>
        <v>0.0</v>
      </c>
      <c r="G156" s="36"/>
      <c r="H156" s="40" t="s">
        <v>31</v>
      </c>
    </row>
    <row r="157" spans="8:8" ht="17.4">
      <c r="A157" s="43"/>
      <c r="B157" s="33">
        <v>155.0</v>
      </c>
      <c r="C157" s="36">
        <v>2.0193036E7</v>
      </c>
      <c r="D157" s="36"/>
      <c r="E157" s="40">
        <v>44.0</v>
      </c>
      <c r="F157" s="42">
        <f t="shared" si="7"/>
        <v>0.0</v>
      </c>
      <c r="G157" s="36"/>
      <c r="H157" s="40" t="s">
        <v>31</v>
      </c>
    </row>
    <row r="158" spans="8:8" ht="17.4">
      <c r="A158" s="43"/>
      <c r="B158" s="33">
        <v>156.0</v>
      </c>
      <c r="C158" s="36">
        <v>2.0193037E7</v>
      </c>
      <c r="D158" s="36"/>
      <c r="E158" s="40">
        <v>41.0</v>
      </c>
      <c r="F158" s="42">
        <f t="shared" si="7"/>
        <v>0.0</v>
      </c>
      <c r="G158" s="36"/>
      <c r="H158" s="40" t="s">
        <v>31</v>
      </c>
    </row>
    <row r="159" spans="8:8" ht="17.4">
      <c r="A159" s="43"/>
      <c r="B159" s="33">
        <v>157.0</v>
      </c>
      <c r="C159" s="36">
        <v>2.0193038E7</v>
      </c>
      <c r="D159" s="36"/>
      <c r="E159" s="40">
        <v>43.0</v>
      </c>
      <c r="F159" s="42">
        <f t="shared" si="7"/>
        <v>0.0</v>
      </c>
      <c r="G159" s="36"/>
      <c r="H159" s="40" t="s">
        <v>31</v>
      </c>
    </row>
    <row r="160" spans="8:8" ht="17.4">
      <c r="A160" s="43"/>
      <c r="B160" s="33">
        <v>158.0</v>
      </c>
      <c r="C160" s="40">
        <v>2.0202331E7</v>
      </c>
      <c r="D160" s="36">
        <v>0.0</v>
      </c>
      <c r="E160" s="40">
        <v>39.0</v>
      </c>
      <c r="F160" s="42">
        <f t="shared" si="7"/>
        <v>0.0</v>
      </c>
      <c r="G160" s="36">
        <f t="shared" si="8"/>
        <v>1.0</v>
      </c>
      <c r="H160" s="40"/>
    </row>
    <row r="161" spans="8:8" ht="17.4">
      <c r="A161" s="43"/>
      <c r="B161" s="38">
        <v>159.0</v>
      </c>
      <c r="C161" s="40">
        <v>2.0202332E7</v>
      </c>
      <c r="D161" s="36">
        <v>0.0</v>
      </c>
      <c r="E161" s="40">
        <v>37.0</v>
      </c>
      <c r="F161" s="42">
        <f t="shared" si="7"/>
        <v>0.0</v>
      </c>
      <c r="G161" s="36">
        <f t="shared" si="8"/>
        <v>1.0</v>
      </c>
      <c r="H161" s="40"/>
    </row>
    <row r="162" spans="8:8" ht="17.4">
      <c r="A162" s="43"/>
      <c r="B162" s="33">
        <v>160.0</v>
      </c>
      <c r="C162" s="36">
        <v>2.0202931E7</v>
      </c>
      <c r="D162" s="36">
        <v>0.0</v>
      </c>
      <c r="E162" s="40">
        <v>31.0</v>
      </c>
      <c r="F162" s="42">
        <f t="shared" si="7"/>
        <v>0.0</v>
      </c>
      <c r="G162" s="36">
        <f t="shared" si="8"/>
        <v>1.0</v>
      </c>
      <c r="H162" s="40"/>
    </row>
    <row r="163" spans="8:8" ht="17.4">
      <c r="A163" s="43"/>
      <c r="B163" s="33">
        <v>161.0</v>
      </c>
      <c r="C163" s="36">
        <v>2.0202932E7</v>
      </c>
      <c r="D163" s="36">
        <v>0.0</v>
      </c>
      <c r="E163" s="40">
        <v>23.0</v>
      </c>
      <c r="F163" s="42">
        <f t="shared" si="7"/>
        <v>0.0</v>
      </c>
      <c r="G163" s="36">
        <f t="shared" si="8"/>
        <v>1.0</v>
      </c>
      <c r="H163" s="40"/>
    </row>
    <row r="164" spans="8:8" ht="17.4">
      <c r="A164" s="43"/>
      <c r="B164" s="33">
        <v>162.0</v>
      </c>
      <c r="C164" s="36">
        <v>2.0202933E7</v>
      </c>
      <c r="D164" s="36">
        <v>0.0</v>
      </c>
      <c r="E164" s="40">
        <v>29.0</v>
      </c>
      <c r="F164" s="42">
        <f t="shared" si="7"/>
        <v>0.0</v>
      </c>
      <c r="G164" s="36">
        <f t="shared" si="8"/>
        <v>1.0</v>
      </c>
      <c r="H164" s="40"/>
    </row>
    <row r="165" spans="8:8" ht="17.4">
      <c r="A165" s="43"/>
      <c r="B165" s="33">
        <v>163.0</v>
      </c>
      <c r="C165" s="36">
        <v>2.0203031E7</v>
      </c>
      <c r="D165" s="36">
        <v>0.0</v>
      </c>
      <c r="E165" s="40">
        <v>51.0</v>
      </c>
      <c r="F165" s="42">
        <f t="shared" si="7"/>
        <v>0.0</v>
      </c>
      <c r="G165" s="36">
        <f t="shared" si="8"/>
        <v>1.0</v>
      </c>
      <c r="H165" s="40"/>
    </row>
    <row r="166" spans="8:8" ht="17.4">
      <c r="A166" s="43"/>
      <c r="B166" s="33">
        <v>164.0</v>
      </c>
      <c r="C166" s="36">
        <v>2.0203032E7</v>
      </c>
      <c r="D166" s="36">
        <v>0.0</v>
      </c>
      <c r="E166" s="40">
        <v>52.0</v>
      </c>
      <c r="F166" s="42">
        <f t="shared" si="7"/>
        <v>0.0</v>
      </c>
      <c r="G166" s="36">
        <f t="shared" si="8"/>
        <v>1.0</v>
      </c>
      <c r="H166" s="40"/>
    </row>
    <row r="167" spans="8:8" ht="17.4">
      <c r="A167" s="43"/>
      <c r="B167" s="33">
        <v>165.0</v>
      </c>
      <c r="C167" s="36">
        <v>2.0203033E7</v>
      </c>
      <c r="D167" s="36">
        <v>0.0</v>
      </c>
      <c r="E167" s="40">
        <v>47.0</v>
      </c>
      <c r="F167" s="42">
        <f t="shared" si="7"/>
        <v>0.0</v>
      </c>
      <c r="G167" s="36">
        <f t="shared" si="8"/>
        <v>1.0</v>
      </c>
      <c r="H167" s="40"/>
    </row>
    <row r="168" spans="8:8" ht="17.4">
      <c r="A168" s="43"/>
      <c r="B168" s="33">
        <v>166.0</v>
      </c>
      <c r="C168" s="36">
        <v>2.0203034E7</v>
      </c>
      <c r="D168" s="36">
        <v>0.0</v>
      </c>
      <c r="E168" s="40">
        <v>48.0</v>
      </c>
      <c r="F168" s="42">
        <f t="shared" si="7"/>
        <v>0.0</v>
      </c>
      <c r="G168" s="36">
        <f t="shared" si="8"/>
        <v>1.0</v>
      </c>
      <c r="H168" s="40"/>
    </row>
    <row r="169" spans="8:8" ht="17.4">
      <c r="A169" s="43"/>
      <c r="B169" s="33">
        <v>167.0</v>
      </c>
      <c r="C169" s="36">
        <v>2.0203035E7</v>
      </c>
      <c r="D169" s="36">
        <v>0.0</v>
      </c>
      <c r="E169" s="40">
        <v>51.0</v>
      </c>
      <c r="F169" s="42">
        <f t="shared" si="7"/>
        <v>0.0</v>
      </c>
      <c r="G169" s="36">
        <f t="shared" si="8"/>
        <v>1.0</v>
      </c>
      <c r="H169" s="40"/>
    </row>
    <row r="170" spans="8:8" ht="17.4">
      <c r="A170" s="43"/>
      <c r="B170" s="33">
        <v>168.0</v>
      </c>
      <c r="C170" s="36">
        <v>2.0203036E7</v>
      </c>
      <c r="D170" s="36">
        <v>0.0</v>
      </c>
      <c r="E170" s="40">
        <v>50.0</v>
      </c>
      <c r="F170" s="42">
        <f t="shared" si="7"/>
        <v>0.0</v>
      </c>
      <c r="G170" s="36">
        <f t="shared" si="8"/>
        <v>1.0</v>
      </c>
      <c r="H170" s="40"/>
    </row>
    <row r="171" spans="8:8" ht="17.4">
      <c r="A171" s="43"/>
      <c r="B171" s="38">
        <v>169.0</v>
      </c>
      <c r="C171" s="36">
        <v>2.0212331E7</v>
      </c>
      <c r="D171" s="36">
        <v>0.0</v>
      </c>
      <c r="E171" s="40">
        <v>32.0</v>
      </c>
      <c r="F171" s="42">
        <f t="shared" si="7"/>
        <v>0.0</v>
      </c>
      <c r="G171" s="36">
        <f t="shared" si="8"/>
        <v>1.0</v>
      </c>
      <c r="H171" s="40"/>
    </row>
    <row r="172" spans="8:8" ht="17.4">
      <c r="A172" s="43"/>
      <c r="B172" s="33">
        <v>170.0</v>
      </c>
      <c r="C172" s="36">
        <v>2.0212332E7</v>
      </c>
      <c r="D172" s="36">
        <v>0.0</v>
      </c>
      <c r="E172" s="40">
        <v>32.0</v>
      </c>
      <c r="F172" s="42">
        <f t="shared" si="7"/>
        <v>0.0</v>
      </c>
      <c r="G172" s="36">
        <f t="shared" si="8"/>
        <v>1.0</v>
      </c>
      <c r="H172" s="40"/>
    </row>
    <row r="173" spans="8:8" ht="17.4">
      <c r="A173" s="43"/>
      <c r="B173" s="33">
        <v>171.0</v>
      </c>
      <c r="C173" s="36">
        <v>2.0212333E7</v>
      </c>
      <c r="D173" s="36">
        <v>0.0</v>
      </c>
      <c r="E173" s="40">
        <v>30.0</v>
      </c>
      <c r="F173" s="42">
        <f t="shared" si="7"/>
        <v>0.0</v>
      </c>
      <c r="G173" s="36">
        <f t="shared" si="8"/>
        <v>1.0</v>
      </c>
      <c r="H173" s="40"/>
    </row>
    <row r="174" spans="8:8" ht="17.4">
      <c r="A174" s="43"/>
      <c r="B174" s="33">
        <v>172.0</v>
      </c>
      <c r="C174" s="36">
        <v>2.0212931E7</v>
      </c>
      <c r="D174" s="36">
        <v>0.0</v>
      </c>
      <c r="E174" s="40">
        <v>41.0</v>
      </c>
      <c r="F174" s="42">
        <f t="shared" si="7"/>
        <v>0.0</v>
      </c>
      <c r="G174" s="36">
        <f t="shared" si="8"/>
        <v>1.0</v>
      </c>
      <c r="H174" s="40"/>
    </row>
    <row r="175" spans="8:8" ht="17.4">
      <c r="A175" s="43"/>
      <c r="B175" s="33">
        <v>173.0</v>
      </c>
      <c r="C175" s="36">
        <v>2.0212932E7</v>
      </c>
      <c r="D175" s="36">
        <v>0.0</v>
      </c>
      <c r="E175" s="40">
        <v>38.0</v>
      </c>
      <c r="F175" s="42">
        <f t="shared" si="7"/>
        <v>0.0</v>
      </c>
      <c r="G175" s="36">
        <f t="shared" si="8"/>
        <v>1.0</v>
      </c>
      <c r="H175" s="40"/>
    </row>
    <row r="176" spans="8:8" ht="17.4">
      <c r="A176" s="43"/>
      <c r="B176" s="33">
        <v>174.0</v>
      </c>
      <c r="C176" s="36">
        <v>2.0212933E7</v>
      </c>
      <c r="D176" s="36">
        <v>0.0</v>
      </c>
      <c r="E176" s="40">
        <v>40.0</v>
      </c>
      <c r="F176" s="42">
        <f t="shared" si="7"/>
        <v>0.0</v>
      </c>
      <c r="G176" s="36">
        <f t="shared" si="8"/>
        <v>1.0</v>
      </c>
      <c r="H176" s="40"/>
    </row>
    <row r="177" spans="8:8" ht="17.4">
      <c r="A177" s="43"/>
      <c r="B177" s="33">
        <v>175.0</v>
      </c>
      <c r="C177" s="36">
        <v>2.0212941E7</v>
      </c>
      <c r="D177" s="36">
        <v>0.0</v>
      </c>
      <c r="E177" s="40">
        <v>40.0</v>
      </c>
      <c r="F177" s="42">
        <f t="shared" si="7"/>
        <v>0.0</v>
      </c>
      <c r="G177" s="36">
        <f t="shared" si="8"/>
        <v>1.0</v>
      </c>
      <c r="H177" s="40"/>
    </row>
    <row r="178" spans="8:8" ht="17.4">
      <c r="A178" s="43"/>
      <c r="B178" s="33">
        <v>176.0</v>
      </c>
      <c r="C178" s="36">
        <v>2.0213031E7</v>
      </c>
      <c r="D178" s="36">
        <v>0.0</v>
      </c>
      <c r="E178" s="40">
        <v>44.0</v>
      </c>
      <c r="F178" s="42">
        <f t="shared" si="7"/>
        <v>0.0</v>
      </c>
      <c r="G178" s="36">
        <f t="shared" si="8"/>
        <v>1.0</v>
      </c>
      <c r="H178" s="40"/>
    </row>
    <row r="179" spans="8:8" ht="17.4">
      <c r="A179" s="43"/>
      <c r="B179" s="33">
        <v>177.0</v>
      </c>
      <c r="C179" s="36">
        <v>2.0213032E7</v>
      </c>
      <c r="D179" s="36">
        <v>0.0</v>
      </c>
      <c r="E179" s="40">
        <v>35.0</v>
      </c>
      <c r="F179" s="42">
        <f t="shared" si="7"/>
        <v>0.0</v>
      </c>
      <c r="G179" s="36">
        <f t="shared" si="8"/>
        <v>1.0</v>
      </c>
      <c r="H179" s="40"/>
    </row>
    <row r="180" spans="8:8" ht="17.4">
      <c r="A180" s="43"/>
      <c r="B180" s="33">
        <v>178.0</v>
      </c>
      <c r="C180" s="36">
        <v>2.0213033E7</v>
      </c>
      <c r="D180" s="36">
        <v>0.0</v>
      </c>
      <c r="E180" s="40">
        <v>35.0</v>
      </c>
      <c r="F180" s="42">
        <f t="shared" si="7"/>
        <v>0.0</v>
      </c>
      <c r="G180" s="36">
        <f t="shared" si="8"/>
        <v>1.0</v>
      </c>
      <c r="H180" s="40"/>
    </row>
    <row r="181" spans="8:8" ht="17.4">
      <c r="A181" s="43"/>
      <c r="B181" s="33">
        <v>179.0</v>
      </c>
      <c r="C181" s="40">
        <v>2.0222331E7</v>
      </c>
      <c r="D181" s="36">
        <v>0.0</v>
      </c>
      <c r="E181" s="40">
        <v>30.0</v>
      </c>
      <c r="F181" s="42">
        <f t="shared" si="7"/>
        <v>0.0</v>
      </c>
      <c r="G181" s="36">
        <f t="shared" si="8"/>
        <v>1.0</v>
      </c>
      <c r="H181" s="40"/>
    </row>
    <row r="182" spans="8:8" ht="17.4">
      <c r="A182" s="43"/>
      <c r="B182" s="33">
        <v>180.0</v>
      </c>
      <c r="C182" s="40">
        <v>2.0222332E7</v>
      </c>
      <c r="D182" s="36">
        <v>0.0</v>
      </c>
      <c r="E182" s="40">
        <v>30.0</v>
      </c>
      <c r="F182" s="42">
        <f t="shared" si="7"/>
        <v>0.0</v>
      </c>
      <c r="G182" s="36">
        <f t="shared" si="8"/>
        <v>1.0</v>
      </c>
      <c r="H182" s="40"/>
    </row>
    <row r="183" spans="8:8" ht="17.4">
      <c r="A183" s="43"/>
      <c r="B183" s="33">
        <v>181.0</v>
      </c>
      <c r="C183" s="40">
        <v>2.0222333E7</v>
      </c>
      <c r="D183" s="36">
        <v>0.0</v>
      </c>
      <c r="E183" s="40">
        <v>29.0</v>
      </c>
      <c r="F183" s="42">
        <f t="shared" si="7"/>
        <v>0.0</v>
      </c>
      <c r="G183" s="36">
        <f t="shared" si="8"/>
        <v>1.0</v>
      </c>
      <c r="H183" s="40"/>
    </row>
    <row r="184" spans="8:8" ht="17.4">
      <c r="A184" s="43"/>
      <c r="B184" s="33">
        <v>182.0</v>
      </c>
      <c r="C184" s="40">
        <v>2.0222931E7</v>
      </c>
      <c r="D184" s="36">
        <v>0.0</v>
      </c>
      <c r="E184" s="40">
        <v>43.0</v>
      </c>
      <c r="F184" s="42">
        <f t="shared" si="7"/>
        <v>0.0</v>
      </c>
      <c r="G184" s="36">
        <f t="shared" si="8"/>
        <v>1.0</v>
      </c>
      <c r="H184" s="40"/>
    </row>
    <row r="185" spans="8:8" ht="17.4">
      <c r="A185" s="43"/>
      <c r="B185" s="33">
        <v>183.0</v>
      </c>
      <c r="C185" s="40">
        <v>2.0222932E7</v>
      </c>
      <c r="D185" s="36">
        <v>0.0</v>
      </c>
      <c r="E185" s="40">
        <v>42.0</v>
      </c>
      <c r="F185" s="42">
        <f t="shared" si="7"/>
        <v>0.0</v>
      </c>
      <c r="G185" s="36">
        <f t="shared" si="8"/>
        <v>1.0</v>
      </c>
      <c r="H185" s="40"/>
    </row>
    <row r="186" spans="8:8" ht="17.4">
      <c r="A186" s="43"/>
      <c r="B186" s="33">
        <v>184.0</v>
      </c>
      <c r="C186" s="40">
        <v>2.0222933E7</v>
      </c>
      <c r="D186" s="36">
        <v>0.0</v>
      </c>
      <c r="E186" s="40">
        <v>45.0</v>
      </c>
      <c r="F186" s="42">
        <f t="shared" si="7"/>
        <v>0.0</v>
      </c>
      <c r="G186" s="36">
        <f t="shared" si="8"/>
        <v>1.0</v>
      </c>
      <c r="H186" s="34"/>
    </row>
    <row r="187" spans="8:8" ht="17.4">
      <c r="A187" s="43"/>
      <c r="B187" s="33">
        <v>185.0</v>
      </c>
      <c r="C187" s="40">
        <v>2.0222934E7</v>
      </c>
      <c r="D187" s="36">
        <v>0.0</v>
      </c>
      <c r="E187" s="40">
        <v>40.0</v>
      </c>
      <c r="F187" s="42">
        <f t="shared" si="7"/>
        <v>0.0</v>
      </c>
      <c r="G187" s="36">
        <f t="shared" si="8"/>
        <v>1.0</v>
      </c>
      <c r="H187" s="34"/>
    </row>
    <row r="188" spans="8:8" ht="17.4">
      <c r="A188" s="43"/>
      <c r="B188" s="33">
        <v>186.0</v>
      </c>
      <c r="C188" s="40">
        <v>2.0222941E7</v>
      </c>
      <c r="D188" s="36">
        <v>0.0</v>
      </c>
      <c r="E188" s="40">
        <v>45.0</v>
      </c>
      <c r="F188" s="42">
        <f t="shared" si="7"/>
        <v>0.0</v>
      </c>
      <c r="G188" s="36">
        <f t="shared" si="8"/>
        <v>1.0</v>
      </c>
      <c r="H188" s="34"/>
    </row>
    <row r="189" spans="8:8" ht="17.4">
      <c r="A189" s="43"/>
      <c r="B189" s="33">
        <v>187.0</v>
      </c>
      <c r="C189" s="40">
        <v>2.0223031E7</v>
      </c>
      <c r="D189" s="36">
        <v>0.0</v>
      </c>
      <c r="E189" s="40">
        <v>45.0</v>
      </c>
      <c r="F189" s="42">
        <f t="shared" si="7"/>
        <v>0.0</v>
      </c>
      <c r="G189" s="36">
        <f t="shared" si="8"/>
        <v>1.0</v>
      </c>
      <c r="H189" s="34"/>
    </row>
    <row r="190" spans="8:8" ht="17.4">
      <c r="A190" s="43"/>
      <c r="B190" s="33">
        <v>188.0</v>
      </c>
      <c r="C190" s="40">
        <v>2.0223032E7</v>
      </c>
      <c r="D190" s="36">
        <v>0.0</v>
      </c>
      <c r="E190" s="40">
        <v>35.0</v>
      </c>
      <c r="F190" s="42">
        <f t="shared" si="7"/>
        <v>0.0</v>
      </c>
      <c r="G190" s="36">
        <f t="shared" si="8"/>
        <v>1.0</v>
      </c>
      <c r="H190" s="34"/>
    </row>
    <row r="191" spans="8:8" ht="17.4">
      <c r="A191" s="43"/>
      <c r="B191" s="33">
        <v>189.0</v>
      </c>
      <c r="C191" s="40">
        <v>2.0223033E7</v>
      </c>
      <c r="D191" s="36">
        <v>0.0</v>
      </c>
      <c r="E191" s="40">
        <v>35.0</v>
      </c>
      <c r="F191" s="42">
        <f t="shared" si="7"/>
        <v>0.0</v>
      </c>
      <c r="G191" s="36">
        <f t="shared" si="8"/>
        <v>1.0</v>
      </c>
      <c r="H191" s="34"/>
    </row>
    <row r="192" spans="8:8" ht="17.4">
      <c r="A192" s="40" t="s">
        <v>7</v>
      </c>
      <c r="B192" s="33">
        <v>190.0</v>
      </c>
      <c r="C192" s="41">
        <v>2.0192631E7</v>
      </c>
      <c r="D192" s="40">
        <v>0.0</v>
      </c>
      <c r="E192" s="40">
        <v>39.0</v>
      </c>
      <c r="F192" s="42">
        <f t="shared" si="7"/>
        <v>0.0</v>
      </c>
      <c r="G192" s="36">
        <f>RANK(F192,$F$192:$F$210,1)</f>
        <v>1.0</v>
      </c>
      <c r="H192" s="40"/>
    </row>
    <row r="193" spans="8:8" ht="17.4">
      <c r="A193" s="40"/>
      <c r="B193" s="33">
        <v>191.0</v>
      </c>
      <c r="C193" s="41">
        <v>2.0192632E7</v>
      </c>
      <c r="D193" s="40">
        <v>0.0</v>
      </c>
      <c r="E193" s="40">
        <v>39.0</v>
      </c>
      <c r="F193" s="42">
        <f t="shared" si="7"/>
        <v>0.0</v>
      </c>
      <c r="G193" s="36">
        <f t="shared" si="9" ref="G193:G211">RANK(F193,$F$192:$F$210,1)</f>
        <v>1.0</v>
      </c>
      <c r="H193" s="40"/>
    </row>
    <row r="194" spans="8:8" ht="17.4">
      <c r="A194" s="40"/>
      <c r="B194" s="33">
        <v>192.0</v>
      </c>
      <c r="C194" s="41">
        <v>2.0192633E7</v>
      </c>
      <c r="D194" s="40">
        <v>0.0</v>
      </c>
      <c r="E194" s="40">
        <v>36.0</v>
      </c>
      <c r="F194" s="42">
        <f t="shared" si="7"/>
        <v>0.0</v>
      </c>
      <c r="G194" s="36">
        <f t="shared" si="9"/>
        <v>1.0</v>
      </c>
      <c r="H194" s="40"/>
    </row>
    <row r="195" spans="8:8" ht="17.4">
      <c r="A195" s="40"/>
      <c r="B195" s="33">
        <v>193.0</v>
      </c>
      <c r="C195" s="41">
        <v>2.0192634E7</v>
      </c>
      <c r="D195" s="40">
        <v>0.0</v>
      </c>
      <c r="E195" s="40">
        <v>35.0</v>
      </c>
      <c r="F195" s="42">
        <f t="shared" si="7"/>
        <v>0.0</v>
      </c>
      <c r="G195" s="36">
        <f t="shared" si="9"/>
        <v>1.0</v>
      </c>
      <c r="H195" s="40"/>
    </row>
    <row r="196" spans="8:8" ht="17.4">
      <c r="A196" s="40"/>
      <c r="B196" s="33">
        <v>194.0</v>
      </c>
      <c r="C196" s="41">
        <v>2.0202631E7</v>
      </c>
      <c r="D196" s="40">
        <v>0.0</v>
      </c>
      <c r="E196" s="40">
        <v>47.0</v>
      </c>
      <c r="F196" s="42">
        <f t="shared" si="7"/>
        <v>0.0</v>
      </c>
      <c r="G196" s="36">
        <f t="shared" si="9"/>
        <v>1.0</v>
      </c>
      <c r="H196" s="40"/>
    </row>
    <row r="197" spans="8:8" ht="17.4">
      <c r="A197" s="40"/>
      <c r="B197" s="33">
        <v>195.0</v>
      </c>
      <c r="C197" s="41">
        <v>2.0202632E7</v>
      </c>
      <c r="D197" s="40">
        <v>0.0</v>
      </c>
      <c r="E197" s="40">
        <v>45.0</v>
      </c>
      <c r="F197" s="42">
        <f t="shared" si="7"/>
        <v>0.0</v>
      </c>
      <c r="G197" s="36">
        <f t="shared" si="9"/>
        <v>1.0</v>
      </c>
      <c r="H197" s="40"/>
    </row>
    <row r="198" spans="8:8" ht="17.4">
      <c r="A198" s="40"/>
      <c r="B198" s="33">
        <v>196.0</v>
      </c>
      <c r="C198" s="41">
        <v>2.0202633E7</v>
      </c>
      <c r="D198" s="40">
        <v>0.0</v>
      </c>
      <c r="E198" s="40">
        <v>34.0</v>
      </c>
      <c r="F198" s="42">
        <f t="shared" si="7"/>
        <v>0.0</v>
      </c>
      <c r="G198" s="36">
        <f t="shared" si="9"/>
        <v>1.0</v>
      </c>
      <c r="H198" s="40"/>
    </row>
    <row r="199" spans="8:8" ht="17.4">
      <c r="A199" s="40"/>
      <c r="B199" s="33">
        <v>197.0</v>
      </c>
      <c r="C199" s="41">
        <v>2.0202634E7</v>
      </c>
      <c r="D199" s="40">
        <v>0.0</v>
      </c>
      <c r="E199" s="40">
        <v>32.0</v>
      </c>
      <c r="F199" s="42">
        <f t="shared" si="7"/>
        <v>0.0</v>
      </c>
      <c r="G199" s="36">
        <f t="shared" si="9"/>
        <v>1.0</v>
      </c>
      <c r="H199" s="40"/>
    </row>
    <row r="200" spans="8:8" ht="17.4">
      <c r="A200" s="40"/>
      <c r="B200" s="33">
        <v>198.0</v>
      </c>
      <c r="C200" s="41">
        <v>2.0212631E7</v>
      </c>
      <c r="D200" s="40">
        <v>0.0</v>
      </c>
      <c r="E200" s="40">
        <v>39.0</v>
      </c>
      <c r="F200" s="42">
        <f t="shared" si="7"/>
        <v>0.0</v>
      </c>
      <c r="G200" s="36">
        <f t="shared" si="9"/>
        <v>1.0</v>
      </c>
      <c r="H200" s="40"/>
    </row>
    <row r="201" spans="8:8" ht="17.4">
      <c r="A201" s="40"/>
      <c r="B201" s="33">
        <v>199.0</v>
      </c>
      <c r="C201" s="41">
        <v>2.0212632E7</v>
      </c>
      <c r="D201" s="40">
        <v>0.0</v>
      </c>
      <c r="E201" s="40">
        <v>41.0</v>
      </c>
      <c r="F201" s="42">
        <f t="shared" si="7"/>
        <v>0.0</v>
      </c>
      <c r="G201" s="36">
        <f t="shared" si="9"/>
        <v>1.0</v>
      </c>
      <c r="H201" s="40"/>
    </row>
    <row r="202" spans="8:8" ht="17.4">
      <c r="A202" s="40"/>
      <c r="B202" s="33">
        <v>200.0</v>
      </c>
      <c r="C202" s="41">
        <v>2.0212633E7</v>
      </c>
      <c r="D202" s="40">
        <v>0.0</v>
      </c>
      <c r="E202" s="40">
        <v>42.0</v>
      </c>
      <c r="F202" s="42">
        <f t="shared" si="7"/>
        <v>0.0</v>
      </c>
      <c r="G202" s="36">
        <f t="shared" si="9"/>
        <v>1.0</v>
      </c>
      <c r="H202" s="40"/>
    </row>
    <row r="203" spans="8:8" ht="17.4">
      <c r="A203" s="40"/>
      <c r="B203" s="33">
        <v>201.0</v>
      </c>
      <c r="C203" s="41">
        <v>2.0212634E7</v>
      </c>
      <c r="D203" s="40">
        <v>0.0</v>
      </c>
      <c r="E203" s="40">
        <v>39.0</v>
      </c>
      <c r="F203" s="42">
        <f t="shared" si="7"/>
        <v>0.0</v>
      </c>
      <c r="G203" s="36">
        <f t="shared" si="9"/>
        <v>1.0</v>
      </c>
      <c r="H203" s="40"/>
    </row>
    <row r="204" spans="8:8" ht="17.4">
      <c r="A204" s="40"/>
      <c r="B204" s="33">
        <v>202.0</v>
      </c>
      <c r="C204" s="41">
        <v>2.0222631E7</v>
      </c>
      <c r="D204" s="40">
        <v>0.0</v>
      </c>
      <c r="E204" s="40">
        <v>35.0</v>
      </c>
      <c r="F204" s="42">
        <f t="shared" si="7"/>
        <v>0.0</v>
      </c>
      <c r="G204" s="36">
        <f t="shared" si="9"/>
        <v>1.0</v>
      </c>
      <c r="H204" s="40"/>
    </row>
    <row r="205" spans="8:8" ht="17.4">
      <c r="A205" s="40"/>
      <c r="B205" s="33">
        <v>203.0</v>
      </c>
      <c r="C205" s="41">
        <v>2.0222632E7</v>
      </c>
      <c r="D205" s="40">
        <v>0.0</v>
      </c>
      <c r="E205" s="40">
        <v>36.0</v>
      </c>
      <c r="F205" s="42">
        <f t="shared" si="7"/>
        <v>0.0</v>
      </c>
      <c r="G205" s="36">
        <f t="shared" si="9"/>
        <v>1.0</v>
      </c>
      <c r="H205" s="40"/>
    </row>
    <row r="206" spans="8:8" ht="17.4">
      <c r="A206" s="40"/>
      <c r="B206" s="33">
        <v>204.0</v>
      </c>
      <c r="C206" s="41">
        <v>2.0222633E7</v>
      </c>
      <c r="D206" s="40">
        <v>0.0</v>
      </c>
      <c r="E206" s="40">
        <v>36.0</v>
      </c>
      <c r="F206" s="42">
        <f t="shared" si="7"/>
        <v>0.0</v>
      </c>
      <c r="G206" s="36">
        <f t="shared" si="9"/>
        <v>1.0</v>
      </c>
      <c r="H206" s="40"/>
    </row>
    <row r="207" spans="8:8" ht="17.4">
      <c r="A207" s="40"/>
      <c r="B207" s="33">
        <v>205.0</v>
      </c>
      <c r="C207" s="41">
        <v>2.0222634E7</v>
      </c>
      <c r="D207" s="40">
        <v>0.0</v>
      </c>
      <c r="E207" s="40">
        <v>35.0</v>
      </c>
      <c r="F207" s="42">
        <f t="shared" si="7"/>
        <v>0.0</v>
      </c>
      <c r="G207" s="36">
        <f t="shared" si="9"/>
        <v>1.0</v>
      </c>
      <c r="H207" s="40"/>
    </row>
    <row r="208" spans="8:8" ht="17.4">
      <c r="A208" s="40"/>
      <c r="B208" s="33">
        <v>206.0</v>
      </c>
      <c r="C208" s="41">
        <v>2.0212635E7</v>
      </c>
      <c r="D208" s="40">
        <v>0.0</v>
      </c>
      <c r="E208" s="40">
        <v>36.0</v>
      </c>
      <c r="F208" s="42">
        <f t="shared" si="7"/>
        <v>0.0</v>
      </c>
      <c r="G208" s="36">
        <f t="shared" si="9"/>
        <v>1.0</v>
      </c>
      <c r="H208" s="40"/>
    </row>
    <row r="209" spans="8:8" ht="17.4">
      <c r="A209" s="40"/>
      <c r="B209" s="33">
        <v>207.0</v>
      </c>
      <c r="C209" s="41">
        <v>2.0222641E7</v>
      </c>
      <c r="D209" s="40">
        <v>0.0</v>
      </c>
      <c r="E209" s="40">
        <v>44.0</v>
      </c>
      <c r="F209" s="42">
        <f t="shared" si="7"/>
        <v>0.0</v>
      </c>
      <c r="G209" s="36">
        <f t="shared" si="9"/>
        <v>1.0</v>
      </c>
      <c r="H209" s="40"/>
    </row>
    <row r="210" spans="8:8" ht="17.4">
      <c r="A210" s="40"/>
      <c r="B210" s="33">
        <v>208.0</v>
      </c>
      <c r="C210" s="41">
        <v>2.0222642E7</v>
      </c>
      <c r="D210" s="40">
        <v>0.0</v>
      </c>
      <c r="E210" s="40">
        <v>36.0</v>
      </c>
      <c r="F210" s="42">
        <f t="shared" si="7"/>
        <v>0.0</v>
      </c>
      <c r="G210" s="36">
        <f t="shared" si="9"/>
        <v>1.0</v>
      </c>
      <c r="H210" s="40"/>
    </row>
    <row r="211" spans="8:8" ht="17.4">
      <c r="A211" s="40" t="s">
        <v>8</v>
      </c>
      <c r="B211" s="33">
        <v>210.0</v>
      </c>
      <c r="C211" s="36">
        <v>2.0223531E7</v>
      </c>
      <c r="D211" s="36">
        <v>0.0</v>
      </c>
      <c r="E211" s="36">
        <v>46.0</v>
      </c>
      <c r="F211" s="49">
        <f t="shared" si="7"/>
        <v>0.0</v>
      </c>
      <c r="G211" s="36">
        <f>RANK(F211,$F$211:$F$211,1)</f>
        <v>1.0</v>
      </c>
      <c r="H211" s="36"/>
    </row>
    <row r="212" spans="8:8" ht="17.4">
      <c r="A212" s="50"/>
      <c r="B212" s="51"/>
      <c r="C212" s="50"/>
      <c r="D212" s="50"/>
      <c r="E212" s="50"/>
      <c r="F212" s="50"/>
      <c r="G212" s="50"/>
    </row>
    <row r="213" spans="8:8" ht="17.4">
      <c r="A213" s="50"/>
      <c r="B213" s="51"/>
      <c r="C213" s="50"/>
      <c r="D213" s="50"/>
      <c r="E213" s="50"/>
      <c r="F213" s="50"/>
      <c r="G213" s="50"/>
    </row>
    <row r="214" spans="8:8" ht="17.4">
      <c r="A214" s="50"/>
      <c r="B214" s="51"/>
      <c r="C214" s="50"/>
      <c r="D214" s="50"/>
      <c r="E214" s="50"/>
      <c r="F214" s="50"/>
      <c r="G214" s="50"/>
    </row>
    <row r="215" spans="8:8" ht="17.4">
      <c r="A215" s="50"/>
      <c r="B215" s="51"/>
      <c r="C215" s="50"/>
      <c r="D215" s="50"/>
      <c r="E215" s="50"/>
      <c r="F215" s="50"/>
      <c r="G215" s="50"/>
    </row>
    <row r="216" spans="8:8" ht="17.4">
      <c r="A216" s="50"/>
      <c r="B216" s="51"/>
      <c r="C216" s="50"/>
      <c r="D216" s="50"/>
      <c r="E216" s="50"/>
      <c r="F216" s="50"/>
      <c r="G216" s="50"/>
    </row>
    <row r="217" spans="8:8" ht="17.4">
      <c r="A217" s="50"/>
      <c r="B217" s="51"/>
      <c r="C217" s="50"/>
      <c r="D217" s="50"/>
      <c r="E217" s="50"/>
      <c r="F217" s="50"/>
      <c r="G217" s="50"/>
    </row>
    <row r="218" spans="8:8" ht="17.4">
      <c r="A218" s="50"/>
      <c r="B218" s="51"/>
      <c r="C218" s="50"/>
      <c r="D218" s="50"/>
      <c r="E218" s="50"/>
      <c r="F218" s="50"/>
      <c r="G218" s="50"/>
    </row>
    <row r="219" spans="8:8" ht="17.4">
      <c r="A219" s="50"/>
      <c r="B219" s="51"/>
      <c r="C219" s="50"/>
      <c r="D219" s="50"/>
      <c r="E219" s="50"/>
      <c r="F219" s="50"/>
      <c r="G219" s="50"/>
    </row>
    <row r="220" spans="8:8" ht="17.4">
      <c r="A220" s="50"/>
      <c r="B220" s="51"/>
      <c r="C220" s="50"/>
      <c r="D220" s="50"/>
      <c r="E220" s="50"/>
      <c r="F220" s="50"/>
      <c r="G220" s="50"/>
    </row>
    <row r="221" spans="8:8" ht="17.4">
      <c r="A221" s="50"/>
      <c r="B221" s="51"/>
      <c r="C221" s="50"/>
      <c r="D221" s="50"/>
      <c r="E221" s="50"/>
      <c r="F221" s="50"/>
      <c r="G221" s="50"/>
    </row>
    <row r="222" spans="8:8" ht="17.4">
      <c r="A222" s="50"/>
      <c r="B222" s="51"/>
      <c r="C222" s="50"/>
      <c r="D222" s="50"/>
      <c r="E222" s="50"/>
      <c r="F222" s="50"/>
      <c r="G222" s="50"/>
    </row>
    <row r="223" spans="8:8" ht="17.4">
      <c r="A223" s="50"/>
      <c r="B223" s="51"/>
      <c r="C223" s="50"/>
      <c r="D223" s="50"/>
      <c r="E223" s="50"/>
      <c r="F223" s="50"/>
      <c r="G223" s="50"/>
    </row>
    <row r="224" spans="8:8" ht="17.4">
      <c r="A224" s="50"/>
      <c r="B224" s="51"/>
      <c r="C224" s="50"/>
      <c r="D224" s="50"/>
      <c r="E224" s="50"/>
      <c r="F224" s="50"/>
      <c r="G224" s="50"/>
    </row>
    <row r="225" spans="8:8" ht="17.4">
      <c r="A225" s="50"/>
      <c r="B225" s="51"/>
      <c r="C225" s="50"/>
      <c r="D225" s="50"/>
      <c r="E225" s="50"/>
      <c r="F225" s="50"/>
      <c r="G225" s="50"/>
    </row>
    <row r="226" spans="8:8" ht="17.4">
      <c r="A226" s="50"/>
      <c r="B226" s="51"/>
      <c r="C226" s="50"/>
      <c r="D226" s="50"/>
      <c r="E226" s="50"/>
      <c r="F226" s="50"/>
      <c r="G226" s="50"/>
    </row>
    <row r="227" spans="8:8" ht="17.4">
      <c r="A227" s="50"/>
      <c r="B227" s="51"/>
      <c r="C227" s="50"/>
      <c r="D227" s="50"/>
      <c r="E227" s="50"/>
      <c r="F227" s="50"/>
      <c r="G227" s="50"/>
    </row>
    <row r="228" spans="8:8" ht="17.4">
      <c r="A228" s="50"/>
      <c r="B228" s="51"/>
      <c r="C228" s="50"/>
      <c r="D228" s="50"/>
      <c r="E228" s="50"/>
      <c r="F228" s="50"/>
      <c r="G228" s="50"/>
    </row>
    <row r="229" spans="8:8" ht="17.4">
      <c r="A229" s="50"/>
      <c r="B229" s="51"/>
      <c r="C229" s="50"/>
      <c r="D229" s="50"/>
      <c r="E229" s="50"/>
      <c r="F229" s="50"/>
      <c r="G229" s="50"/>
    </row>
    <row r="230" spans="8:8" ht="17.4">
      <c r="A230" s="50"/>
      <c r="B230" s="51"/>
      <c r="C230" s="50"/>
      <c r="D230" s="50"/>
      <c r="E230" s="50"/>
      <c r="F230" s="50"/>
      <c r="G230" s="50"/>
    </row>
    <row r="231" spans="8:8" ht="17.4">
      <c r="A231" s="50"/>
      <c r="B231" s="51"/>
      <c r="C231" s="50"/>
      <c r="D231" s="50"/>
      <c r="E231" s="50"/>
      <c r="F231" s="50"/>
      <c r="G231" s="50"/>
    </row>
    <row r="232" spans="8:8" ht="17.4">
      <c r="A232" s="50"/>
      <c r="B232" s="51"/>
      <c r="C232" s="50"/>
      <c r="D232" s="50"/>
      <c r="E232" s="50"/>
      <c r="F232" s="50"/>
      <c r="G232" s="50"/>
    </row>
    <row r="233" spans="8:8" ht="17.4">
      <c r="A233" s="50"/>
      <c r="B233" s="51"/>
      <c r="C233" s="50"/>
      <c r="D233" s="50"/>
      <c r="E233" s="50"/>
      <c r="F233" s="50"/>
      <c r="G233" s="50"/>
    </row>
    <row r="234" spans="8:8" ht="17.4">
      <c r="A234" s="50"/>
      <c r="B234" s="51"/>
      <c r="C234" s="50"/>
      <c r="D234" s="50"/>
      <c r="E234" s="50"/>
      <c r="F234" s="50"/>
      <c r="G234" s="50"/>
    </row>
    <row r="235" spans="8:8" ht="17.4">
      <c r="A235" s="50"/>
      <c r="B235" s="51"/>
      <c r="C235" s="50"/>
      <c r="D235" s="50"/>
      <c r="E235" s="50"/>
      <c r="F235" s="50"/>
      <c r="G235" s="50"/>
    </row>
    <row r="236" spans="8:8" ht="17.4">
      <c r="A236" s="50"/>
      <c r="B236" s="51"/>
      <c r="C236" s="50"/>
      <c r="D236" s="50"/>
      <c r="E236" s="50"/>
      <c r="F236" s="50"/>
      <c r="G236" s="50"/>
    </row>
    <row r="237" spans="8:8" ht="17.4">
      <c r="A237" s="50"/>
      <c r="B237" s="51"/>
      <c r="C237" s="50"/>
      <c r="D237" s="50"/>
      <c r="E237" s="50"/>
      <c r="F237" s="50"/>
      <c r="G237" s="50"/>
    </row>
    <row r="238" spans="8:8" ht="17.4">
      <c r="A238" s="50"/>
      <c r="B238" s="51"/>
    </row>
    <row r="239" spans="8:8" ht="17.4">
      <c r="A239" s="50"/>
      <c r="B239" s="51"/>
    </row>
    <row r="240" spans="8:8" ht="17.4">
      <c r="A240" s="50"/>
      <c r="B240" s="51"/>
    </row>
    <row r="241" spans="8:8" ht="17.4">
      <c r="A241" s="50"/>
      <c r="B241" s="51"/>
    </row>
    <row r="242" spans="8:8" ht="17.4">
      <c r="A242" s="50"/>
      <c r="B242" s="51"/>
    </row>
    <row r="243" spans="8:8" ht="17.4">
      <c r="A243" s="50"/>
      <c r="B243" s="51"/>
    </row>
    <row r="244" spans="8:8" ht="17.4">
      <c r="A244" s="50"/>
      <c r="B244" s="51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K10"/>
  <sheetViews>
    <sheetView workbookViewId="0">
      <selection activeCell="A6" sqref="A6:A7"/>
    </sheetView>
  </sheetViews>
  <sheetFormatPr defaultRowHeight="14.4" defaultColWidth="9"/>
  <cols>
    <col min="1" max="1" customWidth="1" width="21.21875" style="0"/>
    <col min="2" max="2" customWidth="1" width="15.0" style="0"/>
    <col min="3" max="3" customWidth="1" width="15.332031" style="0"/>
    <col min="4" max="4" customWidth="1" width="27.664062" style="0"/>
    <col min="5" max="5" customWidth="1" width="11.886719" style="0"/>
    <col min="6" max="6" customWidth="1" width="29.21875" style="0"/>
    <col min="7" max="7" customWidth="1" width="20.441406" style="0"/>
    <col min="8" max="9" customWidth="1" width="19.777344" style="0"/>
    <col min="10" max="10" customWidth="1" width="18.332031" style="0"/>
  </cols>
  <sheetData>
    <row r="1" spans="8:8" s="48" ht="22.2" customFormat="1">
      <c r="A1" s="52" t="s">
        <v>32</v>
      </c>
      <c r="B1" s="53"/>
      <c r="C1" s="53"/>
      <c r="D1" s="53"/>
      <c r="E1" s="53"/>
      <c r="F1" s="53"/>
      <c r="G1" s="53"/>
      <c r="H1" s="53"/>
      <c r="I1" s="53"/>
      <c r="J1" s="54"/>
    </row>
    <row r="2" spans="8:8" s="48" ht="20.4" customFormat="1">
      <c r="A2" s="31" t="s">
        <v>23</v>
      </c>
      <c r="B2" s="55" t="s">
        <v>25</v>
      </c>
      <c r="C2" s="55" t="s">
        <v>33</v>
      </c>
      <c r="D2" s="55" t="s">
        <v>34</v>
      </c>
      <c r="E2" s="55" t="s">
        <v>35</v>
      </c>
      <c r="F2" s="56" t="s">
        <v>36</v>
      </c>
      <c r="G2" s="55" t="s">
        <v>37</v>
      </c>
      <c r="H2" s="57" t="s">
        <v>38</v>
      </c>
      <c r="I2" s="55" t="s">
        <v>39</v>
      </c>
      <c r="J2" s="7" t="s">
        <v>30</v>
      </c>
    </row>
    <row r="3" spans="8:8" s="48" ht="17.4" customFormat="1">
      <c r="A3" s="34" t="s">
        <v>2</v>
      </c>
      <c r="B3" s="40" t="s">
        <v>40</v>
      </c>
      <c r="C3" s="40"/>
      <c r="D3" s="40"/>
      <c r="E3" s="40"/>
      <c r="F3" s="40"/>
      <c r="G3" s="40"/>
      <c r="H3" s="40"/>
      <c r="I3" s="40"/>
      <c r="J3" s="40"/>
    </row>
    <row r="4" spans="8:8" s="48" ht="17.4" customFormat="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8:8" ht="17.4">
      <c r="A5" s="40" t="s">
        <v>4</v>
      </c>
      <c r="B5" s="40">
        <v>2.0222835E7</v>
      </c>
      <c r="C5" s="40">
        <v>2.022283518E9</v>
      </c>
      <c r="D5" s="40" t="s">
        <v>41</v>
      </c>
      <c r="E5" s="40" t="s">
        <v>42</v>
      </c>
      <c r="F5" s="40" t="s">
        <v>43</v>
      </c>
      <c r="G5" s="40">
        <v>1.0</v>
      </c>
      <c r="H5" s="40" t="s">
        <v>44</v>
      </c>
      <c r="I5" s="40"/>
      <c r="J5" s="40"/>
    </row>
    <row r="6" spans="8:8" ht="17.4" customHeight="1">
      <c r="A6" s="40" t="s">
        <v>5</v>
      </c>
      <c r="B6" s="40">
        <v>2.0223642E7</v>
      </c>
      <c r="C6" s="40">
        <v>2.022364229E9</v>
      </c>
      <c r="D6" s="40" t="s">
        <v>45</v>
      </c>
      <c r="E6" s="40" t="s">
        <v>46</v>
      </c>
      <c r="F6" s="40" t="s">
        <v>47</v>
      </c>
      <c r="G6" s="40">
        <v>2.0</v>
      </c>
      <c r="H6" s="40" t="s">
        <v>48</v>
      </c>
      <c r="I6" s="40" t="s">
        <v>49</v>
      </c>
      <c r="J6" s="40"/>
    </row>
    <row r="7" spans="8:8" ht="17.4">
      <c r="A7" s="40"/>
      <c r="B7" s="40" t="s">
        <v>50</v>
      </c>
      <c r="C7" s="40" t="s">
        <v>51</v>
      </c>
      <c r="D7" s="40" t="s">
        <v>52</v>
      </c>
      <c r="E7" s="40" t="s">
        <v>53</v>
      </c>
      <c r="F7" s="40" t="s">
        <v>54</v>
      </c>
      <c r="G7" s="40" t="s">
        <v>55</v>
      </c>
      <c r="H7" s="40" t="s">
        <v>48</v>
      </c>
      <c r="I7" s="40" t="s">
        <v>49</v>
      </c>
      <c r="J7" s="40"/>
    </row>
    <row r="8" spans="8:8" ht="17.4">
      <c r="A8" s="40" t="s">
        <v>6</v>
      </c>
      <c r="B8" s="40" t="s">
        <v>40</v>
      </c>
      <c r="C8" s="40"/>
      <c r="D8" s="40"/>
      <c r="E8" s="40"/>
      <c r="F8" s="40"/>
      <c r="G8" s="40"/>
      <c r="H8" s="40"/>
      <c r="I8" s="40"/>
      <c r="J8" s="40"/>
    </row>
    <row r="9" spans="8:8" ht="17.4">
      <c r="A9" s="40" t="s">
        <v>7</v>
      </c>
      <c r="B9" s="40"/>
      <c r="C9" s="40"/>
      <c r="D9" s="40"/>
      <c r="E9" s="40"/>
      <c r="F9" s="40"/>
      <c r="G9" s="40"/>
      <c r="H9" s="40"/>
      <c r="I9" s="40"/>
      <c r="J9" s="40"/>
    </row>
    <row r="10" spans="8:8" ht="17.4">
      <c r="A10" s="40" t="s">
        <v>8</v>
      </c>
      <c r="B10" s="40"/>
      <c r="C10" s="40"/>
      <c r="D10" s="40"/>
      <c r="E10" s="40"/>
      <c r="F10" s="40"/>
      <c r="G10" s="40"/>
      <c r="H10" s="40"/>
      <c r="I10" s="40"/>
      <c r="J10" s="40"/>
    </row>
  </sheetData>
  <mergeCells count="4">
    <mergeCell ref="A1:J1"/>
    <mergeCell ref="B3:J4"/>
    <mergeCell ref="A6:A7"/>
    <mergeCell ref="B8:J10"/>
  </mergeCells>
  <pageMargins left="0.75" right="0.75" top="1.0" bottom="1.0" header="0.5" footer="0.5"/>
</worksheet>
</file>

<file path=xl/worksheets/sheet4.xml><?xml version="1.0" encoding="utf-8"?>
<worksheet xmlns:r="http://schemas.openxmlformats.org/officeDocument/2006/relationships" xmlns="http://schemas.openxmlformats.org/spreadsheetml/2006/main">
  <dimension ref="A1:K211"/>
  <sheetViews>
    <sheetView workbookViewId="0" topLeftCell="A190" zoomScale="85">
      <selection activeCell="C192" sqref="C192:C210"/>
    </sheetView>
  </sheetViews>
  <sheetFormatPr defaultRowHeight="14.4" defaultColWidth="9"/>
  <cols>
    <col min="1" max="1" customWidth="1" width="25.441406" style="0"/>
    <col min="2" max="2" customWidth="1" width="7.3320312" style="27"/>
    <col min="3" max="3" customWidth="1" width="16.109375" style="0"/>
    <col min="4" max="4" customWidth="1" width="15.109375" style="0"/>
    <col min="5" max="5" customWidth="1" width="18.664062" style="0"/>
    <col min="6" max="6" customWidth="1" width="13.21875" style="0"/>
    <col min="7" max="7" customWidth="1" width="18.664062" style="0"/>
    <col min="8" max="8" customWidth="1" width="30.0" style="0"/>
  </cols>
  <sheetData>
    <row r="1" spans="8:8" s="48" ht="22.2" customFormat="1">
      <c r="A1" s="28" t="s">
        <v>56</v>
      </c>
      <c r="B1" s="28"/>
      <c r="C1" s="58"/>
      <c r="D1" s="58"/>
      <c r="E1" s="58"/>
      <c r="F1" s="58"/>
      <c r="G1" s="58"/>
      <c r="H1" s="58"/>
    </row>
    <row r="2" spans="8:8" s="48" ht="20.4" customFormat="1">
      <c r="A2" s="31" t="s">
        <v>23</v>
      </c>
      <c r="B2" s="31" t="s">
        <v>24</v>
      </c>
      <c r="C2" s="31" t="s">
        <v>25</v>
      </c>
      <c r="D2" s="31" t="s">
        <v>57</v>
      </c>
      <c r="E2" s="31" t="s">
        <v>27</v>
      </c>
      <c r="F2" s="32" t="s">
        <v>58</v>
      </c>
      <c r="G2" s="31" t="s">
        <v>59</v>
      </c>
      <c r="H2" s="31" t="s">
        <v>30</v>
      </c>
    </row>
    <row r="3" spans="8:8" s="48" ht="20.4" customFormat="1">
      <c r="A3" s="59" t="s">
        <v>2</v>
      </c>
      <c r="B3" s="59">
        <v>1.0</v>
      </c>
      <c r="C3" s="60">
        <v>2.0192131E7</v>
      </c>
      <c r="D3" s="60">
        <v>0.0</v>
      </c>
      <c r="E3" s="60">
        <v>49.0</v>
      </c>
      <c r="F3" s="61">
        <f t="shared" si="0" ref="F3:F47">D3/E3</f>
        <v>0.0</v>
      </c>
      <c r="G3" s="60">
        <f>RANK(F3,$F$3:$F$47,1)</f>
        <v>1.0</v>
      </c>
      <c r="H3" s="60"/>
    </row>
    <row r="4" spans="8:8" s="48" ht="20.4" customFormat="1">
      <c r="A4" s="59"/>
      <c r="B4" s="59">
        <v>2.0</v>
      </c>
      <c r="C4" s="60">
        <v>2.0192132E7</v>
      </c>
      <c r="D4" s="60">
        <v>6.0</v>
      </c>
      <c r="E4" s="60">
        <v>23.0</v>
      </c>
      <c r="F4" s="61">
        <f t="shared" si="0"/>
        <v>0.2608695652173913</v>
      </c>
      <c r="G4" s="60">
        <f t="shared" si="1" ref="G4:G47">RANK(F4,$F$3:$F$47,1)</f>
        <v>40.0</v>
      </c>
      <c r="H4" s="60"/>
    </row>
    <row r="5" spans="8:8" s="48" ht="20.4" customFormat="1">
      <c r="A5" s="59"/>
      <c r="B5" s="59">
        <v>3.0</v>
      </c>
      <c r="C5" s="60">
        <v>2.0192133E7</v>
      </c>
      <c r="D5" s="60">
        <v>0.0</v>
      </c>
      <c r="E5" s="60">
        <v>38.0</v>
      </c>
      <c r="F5" s="61">
        <f t="shared" si="0"/>
        <v>0.0</v>
      </c>
      <c r="G5" s="60">
        <f t="shared" si="1"/>
        <v>1.0</v>
      </c>
      <c r="H5" s="60"/>
    </row>
    <row r="6" spans="8:8" s="48" ht="20.4" customFormat="1">
      <c r="A6" s="59"/>
      <c r="B6" s="59">
        <v>4.0</v>
      </c>
      <c r="C6" s="60">
        <v>2.0192134E7</v>
      </c>
      <c r="D6" s="60">
        <v>0.0</v>
      </c>
      <c r="E6" s="60">
        <v>35.0</v>
      </c>
      <c r="F6" s="61">
        <f t="shared" si="0"/>
        <v>0.0</v>
      </c>
      <c r="G6" s="60">
        <f t="shared" si="1"/>
        <v>1.0</v>
      </c>
      <c r="H6" s="60"/>
    </row>
    <row r="7" spans="8:8" s="48" ht="20.4" customFormat="1">
      <c r="A7" s="59"/>
      <c r="B7" s="59">
        <v>5.0</v>
      </c>
      <c r="C7" s="60">
        <v>2.0192135E7</v>
      </c>
      <c r="D7" s="60">
        <v>0.0</v>
      </c>
      <c r="E7" s="60">
        <v>47.0</v>
      </c>
      <c r="F7" s="61">
        <f t="shared" si="0"/>
        <v>0.0</v>
      </c>
      <c r="G7" s="60">
        <f t="shared" si="1"/>
        <v>1.0</v>
      </c>
      <c r="H7" s="60"/>
    </row>
    <row r="8" spans="8:8" s="48" ht="20.4" customFormat="1">
      <c r="A8" s="59"/>
      <c r="B8" s="59">
        <v>6.0</v>
      </c>
      <c r="C8" s="60">
        <v>2.0192136E7</v>
      </c>
      <c r="D8" s="60">
        <v>4.0</v>
      </c>
      <c r="E8" s="60">
        <v>40.0</v>
      </c>
      <c r="F8" s="61">
        <f t="shared" si="0"/>
        <v>0.1</v>
      </c>
      <c r="G8" s="60">
        <f t="shared" si="1"/>
        <v>36.0</v>
      </c>
      <c r="H8" s="60"/>
      <c r="J8" s="62"/>
    </row>
    <row r="9" spans="8:8" s="48" ht="20.4" customFormat="1">
      <c r="A9" s="59"/>
      <c r="B9" s="59">
        <v>7.0</v>
      </c>
      <c r="C9" s="60">
        <v>2.0192137E7</v>
      </c>
      <c r="D9" s="60">
        <v>0.0</v>
      </c>
      <c r="E9" s="60">
        <v>40.0</v>
      </c>
      <c r="F9" s="61">
        <f t="shared" si="0"/>
        <v>0.0</v>
      </c>
      <c r="G9" s="60">
        <f t="shared" si="1"/>
        <v>1.0</v>
      </c>
      <c r="H9" s="60"/>
    </row>
    <row r="10" spans="8:8" s="48" ht="20.4" customFormat="1">
      <c r="A10" s="59"/>
      <c r="B10" s="59">
        <v>8.0</v>
      </c>
      <c r="C10" s="60">
        <v>2.0193131E7</v>
      </c>
      <c r="D10" s="60">
        <v>0.0</v>
      </c>
      <c r="E10" s="60">
        <v>47.0</v>
      </c>
      <c r="F10" s="61">
        <f t="shared" si="0"/>
        <v>0.0</v>
      </c>
      <c r="G10" s="60">
        <f t="shared" si="1"/>
        <v>1.0</v>
      </c>
      <c r="H10" s="60"/>
    </row>
    <row r="11" spans="8:8" s="48" ht="20.4" customFormat="1">
      <c r="A11" s="59"/>
      <c r="B11" s="59">
        <v>9.0</v>
      </c>
      <c r="C11" s="60">
        <v>2.0193132E7</v>
      </c>
      <c r="D11" s="60">
        <v>1.0</v>
      </c>
      <c r="E11" s="60">
        <v>42.0</v>
      </c>
      <c r="F11" s="61">
        <f t="shared" si="0"/>
        <v>0.023809523809523808</v>
      </c>
      <c r="G11" s="60">
        <f t="shared" si="1"/>
        <v>27.0</v>
      </c>
      <c r="H11" s="60"/>
    </row>
    <row r="12" spans="8:8" s="48" ht="20.4" customFormat="1">
      <c r="A12" s="59"/>
      <c r="B12" s="59">
        <v>10.0</v>
      </c>
      <c r="C12" s="60">
        <v>2.0202131E7</v>
      </c>
      <c r="D12" s="60">
        <v>0.0</v>
      </c>
      <c r="E12" s="60">
        <v>40.0</v>
      </c>
      <c r="F12" s="61">
        <f t="shared" si="0"/>
        <v>0.0</v>
      </c>
      <c r="G12" s="60">
        <f t="shared" si="1"/>
        <v>1.0</v>
      </c>
      <c r="H12" s="60"/>
    </row>
    <row r="13" spans="8:8" s="48" ht="20.4" customFormat="1">
      <c r="A13" s="59"/>
      <c r="B13" s="59">
        <v>11.0</v>
      </c>
      <c r="C13" s="60">
        <v>2.0202132E7</v>
      </c>
      <c r="D13" s="60">
        <v>9.0</v>
      </c>
      <c r="E13" s="60">
        <v>38.0</v>
      </c>
      <c r="F13" s="61">
        <f t="shared" si="0"/>
        <v>0.23684210526315788</v>
      </c>
      <c r="G13" s="60">
        <f t="shared" si="1"/>
        <v>39.0</v>
      </c>
      <c r="H13" s="60"/>
    </row>
    <row r="14" spans="8:8" s="48" ht="20.4" customFormat="1">
      <c r="A14" s="59"/>
      <c r="B14" s="59">
        <v>12.0</v>
      </c>
      <c r="C14" s="60">
        <v>2.0202133E7</v>
      </c>
      <c r="D14" s="60">
        <v>0.0</v>
      </c>
      <c r="E14" s="60">
        <v>35.0</v>
      </c>
      <c r="F14" s="61">
        <f t="shared" si="0"/>
        <v>0.0</v>
      </c>
      <c r="G14" s="60">
        <f t="shared" si="1"/>
        <v>1.0</v>
      </c>
      <c r="H14" s="60"/>
    </row>
    <row r="15" spans="8:8" s="48" ht="20.4" customFormat="1">
      <c r="A15" s="59"/>
      <c r="B15" s="59">
        <v>13.0</v>
      </c>
      <c r="C15" s="60">
        <v>2.0202134E7</v>
      </c>
      <c r="D15" s="60">
        <v>0.0</v>
      </c>
      <c r="E15" s="60">
        <v>34.0</v>
      </c>
      <c r="F15" s="61">
        <f t="shared" si="0"/>
        <v>0.0</v>
      </c>
      <c r="G15" s="60">
        <f t="shared" si="1"/>
        <v>1.0</v>
      </c>
      <c r="H15" s="60"/>
    </row>
    <row r="16" spans="8:8" s="48" ht="20.4" customFormat="1">
      <c r="A16" s="59"/>
      <c r="B16" s="59">
        <v>14.0</v>
      </c>
      <c r="C16" s="60">
        <v>2.0202135E7</v>
      </c>
      <c r="D16" s="60">
        <v>0.0</v>
      </c>
      <c r="E16" s="60">
        <v>55.0</v>
      </c>
      <c r="F16" s="61">
        <f t="shared" si="0"/>
        <v>0.0</v>
      </c>
      <c r="G16" s="60">
        <f t="shared" si="1"/>
        <v>1.0</v>
      </c>
      <c r="H16" s="60"/>
    </row>
    <row r="17" spans="8:8" s="48" ht="20.4" customFormat="1">
      <c r="A17" s="59"/>
      <c r="B17" s="59">
        <v>15.0</v>
      </c>
      <c r="C17" s="60">
        <v>2.0202136E7</v>
      </c>
      <c r="D17" s="60">
        <v>0.0</v>
      </c>
      <c r="E17" s="60">
        <v>37.0</v>
      </c>
      <c r="F17" s="61">
        <f t="shared" si="0"/>
        <v>0.0</v>
      </c>
      <c r="G17" s="60">
        <f t="shared" si="1"/>
        <v>1.0</v>
      </c>
      <c r="H17" s="60"/>
    </row>
    <row r="18" spans="8:8" s="48" ht="20.4" customFormat="1">
      <c r="A18" s="59"/>
      <c r="B18" s="59">
        <v>16.0</v>
      </c>
      <c r="C18" s="60">
        <v>2.0202137E7</v>
      </c>
      <c r="D18" s="60">
        <v>0.0</v>
      </c>
      <c r="E18" s="60">
        <v>33.0</v>
      </c>
      <c r="F18" s="61">
        <f t="shared" si="0"/>
        <v>0.0</v>
      </c>
      <c r="G18" s="60">
        <f t="shared" si="1"/>
        <v>1.0</v>
      </c>
      <c r="H18" s="60"/>
    </row>
    <row r="19" spans="8:8" s="48" ht="20.4" customFormat="1">
      <c r="A19" s="59"/>
      <c r="B19" s="59">
        <v>17.0</v>
      </c>
      <c r="C19" s="60">
        <v>2.0203131E7</v>
      </c>
      <c r="D19" s="60">
        <v>0.0</v>
      </c>
      <c r="E19" s="60">
        <v>30.0</v>
      </c>
      <c r="F19" s="61">
        <f t="shared" si="0"/>
        <v>0.0</v>
      </c>
      <c r="G19" s="60">
        <f t="shared" si="1"/>
        <v>1.0</v>
      </c>
      <c r="H19" s="60"/>
    </row>
    <row r="20" spans="8:8" s="48" ht="20.4" customFormat="1">
      <c r="A20" s="59"/>
      <c r="B20" s="59">
        <v>18.0</v>
      </c>
      <c r="C20" s="60">
        <v>2.0203132E7</v>
      </c>
      <c r="D20" s="60">
        <v>0.0</v>
      </c>
      <c r="E20" s="60">
        <v>33.0</v>
      </c>
      <c r="F20" s="61">
        <f t="shared" si="0"/>
        <v>0.0</v>
      </c>
      <c r="G20" s="60">
        <f t="shared" si="1"/>
        <v>1.0</v>
      </c>
      <c r="H20" s="60"/>
    </row>
    <row r="21" spans="8:8" s="48" ht="20.4" customFormat="1">
      <c r="A21" s="59"/>
      <c r="B21" s="59">
        <v>19.0</v>
      </c>
      <c r="C21" s="60">
        <v>2.0212131E7</v>
      </c>
      <c r="D21" s="60">
        <v>0.0</v>
      </c>
      <c r="E21" s="60">
        <v>28.0</v>
      </c>
      <c r="F21" s="61">
        <f t="shared" si="0"/>
        <v>0.0</v>
      </c>
      <c r="G21" s="60">
        <f t="shared" si="1"/>
        <v>1.0</v>
      </c>
      <c r="H21" s="60"/>
    </row>
    <row r="22" spans="8:8" s="48" ht="20.4" customFormat="1">
      <c r="A22" s="59"/>
      <c r="B22" s="59">
        <v>20.0</v>
      </c>
      <c r="C22" s="60">
        <v>2.0212132E7</v>
      </c>
      <c r="D22" s="60">
        <v>0.0</v>
      </c>
      <c r="E22" s="63">
        <v>31.0</v>
      </c>
      <c r="F22" s="61">
        <f t="shared" si="0"/>
        <v>0.0</v>
      </c>
      <c r="G22" s="60">
        <f t="shared" si="1"/>
        <v>1.0</v>
      </c>
      <c r="H22" s="60"/>
    </row>
    <row r="23" spans="8:8" s="48" ht="20.4" customFormat="1">
      <c r="A23" s="59"/>
      <c r="B23" s="59">
        <v>21.0</v>
      </c>
      <c r="C23" s="60">
        <v>2.0212133E7</v>
      </c>
      <c r="D23" s="60">
        <v>1.0</v>
      </c>
      <c r="E23" s="63">
        <v>36.0</v>
      </c>
      <c r="F23" s="61">
        <f t="shared" si="0"/>
        <v>0.027777777777777776</v>
      </c>
      <c r="G23" s="60">
        <f t="shared" si="1"/>
        <v>30.0</v>
      </c>
      <c r="H23" s="60"/>
    </row>
    <row r="24" spans="8:8" s="48" ht="20.4" customFormat="1">
      <c r="A24" s="59"/>
      <c r="B24" s="59">
        <v>22.0</v>
      </c>
      <c r="C24" s="60">
        <v>2.0212134E7</v>
      </c>
      <c r="D24" s="60">
        <v>12.0</v>
      </c>
      <c r="E24" s="63">
        <v>35.0</v>
      </c>
      <c r="F24" s="61">
        <f t="shared" si="0"/>
        <v>0.34285714285714286</v>
      </c>
      <c r="G24" s="60">
        <f t="shared" si="1"/>
        <v>44.0</v>
      </c>
      <c r="H24" s="60"/>
    </row>
    <row r="25" spans="8:8" s="48" ht="20.4" customFormat="1">
      <c r="A25" s="59"/>
      <c r="B25" s="59">
        <v>23.0</v>
      </c>
      <c r="C25" s="60">
        <v>2.0212135E7</v>
      </c>
      <c r="D25" s="60">
        <v>2.0</v>
      </c>
      <c r="E25" s="63">
        <v>37.0</v>
      </c>
      <c r="F25" s="61">
        <f t="shared" si="0"/>
        <v>0.05405405405405406</v>
      </c>
      <c r="G25" s="60">
        <f t="shared" si="1"/>
        <v>32.0</v>
      </c>
      <c r="H25" s="60"/>
    </row>
    <row r="26" spans="8:8" s="48" ht="20.4" customFormat="1">
      <c r="A26" s="59"/>
      <c r="B26" s="59">
        <v>24.0</v>
      </c>
      <c r="C26" s="60">
        <v>2.0212136E7</v>
      </c>
      <c r="D26" s="60">
        <v>2.0</v>
      </c>
      <c r="E26" s="60">
        <v>36.0</v>
      </c>
      <c r="F26" s="61">
        <f t="shared" si="0"/>
        <v>0.05555555555555555</v>
      </c>
      <c r="G26" s="60">
        <f t="shared" si="1"/>
        <v>33.0</v>
      </c>
      <c r="H26" s="60"/>
    </row>
    <row r="27" spans="8:8" s="48" ht="20.4" customFormat="1">
      <c r="A27" s="59"/>
      <c r="B27" s="59">
        <v>25.0</v>
      </c>
      <c r="C27" s="60">
        <v>2.0212137E7</v>
      </c>
      <c r="D27" s="60">
        <v>1.0</v>
      </c>
      <c r="E27" s="60">
        <v>29.0</v>
      </c>
      <c r="F27" s="61">
        <f t="shared" si="0"/>
        <v>0.034482758620689655</v>
      </c>
      <c r="G27" s="60">
        <f t="shared" si="1"/>
        <v>31.0</v>
      </c>
      <c r="H27" s="60"/>
    </row>
    <row r="28" spans="8:8" s="48" ht="20.4" customFormat="1">
      <c r="A28" s="59"/>
      <c r="B28" s="59">
        <v>26.0</v>
      </c>
      <c r="C28" s="60">
        <v>2.0212138E7</v>
      </c>
      <c r="D28" s="60">
        <v>27.0</v>
      </c>
      <c r="E28" s="60">
        <v>35.0</v>
      </c>
      <c r="F28" s="61">
        <f t="shared" si="0"/>
        <v>0.7714285714285715</v>
      </c>
      <c r="G28" s="60">
        <f t="shared" si="1"/>
        <v>45.0</v>
      </c>
      <c r="H28" s="60"/>
    </row>
    <row r="29" spans="8:8" s="48" ht="20.4" customFormat="1">
      <c r="A29" s="59"/>
      <c r="B29" s="59">
        <v>27.0</v>
      </c>
      <c r="C29" s="60">
        <v>2.0212141E7</v>
      </c>
      <c r="D29" s="60">
        <v>0.0</v>
      </c>
      <c r="E29" s="63">
        <v>43.0</v>
      </c>
      <c r="F29" s="61">
        <f t="shared" si="0"/>
        <v>0.0</v>
      </c>
      <c r="G29" s="60">
        <f t="shared" si="1"/>
        <v>1.0</v>
      </c>
      <c r="H29" s="60"/>
    </row>
    <row r="30" spans="8:8" s="48" ht="20.4" customFormat="1">
      <c r="A30" s="59"/>
      <c r="B30" s="59">
        <v>28.0</v>
      </c>
      <c r="C30" s="60">
        <v>2.0212142E7</v>
      </c>
      <c r="D30" s="60">
        <v>0.0</v>
      </c>
      <c r="E30" s="63">
        <v>43.0</v>
      </c>
      <c r="F30" s="61">
        <f t="shared" si="0"/>
        <v>0.0</v>
      </c>
      <c r="G30" s="60">
        <f t="shared" si="1"/>
        <v>1.0</v>
      </c>
      <c r="H30" s="60"/>
    </row>
    <row r="31" spans="8:8" s="48" ht="20.4" customFormat="1">
      <c r="A31" s="59"/>
      <c r="B31" s="59">
        <v>29.0</v>
      </c>
      <c r="C31" s="60">
        <v>2.0212143E7</v>
      </c>
      <c r="D31" s="60">
        <v>0.0</v>
      </c>
      <c r="E31" s="63">
        <v>43.0</v>
      </c>
      <c r="F31" s="61">
        <f t="shared" si="0"/>
        <v>0.0</v>
      </c>
      <c r="G31" s="60">
        <f t="shared" si="1"/>
        <v>1.0</v>
      </c>
      <c r="H31" s="60"/>
    </row>
    <row r="32" spans="8:8" s="48" ht="20.4" customFormat="1">
      <c r="A32" s="59"/>
      <c r="B32" s="59">
        <v>30.0</v>
      </c>
      <c r="C32" s="60">
        <v>2.0212144E7</v>
      </c>
      <c r="D32" s="60">
        <v>3.0</v>
      </c>
      <c r="E32" s="63">
        <v>42.0</v>
      </c>
      <c r="F32" s="61">
        <f t="shared" si="0"/>
        <v>0.07142857142857142</v>
      </c>
      <c r="G32" s="60">
        <f t="shared" si="1"/>
        <v>34.0</v>
      </c>
      <c r="H32" s="60"/>
    </row>
    <row r="33" spans="8:8" s="48" ht="20.4" customFormat="1">
      <c r="A33" s="59"/>
      <c r="B33" s="59">
        <v>31.0</v>
      </c>
      <c r="C33" s="60">
        <v>2.0212145E7</v>
      </c>
      <c r="D33" s="60">
        <v>14.0</v>
      </c>
      <c r="E33" s="60">
        <v>43.0</v>
      </c>
      <c r="F33" s="61">
        <f t="shared" si="0"/>
        <v>0.32558139534883723</v>
      </c>
      <c r="G33" s="60">
        <f t="shared" si="1"/>
        <v>43.0</v>
      </c>
      <c r="H33" s="60"/>
    </row>
    <row r="34" spans="8:8" s="48" ht="20.4" customFormat="1">
      <c r="A34" s="59"/>
      <c r="B34" s="59">
        <v>32.0</v>
      </c>
      <c r="C34" s="60">
        <v>2.0212151E7</v>
      </c>
      <c r="D34" s="60">
        <v>0.0</v>
      </c>
      <c r="E34" s="60">
        <v>10.0</v>
      </c>
      <c r="F34" s="61">
        <f t="shared" si="0"/>
        <v>0.0</v>
      </c>
      <c r="G34" s="60">
        <f t="shared" si="1"/>
        <v>1.0</v>
      </c>
      <c r="H34" s="60"/>
    </row>
    <row r="35" spans="8:8" s="48" ht="20.4" customFormat="1">
      <c r="A35" s="59"/>
      <c r="B35" s="59">
        <v>33.0</v>
      </c>
      <c r="C35" s="60">
        <v>2.0212152E7</v>
      </c>
      <c r="D35" s="60">
        <v>0.0</v>
      </c>
      <c r="E35" s="60">
        <v>10.0</v>
      </c>
      <c r="F35" s="61">
        <f t="shared" si="0"/>
        <v>0.0</v>
      </c>
      <c r="G35" s="60">
        <f t="shared" si="1"/>
        <v>1.0</v>
      </c>
      <c r="H35" s="60"/>
    </row>
    <row r="36" spans="8:8" s="48" ht="20.4" customFormat="1">
      <c r="A36" s="59"/>
      <c r="B36" s="59">
        <v>34.0</v>
      </c>
      <c r="C36" s="60">
        <v>2.0212154E7</v>
      </c>
      <c r="D36" s="60">
        <v>0.0</v>
      </c>
      <c r="E36" s="60">
        <v>9.0</v>
      </c>
      <c r="F36" s="61">
        <f t="shared" si="0"/>
        <v>0.0</v>
      </c>
      <c r="G36" s="60">
        <f t="shared" si="1"/>
        <v>1.0</v>
      </c>
      <c r="H36" s="60"/>
    </row>
    <row r="37" spans="8:8" s="48" ht="20.4" customFormat="1">
      <c r="A37" s="59"/>
      <c r="B37" s="59">
        <v>35.0</v>
      </c>
      <c r="C37" s="60">
        <v>2.0213131E7</v>
      </c>
      <c r="D37" s="60">
        <v>1.0</v>
      </c>
      <c r="E37" s="60">
        <v>41.0</v>
      </c>
      <c r="F37" s="61">
        <f t="shared" si="0"/>
        <v>0.024390243902439025</v>
      </c>
      <c r="G37" s="60">
        <f t="shared" si="1"/>
        <v>28.0</v>
      </c>
      <c r="H37" s="60"/>
    </row>
    <row r="38" spans="8:8" s="48" ht="20.4" customFormat="1">
      <c r="A38" s="59"/>
      <c r="B38" s="59">
        <v>36.0</v>
      </c>
      <c r="C38" s="60">
        <v>2.0222131E7</v>
      </c>
      <c r="D38" s="60">
        <v>0.0</v>
      </c>
      <c r="E38" s="60">
        <v>40.0</v>
      </c>
      <c r="F38" s="61">
        <f t="shared" si="0"/>
        <v>0.0</v>
      </c>
      <c r="G38" s="60">
        <f t="shared" si="1"/>
        <v>1.0</v>
      </c>
      <c r="H38" s="60"/>
    </row>
    <row r="39" spans="8:8" s="48" ht="20.4" customFormat="1">
      <c r="A39" s="59"/>
      <c r="B39" s="59">
        <v>37.0</v>
      </c>
      <c r="C39" s="60">
        <v>2.0222132E7</v>
      </c>
      <c r="D39" s="60">
        <v>3.0</v>
      </c>
      <c r="E39" s="60">
        <v>40.0</v>
      </c>
      <c r="F39" s="61">
        <f t="shared" si="0"/>
        <v>0.075</v>
      </c>
      <c r="G39" s="60">
        <f t="shared" si="1"/>
        <v>35.0</v>
      </c>
      <c r="H39" s="60"/>
    </row>
    <row r="40" spans="8:8" s="48" ht="20.4" customFormat="1">
      <c r="A40" s="59"/>
      <c r="B40" s="59">
        <v>38.0</v>
      </c>
      <c r="C40" s="60">
        <v>2.0222133E7</v>
      </c>
      <c r="D40" s="60">
        <v>6.0</v>
      </c>
      <c r="E40" s="60">
        <v>40.0</v>
      </c>
      <c r="F40" s="61">
        <f t="shared" si="0"/>
        <v>0.15</v>
      </c>
      <c r="G40" s="60">
        <f t="shared" si="1"/>
        <v>38.0</v>
      </c>
      <c r="H40" s="60"/>
    </row>
    <row r="41" spans="8:8" s="48" ht="20.4" customFormat="1">
      <c r="A41" s="59"/>
      <c r="B41" s="59">
        <v>39.0</v>
      </c>
      <c r="C41" s="60">
        <v>2.0222134E7</v>
      </c>
      <c r="D41" s="60">
        <v>1.0</v>
      </c>
      <c r="E41" s="60">
        <v>40.0</v>
      </c>
      <c r="F41" s="61">
        <f t="shared" si="0"/>
        <v>0.025</v>
      </c>
      <c r="G41" s="60">
        <f t="shared" si="1"/>
        <v>29.0</v>
      </c>
      <c r="H41" s="60"/>
    </row>
    <row r="42" spans="8:8" s="48" ht="20.4" customFormat="1">
      <c r="A42" s="59"/>
      <c r="B42" s="59">
        <v>40.0</v>
      </c>
      <c r="C42" s="60">
        <v>2.0222135E7</v>
      </c>
      <c r="D42" s="60">
        <v>12.0</v>
      </c>
      <c r="E42" s="60">
        <v>40.0</v>
      </c>
      <c r="F42" s="61">
        <f t="shared" si="0"/>
        <v>0.3</v>
      </c>
      <c r="G42" s="60">
        <f t="shared" si="1"/>
        <v>42.0</v>
      </c>
      <c r="H42" s="60"/>
    </row>
    <row r="43" spans="8:8" s="48" ht="20.4" customFormat="1">
      <c r="A43" s="59"/>
      <c r="B43" s="59">
        <v>41.0</v>
      </c>
      <c r="C43" s="60">
        <v>2.0222136E7</v>
      </c>
      <c r="D43" s="60">
        <v>11.0</v>
      </c>
      <c r="E43" s="60">
        <v>40.0</v>
      </c>
      <c r="F43" s="61">
        <f t="shared" si="0"/>
        <v>0.275</v>
      </c>
      <c r="G43" s="60">
        <f t="shared" si="1"/>
        <v>41.0</v>
      </c>
      <c r="H43" s="60"/>
    </row>
    <row r="44" spans="8:8" s="48" ht="20.4" customFormat="1">
      <c r="A44" s="59"/>
      <c r="B44" s="59">
        <v>42.0</v>
      </c>
      <c r="C44" s="60">
        <v>2.0222141E7</v>
      </c>
      <c r="D44" s="60">
        <v>0.0</v>
      </c>
      <c r="E44" s="60">
        <v>43.0</v>
      </c>
      <c r="F44" s="61">
        <f t="shared" si="0"/>
        <v>0.0</v>
      </c>
      <c r="G44" s="60">
        <f t="shared" si="1"/>
        <v>1.0</v>
      </c>
      <c r="H44" s="60"/>
    </row>
    <row r="45" spans="8:8" s="48" ht="20.4" customFormat="1">
      <c r="A45" s="59"/>
      <c r="B45" s="59">
        <v>43.0</v>
      </c>
      <c r="C45" s="60">
        <v>2.0222142E7</v>
      </c>
      <c r="D45" s="60">
        <v>6.0</v>
      </c>
      <c r="E45" s="60">
        <v>42.0</v>
      </c>
      <c r="F45" s="61">
        <f t="shared" si="0"/>
        <v>0.14285714285714285</v>
      </c>
      <c r="G45" s="60">
        <f t="shared" si="1"/>
        <v>37.0</v>
      </c>
      <c r="H45" s="60"/>
    </row>
    <row r="46" spans="8:8" s="48" ht="20.4" customFormat="1">
      <c r="A46" s="59"/>
      <c r="B46" s="59">
        <v>44.0</v>
      </c>
      <c r="C46" s="60">
        <v>2.0222143E7</v>
      </c>
      <c r="D46" s="60">
        <v>0.0</v>
      </c>
      <c r="E46" s="60">
        <v>45.0</v>
      </c>
      <c r="F46" s="61">
        <f t="shared" si="0"/>
        <v>0.0</v>
      </c>
      <c r="G46" s="60">
        <f t="shared" si="1"/>
        <v>1.0</v>
      </c>
      <c r="H46" s="60"/>
    </row>
    <row r="47" spans="8:8" s="48" ht="20.4" customFormat="1">
      <c r="A47" s="59"/>
      <c r="B47" s="59">
        <v>45.0</v>
      </c>
      <c r="C47" s="60">
        <v>2.0222144E7</v>
      </c>
      <c r="D47" s="60">
        <v>0.0</v>
      </c>
      <c r="E47" s="60">
        <v>45.0</v>
      </c>
      <c r="F47" s="61">
        <f t="shared" si="0"/>
        <v>0.0</v>
      </c>
      <c r="G47" s="60">
        <f t="shared" si="1"/>
        <v>1.0</v>
      </c>
      <c r="H47" s="60"/>
    </row>
    <row r="48" spans="8:8" s="48" ht="20.4" customFormat="1">
      <c r="A48" s="64" t="s">
        <v>3</v>
      </c>
      <c r="B48" s="59">
        <v>46.0</v>
      </c>
      <c r="C48" s="65">
        <v>2.0192431E7</v>
      </c>
      <c r="D48" s="64">
        <v>0.0</v>
      </c>
      <c r="E48" s="64">
        <v>36.0</v>
      </c>
      <c r="F48" s="66">
        <f t="shared" si="2" ref="F48:F93">D48/E48</f>
        <v>0.0</v>
      </c>
      <c r="G48" s="60">
        <f>RANK(F48,$F$48:$F$93,1)</f>
        <v>1.0</v>
      </c>
      <c r="H48" s="64"/>
    </row>
    <row r="49" spans="8:8" s="48" ht="20.4" customFormat="1">
      <c r="A49" s="64"/>
      <c r="B49" s="59">
        <v>47.0</v>
      </c>
      <c r="C49" s="65">
        <v>2.0192432E7</v>
      </c>
      <c r="D49" s="64">
        <v>8.0</v>
      </c>
      <c r="E49" s="64">
        <v>36.0</v>
      </c>
      <c r="F49" s="66">
        <f t="shared" si="2"/>
        <v>0.2222222222222222</v>
      </c>
      <c r="G49" s="60">
        <f t="shared" si="3" ref="G49:G93">RANK(F49,$F$48:$F$93,1)</f>
        <v>42.0</v>
      </c>
      <c r="H49" s="64"/>
    </row>
    <row r="50" spans="8:8" s="48" ht="20.4" customFormat="1">
      <c r="A50" s="64"/>
      <c r="B50" s="59">
        <v>48.0</v>
      </c>
      <c r="C50" s="65">
        <v>2.0192433E7</v>
      </c>
      <c r="D50" s="64">
        <v>0.0</v>
      </c>
      <c r="E50" s="64">
        <v>36.0</v>
      </c>
      <c r="F50" s="66">
        <f t="shared" si="2"/>
        <v>0.0</v>
      </c>
      <c r="G50" s="60">
        <f t="shared" si="3"/>
        <v>1.0</v>
      </c>
      <c r="H50" s="64"/>
    </row>
    <row r="51" spans="8:8" s="48" ht="20.4" customFormat="1">
      <c r="A51" s="64"/>
      <c r="B51" s="59">
        <v>49.0</v>
      </c>
      <c r="C51" s="65">
        <v>2.0192434E7</v>
      </c>
      <c r="D51" s="64">
        <v>0.0</v>
      </c>
      <c r="E51" s="64">
        <v>35.0</v>
      </c>
      <c r="F51" s="66">
        <f t="shared" si="2"/>
        <v>0.0</v>
      </c>
      <c r="G51" s="60">
        <f t="shared" si="3"/>
        <v>1.0</v>
      </c>
      <c r="H51" s="64"/>
    </row>
    <row r="52" spans="8:8" s="48" ht="20.4" customFormat="1">
      <c r="A52" s="64"/>
      <c r="B52" s="59">
        <v>50.0</v>
      </c>
      <c r="C52" s="65">
        <v>2.0192435E7</v>
      </c>
      <c r="D52" s="64">
        <v>0.0</v>
      </c>
      <c r="E52" s="64">
        <v>24.0</v>
      </c>
      <c r="F52" s="66">
        <f t="shared" si="2"/>
        <v>0.0</v>
      </c>
      <c r="G52" s="60">
        <f t="shared" si="3"/>
        <v>1.0</v>
      </c>
      <c r="H52" s="64"/>
    </row>
    <row r="53" spans="8:8" s="48" ht="20.4" customFormat="1">
      <c r="A53" s="64"/>
      <c r="B53" s="59">
        <v>51.0</v>
      </c>
      <c r="C53" s="65">
        <v>2.0192436E7</v>
      </c>
      <c r="D53" s="64">
        <v>0.0</v>
      </c>
      <c r="E53" s="64">
        <v>25.0</v>
      </c>
      <c r="F53" s="66">
        <f t="shared" si="2"/>
        <v>0.0</v>
      </c>
      <c r="G53" s="60">
        <f t="shared" si="3"/>
        <v>1.0</v>
      </c>
      <c r="H53" s="64"/>
      <c r="J53" s="62"/>
    </row>
    <row r="54" spans="8:8" s="48" ht="20.4" customFormat="1">
      <c r="A54" s="64"/>
      <c r="B54" s="59">
        <v>52.0</v>
      </c>
      <c r="C54" s="65">
        <v>2.0192437E7</v>
      </c>
      <c r="D54" s="64">
        <v>0.0</v>
      </c>
      <c r="E54" s="64">
        <v>28.0</v>
      </c>
      <c r="F54" s="66">
        <f t="shared" si="2"/>
        <v>0.0</v>
      </c>
      <c r="G54" s="60">
        <f t="shared" si="3"/>
        <v>1.0</v>
      </c>
      <c r="H54" s="64"/>
    </row>
    <row r="55" spans="8:8" s="48" ht="20.4" customFormat="1">
      <c r="A55" s="64"/>
      <c r="B55" s="59">
        <v>53.0</v>
      </c>
      <c r="C55" s="65">
        <v>2.0192531E7</v>
      </c>
      <c r="D55" s="64">
        <v>0.0</v>
      </c>
      <c r="E55" s="64">
        <v>35.0</v>
      </c>
      <c r="F55" s="66">
        <f t="shared" si="2"/>
        <v>0.0</v>
      </c>
      <c r="G55" s="60">
        <f t="shared" si="3"/>
        <v>1.0</v>
      </c>
      <c r="H55" s="64"/>
    </row>
    <row r="56" spans="8:8" s="48" ht="20.4" customFormat="1">
      <c r="A56" s="64"/>
      <c r="B56" s="59">
        <v>54.0</v>
      </c>
      <c r="C56" s="65">
        <v>2.0192532E7</v>
      </c>
      <c r="D56" s="64">
        <v>12.0</v>
      </c>
      <c r="E56" s="64">
        <v>38.0</v>
      </c>
      <c r="F56" s="66">
        <f t="shared" si="2"/>
        <v>0.3157894736842105</v>
      </c>
      <c r="G56" s="60">
        <f t="shared" si="3"/>
        <v>44.0</v>
      </c>
      <c r="H56" s="64"/>
    </row>
    <row r="57" spans="8:8" s="48" ht="20.4" customFormat="1">
      <c r="A57" s="64"/>
      <c r="B57" s="59">
        <v>55.0</v>
      </c>
      <c r="C57" s="65">
        <v>2.0192533E7</v>
      </c>
      <c r="D57" s="64">
        <v>16.0</v>
      </c>
      <c r="E57" s="64">
        <v>37.0</v>
      </c>
      <c r="F57" s="66">
        <f t="shared" si="2"/>
        <v>0.43243243243243246</v>
      </c>
      <c r="G57" s="60">
        <f t="shared" si="3"/>
        <v>46.0</v>
      </c>
      <c r="H57" s="64"/>
    </row>
    <row r="58" spans="8:8" s="48" ht="20.4" customFormat="1">
      <c r="A58" s="64"/>
      <c r="B58" s="59">
        <v>56.0</v>
      </c>
      <c r="C58" s="65">
        <v>2.0192534E7</v>
      </c>
      <c r="D58" s="64">
        <v>0.0</v>
      </c>
      <c r="E58" s="64">
        <v>33.0</v>
      </c>
      <c r="F58" s="66">
        <f t="shared" si="2"/>
        <v>0.0</v>
      </c>
      <c r="G58" s="60">
        <f t="shared" si="3"/>
        <v>1.0</v>
      </c>
      <c r="H58" s="64"/>
    </row>
    <row r="59" spans="8:8" s="48" ht="14.55" customFormat="1" customHeight="1">
      <c r="A59" s="64"/>
      <c r="B59" s="59">
        <v>57.0</v>
      </c>
      <c r="C59" s="65">
        <v>2.0192535E7</v>
      </c>
      <c r="D59" s="64">
        <v>0.0</v>
      </c>
      <c r="E59" s="64">
        <v>29.0</v>
      </c>
      <c r="F59" s="66">
        <f t="shared" si="2"/>
        <v>0.0</v>
      </c>
      <c r="G59" s="60">
        <f t="shared" si="3"/>
        <v>1.0</v>
      </c>
      <c r="H59" s="65"/>
    </row>
    <row r="60" spans="8:8" s="48" ht="20.4" customFormat="1">
      <c r="A60" s="64"/>
      <c r="B60" s="59">
        <v>58.0</v>
      </c>
      <c r="C60" s="65">
        <v>2.0192536E7</v>
      </c>
      <c r="D60" s="64">
        <v>0.0</v>
      </c>
      <c r="E60" s="64">
        <v>29.0</v>
      </c>
      <c r="F60" s="66">
        <f t="shared" si="2"/>
        <v>0.0</v>
      </c>
      <c r="G60" s="60">
        <f t="shared" si="3"/>
        <v>1.0</v>
      </c>
      <c r="H60" s="67"/>
    </row>
    <row r="61" spans="8:8" s="48" ht="20.4" customFormat="1">
      <c r="A61" s="64"/>
      <c r="B61" s="59">
        <v>59.0</v>
      </c>
      <c r="C61" s="65">
        <v>2.020243E7</v>
      </c>
      <c r="D61" s="64">
        <v>0.0</v>
      </c>
      <c r="E61" s="64">
        <v>41.0</v>
      </c>
      <c r="F61" s="66">
        <f t="shared" si="2"/>
        <v>0.0</v>
      </c>
      <c r="G61" s="60">
        <f t="shared" si="3"/>
        <v>1.0</v>
      </c>
      <c r="H61" s="67"/>
    </row>
    <row r="62" spans="8:8" s="48" ht="20.4" customFormat="1">
      <c r="A62" s="64"/>
      <c r="B62" s="59">
        <v>60.0</v>
      </c>
      <c r="C62" s="65">
        <v>2.0202431E7</v>
      </c>
      <c r="D62" s="64">
        <v>0.0</v>
      </c>
      <c r="E62" s="64">
        <v>42.0</v>
      </c>
      <c r="F62" s="66">
        <f t="shared" si="2"/>
        <v>0.0</v>
      </c>
      <c r="G62" s="60">
        <f t="shared" si="3"/>
        <v>1.0</v>
      </c>
      <c r="H62" s="64"/>
    </row>
    <row r="63" spans="8:8" s="48" ht="20.4" customFormat="1">
      <c r="A63" s="64"/>
      <c r="B63" s="59">
        <v>61.0</v>
      </c>
      <c r="C63" s="65">
        <v>2.0202432E7</v>
      </c>
      <c r="D63" s="64">
        <v>0.0</v>
      </c>
      <c r="E63" s="64">
        <v>40.0</v>
      </c>
      <c r="F63" s="66">
        <f t="shared" si="2"/>
        <v>0.0</v>
      </c>
      <c r="G63" s="60">
        <f t="shared" si="3"/>
        <v>1.0</v>
      </c>
      <c r="H63" s="64"/>
    </row>
    <row r="64" spans="8:8" s="48" ht="20.4" customFormat="1">
      <c r="A64" s="64"/>
      <c r="B64" s="59">
        <v>62.0</v>
      </c>
      <c r="C64" s="65">
        <v>2.0202433E7</v>
      </c>
      <c r="D64" s="64">
        <v>2.0</v>
      </c>
      <c r="E64" s="64">
        <v>39.0</v>
      </c>
      <c r="F64" s="66">
        <f t="shared" si="2"/>
        <v>0.05128205128205128</v>
      </c>
      <c r="G64" s="60">
        <f t="shared" si="3"/>
        <v>33.0</v>
      </c>
      <c r="H64" s="64"/>
    </row>
    <row r="65" spans="8:8" s="48" ht="20.4" customFormat="1">
      <c r="A65" s="64"/>
      <c r="B65" s="59">
        <v>63.0</v>
      </c>
      <c r="C65" s="65">
        <v>2.0202434E7</v>
      </c>
      <c r="D65" s="64">
        <v>0.0</v>
      </c>
      <c r="E65" s="64">
        <v>43.0</v>
      </c>
      <c r="F65" s="66">
        <f t="shared" si="2"/>
        <v>0.0</v>
      </c>
      <c r="G65" s="60">
        <f t="shared" si="3"/>
        <v>1.0</v>
      </c>
      <c r="H65" s="65"/>
    </row>
    <row r="66" spans="8:8" s="48" ht="20.4" customFormat="1">
      <c r="A66" s="64"/>
      <c r="B66" s="59">
        <v>64.0</v>
      </c>
      <c r="C66" s="65">
        <v>2.0202435E7</v>
      </c>
      <c r="D66" s="64">
        <v>16.0</v>
      </c>
      <c r="E66" s="64">
        <v>50.0</v>
      </c>
      <c r="F66" s="66">
        <f t="shared" si="2"/>
        <v>0.32</v>
      </c>
      <c r="G66" s="60">
        <f t="shared" si="3"/>
        <v>45.0</v>
      </c>
      <c r="H66" s="65"/>
    </row>
    <row r="67" spans="8:8" s="48" ht="20.4" customFormat="1">
      <c r="A67" s="64"/>
      <c r="B67" s="59">
        <v>65.0</v>
      </c>
      <c r="C67" s="65">
        <v>2.0202531E7</v>
      </c>
      <c r="D67" s="64">
        <v>0.0</v>
      </c>
      <c r="E67" s="64">
        <v>39.0</v>
      </c>
      <c r="F67" s="66">
        <f t="shared" si="2"/>
        <v>0.0</v>
      </c>
      <c r="G67" s="60">
        <f t="shared" si="3"/>
        <v>1.0</v>
      </c>
      <c r="H67" s="64"/>
    </row>
    <row r="68" spans="8:8" s="48" ht="20.4" customFormat="1">
      <c r="A68" s="64"/>
      <c r="B68" s="59">
        <v>66.0</v>
      </c>
      <c r="C68" s="65">
        <v>2.0202532E7</v>
      </c>
      <c r="D68" s="64">
        <v>0.0</v>
      </c>
      <c r="E68" s="64">
        <v>34.0</v>
      </c>
      <c r="F68" s="66">
        <f t="shared" si="2"/>
        <v>0.0</v>
      </c>
      <c r="G68" s="60">
        <f t="shared" si="3"/>
        <v>1.0</v>
      </c>
      <c r="H68" s="64"/>
    </row>
    <row r="69" spans="8:8" s="48" ht="20.4" customFormat="1">
      <c r="A69" s="64"/>
      <c r="B69" s="59">
        <v>67.0</v>
      </c>
      <c r="C69" s="65">
        <v>2.0202533E7</v>
      </c>
      <c r="D69" s="64">
        <v>0.0</v>
      </c>
      <c r="E69" s="64">
        <v>40.0</v>
      </c>
      <c r="F69" s="66">
        <f t="shared" si="2"/>
        <v>0.0</v>
      </c>
      <c r="G69" s="60">
        <f t="shared" si="3"/>
        <v>1.0</v>
      </c>
      <c r="H69" s="64"/>
    </row>
    <row r="70" spans="8:8" s="48" ht="20.4" customFormat="1">
      <c r="A70" s="64"/>
      <c r="B70" s="59">
        <v>68.0</v>
      </c>
      <c r="C70" s="65">
        <v>2.0202534E7</v>
      </c>
      <c r="D70" s="64">
        <v>6.0</v>
      </c>
      <c r="E70" s="64">
        <v>36.0</v>
      </c>
      <c r="F70" s="66">
        <f t="shared" si="2"/>
        <v>0.16666666666666666</v>
      </c>
      <c r="G70" s="60">
        <f t="shared" si="3"/>
        <v>37.0</v>
      </c>
      <c r="H70" s="64"/>
    </row>
    <row r="71" spans="8:8" s="48" ht="20.4" customFormat="1">
      <c r="A71" s="64"/>
      <c r="B71" s="59">
        <v>69.0</v>
      </c>
      <c r="C71" s="65">
        <v>2.0202535E7</v>
      </c>
      <c r="D71" s="64">
        <v>0.0</v>
      </c>
      <c r="E71" s="64">
        <v>27.0</v>
      </c>
      <c r="F71" s="66">
        <f t="shared" si="2"/>
        <v>0.0</v>
      </c>
      <c r="G71" s="60">
        <f t="shared" si="3"/>
        <v>1.0</v>
      </c>
      <c r="H71" s="64"/>
    </row>
    <row r="72" spans="8:8" s="48" ht="20.4" customFormat="1">
      <c r="A72" s="64"/>
      <c r="B72" s="59">
        <v>70.0</v>
      </c>
      <c r="C72" s="65">
        <v>2.0202536E7</v>
      </c>
      <c r="D72" s="64">
        <v>2.0</v>
      </c>
      <c r="E72" s="64">
        <v>26.0</v>
      </c>
      <c r="F72" s="66">
        <f t="shared" si="2"/>
        <v>0.07692307692307693</v>
      </c>
      <c r="G72" s="60">
        <f t="shared" si="3"/>
        <v>34.0</v>
      </c>
      <c r="H72" s="64"/>
    </row>
    <row r="73" spans="8:8" s="48" ht="20.4" customFormat="1">
      <c r="A73" s="64"/>
      <c r="B73" s="59">
        <v>71.0</v>
      </c>
      <c r="C73" s="65">
        <v>2.0212431E7</v>
      </c>
      <c r="D73" s="64">
        <v>11.0</v>
      </c>
      <c r="E73" s="64">
        <v>50.0</v>
      </c>
      <c r="F73" s="66">
        <f t="shared" si="2"/>
        <v>0.22</v>
      </c>
      <c r="G73" s="60">
        <f t="shared" si="3"/>
        <v>41.0</v>
      </c>
      <c r="H73" s="64"/>
    </row>
    <row r="74" spans="8:8" s="48" ht="20.4" customFormat="1">
      <c r="A74" s="64"/>
      <c r="B74" s="59">
        <v>72.0</v>
      </c>
      <c r="C74" s="65">
        <v>2.0212432E7</v>
      </c>
      <c r="D74" s="64">
        <v>0.0</v>
      </c>
      <c r="E74" s="64">
        <v>50.0</v>
      </c>
      <c r="F74" s="66">
        <f t="shared" si="2"/>
        <v>0.0</v>
      </c>
      <c r="G74" s="60">
        <f t="shared" si="3"/>
        <v>1.0</v>
      </c>
      <c r="H74" s="64"/>
    </row>
    <row r="75" spans="8:8" s="48" ht="20.4" customFormat="1">
      <c r="A75" s="64"/>
      <c r="B75" s="59">
        <v>73.0</v>
      </c>
      <c r="C75" s="65">
        <v>2.0212433E7</v>
      </c>
      <c r="D75" s="64">
        <v>1.0</v>
      </c>
      <c r="E75" s="64">
        <v>49.0</v>
      </c>
      <c r="F75" s="66">
        <f t="shared" si="2"/>
        <v>0.02040816326530612</v>
      </c>
      <c r="G75" s="60">
        <f t="shared" si="3"/>
        <v>31.0</v>
      </c>
      <c r="H75" s="64"/>
    </row>
    <row r="76" spans="8:8" s="48" ht="20.4" customFormat="1">
      <c r="A76" s="64"/>
      <c r="B76" s="59">
        <v>74.0</v>
      </c>
      <c r="C76" s="65">
        <v>2.0212434E7</v>
      </c>
      <c r="D76" s="64">
        <v>10.0</v>
      </c>
      <c r="E76" s="64">
        <v>49.0</v>
      </c>
      <c r="F76" s="66">
        <f t="shared" si="2"/>
        <v>0.20408163265306123</v>
      </c>
      <c r="G76" s="60">
        <f t="shared" si="3"/>
        <v>40.0</v>
      </c>
      <c r="H76" s="64"/>
    </row>
    <row r="77" spans="8:8" s="48" ht="20.4" customFormat="1">
      <c r="A77" s="64"/>
      <c r="B77" s="59">
        <v>75.0</v>
      </c>
      <c r="C77" s="65">
        <v>2.0212435E7</v>
      </c>
      <c r="D77" s="64">
        <v>0.0</v>
      </c>
      <c r="E77" s="64">
        <v>49.0</v>
      </c>
      <c r="F77" s="66">
        <f t="shared" si="2"/>
        <v>0.0</v>
      </c>
      <c r="G77" s="60">
        <f t="shared" si="3"/>
        <v>1.0</v>
      </c>
      <c r="H77" s="64"/>
    </row>
    <row r="78" spans="8:8" s="48" ht="20.4" customFormat="1">
      <c r="A78" s="64"/>
      <c r="B78" s="59">
        <v>76.0</v>
      </c>
      <c r="C78" s="65">
        <v>2.0212531E7</v>
      </c>
      <c r="D78" s="64">
        <v>5.0</v>
      </c>
      <c r="E78" s="64">
        <v>33.0</v>
      </c>
      <c r="F78" s="66">
        <f t="shared" si="2"/>
        <v>0.15151515151515152</v>
      </c>
      <c r="G78" s="60">
        <f t="shared" si="3"/>
        <v>36.0</v>
      </c>
      <c r="H78" s="64"/>
    </row>
    <row r="79" spans="8:8" s="48" ht="20.4" customFormat="1">
      <c r="A79" s="64"/>
      <c r="B79" s="59">
        <v>77.0</v>
      </c>
      <c r="C79" s="65">
        <v>2.0212532E7</v>
      </c>
      <c r="D79" s="64">
        <v>0.0</v>
      </c>
      <c r="E79" s="64">
        <v>35.0</v>
      </c>
      <c r="F79" s="66">
        <f t="shared" si="2"/>
        <v>0.0</v>
      </c>
      <c r="G79" s="60">
        <f t="shared" si="3"/>
        <v>1.0</v>
      </c>
      <c r="H79" s="64"/>
    </row>
    <row r="80" spans="8:8" s="48" ht="20.4" customFormat="1">
      <c r="A80" s="64"/>
      <c r="B80" s="59">
        <v>78.0</v>
      </c>
      <c r="C80" s="65">
        <v>2.0212533E7</v>
      </c>
      <c r="D80" s="64">
        <v>0.0</v>
      </c>
      <c r="E80" s="64">
        <v>30.0</v>
      </c>
      <c r="F80" s="66">
        <f t="shared" si="2"/>
        <v>0.0</v>
      </c>
      <c r="G80" s="60">
        <f t="shared" si="3"/>
        <v>1.0</v>
      </c>
      <c r="H80" s="64"/>
    </row>
    <row r="81" spans="8:8" s="48" ht="20.4" customFormat="1">
      <c r="A81" s="64"/>
      <c r="B81" s="59">
        <v>79.0</v>
      </c>
      <c r="C81" s="65">
        <v>2.0212534E7</v>
      </c>
      <c r="D81" s="64">
        <v>0.0</v>
      </c>
      <c r="E81" s="64">
        <v>39.0</v>
      </c>
      <c r="F81" s="66">
        <f t="shared" si="2"/>
        <v>0.0</v>
      </c>
      <c r="G81" s="60">
        <f t="shared" si="3"/>
        <v>1.0</v>
      </c>
      <c r="H81" s="64"/>
    </row>
    <row r="82" spans="8:8" s="48" ht="20.4" customFormat="1">
      <c r="A82" s="64"/>
      <c r="B82" s="59">
        <v>80.0</v>
      </c>
      <c r="C82" s="65">
        <v>2.0212535E7</v>
      </c>
      <c r="D82" s="64">
        <v>5.0</v>
      </c>
      <c r="E82" s="64">
        <v>27.0</v>
      </c>
      <c r="F82" s="66">
        <f t="shared" si="2"/>
        <v>0.18518518518518517</v>
      </c>
      <c r="G82" s="60">
        <f t="shared" si="3"/>
        <v>39.0</v>
      </c>
      <c r="H82" s="64"/>
    </row>
    <row r="83" spans="8:8" s="48" ht="20.4" customFormat="1">
      <c r="A83" s="64"/>
      <c r="B83" s="59">
        <v>81.0</v>
      </c>
      <c r="C83" s="65">
        <v>2.0222431E7</v>
      </c>
      <c r="D83" s="64">
        <v>0.0</v>
      </c>
      <c r="E83" s="64">
        <v>34.0</v>
      </c>
      <c r="F83" s="66">
        <f t="shared" si="2"/>
        <v>0.0</v>
      </c>
      <c r="G83" s="60">
        <f t="shared" si="3"/>
        <v>1.0</v>
      </c>
      <c r="H83" s="64"/>
    </row>
    <row r="84" spans="8:8" s="48" ht="20.4" customFormat="1">
      <c r="A84" s="64"/>
      <c r="B84" s="59">
        <v>82.0</v>
      </c>
      <c r="C84" s="65">
        <v>2.0222432E7</v>
      </c>
      <c r="D84" s="64">
        <v>9.0</v>
      </c>
      <c r="E84" s="64">
        <v>34.0</v>
      </c>
      <c r="F84" s="66">
        <f t="shared" si="2"/>
        <v>0.2647058823529412</v>
      </c>
      <c r="G84" s="60">
        <f t="shared" si="3"/>
        <v>43.0</v>
      </c>
      <c r="H84" s="64"/>
    </row>
    <row r="85" spans="8:8" s="48" ht="20.4" customFormat="1">
      <c r="A85" s="64"/>
      <c r="B85" s="59">
        <v>83.0</v>
      </c>
      <c r="C85" s="65">
        <v>2.0222433E7</v>
      </c>
      <c r="D85" s="64">
        <v>5.0</v>
      </c>
      <c r="E85" s="64">
        <v>34.0</v>
      </c>
      <c r="F85" s="66">
        <f t="shared" si="2"/>
        <v>0.14705882352941177</v>
      </c>
      <c r="G85" s="60">
        <f t="shared" si="3"/>
        <v>35.0</v>
      </c>
      <c r="H85" s="64"/>
    </row>
    <row r="86" spans="8:8" s="48" ht="20.4" customFormat="1">
      <c r="A86" s="64"/>
      <c r="B86" s="59">
        <v>84.0</v>
      </c>
      <c r="C86" s="65">
        <v>2.0222434E7</v>
      </c>
      <c r="D86" s="64">
        <v>0.0</v>
      </c>
      <c r="E86" s="64">
        <v>33.0</v>
      </c>
      <c r="F86" s="66">
        <f t="shared" si="2"/>
        <v>0.0</v>
      </c>
      <c r="G86" s="60">
        <f t="shared" si="3"/>
        <v>1.0</v>
      </c>
      <c r="H86" s="64"/>
    </row>
    <row r="87" spans="8:8" s="48" ht="20.4" customFormat="1">
      <c r="A87" s="64"/>
      <c r="B87" s="59">
        <v>85.0</v>
      </c>
      <c r="C87" s="65">
        <v>2.0222435E7</v>
      </c>
      <c r="D87" s="64">
        <v>8.0</v>
      </c>
      <c r="E87" s="64">
        <v>45.0</v>
      </c>
      <c r="F87" s="66">
        <f t="shared" si="2"/>
        <v>0.17777777777777778</v>
      </c>
      <c r="G87" s="60">
        <f t="shared" si="3"/>
        <v>38.0</v>
      </c>
      <c r="H87" s="64"/>
    </row>
    <row r="88" spans="8:8" s="48" ht="20.4" customFormat="1">
      <c r="A88" s="64"/>
      <c r="B88" s="59">
        <v>86.0</v>
      </c>
      <c r="C88" s="65">
        <v>2.0222436E7</v>
      </c>
      <c r="D88" s="64">
        <v>0.0</v>
      </c>
      <c r="E88" s="64">
        <v>45.0</v>
      </c>
      <c r="F88" s="66">
        <f t="shared" si="2"/>
        <v>0.0</v>
      </c>
      <c r="G88" s="60">
        <f t="shared" si="3"/>
        <v>1.0</v>
      </c>
      <c r="H88" s="64"/>
    </row>
    <row r="89" spans="8:8" s="48" ht="20.4" customFormat="1">
      <c r="A89" s="64"/>
      <c r="B89" s="59">
        <v>87.0</v>
      </c>
      <c r="C89" s="65">
        <v>2.0222441E7</v>
      </c>
      <c r="D89" s="64">
        <v>1.0</v>
      </c>
      <c r="E89" s="64">
        <v>50.0</v>
      </c>
      <c r="F89" s="66">
        <f t="shared" si="2"/>
        <v>0.02</v>
      </c>
      <c r="G89" s="60">
        <f t="shared" si="3"/>
        <v>30.0</v>
      </c>
      <c r="H89" s="64"/>
    </row>
    <row r="90" spans="8:8" s="48" ht="20.4" customFormat="1">
      <c r="A90" s="64"/>
      <c r="B90" s="59">
        <v>88.0</v>
      </c>
      <c r="C90" s="65">
        <v>2.0222531E7</v>
      </c>
      <c r="D90" s="64">
        <v>0.0</v>
      </c>
      <c r="E90" s="64">
        <v>35.0</v>
      </c>
      <c r="F90" s="66">
        <f t="shared" si="2"/>
        <v>0.0</v>
      </c>
      <c r="G90" s="60">
        <f t="shared" si="3"/>
        <v>1.0</v>
      </c>
      <c r="H90" s="64"/>
    </row>
    <row r="91" spans="8:8" s="48" ht="20.4" customFormat="1">
      <c r="A91" s="64"/>
      <c r="B91" s="59">
        <v>89.0</v>
      </c>
      <c r="C91" s="65">
        <v>2.0222532E7</v>
      </c>
      <c r="D91" s="64">
        <v>1.0</v>
      </c>
      <c r="E91" s="64">
        <v>35.0</v>
      </c>
      <c r="F91" s="66">
        <f t="shared" si="2"/>
        <v>0.02857142857142857</v>
      </c>
      <c r="G91" s="60">
        <f t="shared" si="3"/>
        <v>32.0</v>
      </c>
      <c r="H91" s="64"/>
    </row>
    <row r="92" spans="8:8" s="48" ht="20.4" customFormat="1">
      <c r="A92" s="64"/>
      <c r="B92" s="59">
        <v>90.0</v>
      </c>
      <c r="C92" s="65">
        <v>2.0222533E7</v>
      </c>
      <c r="D92" s="64">
        <v>0.0</v>
      </c>
      <c r="E92" s="64">
        <v>35.0</v>
      </c>
      <c r="F92" s="66">
        <f t="shared" si="2"/>
        <v>0.0</v>
      </c>
      <c r="G92" s="60">
        <f t="shared" si="3"/>
        <v>1.0</v>
      </c>
      <c r="H92" s="64"/>
    </row>
    <row r="93" spans="8:8" s="48" ht="20.4" customFormat="1">
      <c r="A93" s="64"/>
      <c r="B93" s="59">
        <v>91.0</v>
      </c>
      <c r="C93" s="65">
        <v>2.0222541E7</v>
      </c>
      <c r="D93" s="64">
        <v>0.0</v>
      </c>
      <c r="E93" s="64">
        <v>38.0</v>
      </c>
      <c r="F93" s="66">
        <f t="shared" si="2"/>
        <v>0.0</v>
      </c>
      <c r="G93" s="60">
        <f t="shared" si="3"/>
        <v>1.0</v>
      </c>
      <c r="H93" s="64"/>
    </row>
    <row r="94" spans="8:8" s="48" ht="20.4" customFormat="1">
      <c r="A94" s="68" t="s">
        <v>4</v>
      </c>
      <c r="B94" s="59">
        <v>92.0</v>
      </c>
      <c r="C94" s="60">
        <v>2.0192731E7</v>
      </c>
      <c r="D94" s="60">
        <v>0.0</v>
      </c>
      <c r="E94" s="60">
        <v>30.0</v>
      </c>
      <c r="F94" s="66">
        <f t="shared" si="4" ref="F94:F148">D94/E94</f>
        <v>0.0</v>
      </c>
      <c r="G94" s="60">
        <f>RANK(F94,$F$94:$F$120,1)</f>
        <v>1.0</v>
      </c>
      <c r="H94" s="60"/>
    </row>
    <row r="95" spans="8:8" s="48" ht="20.4" customFormat="1">
      <c r="A95" s="68"/>
      <c r="B95" s="59">
        <v>93.0</v>
      </c>
      <c r="C95" s="60">
        <v>2.0192831E7</v>
      </c>
      <c r="D95" s="60">
        <v>0.0</v>
      </c>
      <c r="E95" s="60">
        <v>47.0</v>
      </c>
      <c r="F95" s="66">
        <f t="shared" si="4"/>
        <v>0.0</v>
      </c>
      <c r="G95" s="60">
        <f t="shared" si="5" ref="G95:G120">RANK(F95,$F$94:$F$120,1)</f>
        <v>1.0</v>
      </c>
      <c r="H95" s="60"/>
    </row>
    <row r="96" spans="8:8" s="48" ht="20.4" customFormat="1">
      <c r="A96" s="68"/>
      <c r="B96" s="59">
        <v>94.0</v>
      </c>
      <c r="C96" s="60">
        <v>2.0192832E7</v>
      </c>
      <c r="D96" s="60">
        <v>0.0</v>
      </c>
      <c r="E96" s="60">
        <v>29.0</v>
      </c>
      <c r="F96" s="66">
        <f t="shared" si="4"/>
        <v>0.0</v>
      </c>
      <c r="G96" s="60">
        <f t="shared" si="5"/>
        <v>1.0</v>
      </c>
      <c r="H96" s="60"/>
    </row>
    <row r="97" spans="8:8" s="48" ht="20.4" customFormat="1">
      <c r="A97" s="68"/>
      <c r="B97" s="59">
        <v>95.0</v>
      </c>
      <c r="C97" s="60">
        <v>2.0192833E7</v>
      </c>
      <c r="D97" s="60">
        <v>0.0</v>
      </c>
      <c r="E97" s="60">
        <v>32.0</v>
      </c>
      <c r="F97" s="66">
        <f t="shared" si="4"/>
        <v>0.0</v>
      </c>
      <c r="G97" s="60">
        <f t="shared" si="5"/>
        <v>1.0</v>
      </c>
      <c r="H97" s="60"/>
    </row>
    <row r="98" spans="8:8" s="48" ht="20.4" customFormat="1">
      <c r="A98" s="68"/>
      <c r="B98" s="59">
        <v>96.0</v>
      </c>
      <c r="C98" s="60">
        <v>2.0202731E7</v>
      </c>
      <c r="D98" s="60">
        <v>0.0</v>
      </c>
      <c r="E98" s="60">
        <v>27.0</v>
      </c>
      <c r="F98" s="66">
        <f t="shared" si="4"/>
        <v>0.0</v>
      </c>
      <c r="G98" s="60">
        <f t="shared" si="5"/>
        <v>1.0</v>
      </c>
      <c r="H98" s="60"/>
    </row>
    <row r="99" spans="8:8" s="48" ht="20.4" customFormat="1">
      <c r="A99" s="68"/>
      <c r="B99" s="59">
        <v>97.0</v>
      </c>
      <c r="C99" s="60">
        <v>2.0202831E7</v>
      </c>
      <c r="D99" s="60">
        <v>2.0</v>
      </c>
      <c r="E99" s="60">
        <v>47.0</v>
      </c>
      <c r="F99" s="66">
        <f t="shared" si="4"/>
        <v>0.0425531914893617</v>
      </c>
      <c r="G99" s="60">
        <f t="shared" si="5"/>
        <v>24.0</v>
      </c>
      <c r="H99" s="60"/>
    </row>
    <row r="100" spans="8:8" s="48" ht="20.4" customFormat="1">
      <c r="A100" s="68"/>
      <c r="B100" s="59">
        <v>98.0</v>
      </c>
      <c r="C100" s="60">
        <v>2.0202832E7</v>
      </c>
      <c r="D100" s="60">
        <v>0.0</v>
      </c>
      <c r="E100" s="60">
        <v>27.0</v>
      </c>
      <c r="F100" s="66">
        <f t="shared" si="4"/>
        <v>0.0</v>
      </c>
      <c r="G100" s="60">
        <f t="shared" si="5"/>
        <v>1.0</v>
      </c>
      <c r="H100" s="60"/>
    </row>
    <row r="101" spans="8:8" s="48" ht="20.4" customFormat="1">
      <c r="A101" s="68"/>
      <c r="B101" s="59">
        <v>99.0</v>
      </c>
      <c r="C101" s="60">
        <v>2.0202833E7</v>
      </c>
      <c r="D101" s="60">
        <v>0.0</v>
      </c>
      <c r="E101" s="60">
        <v>23.0</v>
      </c>
      <c r="F101" s="66">
        <f t="shared" si="4"/>
        <v>0.0</v>
      </c>
      <c r="G101" s="60">
        <f t="shared" si="5"/>
        <v>1.0</v>
      </c>
      <c r="H101" s="60"/>
    </row>
    <row r="102" spans="8:8" s="48" ht="20.4" customFormat="1">
      <c r="A102" s="68"/>
      <c r="B102" s="59">
        <v>100.0</v>
      </c>
      <c r="C102" s="60">
        <v>2.0212731E7</v>
      </c>
      <c r="D102" s="60">
        <v>8.0</v>
      </c>
      <c r="E102" s="60">
        <v>40.0</v>
      </c>
      <c r="F102" s="66">
        <f t="shared" si="4"/>
        <v>0.2</v>
      </c>
      <c r="G102" s="60">
        <f t="shared" si="5"/>
        <v>27.0</v>
      </c>
      <c r="H102" s="60"/>
    </row>
    <row r="103" spans="8:8" s="48" ht="20.4" customFormat="1">
      <c r="A103" s="68"/>
      <c r="B103" s="59">
        <v>101.0</v>
      </c>
      <c r="C103" s="60">
        <v>2.0212831E7</v>
      </c>
      <c r="D103" s="60">
        <v>0.0</v>
      </c>
      <c r="E103" s="60">
        <v>41.0</v>
      </c>
      <c r="F103" s="66">
        <f t="shared" si="4"/>
        <v>0.0</v>
      </c>
      <c r="G103" s="60">
        <f t="shared" si="5"/>
        <v>1.0</v>
      </c>
      <c r="H103" s="60"/>
    </row>
    <row r="104" spans="8:8" s="48" ht="20.4" customFormat="1">
      <c r="A104" s="68"/>
      <c r="B104" s="59">
        <v>102.0</v>
      </c>
      <c r="C104" s="60">
        <v>2.0212832E7</v>
      </c>
      <c r="D104" s="60">
        <v>0.0</v>
      </c>
      <c r="E104" s="60">
        <v>41.0</v>
      </c>
      <c r="F104" s="66">
        <f t="shared" si="4"/>
        <v>0.0</v>
      </c>
      <c r="G104" s="60">
        <f t="shared" si="5"/>
        <v>1.0</v>
      </c>
      <c r="H104" s="60"/>
    </row>
    <row r="105" spans="8:8" s="48" ht="20.4" customFormat="1">
      <c r="A105" s="68"/>
      <c r="B105" s="59">
        <v>103.0</v>
      </c>
      <c r="C105" s="60">
        <v>2.0212841E7</v>
      </c>
      <c r="D105" s="60">
        <v>0.0</v>
      </c>
      <c r="E105" s="60">
        <v>45.0</v>
      </c>
      <c r="F105" s="66">
        <f t="shared" si="4"/>
        <v>0.0</v>
      </c>
      <c r="G105" s="60">
        <f t="shared" si="5"/>
        <v>1.0</v>
      </c>
      <c r="H105" s="69"/>
    </row>
    <row r="106" spans="8:8" s="48" ht="20.4" customFormat="1">
      <c r="A106" s="68"/>
      <c r="B106" s="59">
        <v>104.0</v>
      </c>
      <c r="C106" s="60">
        <v>2.0212842E7</v>
      </c>
      <c r="D106" s="60">
        <v>0.0</v>
      </c>
      <c r="E106" s="60">
        <v>46.0</v>
      </c>
      <c r="F106" s="66">
        <f t="shared" si="4"/>
        <v>0.0</v>
      </c>
      <c r="G106" s="60">
        <f t="shared" si="5"/>
        <v>1.0</v>
      </c>
      <c r="H106" s="60"/>
    </row>
    <row r="107" spans="8:8" s="48" ht="20.4" customFormat="1">
      <c r="A107" s="68"/>
      <c r="B107" s="59">
        <v>105.0</v>
      </c>
      <c r="C107" s="60">
        <v>2.0212843E7</v>
      </c>
      <c r="D107" s="60">
        <v>0.0</v>
      </c>
      <c r="E107" s="60">
        <v>44.0</v>
      </c>
      <c r="F107" s="66">
        <f t="shared" si="4"/>
        <v>0.0</v>
      </c>
      <c r="G107" s="60">
        <f t="shared" si="5"/>
        <v>1.0</v>
      </c>
      <c r="H107" s="60"/>
    </row>
    <row r="108" spans="8:8" s="48" ht="20.4" customFormat="1">
      <c r="A108" s="68"/>
      <c r="B108" s="59">
        <v>106.0</v>
      </c>
      <c r="C108" s="64">
        <v>2.0222731E7</v>
      </c>
      <c r="D108" s="64">
        <v>1.0</v>
      </c>
      <c r="E108" s="64">
        <v>39.0</v>
      </c>
      <c r="F108" s="66">
        <f t="shared" si="4"/>
        <v>0.02564102564102564</v>
      </c>
      <c r="G108" s="60">
        <f t="shared" si="5"/>
        <v>23.0</v>
      </c>
      <c r="H108" s="64"/>
    </row>
    <row r="109" spans="8:8" s="48" ht="20.4" customFormat="1">
      <c r="A109" s="68"/>
      <c r="B109" s="59">
        <v>107.0</v>
      </c>
      <c r="C109" s="64">
        <v>2.0222732E7</v>
      </c>
      <c r="D109" s="64">
        <v>0.0</v>
      </c>
      <c r="E109" s="64">
        <v>42.0</v>
      </c>
      <c r="F109" s="66">
        <f t="shared" si="4"/>
        <v>0.0</v>
      </c>
      <c r="G109" s="60">
        <f t="shared" si="5"/>
        <v>1.0</v>
      </c>
      <c r="H109" s="64"/>
    </row>
    <row r="110" spans="8:8" s="48" ht="20.4" customFormat="1">
      <c r="A110" s="68"/>
      <c r="B110" s="59">
        <v>108.0</v>
      </c>
      <c r="C110" s="64">
        <v>2.0222831E7</v>
      </c>
      <c r="D110" s="64">
        <v>4.0</v>
      </c>
      <c r="E110" s="64">
        <v>42.0</v>
      </c>
      <c r="F110" s="66">
        <f t="shared" si="4"/>
        <v>0.09523809523809523</v>
      </c>
      <c r="G110" s="60">
        <f t="shared" si="5"/>
        <v>26.0</v>
      </c>
      <c r="H110" s="64"/>
    </row>
    <row r="111" spans="8:8" s="48" ht="20.4" customFormat="1">
      <c r="A111" s="68"/>
      <c r="B111" s="59">
        <v>109.0</v>
      </c>
      <c r="C111" s="64">
        <v>2.0222832E7</v>
      </c>
      <c r="D111" s="64">
        <v>1.0</v>
      </c>
      <c r="E111" s="64">
        <v>41.0</v>
      </c>
      <c r="F111" s="66">
        <f t="shared" si="4"/>
        <v>0.024390243902439025</v>
      </c>
      <c r="G111" s="60">
        <f t="shared" si="5"/>
        <v>21.0</v>
      </c>
      <c r="H111" s="64"/>
    </row>
    <row r="112" spans="8:8" s="48" ht="20.4" customFormat="1">
      <c r="A112" s="68"/>
      <c r="B112" s="59">
        <v>110.0</v>
      </c>
      <c r="C112" s="64">
        <v>2.0222833E7</v>
      </c>
      <c r="D112" s="64">
        <v>0.0</v>
      </c>
      <c r="E112" s="64">
        <v>45.0</v>
      </c>
      <c r="F112" s="66">
        <f t="shared" si="4"/>
        <v>0.0</v>
      </c>
      <c r="G112" s="60">
        <f t="shared" si="5"/>
        <v>1.0</v>
      </c>
      <c r="H112" s="64"/>
    </row>
    <row r="113" spans="8:8" ht="20.4">
      <c r="A113" s="68"/>
      <c r="B113" s="59">
        <v>111.0</v>
      </c>
      <c r="C113" s="64">
        <v>2.0222834E7</v>
      </c>
      <c r="D113" s="64">
        <v>3.0</v>
      </c>
      <c r="E113" s="64">
        <v>45.0</v>
      </c>
      <c r="F113" s="66">
        <f t="shared" si="4"/>
        <v>0.06666666666666667</v>
      </c>
      <c r="G113" s="60">
        <f t="shared" si="5"/>
        <v>25.0</v>
      </c>
      <c r="H113" s="64"/>
    </row>
    <row r="114" spans="8:8" ht="20.4">
      <c r="A114" s="68"/>
      <c r="B114" s="59">
        <v>112.0</v>
      </c>
      <c r="C114" s="64">
        <v>2.0222835E7</v>
      </c>
      <c r="D114" s="64">
        <v>0.0</v>
      </c>
      <c r="E114" s="64">
        <v>45.0</v>
      </c>
      <c r="F114" s="66">
        <f t="shared" si="4"/>
        <v>0.0</v>
      </c>
      <c r="G114" s="60">
        <f t="shared" si="5"/>
        <v>1.0</v>
      </c>
      <c r="H114" s="64"/>
    </row>
    <row r="115" spans="8:8" ht="20.4">
      <c r="A115" s="68"/>
      <c r="B115" s="59">
        <v>113.0</v>
      </c>
      <c r="C115" s="64">
        <v>2.0222836E7</v>
      </c>
      <c r="D115" s="64">
        <v>0.0</v>
      </c>
      <c r="E115" s="64">
        <v>40.0</v>
      </c>
      <c r="F115" s="66">
        <f t="shared" si="4"/>
        <v>0.0</v>
      </c>
      <c r="G115" s="60">
        <f t="shared" si="5"/>
        <v>1.0</v>
      </c>
      <c r="H115" s="64"/>
    </row>
    <row r="116" spans="8:8" ht="20.4">
      <c r="A116" s="68"/>
      <c r="B116" s="59">
        <v>114.0</v>
      </c>
      <c r="C116" s="64">
        <v>2.0222837E7</v>
      </c>
      <c r="D116" s="64">
        <v>1.0</v>
      </c>
      <c r="E116" s="64">
        <v>40.0</v>
      </c>
      <c r="F116" s="66">
        <f t="shared" si="4"/>
        <v>0.025</v>
      </c>
      <c r="G116" s="60">
        <f t="shared" si="5"/>
        <v>22.0</v>
      </c>
      <c r="H116" s="64"/>
    </row>
    <row r="117" spans="8:8" ht="20.4">
      <c r="A117" s="68"/>
      <c r="B117" s="59">
        <v>115.0</v>
      </c>
      <c r="C117" s="64">
        <v>2.0222841E7</v>
      </c>
      <c r="D117" s="64">
        <v>0.0</v>
      </c>
      <c r="E117" s="64">
        <v>36.0</v>
      </c>
      <c r="F117" s="66">
        <f t="shared" si="4"/>
        <v>0.0</v>
      </c>
      <c r="G117" s="60">
        <f t="shared" si="5"/>
        <v>1.0</v>
      </c>
      <c r="H117" s="64"/>
    </row>
    <row r="118" spans="8:8" ht="20.4">
      <c r="A118" s="68"/>
      <c r="B118" s="59">
        <v>116.0</v>
      </c>
      <c r="C118" s="64">
        <v>2.0222842E7</v>
      </c>
      <c r="D118" s="64">
        <v>0.0</v>
      </c>
      <c r="E118" s="64">
        <v>38.0</v>
      </c>
      <c r="F118" s="66">
        <f t="shared" si="4"/>
        <v>0.0</v>
      </c>
      <c r="G118" s="60">
        <f t="shared" si="5"/>
        <v>1.0</v>
      </c>
      <c r="H118" s="64"/>
    </row>
    <row r="119" spans="8:8" ht="20.4">
      <c r="A119" s="68"/>
      <c r="B119" s="59">
        <v>117.0</v>
      </c>
      <c r="C119" s="64">
        <v>2.0222843E7</v>
      </c>
      <c r="D119" s="64">
        <v>0.0</v>
      </c>
      <c r="E119" s="64">
        <v>38.0</v>
      </c>
      <c r="F119" s="66">
        <f t="shared" si="4"/>
        <v>0.0</v>
      </c>
      <c r="G119" s="60">
        <f t="shared" si="5"/>
        <v>1.0</v>
      </c>
      <c r="H119" s="64"/>
    </row>
    <row r="120" spans="8:8" ht="20.4">
      <c r="A120" s="68"/>
      <c r="B120" s="59">
        <v>118.0</v>
      </c>
      <c r="C120" s="64">
        <v>2.0222844E7</v>
      </c>
      <c r="D120" s="64">
        <v>0.0</v>
      </c>
      <c r="E120" s="64">
        <v>36.0</v>
      </c>
      <c r="F120" s="66">
        <f t="shared" si="4"/>
        <v>0.0</v>
      </c>
      <c r="G120" s="60">
        <f t="shared" si="5"/>
        <v>1.0</v>
      </c>
      <c r="H120" s="64"/>
    </row>
    <row r="121" spans="8:8" ht="20.4">
      <c r="A121" s="68" t="s">
        <v>5</v>
      </c>
      <c r="B121" s="59">
        <v>119.0</v>
      </c>
      <c r="C121" s="64">
        <v>2.0193631E7</v>
      </c>
      <c r="D121" s="60">
        <v>0.0</v>
      </c>
      <c r="E121" s="60">
        <v>30.0</v>
      </c>
      <c r="F121" s="66">
        <f t="shared" si="4"/>
        <v>0.0</v>
      </c>
      <c r="G121" s="60">
        <f>RANK(F121,$F$121:$F$147,1)</f>
        <v>1.0</v>
      </c>
      <c r="H121" s="60"/>
      <c r="J121" s="70"/>
    </row>
    <row r="122" spans="8:8" ht="20.4">
      <c r="A122" s="68"/>
      <c r="B122" s="59">
        <v>120.0</v>
      </c>
      <c r="C122" s="64">
        <v>2.0193632E7</v>
      </c>
      <c r="D122" s="60">
        <v>2.0</v>
      </c>
      <c r="E122" s="60">
        <v>31.0</v>
      </c>
      <c r="F122" s="66">
        <f t="shared" si="4"/>
        <v>0.06451612903225806</v>
      </c>
      <c r="G122" s="60">
        <f t="shared" si="6" ref="G122:G147">RANK(F122,$F$121:$F$147,1)</f>
        <v>23.0</v>
      </c>
      <c r="H122" s="60"/>
    </row>
    <row r="123" spans="8:8" ht="20.4">
      <c r="A123" s="68"/>
      <c r="B123" s="59">
        <v>121.0</v>
      </c>
      <c r="C123" s="64">
        <v>2.0193633E7</v>
      </c>
      <c r="D123" s="60">
        <v>0.0</v>
      </c>
      <c r="E123" s="60">
        <v>35.0</v>
      </c>
      <c r="F123" s="66">
        <f t="shared" si="4"/>
        <v>0.0</v>
      </c>
      <c r="G123" s="60">
        <f t="shared" si="6"/>
        <v>1.0</v>
      </c>
      <c r="H123" s="60"/>
    </row>
    <row r="124" spans="8:8" ht="20.4">
      <c r="A124" s="68"/>
      <c r="B124" s="59">
        <v>122.0</v>
      </c>
      <c r="C124" s="64">
        <v>2.0193634E7</v>
      </c>
      <c r="D124" s="60">
        <v>1.0</v>
      </c>
      <c r="E124" s="60">
        <v>36.0</v>
      </c>
      <c r="F124" s="66">
        <f t="shared" si="4"/>
        <v>0.027777777777777776</v>
      </c>
      <c r="G124" s="60">
        <f t="shared" si="6"/>
        <v>13.0</v>
      </c>
      <c r="H124" s="60"/>
    </row>
    <row r="125" spans="8:8" ht="20.4">
      <c r="A125" s="68"/>
      <c r="B125" s="59">
        <v>123.0</v>
      </c>
      <c r="C125" s="64">
        <v>2.0193635E7</v>
      </c>
      <c r="D125" s="60">
        <v>1.0</v>
      </c>
      <c r="E125" s="60">
        <v>31.0</v>
      </c>
      <c r="F125" s="66">
        <f t="shared" si="4"/>
        <v>0.03225806451612903</v>
      </c>
      <c r="G125" s="60">
        <f t="shared" si="6"/>
        <v>14.0</v>
      </c>
      <c r="H125" s="60"/>
    </row>
    <row r="126" spans="8:8" ht="20.4">
      <c r="A126" s="68"/>
      <c r="B126" s="59">
        <v>124.0</v>
      </c>
      <c r="C126" s="64">
        <v>2.0203631E7</v>
      </c>
      <c r="D126" s="60">
        <v>0.0</v>
      </c>
      <c r="E126" s="60">
        <v>32.0</v>
      </c>
      <c r="F126" s="66">
        <f t="shared" si="4"/>
        <v>0.0</v>
      </c>
      <c r="G126" s="60">
        <f t="shared" si="6"/>
        <v>1.0</v>
      </c>
      <c r="H126" s="60"/>
    </row>
    <row r="127" spans="8:8" ht="20.4">
      <c r="A127" s="68"/>
      <c r="B127" s="59">
        <v>125.0</v>
      </c>
      <c r="C127" s="64">
        <v>2.0203632E7</v>
      </c>
      <c r="D127" s="60">
        <v>0.0</v>
      </c>
      <c r="E127" s="60">
        <v>32.0</v>
      </c>
      <c r="F127" s="66">
        <f t="shared" si="4"/>
        <v>0.0</v>
      </c>
      <c r="G127" s="60">
        <f t="shared" si="6"/>
        <v>1.0</v>
      </c>
      <c r="H127" s="60"/>
    </row>
    <row r="128" spans="8:8" ht="20.4">
      <c r="A128" s="68"/>
      <c r="B128" s="59">
        <v>126.0</v>
      </c>
      <c r="C128" s="64">
        <v>2.0203633E7</v>
      </c>
      <c r="D128" s="60">
        <v>3.0</v>
      </c>
      <c r="E128" s="60">
        <v>34.0</v>
      </c>
      <c r="F128" s="66">
        <f t="shared" si="4"/>
        <v>0.08823529411764706</v>
      </c>
      <c r="G128" s="60">
        <f t="shared" si="6"/>
        <v>25.0</v>
      </c>
      <c r="H128" s="60"/>
    </row>
    <row r="129" spans="8:8" ht="20.4">
      <c r="A129" s="68"/>
      <c r="B129" s="59">
        <v>127.0</v>
      </c>
      <c r="C129" s="64">
        <v>2.0203634E7</v>
      </c>
      <c r="D129" s="60">
        <v>1.0</v>
      </c>
      <c r="E129" s="60">
        <v>30.0</v>
      </c>
      <c r="F129" s="66">
        <f t="shared" si="4"/>
        <v>0.03333333333333333</v>
      </c>
      <c r="G129" s="60">
        <f t="shared" si="6"/>
        <v>15.0</v>
      </c>
      <c r="H129" s="60"/>
    </row>
    <row r="130" spans="8:8" ht="20.4">
      <c r="A130" s="68"/>
      <c r="B130" s="59">
        <v>128.0</v>
      </c>
      <c r="C130" s="64">
        <v>2.0203635E7</v>
      </c>
      <c r="D130" s="60">
        <v>4.0</v>
      </c>
      <c r="E130" s="60">
        <v>35.0</v>
      </c>
      <c r="F130" s="66">
        <f t="shared" si="4"/>
        <v>0.11428571428571428</v>
      </c>
      <c r="G130" s="60">
        <f t="shared" si="6"/>
        <v>27.0</v>
      </c>
      <c r="H130" s="60"/>
    </row>
    <row r="131" spans="8:8" ht="20.4">
      <c r="A131" s="68"/>
      <c r="B131" s="59">
        <v>129.0</v>
      </c>
      <c r="C131" s="64">
        <v>2.0213631E7</v>
      </c>
      <c r="D131" s="60">
        <v>0.0</v>
      </c>
      <c r="E131" s="60">
        <v>43.0</v>
      </c>
      <c r="F131" s="66">
        <f t="shared" si="4"/>
        <v>0.0</v>
      </c>
      <c r="G131" s="60">
        <f t="shared" si="6"/>
        <v>1.0</v>
      </c>
      <c r="H131" s="60"/>
    </row>
    <row r="132" spans="8:8" ht="20.4">
      <c r="A132" s="68"/>
      <c r="B132" s="59">
        <v>130.0</v>
      </c>
      <c r="C132" s="64">
        <v>2.0213632E7</v>
      </c>
      <c r="D132" s="60">
        <v>1.0</v>
      </c>
      <c r="E132" s="60">
        <v>42.0</v>
      </c>
      <c r="F132" s="66">
        <f t="shared" si="4"/>
        <v>0.023809523809523808</v>
      </c>
      <c r="G132" s="60">
        <f t="shared" si="6"/>
        <v>11.0</v>
      </c>
      <c r="H132" s="60"/>
    </row>
    <row r="133" spans="8:8" ht="20.4">
      <c r="A133" s="68"/>
      <c r="B133" s="59">
        <v>131.0</v>
      </c>
      <c r="C133" s="64">
        <v>2.0213633E7</v>
      </c>
      <c r="D133" s="60">
        <v>2.0</v>
      </c>
      <c r="E133" s="60">
        <v>44.0</v>
      </c>
      <c r="F133" s="66">
        <f t="shared" si="4"/>
        <v>0.045454545454545456</v>
      </c>
      <c r="G133" s="60">
        <f t="shared" si="6"/>
        <v>16.0</v>
      </c>
      <c r="H133" s="60"/>
    </row>
    <row r="134" spans="8:8" ht="20.4">
      <c r="A134" s="68"/>
      <c r="B134" s="59">
        <v>132.0</v>
      </c>
      <c r="C134" s="64">
        <v>2.0213634E7</v>
      </c>
      <c r="D134" s="60">
        <v>0.0</v>
      </c>
      <c r="E134" s="60">
        <v>45.0</v>
      </c>
      <c r="F134" s="66">
        <f t="shared" si="4"/>
        <v>0.0</v>
      </c>
      <c r="G134" s="60">
        <f t="shared" si="6"/>
        <v>1.0</v>
      </c>
      <c r="H134" s="60"/>
    </row>
    <row r="135" spans="8:8" ht="20.4">
      <c r="A135" s="68"/>
      <c r="B135" s="59">
        <v>133.0</v>
      </c>
      <c r="C135" s="64">
        <v>2.0213635E7</v>
      </c>
      <c r="D135" s="60">
        <v>2.0</v>
      </c>
      <c r="E135" s="60">
        <v>39.0</v>
      </c>
      <c r="F135" s="66">
        <f t="shared" si="4"/>
        <v>0.05128205128205128</v>
      </c>
      <c r="G135" s="60">
        <f t="shared" si="6"/>
        <v>22.0</v>
      </c>
      <c r="H135" s="60"/>
    </row>
    <row r="136" spans="8:8" ht="20.4">
      <c r="A136" s="68"/>
      <c r="B136" s="59">
        <v>134.0</v>
      </c>
      <c r="C136" s="64">
        <v>2.0213641E7</v>
      </c>
      <c r="D136" s="60">
        <v>2.0</v>
      </c>
      <c r="E136" s="60">
        <v>41.0</v>
      </c>
      <c r="F136" s="66">
        <f t="shared" si="4"/>
        <v>0.04878048780487805</v>
      </c>
      <c r="G136" s="60">
        <f t="shared" si="6"/>
        <v>19.0</v>
      </c>
      <c r="H136" s="60"/>
    </row>
    <row r="137" spans="8:8" ht="20.4">
      <c r="A137" s="68"/>
      <c r="B137" s="59">
        <v>135.0</v>
      </c>
      <c r="C137" s="64">
        <v>2.0213642E7</v>
      </c>
      <c r="D137" s="60">
        <v>0.0</v>
      </c>
      <c r="E137" s="60">
        <v>45.0</v>
      </c>
      <c r="F137" s="66">
        <f t="shared" si="4"/>
        <v>0.0</v>
      </c>
      <c r="G137" s="60">
        <f t="shared" si="6"/>
        <v>1.0</v>
      </c>
      <c r="H137" s="60"/>
    </row>
    <row r="138" spans="8:8" ht="20.4">
      <c r="A138" s="68"/>
      <c r="B138" s="59">
        <v>136.0</v>
      </c>
      <c r="C138" s="64">
        <v>2.0223631E7</v>
      </c>
      <c r="D138" s="60">
        <v>3.0</v>
      </c>
      <c r="E138" s="60">
        <v>40.0</v>
      </c>
      <c r="F138" s="66">
        <f t="shared" si="4"/>
        <v>0.075</v>
      </c>
      <c r="G138" s="60">
        <f t="shared" si="6"/>
        <v>24.0</v>
      </c>
      <c r="H138" s="60"/>
    </row>
    <row r="139" spans="8:8" ht="20.4">
      <c r="A139" s="68"/>
      <c r="B139" s="59">
        <v>137.0</v>
      </c>
      <c r="C139" s="64">
        <v>2.0223632E7</v>
      </c>
      <c r="D139" s="60">
        <v>4.0</v>
      </c>
      <c r="E139" s="60">
        <v>40.0</v>
      </c>
      <c r="F139" s="66">
        <f t="shared" si="4"/>
        <v>0.1</v>
      </c>
      <c r="G139" s="60">
        <f t="shared" si="6"/>
        <v>26.0</v>
      </c>
      <c r="H139" s="60"/>
    </row>
    <row r="140" spans="8:8" ht="20.4">
      <c r="A140" s="68"/>
      <c r="B140" s="59">
        <v>138.0</v>
      </c>
      <c r="C140" s="64">
        <v>2.0223633E7</v>
      </c>
      <c r="D140" s="60">
        <v>1.0</v>
      </c>
      <c r="E140" s="60">
        <v>42.0</v>
      </c>
      <c r="F140" s="66">
        <f t="shared" si="4"/>
        <v>0.023809523809523808</v>
      </c>
      <c r="G140" s="60">
        <f t="shared" si="6"/>
        <v>11.0</v>
      </c>
      <c r="H140" s="60"/>
    </row>
    <row r="141" spans="8:8" ht="20.4">
      <c r="A141" s="68"/>
      <c r="B141" s="59">
        <v>139.0</v>
      </c>
      <c r="C141" s="64">
        <v>2.0223634E7</v>
      </c>
      <c r="D141" s="60">
        <v>2.0</v>
      </c>
      <c r="E141" s="60">
        <v>41.0</v>
      </c>
      <c r="F141" s="66">
        <f t="shared" si="4"/>
        <v>0.04878048780487805</v>
      </c>
      <c r="G141" s="60">
        <f t="shared" si="6"/>
        <v>19.0</v>
      </c>
      <c r="H141" s="60"/>
    </row>
    <row r="142" spans="8:8" ht="20.4">
      <c r="A142" s="68"/>
      <c r="B142" s="59">
        <v>140.0</v>
      </c>
      <c r="C142" s="64">
        <v>2.0223635E7</v>
      </c>
      <c r="D142" s="60">
        <v>2.0</v>
      </c>
      <c r="E142" s="60">
        <v>43.0</v>
      </c>
      <c r="F142" s="66">
        <f t="shared" si="4"/>
        <v>0.046511627906976744</v>
      </c>
      <c r="G142" s="60">
        <f t="shared" si="6"/>
        <v>17.0</v>
      </c>
      <c r="H142" s="60"/>
    </row>
    <row r="143" spans="8:8" ht="20.4">
      <c r="A143" s="68"/>
      <c r="B143" s="59">
        <v>141.0</v>
      </c>
      <c r="C143" s="64">
        <v>2.0223636E7</v>
      </c>
      <c r="D143" s="60">
        <v>1.0</v>
      </c>
      <c r="E143" s="60">
        <v>43.0</v>
      </c>
      <c r="F143" s="66">
        <f t="shared" si="4"/>
        <v>0.023255813953488372</v>
      </c>
      <c r="G143" s="60">
        <f t="shared" si="6"/>
        <v>9.0</v>
      </c>
      <c r="H143" s="60"/>
    </row>
    <row r="144" spans="8:8" ht="20.4">
      <c r="A144" s="68"/>
      <c r="B144" s="59">
        <v>142.0</v>
      </c>
      <c r="C144" s="64">
        <v>2.0223637E7</v>
      </c>
      <c r="D144" s="60">
        <v>2.0</v>
      </c>
      <c r="E144" s="60">
        <v>41.0</v>
      </c>
      <c r="F144" s="66">
        <f t="shared" si="4"/>
        <v>0.04878048780487805</v>
      </c>
      <c r="G144" s="60">
        <f t="shared" si="6"/>
        <v>19.0</v>
      </c>
      <c r="H144" s="60"/>
    </row>
    <row r="145" spans="8:8" ht="20.4">
      <c r="A145" s="68"/>
      <c r="B145" s="59">
        <v>143.0</v>
      </c>
      <c r="C145" s="64">
        <v>2.0223641E7</v>
      </c>
      <c r="D145" s="60">
        <v>0.0</v>
      </c>
      <c r="E145" s="60">
        <v>43.0</v>
      </c>
      <c r="F145" s="66">
        <f t="shared" si="4"/>
        <v>0.0</v>
      </c>
      <c r="G145" s="60">
        <f t="shared" si="6"/>
        <v>1.0</v>
      </c>
      <c r="H145" s="60"/>
    </row>
    <row r="146" spans="8:8" ht="20.4">
      <c r="A146" s="68"/>
      <c r="B146" s="59">
        <v>144.0</v>
      </c>
      <c r="C146" s="64">
        <v>2.0223642E7</v>
      </c>
      <c r="D146" s="60">
        <v>2.0</v>
      </c>
      <c r="E146" s="60">
        <v>43.0</v>
      </c>
      <c r="F146" s="66">
        <f t="shared" si="4"/>
        <v>0.046511627906976744</v>
      </c>
      <c r="G146" s="60">
        <f t="shared" si="6"/>
        <v>17.0</v>
      </c>
      <c r="H146" s="60"/>
    </row>
    <row r="147" spans="8:8" ht="20.4">
      <c r="A147" s="68"/>
      <c r="B147" s="59">
        <v>145.0</v>
      </c>
      <c r="C147" s="64">
        <v>2.0223643E7</v>
      </c>
      <c r="D147" s="60">
        <v>1.0</v>
      </c>
      <c r="E147" s="60">
        <v>43.0</v>
      </c>
      <c r="F147" s="66">
        <f t="shared" si="4"/>
        <v>0.023255813953488372</v>
      </c>
      <c r="G147" s="60">
        <f t="shared" si="6"/>
        <v>9.0</v>
      </c>
      <c r="H147" s="60"/>
    </row>
    <row r="148" spans="8:8" ht="20.4">
      <c r="A148" s="68" t="s">
        <v>6</v>
      </c>
      <c r="B148" s="59">
        <v>146.0</v>
      </c>
      <c r="C148" s="60">
        <v>2.0192331E7</v>
      </c>
      <c r="D148" s="60">
        <v>0.0</v>
      </c>
      <c r="E148" s="64">
        <v>36.0</v>
      </c>
      <c r="F148" s="66">
        <f t="shared" si="4"/>
        <v>0.0</v>
      </c>
      <c r="G148" s="60">
        <f>RANK(F148,$F$148:$F$191,1)</f>
        <v>1.0</v>
      </c>
      <c r="H148" s="64"/>
    </row>
    <row r="149" spans="8:8" ht="20.4">
      <c r="A149" s="68"/>
      <c r="B149" s="59">
        <v>147.0</v>
      </c>
      <c r="C149" s="60">
        <v>2.0192332E7</v>
      </c>
      <c r="D149" s="60">
        <v>0.0</v>
      </c>
      <c r="E149" s="64">
        <v>34.0</v>
      </c>
      <c r="F149" s="66">
        <f t="shared" si="7" ref="F149:F191">D149/E149</f>
        <v>0.0</v>
      </c>
      <c r="G149" s="60">
        <f t="shared" si="8" ref="G149:G191">RANK(F149,$F$148:$F$191,1)</f>
        <v>1.0</v>
      </c>
      <c r="H149" s="64"/>
    </row>
    <row r="150" spans="8:8" ht="20.4">
      <c r="A150" s="68"/>
      <c r="B150" s="59">
        <v>148.0</v>
      </c>
      <c r="C150" s="60">
        <v>2.0192931E7</v>
      </c>
      <c r="D150" s="60">
        <v>0.0</v>
      </c>
      <c r="E150" s="64">
        <v>30.0</v>
      </c>
      <c r="F150" s="66">
        <f t="shared" si="7"/>
        <v>0.0</v>
      </c>
      <c r="G150" s="60">
        <f t="shared" si="8"/>
        <v>1.0</v>
      </c>
      <c r="H150" s="64"/>
    </row>
    <row r="151" spans="8:8" ht="20.4">
      <c r="A151" s="68"/>
      <c r="B151" s="59">
        <v>149.0</v>
      </c>
      <c r="C151" s="60">
        <v>2.0192932E7</v>
      </c>
      <c r="D151" s="60">
        <v>0.0</v>
      </c>
      <c r="E151" s="64">
        <v>28.0</v>
      </c>
      <c r="F151" s="66">
        <f t="shared" si="7"/>
        <v>0.0</v>
      </c>
      <c r="G151" s="60">
        <f t="shared" si="8"/>
        <v>1.0</v>
      </c>
      <c r="H151" s="64"/>
    </row>
    <row r="152" spans="8:8" ht="20.4">
      <c r="A152" s="68"/>
      <c r="B152" s="59">
        <v>150.0</v>
      </c>
      <c r="C152" s="60">
        <v>2.0193031E7</v>
      </c>
      <c r="D152" s="60"/>
      <c r="E152" s="64">
        <v>45.0</v>
      </c>
      <c r="F152" s="66">
        <f t="shared" si="7"/>
        <v>0.0</v>
      </c>
      <c r="G152" s="60"/>
      <c r="H152" s="64" t="s">
        <v>31</v>
      </c>
    </row>
    <row r="153" spans="8:8" ht="20.4">
      <c r="A153" s="68"/>
      <c r="B153" s="59">
        <v>151.0</v>
      </c>
      <c r="C153" s="60">
        <v>2.0193032E7</v>
      </c>
      <c r="D153" s="60"/>
      <c r="E153" s="64">
        <v>47.0</v>
      </c>
      <c r="F153" s="66">
        <f t="shared" si="7"/>
        <v>0.0</v>
      </c>
      <c r="G153" s="60"/>
      <c r="H153" s="64" t="s">
        <v>31</v>
      </c>
    </row>
    <row r="154" spans="8:8" ht="20.4">
      <c r="A154" s="68"/>
      <c r="B154" s="59">
        <v>152.0</v>
      </c>
      <c r="C154" s="60">
        <v>2.0193033E7</v>
      </c>
      <c r="D154" s="60"/>
      <c r="E154" s="64">
        <v>45.0</v>
      </c>
      <c r="F154" s="66">
        <f t="shared" si="7"/>
        <v>0.0</v>
      </c>
      <c r="G154" s="60"/>
      <c r="H154" s="64" t="s">
        <v>31</v>
      </c>
    </row>
    <row r="155" spans="8:8" ht="20.4">
      <c r="A155" s="68"/>
      <c r="B155" s="59">
        <v>153.0</v>
      </c>
      <c r="C155" s="60">
        <v>2.0193034E7</v>
      </c>
      <c r="D155" s="60"/>
      <c r="E155" s="64">
        <v>42.0</v>
      </c>
      <c r="F155" s="66">
        <f t="shared" si="7"/>
        <v>0.0</v>
      </c>
      <c r="G155" s="60"/>
      <c r="H155" s="64" t="s">
        <v>31</v>
      </c>
    </row>
    <row r="156" spans="8:8" ht="20.4">
      <c r="A156" s="68"/>
      <c r="B156" s="59">
        <v>154.0</v>
      </c>
      <c r="C156" s="60">
        <v>2.0193035E7</v>
      </c>
      <c r="D156" s="60"/>
      <c r="E156" s="64">
        <v>39.0</v>
      </c>
      <c r="F156" s="66">
        <f t="shared" si="7"/>
        <v>0.0</v>
      </c>
      <c r="G156" s="60"/>
      <c r="H156" s="64" t="s">
        <v>31</v>
      </c>
    </row>
    <row r="157" spans="8:8" ht="20.4">
      <c r="A157" s="68"/>
      <c r="B157" s="59">
        <v>155.0</v>
      </c>
      <c r="C157" s="60">
        <v>2.0193036E7</v>
      </c>
      <c r="D157" s="60"/>
      <c r="E157" s="64">
        <v>44.0</v>
      </c>
      <c r="F157" s="66">
        <f t="shared" si="7"/>
        <v>0.0</v>
      </c>
      <c r="G157" s="60"/>
      <c r="H157" s="64" t="s">
        <v>31</v>
      </c>
    </row>
    <row r="158" spans="8:8" ht="20.4">
      <c r="A158" s="68"/>
      <c r="B158" s="59">
        <v>156.0</v>
      </c>
      <c r="C158" s="60">
        <v>2.0193037E7</v>
      </c>
      <c r="D158" s="60"/>
      <c r="E158" s="64">
        <v>41.0</v>
      </c>
      <c r="F158" s="66">
        <f t="shared" si="7"/>
        <v>0.0</v>
      </c>
      <c r="G158" s="60"/>
      <c r="H158" s="64" t="s">
        <v>31</v>
      </c>
    </row>
    <row r="159" spans="8:8" ht="20.4">
      <c r="A159" s="68"/>
      <c r="B159" s="59">
        <v>157.0</v>
      </c>
      <c r="C159" s="60">
        <v>2.0193038E7</v>
      </c>
      <c r="D159" s="60"/>
      <c r="E159" s="64">
        <v>43.0</v>
      </c>
      <c r="F159" s="66">
        <f t="shared" si="7"/>
        <v>0.0</v>
      </c>
      <c r="G159" s="60"/>
      <c r="H159" s="64" t="s">
        <v>31</v>
      </c>
    </row>
    <row r="160" spans="8:8" ht="20.4">
      <c r="A160" s="68"/>
      <c r="B160" s="59">
        <v>158.0</v>
      </c>
      <c r="C160" s="64">
        <v>2.0202331E7</v>
      </c>
      <c r="D160" s="60">
        <v>2.0</v>
      </c>
      <c r="E160" s="64">
        <v>39.0</v>
      </c>
      <c r="F160" s="66">
        <f t="shared" si="7"/>
        <v>0.05128205128205128</v>
      </c>
      <c r="G160" s="60">
        <f t="shared" si="8"/>
        <v>30.0</v>
      </c>
      <c r="H160" s="64"/>
    </row>
    <row r="161" spans="8:8" ht="20.4">
      <c r="A161" s="68"/>
      <c r="B161" s="59">
        <v>159.0</v>
      </c>
      <c r="C161" s="64">
        <v>2.0202332E7</v>
      </c>
      <c r="D161" s="60">
        <v>28.0</v>
      </c>
      <c r="E161" s="64">
        <v>37.0</v>
      </c>
      <c r="F161" s="66">
        <f t="shared" si="7"/>
        <v>0.7567567567567568</v>
      </c>
      <c r="G161" s="60">
        <f t="shared" si="8"/>
        <v>42.0</v>
      </c>
      <c r="H161" s="64"/>
    </row>
    <row r="162" spans="8:8" ht="20.4">
      <c r="A162" s="68"/>
      <c r="B162" s="59">
        <v>160.0</v>
      </c>
      <c r="C162" s="60">
        <v>2.0202931E7</v>
      </c>
      <c r="D162" s="60">
        <v>0.0</v>
      </c>
      <c r="E162" s="64">
        <v>31.0</v>
      </c>
      <c r="F162" s="66">
        <f t="shared" si="7"/>
        <v>0.0</v>
      </c>
      <c r="G162" s="60">
        <f t="shared" si="8"/>
        <v>1.0</v>
      </c>
      <c r="H162" s="64"/>
    </row>
    <row r="163" spans="8:8" ht="20.4">
      <c r="A163" s="68"/>
      <c r="B163" s="59">
        <v>161.0</v>
      </c>
      <c r="C163" s="60">
        <v>2.0202932E7</v>
      </c>
      <c r="D163" s="60">
        <v>0.0</v>
      </c>
      <c r="E163" s="64">
        <v>23.0</v>
      </c>
      <c r="F163" s="66">
        <f t="shared" si="7"/>
        <v>0.0</v>
      </c>
      <c r="G163" s="60">
        <f t="shared" si="8"/>
        <v>1.0</v>
      </c>
      <c r="H163" s="64"/>
    </row>
    <row r="164" spans="8:8" ht="20.4">
      <c r="A164" s="68"/>
      <c r="B164" s="59">
        <v>162.0</v>
      </c>
      <c r="C164" s="60">
        <v>2.0202933E7</v>
      </c>
      <c r="D164" s="60">
        <v>1.0</v>
      </c>
      <c r="E164" s="64">
        <v>29.0</v>
      </c>
      <c r="F164" s="66">
        <f t="shared" si="7"/>
        <v>0.034482758620689655</v>
      </c>
      <c r="G164" s="60">
        <f t="shared" si="8"/>
        <v>27.0</v>
      </c>
      <c r="H164" s="64"/>
    </row>
    <row r="165" spans="8:8" ht="20.4">
      <c r="A165" s="68"/>
      <c r="B165" s="59">
        <v>163.0</v>
      </c>
      <c r="C165" s="60">
        <v>2.0203031E7</v>
      </c>
      <c r="D165" s="60">
        <v>1.0</v>
      </c>
      <c r="E165" s="64">
        <v>51.0</v>
      </c>
      <c r="F165" s="66">
        <f t="shared" si="7"/>
        <v>0.0196078431372549</v>
      </c>
      <c r="G165" s="60">
        <f t="shared" si="8"/>
        <v>26.0</v>
      </c>
      <c r="H165" s="64"/>
    </row>
    <row r="166" spans="8:8" ht="20.4">
      <c r="A166" s="68"/>
      <c r="B166" s="59">
        <v>164.0</v>
      </c>
      <c r="C166" s="60">
        <v>2.0203032E7</v>
      </c>
      <c r="D166" s="60">
        <v>0.0</v>
      </c>
      <c r="E166" s="64">
        <v>52.0</v>
      </c>
      <c r="F166" s="66">
        <f t="shared" si="7"/>
        <v>0.0</v>
      </c>
      <c r="G166" s="60">
        <f t="shared" si="8"/>
        <v>1.0</v>
      </c>
      <c r="H166" s="64"/>
    </row>
    <row r="167" spans="8:8" ht="20.4">
      <c r="A167" s="68"/>
      <c r="B167" s="59">
        <v>165.0</v>
      </c>
      <c r="C167" s="60">
        <v>2.0203033E7</v>
      </c>
      <c r="D167" s="60">
        <v>3.0</v>
      </c>
      <c r="E167" s="64">
        <v>47.0</v>
      </c>
      <c r="F167" s="66">
        <f t="shared" si="7"/>
        <v>0.06382978723404255</v>
      </c>
      <c r="G167" s="60">
        <f t="shared" si="8"/>
        <v>31.0</v>
      </c>
      <c r="H167" s="64"/>
    </row>
    <row r="168" spans="8:8" ht="20.4">
      <c r="A168" s="68"/>
      <c r="B168" s="59">
        <v>166.0</v>
      </c>
      <c r="C168" s="60">
        <v>2.0203034E7</v>
      </c>
      <c r="D168" s="60">
        <v>0.0</v>
      </c>
      <c r="E168" s="64">
        <v>48.0</v>
      </c>
      <c r="F168" s="66">
        <f t="shared" si="7"/>
        <v>0.0</v>
      </c>
      <c r="G168" s="60">
        <f t="shared" si="8"/>
        <v>1.0</v>
      </c>
      <c r="H168" s="64"/>
    </row>
    <row r="169" spans="8:8" ht="20.4">
      <c r="A169" s="68"/>
      <c r="B169" s="59">
        <v>167.0</v>
      </c>
      <c r="C169" s="60">
        <v>2.0203035E7</v>
      </c>
      <c r="D169" s="60">
        <v>0.0</v>
      </c>
      <c r="E169" s="64">
        <v>51.0</v>
      </c>
      <c r="F169" s="66">
        <f t="shared" si="7"/>
        <v>0.0</v>
      </c>
      <c r="G169" s="60">
        <f t="shared" si="8"/>
        <v>1.0</v>
      </c>
      <c r="H169" s="64"/>
    </row>
    <row r="170" spans="8:8" ht="20.4">
      <c r="A170" s="68"/>
      <c r="B170" s="59">
        <v>168.0</v>
      </c>
      <c r="C170" s="60">
        <v>2.0203036E7</v>
      </c>
      <c r="D170" s="60">
        <v>0.0</v>
      </c>
      <c r="E170" s="64">
        <v>50.0</v>
      </c>
      <c r="F170" s="66">
        <f t="shared" si="7"/>
        <v>0.0</v>
      </c>
      <c r="G170" s="60">
        <f t="shared" si="8"/>
        <v>1.0</v>
      </c>
      <c r="H170" s="64"/>
    </row>
    <row r="171" spans="8:8" ht="20.4">
      <c r="A171" s="68"/>
      <c r="B171" s="59">
        <v>169.0</v>
      </c>
      <c r="C171" s="60">
        <v>2.0212331E7</v>
      </c>
      <c r="D171" s="60">
        <v>28.0</v>
      </c>
      <c r="E171" s="64">
        <v>32.0</v>
      </c>
      <c r="F171" s="66">
        <f t="shared" si="7"/>
        <v>0.875</v>
      </c>
      <c r="G171" s="60">
        <f t="shared" si="8"/>
        <v>43.0</v>
      </c>
      <c r="H171" s="64"/>
    </row>
    <row r="172" spans="8:8" ht="20.4">
      <c r="A172" s="68"/>
      <c r="B172" s="59">
        <v>170.0</v>
      </c>
      <c r="C172" s="60">
        <v>2.0212332E7</v>
      </c>
      <c r="D172" s="60">
        <v>30.0</v>
      </c>
      <c r="E172" s="64">
        <v>32.0</v>
      </c>
      <c r="F172" s="66">
        <f t="shared" si="7"/>
        <v>0.9375</v>
      </c>
      <c r="G172" s="60">
        <f t="shared" si="8"/>
        <v>44.0</v>
      </c>
      <c r="H172" s="64"/>
    </row>
    <row r="173" spans="8:8" ht="20.4">
      <c r="A173" s="68"/>
      <c r="B173" s="59">
        <v>171.0</v>
      </c>
      <c r="C173" s="60">
        <v>2.0212333E7</v>
      </c>
      <c r="D173" s="60">
        <v>11.0</v>
      </c>
      <c r="E173" s="64">
        <v>30.0</v>
      </c>
      <c r="F173" s="66">
        <f t="shared" si="7"/>
        <v>0.36666666666666664</v>
      </c>
      <c r="G173" s="60">
        <f t="shared" si="8"/>
        <v>41.0</v>
      </c>
      <c r="H173" s="64"/>
    </row>
    <row r="174" spans="8:8" ht="20.4">
      <c r="A174" s="68"/>
      <c r="B174" s="59">
        <v>172.0</v>
      </c>
      <c r="C174" s="60">
        <v>2.0212931E7</v>
      </c>
      <c r="D174" s="60">
        <v>0.0</v>
      </c>
      <c r="E174" s="64">
        <v>41.0</v>
      </c>
      <c r="F174" s="66">
        <f t="shared" si="7"/>
        <v>0.0</v>
      </c>
      <c r="G174" s="60">
        <f t="shared" si="8"/>
        <v>1.0</v>
      </c>
      <c r="H174" s="64"/>
    </row>
    <row r="175" spans="8:8" ht="20.4">
      <c r="A175" s="68"/>
      <c r="B175" s="59">
        <v>173.0</v>
      </c>
      <c r="C175" s="60">
        <v>2.0212932E7</v>
      </c>
      <c r="D175" s="60">
        <v>9.0</v>
      </c>
      <c r="E175" s="64">
        <v>38.0</v>
      </c>
      <c r="F175" s="66">
        <f t="shared" si="7"/>
        <v>0.23684210526315788</v>
      </c>
      <c r="G175" s="60">
        <f t="shared" si="8"/>
        <v>39.0</v>
      </c>
      <c r="H175" s="64"/>
    </row>
    <row r="176" spans="8:8" ht="20.4">
      <c r="A176" s="68"/>
      <c r="B176" s="59">
        <v>174.0</v>
      </c>
      <c r="C176" s="60">
        <v>2.0212933E7</v>
      </c>
      <c r="D176" s="60">
        <v>2.0</v>
      </c>
      <c r="E176" s="64">
        <v>40.0</v>
      </c>
      <c r="F176" s="66">
        <f t="shared" si="7"/>
        <v>0.05</v>
      </c>
      <c r="G176" s="60">
        <f t="shared" si="8"/>
        <v>29.0</v>
      </c>
      <c r="H176" s="64"/>
    </row>
    <row r="177" spans="8:8" ht="20.4">
      <c r="A177" s="68"/>
      <c r="B177" s="59">
        <v>175.0</v>
      </c>
      <c r="C177" s="60">
        <v>2.0212941E7</v>
      </c>
      <c r="D177" s="60">
        <v>0.0</v>
      </c>
      <c r="E177" s="64">
        <v>40.0</v>
      </c>
      <c r="F177" s="66">
        <f t="shared" si="7"/>
        <v>0.0</v>
      </c>
      <c r="G177" s="60">
        <f t="shared" si="8"/>
        <v>1.0</v>
      </c>
      <c r="H177" s="64"/>
    </row>
    <row r="178" spans="8:8" ht="20.4">
      <c r="A178" s="68"/>
      <c r="B178" s="59">
        <v>176.0</v>
      </c>
      <c r="C178" s="60">
        <v>2.0213031E7</v>
      </c>
      <c r="D178" s="60">
        <v>0.0</v>
      </c>
      <c r="E178" s="64">
        <v>44.0</v>
      </c>
      <c r="F178" s="66">
        <f t="shared" si="7"/>
        <v>0.0</v>
      </c>
      <c r="G178" s="60">
        <f t="shared" si="8"/>
        <v>1.0</v>
      </c>
      <c r="H178" s="64"/>
    </row>
    <row r="179" spans="8:8" ht="20.4">
      <c r="A179" s="68"/>
      <c r="B179" s="59">
        <v>177.0</v>
      </c>
      <c r="C179" s="60">
        <v>2.0213032E7</v>
      </c>
      <c r="D179" s="60">
        <v>5.0</v>
      </c>
      <c r="E179" s="64">
        <v>35.0</v>
      </c>
      <c r="F179" s="66">
        <f t="shared" si="7"/>
        <v>0.14285714285714285</v>
      </c>
      <c r="G179" s="60">
        <f t="shared" si="8"/>
        <v>36.0</v>
      </c>
      <c r="H179" s="64"/>
    </row>
    <row r="180" spans="8:8" ht="20.4">
      <c r="A180" s="68"/>
      <c r="B180" s="59">
        <v>178.0</v>
      </c>
      <c r="C180" s="60">
        <v>2.0213033E7</v>
      </c>
      <c r="D180" s="60">
        <v>4.0</v>
      </c>
      <c r="E180" s="64">
        <v>35.0</v>
      </c>
      <c r="F180" s="66">
        <f t="shared" si="7"/>
        <v>0.11428571428571428</v>
      </c>
      <c r="G180" s="60">
        <f t="shared" si="8"/>
        <v>34.0</v>
      </c>
      <c r="H180" s="64"/>
    </row>
    <row r="181" spans="8:8" ht="20.4">
      <c r="A181" s="68"/>
      <c r="B181" s="59">
        <v>179.0</v>
      </c>
      <c r="C181" s="64">
        <v>2.0222331E7</v>
      </c>
      <c r="D181" s="71">
        <v>0.0</v>
      </c>
      <c r="E181" s="64">
        <v>30.0</v>
      </c>
      <c r="F181" s="66">
        <f t="shared" si="7"/>
        <v>0.0</v>
      </c>
      <c r="G181" s="60">
        <f t="shared" si="8"/>
        <v>1.0</v>
      </c>
      <c r="H181" s="64"/>
    </row>
    <row r="182" spans="8:8" ht="20.4">
      <c r="A182" s="68"/>
      <c r="B182" s="59">
        <v>180.0</v>
      </c>
      <c r="C182" s="64">
        <v>2.0222332E7</v>
      </c>
      <c r="D182" s="71">
        <v>0.0</v>
      </c>
      <c r="E182" s="64">
        <v>30.0</v>
      </c>
      <c r="F182" s="66">
        <f t="shared" si="7"/>
        <v>0.0</v>
      </c>
      <c r="G182" s="60">
        <f t="shared" si="8"/>
        <v>1.0</v>
      </c>
      <c r="H182" s="64"/>
    </row>
    <row r="183" spans="8:8" ht="20.4">
      <c r="A183" s="68"/>
      <c r="B183" s="59">
        <v>181.0</v>
      </c>
      <c r="C183" s="64">
        <v>2.0222333E7</v>
      </c>
      <c r="D183" s="71">
        <v>4.0</v>
      </c>
      <c r="E183" s="64">
        <v>29.0</v>
      </c>
      <c r="F183" s="66">
        <f t="shared" si="7"/>
        <v>0.13793103448275862</v>
      </c>
      <c r="G183" s="60">
        <f t="shared" si="8"/>
        <v>35.0</v>
      </c>
      <c r="H183" s="64"/>
    </row>
    <row r="184" spans="8:8" ht="20.4">
      <c r="A184" s="68"/>
      <c r="B184" s="59">
        <v>182.0</v>
      </c>
      <c r="C184" s="64">
        <v>2.0222931E7</v>
      </c>
      <c r="D184" s="60">
        <v>9.0</v>
      </c>
      <c r="E184" s="64">
        <v>43.0</v>
      </c>
      <c r="F184" s="66">
        <f t="shared" si="7"/>
        <v>0.20930232558139536</v>
      </c>
      <c r="G184" s="60">
        <f t="shared" si="8"/>
        <v>38.0</v>
      </c>
      <c r="H184" s="64"/>
    </row>
    <row r="185" spans="8:8" ht="20.4">
      <c r="A185" s="68"/>
      <c r="B185" s="59">
        <v>183.0</v>
      </c>
      <c r="C185" s="64">
        <v>2.0222932E7</v>
      </c>
      <c r="D185" s="60">
        <v>4.0</v>
      </c>
      <c r="E185" s="64">
        <v>42.0</v>
      </c>
      <c r="F185" s="66">
        <f t="shared" si="7"/>
        <v>0.09523809523809523</v>
      </c>
      <c r="G185" s="60">
        <f t="shared" si="8"/>
        <v>33.0</v>
      </c>
      <c r="H185" s="64"/>
    </row>
    <row r="186" spans="8:8" ht="20.4">
      <c r="A186" s="68"/>
      <c r="B186" s="59">
        <v>184.0</v>
      </c>
      <c r="C186" s="64">
        <v>2.0222933E7</v>
      </c>
      <c r="D186" s="60">
        <v>0.0</v>
      </c>
      <c r="E186" s="64">
        <v>45.0</v>
      </c>
      <c r="F186" s="66">
        <f t="shared" si="7"/>
        <v>0.0</v>
      </c>
      <c r="G186" s="60">
        <f t="shared" si="8"/>
        <v>1.0</v>
      </c>
      <c r="H186" s="72"/>
    </row>
    <row r="187" spans="8:8" ht="20.4">
      <c r="A187" s="68"/>
      <c r="B187" s="59">
        <v>185.0</v>
      </c>
      <c r="C187" s="64">
        <v>2.0222934E7</v>
      </c>
      <c r="D187" s="60">
        <v>0.0</v>
      </c>
      <c r="E187" s="64">
        <v>40.0</v>
      </c>
      <c r="F187" s="66">
        <f t="shared" si="7"/>
        <v>0.0</v>
      </c>
      <c r="G187" s="60">
        <f t="shared" si="8"/>
        <v>1.0</v>
      </c>
      <c r="H187" s="72"/>
    </row>
    <row r="188" spans="8:8" ht="20.4">
      <c r="A188" s="68"/>
      <c r="B188" s="59">
        <v>186.0</v>
      </c>
      <c r="C188" s="64">
        <v>2.0222941E7</v>
      </c>
      <c r="D188" s="60">
        <v>3.0</v>
      </c>
      <c r="E188" s="64">
        <v>45.0</v>
      </c>
      <c r="F188" s="66">
        <f t="shared" si="7"/>
        <v>0.06666666666666667</v>
      </c>
      <c r="G188" s="60">
        <f t="shared" si="8"/>
        <v>32.0</v>
      </c>
      <c r="H188" s="72"/>
    </row>
    <row r="189" spans="8:8" ht="20.4">
      <c r="A189" s="68"/>
      <c r="B189" s="59">
        <v>187.0</v>
      </c>
      <c r="C189" s="64">
        <v>2.0223031E7</v>
      </c>
      <c r="D189" s="60">
        <v>2.0</v>
      </c>
      <c r="E189" s="64">
        <v>45.0</v>
      </c>
      <c r="F189" s="66">
        <f t="shared" si="7"/>
        <v>0.044444444444444446</v>
      </c>
      <c r="G189" s="60">
        <f t="shared" si="8"/>
        <v>28.0</v>
      </c>
      <c r="H189" s="72"/>
    </row>
    <row r="190" spans="8:8" ht="20.4">
      <c r="A190" s="68"/>
      <c r="B190" s="59">
        <v>188.0</v>
      </c>
      <c r="C190" s="64">
        <v>2.0223032E7</v>
      </c>
      <c r="D190" s="60">
        <v>10.0</v>
      </c>
      <c r="E190" s="64">
        <v>35.0</v>
      </c>
      <c r="F190" s="66">
        <f t="shared" si="7"/>
        <v>0.2857142857142857</v>
      </c>
      <c r="G190" s="60">
        <f t="shared" si="8"/>
        <v>40.0</v>
      </c>
      <c r="H190" s="72"/>
    </row>
    <row r="191" spans="8:8" ht="20.4">
      <c r="A191" s="68"/>
      <c r="B191" s="59">
        <v>189.0</v>
      </c>
      <c r="C191" s="64">
        <v>2.0223033E7</v>
      </c>
      <c r="D191" s="60">
        <v>6.0</v>
      </c>
      <c r="E191" s="64">
        <v>35.0</v>
      </c>
      <c r="F191" s="66">
        <f t="shared" si="7"/>
        <v>0.17142857142857143</v>
      </c>
      <c r="G191" s="60">
        <f t="shared" si="8"/>
        <v>37.0</v>
      </c>
      <c r="H191" s="72"/>
    </row>
    <row r="192" spans="8:8" ht="20.4">
      <c r="A192" s="64" t="s">
        <v>7</v>
      </c>
      <c r="B192" s="59">
        <v>190.0</v>
      </c>
      <c r="C192" s="65">
        <v>2.0192631E7</v>
      </c>
      <c r="D192" s="64">
        <v>0.0</v>
      </c>
      <c r="E192" s="64">
        <v>39.0</v>
      </c>
      <c r="F192" s="66">
        <f>D193/E192</f>
        <v>0.0</v>
      </c>
      <c r="G192" s="60">
        <f>RANK(F192,$F$192:$F$210,1)</f>
        <v>1.0</v>
      </c>
      <c r="H192" s="65"/>
    </row>
    <row r="193" spans="8:8" ht="20.4">
      <c r="A193" s="64"/>
      <c r="B193" s="59">
        <v>191.0</v>
      </c>
      <c r="C193" s="65">
        <v>2.0192632E7</v>
      </c>
      <c r="D193" s="64">
        <v>0.0</v>
      </c>
      <c r="E193" s="64">
        <v>39.0</v>
      </c>
      <c r="F193" s="66">
        <f t="shared" si="9" ref="F193:F210">D193/E193</f>
        <v>0.0</v>
      </c>
      <c r="G193" s="60">
        <f t="shared" si="10" ref="G193:G210">RANK(F193,$F$192:$F$210,1)</f>
        <v>1.0</v>
      </c>
      <c r="H193" s="64"/>
    </row>
    <row r="194" spans="8:8" ht="20.4">
      <c r="A194" s="64"/>
      <c r="B194" s="59">
        <v>192.0</v>
      </c>
      <c r="C194" s="65">
        <v>2.0192633E7</v>
      </c>
      <c r="D194" s="64">
        <v>0.0</v>
      </c>
      <c r="E194" s="64">
        <v>36.0</v>
      </c>
      <c r="F194" s="66">
        <f t="shared" si="9"/>
        <v>0.0</v>
      </c>
      <c r="G194" s="60">
        <f t="shared" si="10"/>
        <v>1.0</v>
      </c>
      <c r="H194" s="64"/>
    </row>
    <row r="195" spans="8:8" ht="20.4">
      <c r="A195" s="64"/>
      <c r="B195" s="59">
        <v>193.0</v>
      </c>
      <c r="C195" s="65">
        <v>2.0192634E7</v>
      </c>
      <c r="D195" s="64">
        <v>0.0</v>
      </c>
      <c r="E195" s="64">
        <v>35.0</v>
      </c>
      <c r="F195" s="66">
        <f t="shared" si="9"/>
        <v>0.0</v>
      </c>
      <c r="G195" s="60">
        <f t="shared" si="10"/>
        <v>1.0</v>
      </c>
      <c r="H195" s="64"/>
    </row>
    <row r="196" spans="8:8" ht="20.4">
      <c r="A196" s="64"/>
      <c r="B196" s="59">
        <v>194.0</v>
      </c>
      <c r="C196" s="65">
        <v>2.0202631E7</v>
      </c>
      <c r="D196" s="64">
        <v>0.0</v>
      </c>
      <c r="E196" s="64">
        <v>39.0</v>
      </c>
      <c r="F196" s="66">
        <f t="shared" si="9"/>
        <v>0.0</v>
      </c>
      <c r="G196" s="60">
        <f t="shared" si="10"/>
        <v>1.0</v>
      </c>
      <c r="H196" s="64"/>
    </row>
    <row r="197" spans="8:8" ht="20.4">
      <c r="A197" s="64"/>
      <c r="B197" s="59">
        <v>195.0</v>
      </c>
      <c r="C197" s="65">
        <v>2.0202632E7</v>
      </c>
      <c r="D197" s="64">
        <v>0.0</v>
      </c>
      <c r="E197" s="64">
        <v>41.0</v>
      </c>
      <c r="F197" s="66">
        <f t="shared" si="9"/>
        <v>0.0</v>
      </c>
      <c r="G197" s="60">
        <f t="shared" si="10"/>
        <v>1.0</v>
      </c>
      <c r="H197" s="64"/>
    </row>
    <row r="198" spans="8:8" ht="20.4">
      <c r="A198" s="64"/>
      <c r="B198" s="59">
        <v>196.0</v>
      </c>
      <c r="C198" s="65">
        <v>2.0202633E7</v>
      </c>
      <c r="D198" s="64">
        <v>0.0</v>
      </c>
      <c r="E198" s="64">
        <v>41.0</v>
      </c>
      <c r="F198" s="66">
        <f t="shared" si="9"/>
        <v>0.0</v>
      </c>
      <c r="G198" s="60">
        <f t="shared" si="10"/>
        <v>1.0</v>
      </c>
      <c r="H198" s="65"/>
    </row>
    <row r="199" spans="8:8" ht="20.4">
      <c r="A199" s="64"/>
      <c r="B199" s="59">
        <v>197.0</v>
      </c>
      <c r="C199" s="65">
        <v>2.0202634E7</v>
      </c>
      <c r="D199" s="64">
        <v>1.0</v>
      </c>
      <c r="E199" s="64">
        <v>39.0</v>
      </c>
      <c r="F199" s="66">
        <f t="shared" si="9"/>
        <v>0.02564102564102564</v>
      </c>
      <c r="G199" s="60">
        <f t="shared" si="10"/>
        <v>13.0</v>
      </c>
      <c r="H199" s="64" t="s">
        <v>60</v>
      </c>
    </row>
    <row r="200" spans="8:8" ht="20.4">
      <c r="A200" s="64"/>
      <c r="B200" s="59">
        <v>198.0</v>
      </c>
      <c r="C200" s="65">
        <v>2.0212631E7</v>
      </c>
      <c r="D200" s="64">
        <v>5.0</v>
      </c>
      <c r="E200" s="64">
        <v>39.0</v>
      </c>
      <c r="F200" s="66">
        <f t="shared" si="9"/>
        <v>0.1282051282051282</v>
      </c>
      <c r="G200" s="60">
        <f t="shared" si="10"/>
        <v>19.0</v>
      </c>
      <c r="H200" s="64"/>
    </row>
    <row r="201" spans="8:8" ht="20.4">
      <c r="A201" s="64"/>
      <c r="B201" s="59">
        <v>199.0</v>
      </c>
      <c r="C201" s="65">
        <v>2.0212632E7</v>
      </c>
      <c r="D201" s="64">
        <v>0.0</v>
      </c>
      <c r="E201" s="64">
        <v>41.0</v>
      </c>
      <c r="F201" s="66">
        <f t="shared" si="9"/>
        <v>0.0</v>
      </c>
      <c r="G201" s="60">
        <f t="shared" si="10"/>
        <v>1.0</v>
      </c>
      <c r="H201" s="64"/>
    </row>
    <row r="202" spans="8:8" ht="17.4" customHeight="1">
      <c r="A202" s="64"/>
      <c r="B202" s="59">
        <v>200.0</v>
      </c>
      <c r="C202" s="65">
        <v>2.0212633E7</v>
      </c>
      <c r="D202" s="64">
        <v>3.0</v>
      </c>
      <c r="E202" s="64">
        <v>41.0</v>
      </c>
      <c r="F202" s="66">
        <f t="shared" si="9"/>
        <v>0.07317073170731707</v>
      </c>
      <c r="G202" s="60">
        <f t="shared" si="10"/>
        <v>17.0</v>
      </c>
      <c r="H202" s="65"/>
    </row>
    <row r="203" spans="8:8" ht="20.4">
      <c r="A203" s="64"/>
      <c r="B203" s="59">
        <v>201.0</v>
      </c>
      <c r="C203" s="65">
        <v>2.0212634E7</v>
      </c>
      <c r="D203" s="64">
        <v>4.0</v>
      </c>
      <c r="E203" s="64">
        <v>39.0</v>
      </c>
      <c r="F203" s="66">
        <f t="shared" si="9"/>
        <v>0.10256410256410256</v>
      </c>
      <c r="G203" s="60">
        <f t="shared" si="10"/>
        <v>18.0</v>
      </c>
      <c r="H203" s="64"/>
    </row>
    <row r="204" spans="8:8" ht="20.4">
      <c r="A204" s="64"/>
      <c r="B204" s="59">
        <v>202.0</v>
      </c>
      <c r="C204" s="65">
        <v>2.0222631E7</v>
      </c>
      <c r="D204" s="64">
        <v>0.0</v>
      </c>
      <c r="E204" s="64">
        <v>35.0</v>
      </c>
      <c r="F204" s="66">
        <f t="shared" si="9"/>
        <v>0.0</v>
      </c>
      <c r="G204" s="60">
        <f t="shared" si="10"/>
        <v>1.0</v>
      </c>
      <c r="H204" s="64"/>
    </row>
    <row r="205" spans="8:8" ht="20.4">
      <c r="A205" s="64"/>
      <c r="B205" s="59">
        <v>203.0</v>
      </c>
      <c r="C205" s="65">
        <v>2.0222632E7</v>
      </c>
      <c r="D205" s="64">
        <v>0.0</v>
      </c>
      <c r="E205" s="64">
        <v>36.0</v>
      </c>
      <c r="F205" s="66">
        <f t="shared" si="9"/>
        <v>0.0</v>
      </c>
      <c r="G205" s="60">
        <f t="shared" si="10"/>
        <v>1.0</v>
      </c>
      <c r="H205" s="64"/>
    </row>
    <row r="206" spans="8:8" ht="20.4">
      <c r="A206" s="64"/>
      <c r="B206" s="59">
        <v>204.0</v>
      </c>
      <c r="C206" s="65">
        <v>2.0222633E7</v>
      </c>
      <c r="D206" s="64">
        <v>2.0</v>
      </c>
      <c r="E206" s="64">
        <v>36.0</v>
      </c>
      <c r="F206" s="66">
        <f t="shared" si="9"/>
        <v>0.05555555555555555</v>
      </c>
      <c r="G206" s="60">
        <f t="shared" si="10"/>
        <v>16.0</v>
      </c>
      <c r="H206" s="64" t="s">
        <v>61</v>
      </c>
    </row>
    <row r="207" spans="8:8" ht="20.4">
      <c r="A207" s="64"/>
      <c r="B207" s="59">
        <v>205.0</v>
      </c>
      <c r="C207" s="65">
        <v>2.0222634E7</v>
      </c>
      <c r="D207" s="64">
        <v>0.0</v>
      </c>
      <c r="E207" s="64">
        <v>35.0</v>
      </c>
      <c r="F207" s="66">
        <f t="shared" si="9"/>
        <v>0.0</v>
      </c>
      <c r="G207" s="60">
        <f t="shared" si="10"/>
        <v>1.0</v>
      </c>
      <c r="H207" s="64"/>
    </row>
    <row r="208" spans="8:8" ht="20.4">
      <c r="A208" s="64"/>
      <c r="B208" s="59">
        <v>206.0</v>
      </c>
      <c r="C208" s="65">
        <v>2.0222635E7</v>
      </c>
      <c r="D208" s="64">
        <v>1.0</v>
      </c>
      <c r="E208" s="64">
        <v>36.0</v>
      </c>
      <c r="F208" s="66">
        <f t="shared" si="9"/>
        <v>0.027777777777777776</v>
      </c>
      <c r="G208" s="60">
        <f t="shared" si="10"/>
        <v>15.0</v>
      </c>
      <c r="H208" s="64"/>
    </row>
    <row r="209" spans="8:8" ht="20.4">
      <c r="A209" s="64"/>
      <c r="B209" s="59">
        <v>207.0</v>
      </c>
      <c r="C209" s="65">
        <v>2.0222641E7</v>
      </c>
      <c r="D209" s="64">
        <v>0.0</v>
      </c>
      <c r="E209" s="64">
        <v>44.0</v>
      </c>
      <c r="F209" s="66">
        <f t="shared" si="9"/>
        <v>0.0</v>
      </c>
      <c r="G209" s="60">
        <f t="shared" si="10"/>
        <v>1.0</v>
      </c>
      <c r="H209" s="64"/>
    </row>
    <row r="210" spans="8:8" ht="20.4">
      <c r="A210" s="64"/>
      <c r="B210" s="59">
        <v>208.0</v>
      </c>
      <c r="C210" s="65">
        <v>2.0222642E7</v>
      </c>
      <c r="D210" s="64">
        <v>1.0</v>
      </c>
      <c r="E210" s="64">
        <v>37.0</v>
      </c>
      <c r="F210" s="66">
        <f t="shared" si="9"/>
        <v>0.02702702702702703</v>
      </c>
      <c r="G210" s="60">
        <f t="shared" si="10"/>
        <v>14.0</v>
      </c>
      <c r="H210" s="64"/>
    </row>
    <row r="211" spans="8:8" ht="20.4">
      <c r="A211" s="64" t="s">
        <v>8</v>
      </c>
      <c r="B211" s="59">
        <v>209.0</v>
      </c>
      <c r="C211" s="60">
        <v>2.0223531E7</v>
      </c>
      <c r="D211" s="60">
        <v>0.0</v>
      </c>
      <c r="E211" s="60">
        <v>46.0</v>
      </c>
      <c r="F211" s="61">
        <f t="shared" si="11" ref="F195:F211">D211/E211</f>
        <v>0.0</v>
      </c>
      <c r="G211" s="60">
        <f>RANK(F211,$F$211:$F$211,1)</f>
        <v>1.0</v>
      </c>
      <c r="H211" s="60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.0" bottom="1.0" header="0.5" footer="0.5"/>
</worksheet>
</file>

<file path=xl/worksheets/sheet5.xml><?xml version="1.0" encoding="utf-8"?>
<worksheet xmlns:r="http://schemas.openxmlformats.org/officeDocument/2006/relationships" xmlns="http://schemas.openxmlformats.org/spreadsheetml/2006/main">
  <dimension ref="A1:H551"/>
  <sheetViews>
    <sheetView workbookViewId="0" topLeftCell="A360" zoomScale="80">
      <selection activeCell="D541" sqref="D541:D545"/>
    </sheetView>
  </sheetViews>
  <sheetFormatPr defaultRowHeight="14.4" defaultColWidth="9"/>
  <cols>
    <col min="1" max="1" customWidth="1" width="21.109375" style="0"/>
    <col min="2" max="2" customWidth="1" width="19.886719" style="0"/>
    <col min="3" max="3" customWidth="1" width="20.109375" style="0"/>
    <col min="4" max="4" customWidth="1" width="14.0" style="0"/>
    <col min="5" max="5" customWidth="1" width="59.0" style="0"/>
    <col min="6" max="6" customWidth="1" width="34.88672" style="0"/>
    <col min="7" max="7" customWidth="1" width="18.332031" style="0"/>
  </cols>
  <sheetData>
    <row r="1" spans="8:8" s="48" ht="22.2" customFormat="1">
      <c r="A1" s="28" t="s">
        <v>62</v>
      </c>
      <c r="B1" s="58"/>
      <c r="C1" s="58"/>
      <c r="D1" s="58"/>
      <c r="E1" s="58"/>
      <c r="F1" s="58"/>
      <c r="G1" s="58"/>
    </row>
    <row r="2" spans="8:8" s="73" ht="20.4" customFormat="1">
      <c r="A2" s="55" t="s">
        <v>23</v>
      </c>
      <c r="B2" s="55" t="s">
        <v>25</v>
      </c>
      <c r="C2" s="55" t="s">
        <v>33</v>
      </c>
      <c r="D2" s="55" t="s">
        <v>35</v>
      </c>
      <c r="E2" s="55" t="s">
        <v>34</v>
      </c>
      <c r="F2" s="56" t="s">
        <v>63</v>
      </c>
      <c r="G2" s="55" t="s">
        <v>37</v>
      </c>
    </row>
    <row r="3" spans="8:8" s="73" ht="20.4" customFormat="1">
      <c r="A3" s="68" t="s">
        <v>2</v>
      </c>
      <c r="B3" s="60">
        <v>2.0192132E7</v>
      </c>
      <c r="C3" s="60">
        <v>2.019213228E9</v>
      </c>
      <c r="D3" s="60" t="s">
        <v>64</v>
      </c>
      <c r="E3" s="60" t="s">
        <v>65</v>
      </c>
      <c r="F3" s="60" t="s">
        <v>66</v>
      </c>
      <c r="G3" s="60">
        <v>12.0</v>
      </c>
    </row>
    <row r="4" spans="8:8" s="73" ht="20.4" customFormat="1">
      <c r="A4" s="68"/>
      <c r="B4" s="60"/>
      <c r="C4" s="60"/>
      <c r="D4" s="60"/>
      <c r="E4" s="60" t="s">
        <v>67</v>
      </c>
      <c r="F4" s="60" t="s">
        <v>66</v>
      </c>
      <c r="G4" s="60"/>
    </row>
    <row r="5" spans="8:8" s="73" ht="20.4" customFormat="1">
      <c r="A5" s="68"/>
      <c r="B5" s="60"/>
      <c r="C5" s="60"/>
      <c r="D5" s="60"/>
      <c r="E5" s="60" t="s">
        <v>68</v>
      </c>
      <c r="F5" s="60" t="s">
        <v>69</v>
      </c>
      <c r="G5" s="60"/>
    </row>
    <row r="6" spans="8:8" s="73" ht="20.4" customFormat="1">
      <c r="A6" s="68"/>
      <c r="B6" s="60"/>
      <c r="C6" s="60"/>
      <c r="D6" s="60"/>
      <c r="E6" s="60" t="s">
        <v>67</v>
      </c>
      <c r="F6" s="60" t="s">
        <v>69</v>
      </c>
      <c r="G6" s="60"/>
    </row>
    <row r="7" spans="8:8" s="73" ht="20.4" customFormat="1">
      <c r="A7" s="68"/>
      <c r="B7" s="60"/>
      <c r="C7" s="60"/>
      <c r="D7" s="60"/>
      <c r="E7" s="60" t="s">
        <v>65</v>
      </c>
      <c r="F7" s="60" t="s">
        <v>70</v>
      </c>
      <c r="G7" s="60"/>
    </row>
    <row r="8" spans="8:8" s="73" ht="20.4" customFormat="1">
      <c r="A8" s="68"/>
      <c r="B8" s="60"/>
      <c r="C8" s="60"/>
      <c r="D8" s="60"/>
      <c r="E8" s="60" t="s">
        <v>68</v>
      </c>
      <c r="F8" s="60" t="s">
        <v>70</v>
      </c>
      <c r="G8" s="60"/>
    </row>
    <row r="9" spans="8:8" s="73" ht="20.4" customFormat="1">
      <c r="A9" s="68"/>
      <c r="B9" s="60">
        <v>2.0192136E7</v>
      </c>
      <c r="C9" s="60">
        <v>2.019213534E9</v>
      </c>
      <c r="D9" s="60" t="s">
        <v>71</v>
      </c>
      <c r="E9" s="60" t="s">
        <v>72</v>
      </c>
      <c r="F9" s="74" t="s">
        <v>69</v>
      </c>
      <c r="G9" s="60">
        <v>2.0</v>
      </c>
    </row>
    <row r="10" spans="8:8" s="73" ht="20.4" customFormat="1">
      <c r="A10" s="68"/>
      <c r="B10" s="60"/>
      <c r="C10" s="60">
        <v>2.01921334E9</v>
      </c>
      <c r="D10" s="60" t="s">
        <v>73</v>
      </c>
      <c r="E10" s="60" t="s">
        <v>72</v>
      </c>
      <c r="F10" s="74" t="s">
        <v>74</v>
      </c>
      <c r="G10" s="60">
        <v>6.0</v>
      </c>
    </row>
    <row r="11" spans="8:8" s="73" ht="20.4" customFormat="1">
      <c r="A11" s="68"/>
      <c r="B11" s="60"/>
      <c r="C11" s="60"/>
      <c r="D11" s="60"/>
      <c r="E11" s="60" t="s">
        <v>72</v>
      </c>
      <c r="F11" s="74" t="s">
        <v>75</v>
      </c>
      <c r="G11" s="60"/>
    </row>
    <row r="12" spans="8:8" s="73" ht="20.4" customFormat="1">
      <c r="A12" s="68"/>
      <c r="B12" s="60"/>
      <c r="C12" s="60"/>
      <c r="D12" s="60"/>
      <c r="E12" s="60" t="s">
        <v>72</v>
      </c>
      <c r="F12" s="74" t="s">
        <v>75</v>
      </c>
      <c r="G12" s="60"/>
    </row>
    <row r="13" spans="8:8" s="73" ht="20.4" customFormat="1">
      <c r="A13" s="68"/>
      <c r="B13" s="72">
        <v>2.0193132E7</v>
      </c>
      <c r="C13" s="72">
        <v>2.019313214E9</v>
      </c>
      <c r="D13" s="72" t="s">
        <v>76</v>
      </c>
      <c r="E13" s="72" t="s">
        <v>77</v>
      </c>
      <c r="F13" s="72" t="s">
        <v>74</v>
      </c>
      <c r="G13" s="72">
        <v>2.0</v>
      </c>
    </row>
    <row r="14" spans="8:8" s="73" ht="20.4" customFormat="1">
      <c r="A14" s="68"/>
      <c r="B14" s="60">
        <v>2.0202132E7</v>
      </c>
      <c r="C14" s="64">
        <v>2.020213212E9</v>
      </c>
      <c r="D14" s="60" t="s">
        <v>78</v>
      </c>
      <c r="E14" s="60" t="s">
        <v>79</v>
      </c>
      <c r="F14" s="60" t="s">
        <v>80</v>
      </c>
      <c r="G14" s="60">
        <v>20.0</v>
      </c>
    </row>
    <row r="15" spans="8:8" s="73" ht="20.4" customFormat="1">
      <c r="A15" s="68"/>
      <c r="B15" s="60"/>
      <c r="C15" s="64"/>
      <c r="D15" s="60"/>
      <c r="E15" s="60" t="s">
        <v>81</v>
      </c>
      <c r="F15" s="60" t="s">
        <v>66</v>
      </c>
      <c r="G15" s="60"/>
    </row>
    <row r="16" spans="8:8" s="73" ht="20.4" customFormat="1">
      <c r="A16" s="68"/>
      <c r="B16" s="60"/>
      <c r="C16" s="64"/>
      <c r="D16" s="60"/>
      <c r="E16" s="60" t="s">
        <v>82</v>
      </c>
      <c r="F16" s="60" t="s">
        <v>69</v>
      </c>
      <c r="G16" s="60"/>
    </row>
    <row r="17" spans="8:8" s="73" ht="20.4" customFormat="1">
      <c r="A17" s="68"/>
      <c r="B17" s="60"/>
      <c r="C17" s="64"/>
      <c r="D17" s="60"/>
      <c r="E17" s="60" t="s">
        <v>83</v>
      </c>
      <c r="F17" s="60" t="s">
        <v>84</v>
      </c>
      <c r="G17" s="60"/>
    </row>
    <row r="18" spans="8:8" s="73" ht="20.4" customFormat="1">
      <c r="A18" s="68"/>
      <c r="B18" s="60"/>
      <c r="C18" s="64"/>
      <c r="D18" s="60"/>
      <c r="E18" s="60" t="s">
        <v>85</v>
      </c>
      <c r="F18" s="60" t="s">
        <v>70</v>
      </c>
      <c r="G18" s="60"/>
    </row>
    <row r="19" spans="8:8" s="73" ht="20.4" customFormat="1">
      <c r="A19" s="68"/>
      <c r="B19" s="60"/>
      <c r="C19" s="64"/>
      <c r="D19" s="60"/>
      <c r="E19" s="60" t="s">
        <v>86</v>
      </c>
      <c r="F19" s="60" t="s">
        <v>70</v>
      </c>
      <c r="G19" s="60"/>
    </row>
    <row r="20" spans="8:8" s="73" ht="20.4" customFormat="1">
      <c r="A20" s="68"/>
      <c r="B20" s="60"/>
      <c r="C20" s="64"/>
      <c r="D20" s="60"/>
      <c r="E20" s="60" t="s">
        <v>87</v>
      </c>
      <c r="F20" s="60" t="s">
        <v>75</v>
      </c>
      <c r="G20" s="60"/>
    </row>
    <row r="21" spans="8:8" s="73" ht="20.4" customFormat="1">
      <c r="A21" s="68"/>
      <c r="B21" s="60"/>
      <c r="C21" s="64"/>
      <c r="D21" s="60"/>
      <c r="E21" s="60" t="s">
        <v>88</v>
      </c>
      <c r="F21" s="60" t="s">
        <v>75</v>
      </c>
      <c r="G21" s="60"/>
    </row>
    <row r="22" spans="8:8" s="73" ht="20.4" customFormat="1">
      <c r="A22" s="68"/>
      <c r="B22" s="60"/>
      <c r="C22" s="64"/>
      <c r="D22" s="60"/>
      <c r="E22" s="60" t="s">
        <v>89</v>
      </c>
      <c r="F22" s="60" t="s">
        <v>74</v>
      </c>
      <c r="G22" s="60"/>
    </row>
    <row r="23" spans="8:8" s="73" ht="20.4" customFormat="1">
      <c r="A23" s="68"/>
      <c r="B23" s="60">
        <v>2.0212133E7</v>
      </c>
      <c r="C23" s="64">
        <v>2.021213315E9</v>
      </c>
      <c r="D23" s="60" t="s">
        <v>90</v>
      </c>
      <c r="E23" s="60" t="s">
        <v>91</v>
      </c>
      <c r="F23" s="60" t="s">
        <v>69</v>
      </c>
      <c r="G23" s="60">
        <v>2.0</v>
      </c>
    </row>
    <row r="24" spans="8:8" s="73" ht="20.4" customFormat="1">
      <c r="A24" s="68"/>
      <c r="B24" s="60">
        <v>2.0212134E7</v>
      </c>
      <c r="C24" s="64">
        <v>2.021213437E9</v>
      </c>
      <c r="D24" s="60" t="s">
        <v>92</v>
      </c>
      <c r="E24" s="60" t="s">
        <v>93</v>
      </c>
      <c r="F24" s="74" t="s">
        <v>80</v>
      </c>
      <c r="G24" s="60">
        <v>19.0</v>
      </c>
    </row>
    <row r="25" spans="8:8" s="73" ht="20.4" customFormat="1">
      <c r="A25" s="68"/>
      <c r="B25" s="60"/>
      <c r="C25" s="64"/>
      <c r="D25" s="60"/>
      <c r="E25" s="60" t="s">
        <v>91</v>
      </c>
      <c r="F25" s="74" t="s">
        <v>69</v>
      </c>
      <c r="G25" s="60"/>
    </row>
    <row r="26" spans="8:8" s="73" ht="20.4" customFormat="1">
      <c r="A26" s="68"/>
      <c r="B26" s="60"/>
      <c r="C26" s="64"/>
      <c r="D26" s="60"/>
      <c r="E26" s="60" t="s">
        <v>94</v>
      </c>
      <c r="F26" s="74" t="s">
        <v>84</v>
      </c>
      <c r="G26" s="60"/>
    </row>
    <row r="27" spans="8:8" s="73" ht="20.4" customFormat="1">
      <c r="A27" s="68"/>
      <c r="B27" s="60"/>
      <c r="C27" s="64"/>
      <c r="D27" s="60"/>
      <c r="E27" s="60" t="s">
        <v>95</v>
      </c>
      <c r="F27" s="74" t="s">
        <v>70</v>
      </c>
      <c r="G27" s="60"/>
    </row>
    <row r="28" spans="8:8" s="73" ht="20.4" customFormat="1">
      <c r="A28" s="68"/>
      <c r="B28" s="60"/>
      <c r="C28" s="64"/>
      <c r="D28" s="60"/>
      <c r="E28" s="60" t="s">
        <v>96</v>
      </c>
      <c r="F28" s="74" t="s">
        <v>75</v>
      </c>
      <c r="G28" s="60"/>
    </row>
    <row r="29" spans="8:8" s="73" ht="20.4" customFormat="1">
      <c r="A29" s="68"/>
      <c r="B29" s="60"/>
      <c r="C29" s="64"/>
      <c r="D29" s="60"/>
      <c r="E29" s="60" t="s">
        <v>91</v>
      </c>
      <c r="F29" s="74" t="s">
        <v>75</v>
      </c>
      <c r="G29" s="60"/>
    </row>
    <row r="30" spans="8:8" s="73" ht="20.4" customFormat="1">
      <c r="A30" s="68"/>
      <c r="B30" s="60"/>
      <c r="C30" s="64"/>
      <c r="D30" s="60"/>
      <c r="E30" s="60" t="s">
        <v>97</v>
      </c>
      <c r="F30" s="74" t="s">
        <v>98</v>
      </c>
      <c r="G30" s="60"/>
    </row>
    <row r="31" spans="8:8" s="73" ht="20.4" customFormat="1">
      <c r="A31" s="68"/>
      <c r="B31" s="60"/>
      <c r="C31" s="64"/>
      <c r="D31" s="60"/>
      <c r="E31" s="60" t="s">
        <v>99</v>
      </c>
      <c r="F31" s="74" t="s">
        <v>74</v>
      </c>
      <c r="G31" s="60"/>
    </row>
    <row r="32" spans="8:8" s="73" ht="20.4" customFormat="1">
      <c r="A32" s="68"/>
      <c r="B32" s="60"/>
      <c r="C32" s="60">
        <v>2.021213426E9</v>
      </c>
      <c r="D32" s="60" t="s">
        <v>100</v>
      </c>
      <c r="E32" s="60" t="s">
        <v>93</v>
      </c>
      <c r="F32" s="74" t="s">
        <v>66</v>
      </c>
      <c r="G32" s="60">
        <v>11.0</v>
      </c>
    </row>
    <row r="33" spans="8:8" s="73" ht="20.4" customFormat="1">
      <c r="A33" s="68"/>
      <c r="B33" s="60"/>
      <c r="C33" s="60"/>
      <c r="D33" s="60"/>
      <c r="E33" s="60" t="s">
        <v>91</v>
      </c>
      <c r="F33" s="74" t="s">
        <v>84</v>
      </c>
      <c r="G33" s="60"/>
    </row>
    <row r="34" spans="8:8" s="73" ht="20.4" customFormat="1">
      <c r="A34" s="68"/>
      <c r="B34" s="60"/>
      <c r="C34" s="60"/>
      <c r="D34" s="60"/>
      <c r="E34" s="60" t="s">
        <v>94</v>
      </c>
      <c r="F34" s="74" t="s">
        <v>84</v>
      </c>
      <c r="G34" s="60"/>
    </row>
    <row r="35" spans="8:8" s="73" ht="20.4" customFormat="1">
      <c r="A35" s="68"/>
      <c r="B35" s="60"/>
      <c r="C35" s="60"/>
      <c r="D35" s="60"/>
      <c r="E35" s="60" t="s">
        <v>95</v>
      </c>
      <c r="F35" s="74" t="s">
        <v>101</v>
      </c>
      <c r="G35" s="60"/>
    </row>
    <row r="36" spans="8:8" s="73" ht="20.4" customFormat="1">
      <c r="A36" s="68"/>
      <c r="B36" s="60">
        <v>2.0212135E7</v>
      </c>
      <c r="C36" s="60">
        <v>2.02121371E9</v>
      </c>
      <c r="D36" s="60" t="s">
        <v>102</v>
      </c>
      <c r="E36" s="60" t="s">
        <v>91</v>
      </c>
      <c r="F36" s="74" t="s">
        <v>66</v>
      </c>
      <c r="G36" s="60">
        <v>2.0</v>
      </c>
    </row>
    <row r="37" spans="8:8" s="73" ht="20.4" customFormat="1">
      <c r="A37" s="68"/>
      <c r="B37" s="60"/>
      <c r="C37" s="60">
        <v>2.021213525E9</v>
      </c>
      <c r="D37" s="60" t="s">
        <v>103</v>
      </c>
      <c r="E37" s="60" t="s">
        <v>104</v>
      </c>
      <c r="F37" s="74" t="s">
        <v>74</v>
      </c>
      <c r="G37" s="60">
        <v>2.0</v>
      </c>
    </row>
    <row r="38" spans="8:8" s="73" ht="20.4" customFormat="1">
      <c r="A38" s="68"/>
      <c r="B38" s="60">
        <v>2.0212136E7</v>
      </c>
      <c r="C38" s="60">
        <v>2.021213601E9</v>
      </c>
      <c r="D38" s="60" t="s">
        <v>105</v>
      </c>
      <c r="E38" s="60" t="s">
        <v>91</v>
      </c>
      <c r="F38" s="60" t="s">
        <v>66</v>
      </c>
      <c r="G38" s="60">
        <v>4.0</v>
      </c>
    </row>
    <row r="39" spans="8:8" s="73" ht="20.4" customFormat="1">
      <c r="A39" s="68"/>
      <c r="B39" s="60"/>
      <c r="C39" s="60"/>
      <c r="D39" s="60"/>
      <c r="E39" s="60" t="s">
        <v>106</v>
      </c>
      <c r="F39" s="60" t="s">
        <v>66</v>
      </c>
      <c r="G39" s="60"/>
    </row>
    <row r="40" spans="8:8" s="73" ht="20.4" customFormat="1">
      <c r="A40" s="68"/>
      <c r="B40" s="60">
        <v>2.0212137E7</v>
      </c>
      <c r="C40" s="60">
        <v>2.021213707E9</v>
      </c>
      <c r="D40" s="60" t="s">
        <v>107</v>
      </c>
      <c r="E40" s="60" t="s">
        <v>108</v>
      </c>
      <c r="F40" s="60" t="s">
        <v>109</v>
      </c>
      <c r="G40" s="60">
        <v>3.0</v>
      </c>
    </row>
    <row r="41" spans="8:8" s="73" ht="20.4" customFormat="1">
      <c r="A41" s="68"/>
      <c r="B41" s="60">
        <v>2.0212138E7</v>
      </c>
      <c r="C41" s="60">
        <v>2.021213838E9</v>
      </c>
      <c r="D41" s="60" t="s">
        <v>110</v>
      </c>
      <c r="E41" s="60" t="s">
        <v>111</v>
      </c>
      <c r="F41" s="60" t="s">
        <v>66</v>
      </c>
      <c r="G41" s="60">
        <v>21.0</v>
      </c>
    </row>
    <row r="42" spans="8:8" s="73" ht="20.4" customFormat="1">
      <c r="A42" s="68"/>
      <c r="B42" s="60"/>
      <c r="C42" s="60"/>
      <c r="D42" s="60"/>
      <c r="E42" s="60" t="s">
        <v>112</v>
      </c>
      <c r="F42" s="60" t="s">
        <v>69</v>
      </c>
      <c r="G42" s="60"/>
    </row>
    <row r="43" spans="8:8" s="73" ht="20.4" customFormat="1">
      <c r="A43" s="68"/>
      <c r="B43" s="60"/>
      <c r="C43" s="60"/>
      <c r="D43" s="60"/>
      <c r="E43" s="60" t="s">
        <v>91</v>
      </c>
      <c r="F43" s="60" t="s">
        <v>84</v>
      </c>
      <c r="G43" s="60"/>
    </row>
    <row r="44" spans="8:8" s="73" ht="20.4" customFormat="1">
      <c r="A44" s="68"/>
      <c r="B44" s="60"/>
      <c r="C44" s="60"/>
      <c r="D44" s="60"/>
      <c r="E44" s="60" t="s">
        <v>111</v>
      </c>
      <c r="F44" s="60" t="s">
        <v>69</v>
      </c>
      <c r="G44" s="60"/>
    </row>
    <row r="45" spans="8:8" s="73" ht="20.4" customFormat="1">
      <c r="A45" s="68"/>
      <c r="B45" s="60"/>
      <c r="C45" s="60"/>
      <c r="D45" s="60"/>
      <c r="E45" s="60" t="s">
        <v>113</v>
      </c>
      <c r="F45" s="60" t="s">
        <v>70</v>
      </c>
      <c r="G45" s="60"/>
    </row>
    <row r="46" spans="8:8" s="73" ht="20.4" customFormat="1">
      <c r="A46" s="68"/>
      <c r="B46" s="60"/>
      <c r="C46" s="60"/>
      <c r="D46" s="60"/>
      <c r="E46" s="60" t="s">
        <v>114</v>
      </c>
      <c r="F46" s="60" t="s">
        <v>101</v>
      </c>
      <c r="G46" s="60"/>
    </row>
    <row r="47" spans="8:8" s="73" ht="20.4" customFormat="1">
      <c r="A47" s="68"/>
      <c r="B47" s="60"/>
      <c r="C47" s="60"/>
      <c r="D47" s="60"/>
      <c r="E47" s="60" t="s">
        <v>115</v>
      </c>
      <c r="F47" s="60" t="s">
        <v>98</v>
      </c>
      <c r="G47" s="60"/>
    </row>
    <row r="48" spans="8:8" s="73" ht="20.4" customFormat="1">
      <c r="A48" s="68"/>
      <c r="B48" s="60"/>
      <c r="C48" s="60"/>
      <c r="D48" s="60"/>
      <c r="E48" s="60" t="s">
        <v>96</v>
      </c>
      <c r="F48" s="60" t="s">
        <v>75</v>
      </c>
      <c r="G48" s="60"/>
    </row>
    <row r="49" spans="8:8" s="73" ht="20.4" customFormat="1">
      <c r="A49" s="68"/>
      <c r="B49" s="60"/>
      <c r="C49" s="60"/>
      <c r="D49" s="60"/>
      <c r="E49" s="60" t="s">
        <v>116</v>
      </c>
      <c r="F49" s="60" t="s">
        <v>74</v>
      </c>
      <c r="G49" s="60"/>
    </row>
    <row r="50" spans="8:8" s="73" ht="20.4" customFormat="1">
      <c r="A50" s="68"/>
      <c r="B50" s="60"/>
      <c r="C50" s="60">
        <v>2.021213814E9</v>
      </c>
      <c r="D50" s="60" t="s">
        <v>117</v>
      </c>
      <c r="E50" s="60" t="s">
        <v>111</v>
      </c>
      <c r="F50" s="60" t="s">
        <v>66</v>
      </c>
      <c r="G50" s="60">
        <v>21.0</v>
      </c>
    </row>
    <row r="51" spans="8:8" s="73" ht="20.4" customFormat="1">
      <c r="A51" s="68"/>
      <c r="B51" s="60"/>
      <c r="C51" s="60"/>
      <c r="D51" s="60"/>
      <c r="E51" s="60" t="s">
        <v>112</v>
      </c>
      <c r="F51" s="60" t="s">
        <v>69</v>
      </c>
      <c r="G51" s="60"/>
    </row>
    <row r="52" spans="8:8" s="73" ht="20.4" customFormat="1">
      <c r="A52" s="68"/>
      <c r="B52" s="60"/>
      <c r="C52" s="60"/>
      <c r="D52" s="60"/>
      <c r="E52" s="60" t="s">
        <v>91</v>
      </c>
      <c r="F52" s="60" t="s">
        <v>84</v>
      </c>
      <c r="G52" s="60"/>
    </row>
    <row r="53" spans="8:8" s="73" ht="20.4" customFormat="1">
      <c r="A53" s="68"/>
      <c r="B53" s="60"/>
      <c r="C53" s="60"/>
      <c r="D53" s="60"/>
      <c r="E53" s="60" t="s">
        <v>111</v>
      </c>
      <c r="F53" s="60" t="s">
        <v>69</v>
      </c>
      <c r="G53" s="60"/>
    </row>
    <row r="54" spans="8:8" s="73" ht="20.4" customFormat="1">
      <c r="A54" s="68"/>
      <c r="B54" s="60"/>
      <c r="C54" s="60"/>
      <c r="D54" s="60"/>
      <c r="E54" s="60" t="s">
        <v>113</v>
      </c>
      <c r="F54" s="60" t="s">
        <v>70</v>
      </c>
      <c r="G54" s="60"/>
    </row>
    <row r="55" spans="8:8" s="73" ht="20.4" customFormat="1">
      <c r="A55" s="68"/>
      <c r="B55" s="60"/>
      <c r="C55" s="60"/>
      <c r="D55" s="60"/>
      <c r="E55" s="60" t="s">
        <v>114</v>
      </c>
      <c r="F55" s="60" t="s">
        <v>101</v>
      </c>
      <c r="G55" s="60"/>
    </row>
    <row r="56" spans="8:8" s="73" ht="20.4" customFormat="1">
      <c r="A56" s="68"/>
      <c r="B56" s="60"/>
      <c r="C56" s="60"/>
      <c r="D56" s="60"/>
      <c r="E56" s="60" t="s">
        <v>115</v>
      </c>
      <c r="F56" s="60" t="s">
        <v>98</v>
      </c>
      <c r="G56" s="60"/>
    </row>
    <row r="57" spans="8:8" s="73" ht="20.4" customFormat="1">
      <c r="A57" s="68"/>
      <c r="B57" s="60"/>
      <c r="C57" s="60"/>
      <c r="D57" s="60"/>
      <c r="E57" s="60" t="s">
        <v>96</v>
      </c>
      <c r="F57" s="60" t="s">
        <v>75</v>
      </c>
      <c r="G57" s="60"/>
    </row>
    <row r="58" spans="8:8" s="73" ht="20.4" customFormat="1">
      <c r="A58" s="68"/>
      <c r="B58" s="60"/>
      <c r="C58" s="60"/>
      <c r="D58" s="60"/>
      <c r="E58" s="60" t="s">
        <v>116</v>
      </c>
      <c r="F58" s="60" t="s">
        <v>74</v>
      </c>
      <c r="G58" s="60"/>
    </row>
    <row r="59" spans="8:8" s="73" ht="20.4" customFormat="1">
      <c r="A59" s="68"/>
      <c r="B59" s="60"/>
      <c r="C59" s="60">
        <v>2.021213815E9</v>
      </c>
      <c r="D59" s="60" t="s">
        <v>118</v>
      </c>
      <c r="E59" s="60" t="s">
        <v>111</v>
      </c>
      <c r="F59" s="60" t="s">
        <v>66</v>
      </c>
      <c r="G59" s="60">
        <v>21.0</v>
      </c>
    </row>
    <row r="60" spans="8:8" s="73" ht="20.4" customFormat="1">
      <c r="A60" s="68"/>
      <c r="B60" s="60"/>
      <c r="C60" s="60"/>
      <c r="D60" s="60"/>
      <c r="E60" s="60" t="s">
        <v>112</v>
      </c>
      <c r="F60" s="60" t="s">
        <v>69</v>
      </c>
      <c r="G60" s="60"/>
    </row>
    <row r="61" spans="8:8" s="73" ht="20.4" customFormat="1">
      <c r="A61" s="68"/>
      <c r="B61" s="60"/>
      <c r="C61" s="60"/>
      <c r="D61" s="60"/>
      <c r="E61" s="60" t="s">
        <v>91</v>
      </c>
      <c r="F61" s="60" t="s">
        <v>84</v>
      </c>
      <c r="G61" s="60"/>
    </row>
    <row r="62" spans="8:8" s="73" ht="20.4" customFormat="1">
      <c r="A62" s="68"/>
      <c r="B62" s="60"/>
      <c r="C62" s="60"/>
      <c r="D62" s="60"/>
      <c r="E62" s="60" t="s">
        <v>111</v>
      </c>
      <c r="F62" s="60" t="s">
        <v>69</v>
      </c>
      <c r="G62" s="60"/>
    </row>
    <row r="63" spans="8:8" s="73" ht="20.4" customFormat="1">
      <c r="A63" s="68"/>
      <c r="B63" s="60"/>
      <c r="C63" s="60"/>
      <c r="D63" s="60"/>
      <c r="E63" s="60" t="s">
        <v>113</v>
      </c>
      <c r="F63" s="60" t="s">
        <v>70</v>
      </c>
      <c r="G63" s="60"/>
    </row>
    <row r="64" spans="8:8" s="73" ht="20.4" customFormat="1">
      <c r="A64" s="68"/>
      <c r="B64" s="60"/>
      <c r="C64" s="60"/>
      <c r="D64" s="60"/>
      <c r="E64" s="60" t="s">
        <v>114</v>
      </c>
      <c r="F64" s="60" t="s">
        <v>101</v>
      </c>
      <c r="G64" s="60"/>
    </row>
    <row r="65" spans="8:8" s="73" ht="20.4" customFormat="1">
      <c r="A65" s="68"/>
      <c r="B65" s="60"/>
      <c r="C65" s="60"/>
      <c r="D65" s="60"/>
      <c r="E65" s="60" t="s">
        <v>115</v>
      </c>
      <c r="F65" s="60" t="s">
        <v>98</v>
      </c>
      <c r="G65" s="60"/>
    </row>
    <row r="66" spans="8:8" s="73" ht="20.4" customFormat="1">
      <c r="A66" s="68"/>
      <c r="B66" s="60"/>
      <c r="C66" s="60"/>
      <c r="D66" s="60"/>
      <c r="E66" s="60" t="s">
        <v>96</v>
      </c>
      <c r="F66" s="60" t="s">
        <v>75</v>
      </c>
      <c r="G66" s="60"/>
    </row>
    <row r="67" spans="8:8" s="73" ht="20.4" customFormat="1">
      <c r="A67" s="68"/>
      <c r="B67" s="60"/>
      <c r="C67" s="60"/>
      <c r="D67" s="60"/>
      <c r="E67" s="60" t="s">
        <v>116</v>
      </c>
      <c r="F67" s="60" t="s">
        <v>74</v>
      </c>
      <c r="G67" s="60"/>
    </row>
    <row r="68" spans="8:8" s="73" ht="20.4" customFormat="1">
      <c r="A68" s="68"/>
      <c r="B68" s="72">
        <v>2.0212144E7</v>
      </c>
      <c r="C68" s="72">
        <v>2.021214418E9</v>
      </c>
      <c r="D68" s="72" t="s">
        <v>119</v>
      </c>
      <c r="E68" s="72" t="s">
        <v>120</v>
      </c>
      <c r="F68" s="72" t="s">
        <v>66</v>
      </c>
      <c r="G68" s="72">
        <v>2.0</v>
      </c>
    </row>
    <row r="69" spans="8:8" s="73" ht="20.4" customFormat="1">
      <c r="A69" s="68"/>
      <c r="B69" s="72"/>
      <c r="C69" s="72">
        <v>2.021214412E9</v>
      </c>
      <c r="D69" s="72" t="s">
        <v>121</v>
      </c>
      <c r="E69" s="72" t="s">
        <v>120</v>
      </c>
      <c r="F69" s="72" t="s">
        <v>69</v>
      </c>
      <c r="G69" s="72">
        <v>2.0</v>
      </c>
    </row>
    <row r="70" spans="8:8" s="73" ht="20.4" customFormat="1">
      <c r="A70" s="68"/>
      <c r="B70" s="72"/>
      <c r="C70" s="72">
        <v>2.021214432E9</v>
      </c>
      <c r="D70" s="72" t="s">
        <v>122</v>
      </c>
      <c r="E70" s="72" t="s">
        <v>123</v>
      </c>
      <c r="F70" s="72" t="s">
        <v>75</v>
      </c>
      <c r="G70" s="72">
        <v>2.0</v>
      </c>
    </row>
    <row r="71" spans="8:8" s="73" ht="20.4" customFormat="1">
      <c r="A71" s="68"/>
      <c r="B71" s="72">
        <v>2.0212145E7</v>
      </c>
      <c r="C71" s="64">
        <v>2.021214532E9</v>
      </c>
      <c r="D71" s="72" t="s">
        <v>124</v>
      </c>
      <c r="E71" s="72" t="s">
        <v>125</v>
      </c>
      <c r="F71" s="72" t="s">
        <v>66</v>
      </c>
      <c r="G71" s="72">
        <v>16.0</v>
      </c>
    </row>
    <row r="72" spans="8:8" s="73" ht="20.4" customFormat="1">
      <c r="A72" s="68"/>
      <c r="B72" s="72"/>
      <c r="C72" s="64"/>
      <c r="D72" s="72"/>
      <c r="E72" s="72" t="s">
        <v>126</v>
      </c>
      <c r="F72" s="72" t="s">
        <v>66</v>
      </c>
      <c r="G72" s="72"/>
    </row>
    <row r="73" spans="8:8" s="73" ht="20.4" customFormat="1">
      <c r="A73" s="68"/>
      <c r="B73" s="72"/>
      <c r="C73" s="64"/>
      <c r="D73" s="72"/>
      <c r="E73" s="72" t="s">
        <v>127</v>
      </c>
      <c r="F73" s="72" t="s">
        <v>69</v>
      </c>
      <c r="G73" s="72"/>
    </row>
    <row r="74" spans="8:8" s="73" ht="20.4" customFormat="1">
      <c r="A74" s="68"/>
      <c r="B74" s="72"/>
      <c r="C74" s="64"/>
      <c r="D74" s="72"/>
      <c r="E74" s="72" t="s">
        <v>128</v>
      </c>
      <c r="F74" s="72" t="s">
        <v>70</v>
      </c>
      <c r="G74" s="72"/>
    </row>
    <row r="75" spans="8:8" s="73" ht="20.4" customFormat="1">
      <c r="A75" s="68"/>
      <c r="B75" s="72"/>
      <c r="C75" s="64"/>
      <c r="D75" s="72"/>
      <c r="E75" s="72" t="s">
        <v>129</v>
      </c>
      <c r="F75" s="72" t="s">
        <v>75</v>
      </c>
      <c r="G75" s="72"/>
    </row>
    <row r="76" spans="8:8" s="73" ht="20.4" customFormat="1">
      <c r="A76" s="68"/>
      <c r="B76" s="72"/>
      <c r="C76" s="64"/>
      <c r="D76" s="72"/>
      <c r="E76" s="72" t="s">
        <v>123</v>
      </c>
      <c r="F76" s="72" t="s">
        <v>75</v>
      </c>
      <c r="G76" s="72"/>
    </row>
    <row r="77" spans="8:8" s="73" ht="20.4" customFormat="1">
      <c r="A77" s="68"/>
      <c r="B77" s="72"/>
      <c r="C77" s="64"/>
      <c r="D77" s="72"/>
      <c r="E77" s="72" t="s">
        <v>130</v>
      </c>
      <c r="F77" s="72" t="s">
        <v>74</v>
      </c>
      <c r="G77" s="72"/>
    </row>
    <row r="78" spans="8:8" s="73" ht="20.4" customFormat="1">
      <c r="A78" s="68"/>
      <c r="B78" s="72"/>
      <c r="C78" s="64"/>
      <c r="D78" s="72"/>
      <c r="E78" s="72" t="s">
        <v>83</v>
      </c>
      <c r="F78" s="72" t="s">
        <v>74</v>
      </c>
      <c r="G78" s="72"/>
    </row>
    <row r="79" spans="8:8" s="73" ht="20.4" customFormat="1">
      <c r="A79" s="68"/>
      <c r="B79" s="72"/>
      <c r="C79" s="72">
        <v>2.021214517E9</v>
      </c>
      <c r="D79" s="72" t="s">
        <v>131</v>
      </c>
      <c r="E79" s="72" t="s">
        <v>127</v>
      </c>
      <c r="F79" s="72" t="s">
        <v>69</v>
      </c>
      <c r="G79" s="72">
        <v>2.0</v>
      </c>
    </row>
    <row r="80" spans="8:8" s="73" ht="20.4" customFormat="1">
      <c r="A80" s="68"/>
      <c r="B80" s="72"/>
      <c r="C80" s="72">
        <v>2.021214531E9</v>
      </c>
      <c r="D80" s="72" t="s">
        <v>132</v>
      </c>
      <c r="E80" s="72" t="s">
        <v>128</v>
      </c>
      <c r="F80" s="72" t="s">
        <v>70</v>
      </c>
      <c r="G80" s="72">
        <v>10.0</v>
      </c>
    </row>
    <row r="81" spans="8:8" s="73" ht="20.4" customFormat="1">
      <c r="A81" s="68"/>
      <c r="B81" s="72"/>
      <c r="C81" s="72"/>
      <c r="D81" s="72"/>
      <c r="E81" s="72" t="s">
        <v>129</v>
      </c>
      <c r="F81" s="72" t="s">
        <v>75</v>
      </c>
      <c r="G81" s="72"/>
    </row>
    <row r="82" spans="8:8" s="73" ht="20.4" customFormat="1">
      <c r="A82" s="68"/>
      <c r="B82" s="72"/>
      <c r="C82" s="72"/>
      <c r="D82" s="72"/>
      <c r="E82" s="72" t="s">
        <v>123</v>
      </c>
      <c r="F82" s="72" t="s">
        <v>75</v>
      </c>
      <c r="G82" s="72"/>
    </row>
    <row r="83" spans="8:8" s="73" ht="20.4" customFormat="1">
      <c r="A83" s="68"/>
      <c r="B83" s="72"/>
      <c r="C83" s="72"/>
      <c r="D83" s="72"/>
      <c r="E83" s="72" t="s">
        <v>130</v>
      </c>
      <c r="F83" s="72" t="s">
        <v>74</v>
      </c>
      <c r="G83" s="72"/>
    </row>
    <row r="84" spans="8:8" s="73" ht="20.4" customFormat="1">
      <c r="A84" s="68"/>
      <c r="B84" s="72"/>
      <c r="C84" s="72"/>
      <c r="D84" s="72"/>
      <c r="E84" s="72" t="s">
        <v>83</v>
      </c>
      <c r="F84" s="72" t="s">
        <v>74</v>
      </c>
      <c r="G84" s="72"/>
    </row>
    <row r="85" spans="8:8" s="73" ht="20.4" customFormat="1">
      <c r="A85" s="68"/>
      <c r="B85" s="60">
        <v>2.0213131E7</v>
      </c>
      <c r="C85" s="64">
        <v>2.021313129E9</v>
      </c>
      <c r="D85" s="60" t="s">
        <v>133</v>
      </c>
      <c r="E85" s="60" t="s">
        <v>91</v>
      </c>
      <c r="F85" s="60" t="s">
        <v>84</v>
      </c>
      <c r="G85" s="60">
        <v>3.0</v>
      </c>
    </row>
    <row r="86" spans="8:8" s="73" ht="20.4" customFormat="1">
      <c r="A86" s="68"/>
      <c r="B86" s="60">
        <v>2.0222132E7</v>
      </c>
      <c r="C86" s="60">
        <v>2.022213214E9</v>
      </c>
      <c r="D86" s="60" t="s">
        <v>134</v>
      </c>
      <c r="E86" s="60" t="s">
        <v>135</v>
      </c>
      <c r="F86" s="60" t="s">
        <v>80</v>
      </c>
      <c r="G86" s="60">
        <v>8.0</v>
      </c>
    </row>
    <row r="87" spans="8:8" s="73" ht="20.4" customFormat="1">
      <c r="A87" s="68"/>
      <c r="B87" s="60"/>
      <c r="C87" s="60"/>
      <c r="D87" s="60"/>
      <c r="E87" s="60" t="s">
        <v>136</v>
      </c>
      <c r="F87" s="60" t="s">
        <v>66</v>
      </c>
      <c r="G87" s="60"/>
    </row>
    <row r="88" spans="8:8" s="73" ht="20.4" customFormat="1">
      <c r="A88" s="68"/>
      <c r="B88" s="60"/>
      <c r="C88" s="60"/>
      <c r="D88" s="60"/>
      <c r="E88" s="60" t="s">
        <v>137</v>
      </c>
      <c r="F88" s="60" t="s">
        <v>84</v>
      </c>
      <c r="G88" s="60"/>
    </row>
    <row r="89" spans="8:8" s="73" ht="20.4" customFormat="1">
      <c r="A89" s="68"/>
      <c r="B89" s="60">
        <v>2.0222133E7</v>
      </c>
      <c r="C89" s="64">
        <v>2.022213323E9</v>
      </c>
      <c r="D89" s="60" t="s">
        <v>138</v>
      </c>
      <c r="E89" s="60" t="s">
        <v>139</v>
      </c>
      <c r="F89" s="74" t="s">
        <v>80</v>
      </c>
      <c r="G89" s="60">
        <v>14.0</v>
      </c>
    </row>
    <row r="90" spans="8:8" s="73" ht="20.4" customFormat="1">
      <c r="A90" s="68"/>
      <c r="B90" s="60"/>
      <c r="C90" s="64"/>
      <c r="D90" s="60"/>
      <c r="E90" s="60" t="s">
        <v>41</v>
      </c>
      <c r="F90" s="74" t="s">
        <v>66</v>
      </c>
      <c r="G90" s="60"/>
    </row>
    <row r="91" spans="8:8" s="73" ht="20.4" customFormat="1">
      <c r="A91" s="68"/>
      <c r="B91" s="60"/>
      <c r="C91" s="64"/>
      <c r="D91" s="60"/>
      <c r="E91" s="60" t="s">
        <v>135</v>
      </c>
      <c r="F91" s="74" t="s">
        <v>75</v>
      </c>
      <c r="G91" s="60"/>
    </row>
    <row r="92" spans="8:8" s="73" ht="20.4" customFormat="1">
      <c r="A92" s="68"/>
      <c r="B92" s="60"/>
      <c r="C92" s="64"/>
      <c r="D92" s="60"/>
      <c r="E92" s="60" t="s">
        <v>91</v>
      </c>
      <c r="F92" s="74" t="s">
        <v>109</v>
      </c>
      <c r="G92" s="60"/>
    </row>
    <row r="93" spans="8:8" s="73" ht="20.4" customFormat="1">
      <c r="A93" s="68"/>
      <c r="B93" s="60"/>
      <c r="C93" s="64"/>
      <c r="D93" s="60"/>
      <c r="E93" s="60" t="s">
        <v>140</v>
      </c>
      <c r="F93" s="74" t="s">
        <v>75</v>
      </c>
      <c r="G93" s="60"/>
    </row>
    <row r="94" spans="8:8" s="73" ht="20.4" customFormat="1">
      <c r="A94" s="68"/>
      <c r="B94" s="60"/>
      <c r="C94" s="64"/>
      <c r="D94" s="60"/>
      <c r="E94" s="60" t="s">
        <v>141</v>
      </c>
      <c r="F94" s="74" t="s">
        <v>74</v>
      </c>
      <c r="G94" s="60"/>
    </row>
    <row r="95" spans="8:8" s="73" ht="20.4" customFormat="1">
      <c r="A95" s="68"/>
      <c r="B95" s="60">
        <v>2.0222134E7</v>
      </c>
      <c r="C95" s="60">
        <v>2.022213439E9</v>
      </c>
      <c r="D95" s="60" t="s">
        <v>142</v>
      </c>
      <c r="E95" s="60" t="s">
        <v>141</v>
      </c>
      <c r="F95" s="60" t="s">
        <v>74</v>
      </c>
      <c r="G95" s="60">
        <v>2.0</v>
      </c>
    </row>
    <row r="96" spans="8:8" s="73" ht="20.4" customFormat="1">
      <c r="A96" s="68"/>
      <c r="B96" s="60">
        <v>2.0222135E7</v>
      </c>
      <c r="C96" s="60">
        <v>2.022213526E9</v>
      </c>
      <c r="D96" s="60" t="s">
        <v>143</v>
      </c>
      <c r="E96" s="60" t="s">
        <v>140</v>
      </c>
      <c r="F96" s="60" t="s">
        <v>66</v>
      </c>
      <c r="G96" s="60">
        <v>25.0</v>
      </c>
    </row>
    <row r="97" spans="8:8" s="73" ht="20.4" customFormat="1">
      <c r="A97" s="68"/>
      <c r="B97" s="60"/>
      <c r="C97" s="60"/>
      <c r="D97" s="60"/>
      <c r="E97" s="60" t="s">
        <v>144</v>
      </c>
      <c r="F97" s="60" t="s">
        <v>80</v>
      </c>
      <c r="G97" s="60"/>
    </row>
    <row r="98" spans="8:8" s="73" ht="20.4" customFormat="1">
      <c r="A98" s="68"/>
      <c r="B98" s="60"/>
      <c r="C98" s="60"/>
      <c r="D98" s="60"/>
      <c r="E98" s="60" t="s">
        <v>41</v>
      </c>
      <c r="F98" s="60" t="s">
        <v>66</v>
      </c>
      <c r="G98" s="60"/>
    </row>
    <row r="99" spans="8:8" s="73" ht="20.4" customFormat="1">
      <c r="A99" s="68"/>
      <c r="B99" s="60"/>
      <c r="C99" s="60"/>
      <c r="D99" s="60"/>
      <c r="E99" s="60" t="s">
        <v>139</v>
      </c>
      <c r="F99" s="60" t="s">
        <v>69</v>
      </c>
      <c r="G99" s="60"/>
    </row>
    <row r="100" spans="8:8" s="73" ht="20.4" customFormat="1">
      <c r="A100" s="68"/>
      <c r="B100" s="60"/>
      <c r="C100" s="60"/>
      <c r="D100" s="60"/>
      <c r="E100" s="60" t="s">
        <v>145</v>
      </c>
      <c r="F100" s="60" t="s">
        <v>69</v>
      </c>
      <c r="G100" s="60"/>
    </row>
    <row r="101" spans="8:8" s="73" ht="20.4" customFormat="1">
      <c r="A101" s="68"/>
      <c r="B101" s="60"/>
      <c r="C101" s="60"/>
      <c r="D101" s="60"/>
      <c r="E101" s="60" t="s">
        <v>146</v>
      </c>
      <c r="F101" s="60" t="s">
        <v>69</v>
      </c>
      <c r="G101" s="60"/>
    </row>
    <row r="102" spans="8:8" s="73" ht="20.4" customFormat="1">
      <c r="A102" s="68"/>
      <c r="B102" s="60"/>
      <c r="C102" s="60"/>
      <c r="D102" s="60"/>
      <c r="E102" s="60" t="s">
        <v>140</v>
      </c>
      <c r="F102" s="60" t="s">
        <v>70</v>
      </c>
      <c r="G102" s="60"/>
    </row>
    <row r="103" spans="8:8" s="73" ht="20.4" customFormat="1">
      <c r="A103" s="68"/>
      <c r="B103" s="60"/>
      <c r="C103" s="60"/>
      <c r="D103" s="60"/>
      <c r="E103" s="60" t="s">
        <v>135</v>
      </c>
      <c r="F103" s="60" t="s">
        <v>70</v>
      </c>
      <c r="G103" s="60"/>
    </row>
    <row r="104" spans="8:8" s="73" ht="20.4" customFormat="1">
      <c r="A104" s="68"/>
      <c r="B104" s="60"/>
      <c r="C104" s="60"/>
      <c r="D104" s="60"/>
      <c r="E104" s="60" t="s">
        <v>91</v>
      </c>
      <c r="F104" s="60" t="s">
        <v>75</v>
      </c>
      <c r="G104" s="60"/>
    </row>
    <row r="105" spans="8:8" s="73" ht="20.4" customFormat="1">
      <c r="A105" s="68"/>
      <c r="B105" s="60"/>
      <c r="C105" s="60"/>
      <c r="D105" s="60"/>
      <c r="E105" s="60" t="s">
        <v>147</v>
      </c>
      <c r="F105" s="60" t="s">
        <v>75</v>
      </c>
      <c r="G105" s="60"/>
    </row>
    <row r="106" spans="8:8" s="73" ht="20.4" customFormat="1">
      <c r="A106" s="68"/>
      <c r="B106" s="60"/>
      <c r="C106" s="60"/>
      <c r="D106" s="60"/>
      <c r="E106" s="60" t="s">
        <v>135</v>
      </c>
      <c r="F106" s="60" t="s">
        <v>74</v>
      </c>
      <c r="G106" s="60"/>
    </row>
    <row r="107" spans="8:8" s="73" ht="20.4" customFormat="1">
      <c r="A107" s="68"/>
      <c r="B107" s="60"/>
      <c r="C107" s="60"/>
      <c r="D107" s="60"/>
      <c r="E107" s="60" t="s">
        <v>141</v>
      </c>
      <c r="F107" s="60" t="s">
        <v>74</v>
      </c>
      <c r="G107" s="60"/>
    </row>
    <row r="108" spans="8:8" s="73" ht="20.4" customFormat="1">
      <c r="A108" s="68"/>
      <c r="B108" s="60">
        <v>2.0222136E7</v>
      </c>
      <c r="C108" s="60">
        <v>2.02221364E9</v>
      </c>
      <c r="D108" s="60" t="s">
        <v>148</v>
      </c>
      <c r="E108" s="60" t="s">
        <v>144</v>
      </c>
      <c r="F108" s="60" t="s">
        <v>80</v>
      </c>
      <c r="G108" s="60">
        <v>25.0</v>
      </c>
    </row>
    <row r="109" spans="8:8" s="73" ht="20.4" customFormat="1">
      <c r="A109" s="68"/>
      <c r="B109" s="60"/>
      <c r="C109" s="60"/>
      <c r="D109" s="60"/>
      <c r="E109" s="60" t="s">
        <v>41</v>
      </c>
      <c r="F109" s="60" t="s">
        <v>66</v>
      </c>
      <c r="G109" s="60"/>
    </row>
    <row r="110" spans="8:8" s="73" ht="20.4" customFormat="1">
      <c r="A110" s="68"/>
      <c r="B110" s="60"/>
      <c r="C110" s="60"/>
      <c r="D110" s="60"/>
      <c r="E110" s="60" t="s">
        <v>140</v>
      </c>
      <c r="F110" s="60" t="s">
        <v>69</v>
      </c>
      <c r="G110" s="60"/>
    </row>
    <row r="111" spans="8:8" s="73" ht="20.4" customFormat="1">
      <c r="A111" s="68"/>
      <c r="B111" s="60"/>
      <c r="C111" s="60"/>
      <c r="D111" s="60"/>
      <c r="E111" s="60" t="s">
        <v>91</v>
      </c>
      <c r="F111" s="60" t="s">
        <v>84</v>
      </c>
      <c r="G111" s="60"/>
    </row>
    <row r="112" spans="8:8" s="73" ht="20.4" customFormat="1">
      <c r="A112" s="68"/>
      <c r="B112" s="60"/>
      <c r="C112" s="60"/>
      <c r="D112" s="60"/>
      <c r="E112" s="60" t="s">
        <v>146</v>
      </c>
      <c r="F112" s="60" t="s">
        <v>69</v>
      </c>
      <c r="G112" s="60"/>
    </row>
    <row r="113" spans="8:8" s="73" ht="20.4" customFormat="1">
      <c r="A113" s="68"/>
      <c r="B113" s="60"/>
      <c r="C113" s="60"/>
      <c r="D113" s="60"/>
      <c r="E113" s="60" t="s">
        <v>145</v>
      </c>
      <c r="F113" s="60" t="s">
        <v>70</v>
      </c>
      <c r="G113" s="60"/>
    </row>
    <row r="114" spans="8:8" s="73" ht="20.4" customFormat="1">
      <c r="A114" s="68"/>
      <c r="B114" s="60"/>
      <c r="C114" s="60"/>
      <c r="D114" s="60"/>
      <c r="E114" s="60" t="s">
        <v>135</v>
      </c>
      <c r="F114" s="60" t="s">
        <v>70</v>
      </c>
      <c r="G114" s="60"/>
    </row>
    <row r="115" spans="8:8" s="73" ht="20.4" customFormat="1">
      <c r="A115" s="68"/>
      <c r="B115" s="60"/>
      <c r="C115" s="60"/>
      <c r="D115" s="60"/>
      <c r="E115" s="60" t="s">
        <v>140</v>
      </c>
      <c r="F115" s="60" t="s">
        <v>75</v>
      </c>
      <c r="G115" s="60"/>
    </row>
    <row r="116" spans="8:8" s="73" ht="20.4" customFormat="1">
      <c r="A116" s="68"/>
      <c r="B116" s="60"/>
      <c r="C116" s="60"/>
      <c r="D116" s="60"/>
      <c r="E116" s="60" t="s">
        <v>141</v>
      </c>
      <c r="F116" s="60" t="s">
        <v>75</v>
      </c>
      <c r="G116" s="60"/>
    </row>
    <row r="117" spans="8:8" s="73" ht="20.4" customFormat="1">
      <c r="A117" s="68"/>
      <c r="B117" s="60"/>
      <c r="C117" s="60"/>
      <c r="D117" s="60"/>
      <c r="E117" s="60" t="s">
        <v>135</v>
      </c>
      <c r="F117" s="60" t="s">
        <v>74</v>
      </c>
      <c r="G117" s="60"/>
    </row>
    <row r="118" spans="8:8" s="73" ht="20.4" customFormat="1">
      <c r="A118" s="68"/>
      <c r="B118" s="60"/>
      <c r="C118" s="60"/>
      <c r="D118" s="60"/>
      <c r="E118" s="60" t="s">
        <v>139</v>
      </c>
      <c r="F118" s="60" t="s">
        <v>109</v>
      </c>
      <c r="G118" s="60"/>
    </row>
    <row r="119" spans="8:8" s="73" ht="20.4" customFormat="1">
      <c r="A119" s="68"/>
      <c r="B119" s="60">
        <v>2.0222142E7</v>
      </c>
      <c r="C119" s="64">
        <v>2.022214234E9</v>
      </c>
      <c r="D119" s="60" t="s">
        <v>149</v>
      </c>
      <c r="E119" s="60" t="s">
        <v>150</v>
      </c>
      <c r="F119" s="60" t="s">
        <v>74</v>
      </c>
      <c r="G119" s="60">
        <v>7.0</v>
      </c>
    </row>
    <row r="120" spans="8:8" s="73" ht="20.4" customFormat="1">
      <c r="A120" s="68"/>
      <c r="B120" s="60"/>
      <c r="C120" s="64"/>
      <c r="D120" s="60"/>
      <c r="E120" s="60" t="s">
        <v>91</v>
      </c>
      <c r="F120" s="60" t="s">
        <v>109</v>
      </c>
      <c r="G120" s="60"/>
    </row>
    <row r="121" spans="8:8" s="73" ht="20.4" customFormat="1">
      <c r="A121" s="68"/>
      <c r="B121" s="60"/>
      <c r="C121" s="64"/>
      <c r="D121" s="60"/>
      <c r="E121" s="60" t="s">
        <v>151</v>
      </c>
      <c r="F121" s="60" t="s">
        <v>74</v>
      </c>
      <c r="G121" s="60"/>
    </row>
    <row r="122" spans="8:8" s="73" ht="20.4" customFormat="1">
      <c r="A122" s="68"/>
      <c r="B122" s="60"/>
      <c r="C122" s="64">
        <v>2.022214235E9</v>
      </c>
      <c r="D122" s="60" t="s">
        <v>152</v>
      </c>
      <c r="E122" s="60" t="s">
        <v>150</v>
      </c>
      <c r="F122" s="60" t="s">
        <v>74</v>
      </c>
      <c r="G122" s="60">
        <v>7.0</v>
      </c>
    </row>
    <row r="123" spans="8:8" s="73" ht="20.4" customFormat="1">
      <c r="A123" s="68"/>
      <c r="B123" s="60"/>
      <c r="C123" s="64"/>
      <c r="D123" s="60"/>
      <c r="E123" s="60" t="s">
        <v>91</v>
      </c>
      <c r="F123" s="60" t="s">
        <v>109</v>
      </c>
      <c r="G123" s="60"/>
    </row>
    <row r="124" spans="8:8" s="73" ht="20.4" customFormat="1">
      <c r="A124" s="68"/>
      <c r="B124" s="60"/>
      <c r="C124" s="64"/>
      <c r="D124" s="60"/>
      <c r="E124" s="60" t="s">
        <v>151</v>
      </c>
      <c r="F124" s="60" t="s">
        <v>74</v>
      </c>
      <c r="G124" s="60"/>
    </row>
    <row r="125" spans="8:8" s="73" ht="20.4" customFormat="1">
      <c r="A125" s="68" t="s">
        <v>3</v>
      </c>
      <c r="B125" s="64">
        <v>2.0192432E7</v>
      </c>
      <c r="C125" s="64">
        <v>2.019243523E9</v>
      </c>
      <c r="D125" s="64" t="s">
        <v>153</v>
      </c>
      <c r="E125" s="64" t="s">
        <v>154</v>
      </c>
      <c r="F125" s="64" t="s">
        <v>155</v>
      </c>
      <c r="G125" s="64">
        <v>8.0</v>
      </c>
    </row>
    <row r="126" spans="8:8" s="73" ht="20.4" customFormat="1">
      <c r="A126" s="68"/>
      <c r="B126" s="64"/>
      <c r="C126" s="64"/>
      <c r="D126" s="64"/>
      <c r="E126" s="64" t="s">
        <v>156</v>
      </c>
      <c r="F126" s="64" t="s">
        <v>155</v>
      </c>
      <c r="G126" s="64"/>
    </row>
    <row r="127" spans="8:8" s="73" ht="20.4" customFormat="1">
      <c r="A127" s="68"/>
      <c r="B127" s="64"/>
      <c r="C127" s="64">
        <v>2.019313244E9</v>
      </c>
      <c r="D127" s="64" t="s">
        <v>157</v>
      </c>
      <c r="E127" s="64" t="s">
        <v>154</v>
      </c>
      <c r="F127" s="64" t="s">
        <v>155</v>
      </c>
      <c r="G127" s="64">
        <v>8.0</v>
      </c>
    </row>
    <row r="128" spans="8:8" s="73" ht="20.4" customFormat="1">
      <c r="A128" s="68"/>
      <c r="B128" s="64"/>
      <c r="C128" s="64"/>
      <c r="D128" s="64"/>
      <c r="E128" s="64" t="s">
        <v>156</v>
      </c>
      <c r="F128" s="64" t="s">
        <v>155</v>
      </c>
      <c r="G128" s="64"/>
    </row>
    <row r="129" spans="8:8" s="73" ht="20.4" customFormat="1">
      <c r="A129" s="68"/>
      <c r="B129" s="64">
        <v>2.0192532E7</v>
      </c>
      <c r="C129" s="64">
        <v>2.019253231E9</v>
      </c>
      <c r="D129" s="64" t="s">
        <v>158</v>
      </c>
      <c r="E129" s="64" t="s">
        <v>159</v>
      </c>
      <c r="F129" s="64" t="s">
        <v>75</v>
      </c>
      <c r="G129" s="64">
        <v>4.0</v>
      </c>
    </row>
    <row r="130" spans="8:8" s="73" ht="20.4" customFormat="1">
      <c r="A130" s="68"/>
      <c r="B130" s="64"/>
      <c r="C130" s="64"/>
      <c r="D130" s="64"/>
      <c r="E130" s="64" t="s">
        <v>160</v>
      </c>
      <c r="F130" s="64" t="s">
        <v>75</v>
      </c>
      <c r="G130" s="64"/>
    </row>
    <row r="131" spans="8:8" s="73" ht="20.4" customFormat="1">
      <c r="A131" s="68"/>
      <c r="B131" s="64"/>
      <c r="C131" s="64">
        <v>2.019253221E9</v>
      </c>
      <c r="D131" s="64" t="s">
        <v>161</v>
      </c>
      <c r="E131" s="64" t="s">
        <v>162</v>
      </c>
      <c r="F131" s="64" t="s">
        <v>69</v>
      </c>
      <c r="G131" s="64">
        <v>4.0</v>
      </c>
    </row>
    <row r="132" spans="8:8" s="73" ht="20.4" customFormat="1">
      <c r="A132" s="68"/>
      <c r="B132" s="64"/>
      <c r="C132" s="64"/>
      <c r="D132" s="64"/>
      <c r="E132" s="64" t="s">
        <v>160</v>
      </c>
      <c r="F132" s="64" t="s">
        <v>69</v>
      </c>
      <c r="G132" s="64"/>
    </row>
    <row r="133" spans="8:8" s="73" ht="20.4" customFormat="1">
      <c r="A133" s="68"/>
      <c r="B133" s="64"/>
      <c r="C133" s="64">
        <v>2.019253216E9</v>
      </c>
      <c r="D133" s="64" t="s">
        <v>163</v>
      </c>
      <c r="E133" s="64" t="s">
        <v>160</v>
      </c>
      <c r="F133" s="64" t="s">
        <v>69</v>
      </c>
      <c r="G133" s="64">
        <v>2.0</v>
      </c>
    </row>
    <row r="134" spans="8:8" s="73" ht="20.4" customFormat="1">
      <c r="A134" s="68"/>
      <c r="B134" s="64"/>
      <c r="C134" s="64">
        <v>2.019253217E9</v>
      </c>
      <c r="D134" s="64" t="s">
        <v>164</v>
      </c>
      <c r="E134" s="64" t="s">
        <v>160</v>
      </c>
      <c r="F134" s="64" t="s">
        <v>69</v>
      </c>
      <c r="G134" s="64">
        <v>2.0</v>
      </c>
    </row>
    <row r="135" spans="8:8" s="73" ht="20.4" customFormat="1">
      <c r="A135" s="68"/>
      <c r="B135" s="64">
        <v>2.0192533E7</v>
      </c>
      <c r="C135" s="64">
        <v>2.019253309E9</v>
      </c>
      <c r="D135" s="64" t="s">
        <v>165</v>
      </c>
      <c r="E135" s="64" t="s">
        <v>160</v>
      </c>
      <c r="F135" s="64" t="s">
        <v>80</v>
      </c>
      <c r="G135" s="64">
        <v>3.0</v>
      </c>
    </row>
    <row r="136" spans="8:8" s="73" ht="20.4" customFormat="1">
      <c r="A136" s="68"/>
      <c r="B136" s="64">
        <v>2.0202433E7</v>
      </c>
      <c r="C136" s="64">
        <v>2.020243322E9</v>
      </c>
      <c r="D136" s="64" t="s">
        <v>166</v>
      </c>
      <c r="E136" s="64" t="s">
        <v>167</v>
      </c>
      <c r="F136" s="64" t="s">
        <v>69</v>
      </c>
      <c r="G136" s="64">
        <v>2.0</v>
      </c>
    </row>
    <row r="137" spans="8:8" s="73" ht="20.4" customFormat="1">
      <c r="A137" s="68"/>
      <c r="B137" s="64">
        <v>2.0202435E7</v>
      </c>
      <c r="C137" s="64">
        <v>2.020243507E9</v>
      </c>
      <c r="D137" s="64" t="s">
        <v>168</v>
      </c>
      <c r="E137" s="64" t="s">
        <v>169</v>
      </c>
      <c r="F137" s="64" t="s">
        <v>69</v>
      </c>
      <c r="G137" s="64">
        <v>16.0</v>
      </c>
    </row>
    <row r="138" spans="8:8" s="73" ht="20.4" customFormat="1">
      <c r="A138" s="68"/>
      <c r="B138" s="64"/>
      <c r="C138" s="64"/>
      <c r="D138" s="64"/>
      <c r="E138" s="64" t="s">
        <v>170</v>
      </c>
      <c r="F138" s="64" t="s">
        <v>69</v>
      </c>
      <c r="G138" s="64"/>
    </row>
    <row r="139" spans="8:8" s="73" ht="20.4" customFormat="1">
      <c r="A139" s="68"/>
      <c r="B139" s="64"/>
      <c r="C139" s="64"/>
      <c r="D139" s="64"/>
      <c r="E139" s="64" t="s">
        <v>171</v>
      </c>
      <c r="F139" s="64" t="s">
        <v>75</v>
      </c>
      <c r="G139" s="64"/>
    </row>
    <row r="140" spans="8:8" s="73" ht="20.4" customFormat="1">
      <c r="A140" s="68"/>
      <c r="B140" s="64"/>
      <c r="C140" s="64"/>
      <c r="D140" s="64"/>
      <c r="E140" s="64" t="s">
        <v>172</v>
      </c>
      <c r="F140" s="64" t="s">
        <v>173</v>
      </c>
      <c r="G140" s="64"/>
    </row>
    <row r="141" spans="8:8" s="73" ht="20.4" customFormat="1">
      <c r="A141" s="68"/>
      <c r="B141" s="64"/>
      <c r="C141" s="64"/>
      <c r="D141" s="64"/>
      <c r="E141" s="64" t="s">
        <v>86</v>
      </c>
      <c r="F141" s="64" t="s">
        <v>70</v>
      </c>
      <c r="G141" s="64"/>
    </row>
    <row r="142" spans="8:8" s="73" ht="20.4" customFormat="1">
      <c r="A142" s="68"/>
      <c r="B142" s="64"/>
      <c r="C142" s="64"/>
      <c r="D142" s="64"/>
      <c r="E142" s="64" t="s">
        <v>174</v>
      </c>
      <c r="F142" s="64" t="s">
        <v>66</v>
      </c>
      <c r="G142" s="64"/>
    </row>
    <row r="143" spans="8:8" s="73" ht="20.4" customFormat="1">
      <c r="A143" s="68"/>
      <c r="B143" s="64"/>
      <c r="C143" s="64"/>
      <c r="D143" s="64"/>
      <c r="E143" s="64" t="s">
        <v>175</v>
      </c>
      <c r="F143" s="64" t="s">
        <v>74</v>
      </c>
      <c r="G143" s="64"/>
    </row>
    <row r="144" spans="8:8" s="73" ht="20.4" customFormat="1">
      <c r="A144" s="68"/>
      <c r="B144" s="64">
        <v>2.0202533E7</v>
      </c>
      <c r="C144" s="64">
        <v>2.020253301E9</v>
      </c>
      <c r="D144" s="64" t="s">
        <v>176</v>
      </c>
      <c r="E144" s="64" t="s">
        <v>177</v>
      </c>
      <c r="F144" s="64" t="s">
        <v>66</v>
      </c>
      <c r="G144" s="64">
        <v>4.0</v>
      </c>
    </row>
    <row r="145" spans="8:8" s="73" ht="20.4" customFormat="1">
      <c r="A145" s="68"/>
      <c r="B145" s="64"/>
      <c r="C145" s="64"/>
      <c r="D145" s="64"/>
      <c r="E145" s="64" t="s">
        <v>178</v>
      </c>
      <c r="F145" s="64" t="s">
        <v>66</v>
      </c>
      <c r="G145" s="64"/>
    </row>
    <row r="146" spans="8:8" s="73" ht="20.4" customFormat="1">
      <c r="A146" s="68"/>
      <c r="B146" s="64"/>
      <c r="C146" s="64">
        <v>2.020253313E9</v>
      </c>
      <c r="D146" s="64" t="s">
        <v>179</v>
      </c>
      <c r="E146" s="64" t="s">
        <v>178</v>
      </c>
      <c r="F146" s="64" t="s">
        <v>66</v>
      </c>
      <c r="G146" s="64">
        <v>6.0</v>
      </c>
    </row>
    <row r="147" spans="8:8" s="73" ht="20.4" customFormat="1">
      <c r="A147" s="68"/>
      <c r="B147" s="64"/>
      <c r="C147" s="64"/>
      <c r="D147" s="64"/>
      <c r="E147" s="64" t="s">
        <v>177</v>
      </c>
      <c r="F147" s="64" t="s">
        <v>66</v>
      </c>
      <c r="G147" s="64"/>
    </row>
    <row r="148" spans="8:8" s="73" ht="20.4" customFormat="1">
      <c r="A148" s="68"/>
      <c r="B148" s="64"/>
      <c r="C148" s="64"/>
      <c r="D148" s="64"/>
      <c r="E148" s="64" t="s">
        <v>180</v>
      </c>
      <c r="F148" s="64" t="s">
        <v>66</v>
      </c>
      <c r="G148" s="64"/>
    </row>
    <row r="149" spans="8:8" s="73" ht="20.4" customFormat="1">
      <c r="A149" s="68"/>
      <c r="B149" s="64"/>
      <c r="C149" s="64">
        <v>2.020253314E9</v>
      </c>
      <c r="D149" s="64" t="s">
        <v>181</v>
      </c>
      <c r="E149" s="64" t="s">
        <v>178</v>
      </c>
      <c r="F149" s="64" t="s">
        <v>66</v>
      </c>
      <c r="G149" s="64">
        <v>6.0</v>
      </c>
    </row>
    <row r="150" spans="8:8" s="73" ht="20.4" customFormat="1">
      <c r="A150" s="68"/>
      <c r="B150" s="64"/>
      <c r="C150" s="64"/>
      <c r="D150" s="64"/>
      <c r="E150" s="64" t="s">
        <v>177</v>
      </c>
      <c r="F150" s="64" t="s">
        <v>66</v>
      </c>
      <c r="G150" s="64"/>
    </row>
    <row r="151" spans="8:8" s="73" ht="20.4" customFormat="1">
      <c r="A151" s="68"/>
      <c r="B151" s="64"/>
      <c r="C151" s="64"/>
      <c r="D151" s="64"/>
      <c r="E151" s="64" t="s">
        <v>180</v>
      </c>
      <c r="F151" s="64" t="s">
        <v>66</v>
      </c>
      <c r="G151" s="64"/>
    </row>
    <row r="152" spans="8:8" s="73" ht="20.4" customFormat="1">
      <c r="A152" s="68"/>
      <c r="B152" s="64">
        <v>2.0202534E7</v>
      </c>
      <c r="C152" s="64">
        <v>2.020253432E9</v>
      </c>
      <c r="D152" s="64" t="s">
        <v>182</v>
      </c>
      <c r="E152" s="64" t="s">
        <v>183</v>
      </c>
      <c r="F152" s="64" t="s">
        <v>66</v>
      </c>
      <c r="G152" s="64">
        <v>2.0</v>
      </c>
    </row>
    <row r="153" spans="8:8" s="73" ht="20.4" customFormat="1">
      <c r="A153" s="68"/>
      <c r="B153" s="64"/>
      <c r="C153" s="64">
        <v>2.02025342E9</v>
      </c>
      <c r="D153" s="64" t="s">
        <v>184</v>
      </c>
      <c r="E153" s="64" t="s">
        <v>185</v>
      </c>
      <c r="F153" s="64" t="s">
        <v>74</v>
      </c>
      <c r="G153" s="64">
        <v>2.0</v>
      </c>
    </row>
    <row r="154" spans="8:8" s="73" ht="20.4" customFormat="1">
      <c r="A154" s="68"/>
      <c r="B154" s="64"/>
      <c r="C154" s="64">
        <v>2.020253421E9</v>
      </c>
      <c r="D154" s="64" t="s">
        <v>186</v>
      </c>
      <c r="E154" s="64" t="s">
        <v>187</v>
      </c>
      <c r="F154" s="64" t="s">
        <v>66</v>
      </c>
      <c r="G154" s="64">
        <v>2.0</v>
      </c>
    </row>
    <row r="155" spans="8:8" s="73" ht="20.4" customFormat="1">
      <c r="A155" s="68"/>
      <c r="B155" s="64">
        <v>2.0202536E7</v>
      </c>
      <c r="C155" s="64">
        <v>2.020253608E9</v>
      </c>
      <c r="D155" s="64" t="s">
        <v>188</v>
      </c>
      <c r="E155" s="64" t="s">
        <v>189</v>
      </c>
      <c r="F155" s="64" t="s">
        <v>70</v>
      </c>
      <c r="G155" s="64">
        <v>2.0</v>
      </c>
    </row>
    <row r="156" spans="8:8" s="73" ht="20.4" customFormat="1">
      <c r="A156" s="68"/>
      <c r="B156" s="64">
        <v>2.0212431E7</v>
      </c>
      <c r="C156" s="64">
        <v>2.021243117E9</v>
      </c>
      <c r="D156" s="64" t="s">
        <v>190</v>
      </c>
      <c r="E156" s="64" t="s">
        <v>191</v>
      </c>
      <c r="F156" s="64" t="s">
        <v>66</v>
      </c>
      <c r="G156" s="64">
        <v>5.0</v>
      </c>
    </row>
    <row r="157" spans="8:8" s="73" ht="20.4" customFormat="1">
      <c r="A157" s="68"/>
      <c r="B157" s="64"/>
      <c r="C157" s="64"/>
      <c r="D157" s="64"/>
      <c r="E157" s="64" t="s">
        <v>192</v>
      </c>
      <c r="F157" s="64" t="s">
        <v>80</v>
      </c>
      <c r="G157" s="64"/>
    </row>
    <row r="158" spans="8:8" s="73" ht="20.4" customFormat="1">
      <c r="A158" s="68"/>
      <c r="B158" s="64"/>
      <c r="C158" s="64">
        <v>2.021243106E9</v>
      </c>
      <c r="D158" s="64" t="s">
        <v>193</v>
      </c>
      <c r="E158" s="64" t="s">
        <v>194</v>
      </c>
      <c r="F158" s="64" t="s">
        <v>70</v>
      </c>
      <c r="G158" s="64">
        <v>6.0</v>
      </c>
    </row>
    <row r="159" spans="8:8" s="73" ht="20.4" customFormat="1">
      <c r="A159" s="68"/>
      <c r="B159" s="64"/>
      <c r="C159" s="64"/>
      <c r="D159" s="64"/>
      <c r="E159" s="64" t="s">
        <v>195</v>
      </c>
      <c r="F159" s="64" t="s">
        <v>70</v>
      </c>
      <c r="G159" s="64"/>
    </row>
    <row r="160" spans="8:8" s="73" ht="20.4" customFormat="1">
      <c r="A160" s="68"/>
      <c r="B160" s="64"/>
      <c r="C160" s="64"/>
      <c r="D160" s="64"/>
      <c r="E160" s="64" t="s">
        <v>99</v>
      </c>
      <c r="F160" s="64" t="s">
        <v>74</v>
      </c>
      <c r="G160" s="64"/>
    </row>
    <row r="161" spans="8:8" s="73" ht="20.4" customFormat="1">
      <c r="A161" s="68"/>
      <c r="B161" s="64">
        <v>2.0212433E7</v>
      </c>
      <c r="C161" s="64">
        <v>2.02124334E9</v>
      </c>
      <c r="D161" s="64" t="s">
        <v>196</v>
      </c>
      <c r="E161" s="64" t="s">
        <v>197</v>
      </c>
      <c r="F161" s="64" t="s">
        <v>66</v>
      </c>
      <c r="G161" s="64">
        <v>2.0</v>
      </c>
    </row>
    <row r="162" spans="8:8" s="73" ht="20.4" customFormat="1">
      <c r="A162" s="68"/>
      <c r="B162" s="64">
        <v>2.0212434E7</v>
      </c>
      <c r="C162" s="64">
        <v>2.021243431E9</v>
      </c>
      <c r="D162" s="64" t="s">
        <v>198</v>
      </c>
      <c r="E162" s="64" t="s">
        <v>197</v>
      </c>
      <c r="F162" s="64" t="s">
        <v>66</v>
      </c>
      <c r="G162" s="64">
        <v>22.0</v>
      </c>
    </row>
    <row r="163" spans="8:8" s="73" ht="20.4" customFormat="1">
      <c r="A163" s="68"/>
      <c r="B163" s="64"/>
      <c r="C163" s="64"/>
      <c r="D163" s="64"/>
      <c r="E163" s="64" t="s">
        <v>199</v>
      </c>
      <c r="F163" s="64" t="s">
        <v>69</v>
      </c>
      <c r="G163" s="64"/>
    </row>
    <row r="164" spans="8:8" s="73" ht="20.4" customFormat="1">
      <c r="A164" s="68"/>
      <c r="B164" s="64"/>
      <c r="C164" s="64"/>
      <c r="D164" s="64"/>
      <c r="E164" s="64" t="s">
        <v>106</v>
      </c>
      <c r="F164" s="64" t="s">
        <v>69</v>
      </c>
      <c r="G164" s="64"/>
    </row>
    <row r="165" spans="8:8" s="73" ht="20.4" customFormat="1">
      <c r="A165" s="68"/>
      <c r="B165" s="64"/>
      <c r="C165" s="64"/>
      <c r="D165" s="64"/>
      <c r="E165" s="64" t="s">
        <v>194</v>
      </c>
      <c r="F165" s="64" t="s">
        <v>69</v>
      </c>
      <c r="G165" s="64"/>
    </row>
    <row r="166" spans="8:8" s="73" ht="20.4" customFormat="1">
      <c r="A166" s="68"/>
      <c r="B166" s="64"/>
      <c r="C166" s="64"/>
      <c r="D166" s="64"/>
      <c r="E166" s="64" t="s">
        <v>195</v>
      </c>
      <c r="F166" s="64" t="s">
        <v>70</v>
      </c>
      <c r="G166" s="64"/>
    </row>
    <row r="167" spans="8:8" s="73" ht="20.4" customFormat="1">
      <c r="A167" s="68"/>
      <c r="B167" s="64"/>
      <c r="C167" s="64"/>
      <c r="D167" s="64"/>
      <c r="E167" s="64" t="s">
        <v>96</v>
      </c>
      <c r="F167" s="64" t="s">
        <v>70</v>
      </c>
      <c r="G167" s="64"/>
    </row>
    <row r="168" spans="8:8" s="73" ht="20.4" customFormat="1">
      <c r="A168" s="68"/>
      <c r="B168" s="64"/>
      <c r="C168" s="64"/>
      <c r="D168" s="64"/>
      <c r="E168" s="64" t="s">
        <v>200</v>
      </c>
      <c r="F168" s="64" t="s">
        <v>98</v>
      </c>
      <c r="G168" s="64"/>
    </row>
    <row r="169" spans="8:8" s="73" ht="20.4" customFormat="1">
      <c r="A169" s="68"/>
      <c r="B169" s="64"/>
      <c r="C169" s="64"/>
      <c r="D169" s="64"/>
      <c r="E169" s="64" t="s">
        <v>199</v>
      </c>
      <c r="F169" s="64" t="s">
        <v>74</v>
      </c>
      <c r="G169" s="64"/>
    </row>
    <row r="170" spans="8:8" s="73" ht="20.4" customFormat="1">
      <c r="A170" s="68"/>
      <c r="B170" s="64"/>
      <c r="C170" s="64"/>
      <c r="D170" s="64"/>
      <c r="E170" s="64" t="s">
        <v>96</v>
      </c>
      <c r="F170" s="64" t="s">
        <v>74</v>
      </c>
      <c r="G170" s="64"/>
    </row>
    <row r="171" spans="8:8" s="73" ht="20.4" customFormat="1">
      <c r="A171" s="68"/>
      <c r="B171" s="64"/>
      <c r="C171" s="64"/>
      <c r="D171" s="64"/>
      <c r="E171" s="64" t="s">
        <v>201</v>
      </c>
      <c r="F171" s="64" t="s">
        <v>109</v>
      </c>
      <c r="G171" s="64"/>
    </row>
    <row r="172" spans="8:8" s="73" ht="20.4" customFormat="1">
      <c r="A172" s="68"/>
      <c r="B172" s="64"/>
      <c r="C172" s="64">
        <v>2.021243427E9</v>
      </c>
      <c r="D172" s="64" t="s">
        <v>202</v>
      </c>
      <c r="E172" s="64" t="s">
        <v>197</v>
      </c>
      <c r="F172" s="64" t="s">
        <v>66</v>
      </c>
      <c r="G172" s="64">
        <v>10.0</v>
      </c>
    </row>
    <row r="173" spans="8:8" s="73" ht="20.4" customFormat="1">
      <c r="A173" s="68"/>
      <c r="B173" s="64"/>
      <c r="C173" s="64"/>
      <c r="D173" s="64"/>
      <c r="E173" s="64" t="s">
        <v>195</v>
      </c>
      <c r="F173" s="64" t="s">
        <v>66</v>
      </c>
      <c r="G173" s="64"/>
    </row>
    <row r="174" spans="8:8" s="73" ht="20.4" customFormat="1">
      <c r="A174" s="68"/>
      <c r="B174" s="64"/>
      <c r="C174" s="64"/>
      <c r="D174" s="64"/>
      <c r="E174" s="64" t="s">
        <v>199</v>
      </c>
      <c r="F174" s="64" t="s">
        <v>69</v>
      </c>
      <c r="G174" s="64"/>
    </row>
    <row r="175" spans="8:8" s="73" ht="20.4" customFormat="1">
      <c r="A175" s="68"/>
      <c r="B175" s="64"/>
      <c r="C175" s="64"/>
      <c r="D175" s="64"/>
      <c r="E175" s="64" t="s">
        <v>106</v>
      </c>
      <c r="F175" s="64" t="s">
        <v>69</v>
      </c>
      <c r="G175" s="64"/>
    </row>
    <row r="176" spans="8:8" s="73" ht="20.4" customFormat="1">
      <c r="A176" s="68"/>
      <c r="B176" s="64"/>
      <c r="C176" s="64"/>
      <c r="D176" s="64"/>
      <c r="E176" s="64" t="s">
        <v>194</v>
      </c>
      <c r="F176" s="64" t="s">
        <v>69</v>
      </c>
      <c r="G176" s="64"/>
    </row>
    <row r="177" spans="8:8" s="73" ht="20.4" customFormat="1">
      <c r="A177" s="68"/>
      <c r="B177" s="64"/>
      <c r="C177" s="64">
        <v>2.021243403E9</v>
      </c>
      <c r="D177" s="64" t="s">
        <v>203</v>
      </c>
      <c r="E177" s="64" t="s">
        <v>195</v>
      </c>
      <c r="F177" s="64" t="s">
        <v>66</v>
      </c>
      <c r="G177" s="64">
        <v>2.0</v>
      </c>
    </row>
    <row r="178" spans="8:8" s="73" ht="20.4" customFormat="1">
      <c r="A178" s="68"/>
      <c r="B178" s="64"/>
      <c r="C178" s="64">
        <v>2.021243428E9</v>
      </c>
      <c r="D178" s="64" t="s">
        <v>204</v>
      </c>
      <c r="E178" s="64" t="s">
        <v>199</v>
      </c>
      <c r="F178" s="64" t="s">
        <v>69</v>
      </c>
      <c r="G178" s="64">
        <v>2.0</v>
      </c>
    </row>
    <row r="179" spans="8:8" s="73" ht="20.4" customFormat="1">
      <c r="A179" s="68"/>
      <c r="B179" s="64"/>
      <c r="C179" s="64">
        <v>2.02124344E9</v>
      </c>
      <c r="D179" s="64" t="s">
        <v>205</v>
      </c>
      <c r="E179" s="64" t="s">
        <v>96</v>
      </c>
      <c r="F179" s="64" t="s">
        <v>70</v>
      </c>
      <c r="G179" s="64">
        <v>2.0</v>
      </c>
    </row>
    <row r="180" spans="8:8" s="73" ht="20.4" customFormat="1">
      <c r="A180" s="68"/>
      <c r="B180" s="64"/>
      <c r="C180" s="64">
        <v>2.021243433E9</v>
      </c>
      <c r="D180" s="64" t="s">
        <v>206</v>
      </c>
      <c r="E180" s="64" t="s">
        <v>200</v>
      </c>
      <c r="F180" s="64" t="s">
        <v>98</v>
      </c>
      <c r="G180" s="64">
        <v>3.0</v>
      </c>
    </row>
    <row r="181" spans="8:8" ht="20.4">
      <c r="A181" s="68"/>
      <c r="B181" s="64">
        <v>2.0212531E7</v>
      </c>
      <c r="C181" s="64">
        <v>2.021253103E9</v>
      </c>
      <c r="D181" s="64" t="s">
        <v>207</v>
      </c>
      <c r="E181" s="64" t="s">
        <v>208</v>
      </c>
      <c r="F181" s="64" t="s">
        <v>74</v>
      </c>
      <c r="G181" s="64">
        <v>2.0</v>
      </c>
    </row>
    <row r="182" spans="8:8" ht="20.4">
      <c r="A182" s="68"/>
      <c r="B182" s="64"/>
      <c r="C182" s="64">
        <v>2.021253128E9</v>
      </c>
      <c r="D182" s="64" t="s">
        <v>209</v>
      </c>
      <c r="E182" s="64" t="s">
        <v>210</v>
      </c>
      <c r="F182" s="64" t="s">
        <v>80</v>
      </c>
      <c r="G182" s="64">
        <v>5.0</v>
      </c>
    </row>
    <row r="183" spans="8:8" ht="20.4">
      <c r="A183" s="68"/>
      <c r="B183" s="64"/>
      <c r="C183" s="64"/>
      <c r="D183" s="64"/>
      <c r="E183" s="64" t="s">
        <v>106</v>
      </c>
      <c r="F183" s="64" t="s">
        <v>66</v>
      </c>
      <c r="G183" s="64"/>
    </row>
    <row r="184" spans="8:8" ht="20.4">
      <c r="A184" s="68"/>
      <c r="B184" s="64"/>
      <c r="C184" s="64">
        <v>2.021253112E9</v>
      </c>
      <c r="D184" s="64" t="s">
        <v>211</v>
      </c>
      <c r="E184" s="64" t="s">
        <v>210</v>
      </c>
      <c r="F184" s="64" t="s">
        <v>80</v>
      </c>
      <c r="G184" s="64">
        <v>7.0</v>
      </c>
    </row>
    <row r="185" spans="8:8" ht="20.4">
      <c r="A185" s="68"/>
      <c r="B185" s="64"/>
      <c r="C185" s="64"/>
      <c r="D185" s="64"/>
      <c r="E185" s="64" t="s">
        <v>212</v>
      </c>
      <c r="F185" s="64" t="s">
        <v>69</v>
      </c>
      <c r="G185" s="64"/>
    </row>
    <row r="186" spans="8:8" ht="20.4">
      <c r="A186" s="68"/>
      <c r="B186" s="64"/>
      <c r="C186" s="64"/>
      <c r="D186" s="64"/>
      <c r="E186" s="64" t="s">
        <v>177</v>
      </c>
      <c r="F186" s="64" t="s">
        <v>69</v>
      </c>
      <c r="G186" s="64"/>
    </row>
    <row r="187" spans="8:8" ht="20.4">
      <c r="A187" s="68"/>
      <c r="B187" s="64"/>
      <c r="C187" s="64">
        <v>2.021253134E9</v>
      </c>
      <c r="D187" s="64" t="s">
        <v>213</v>
      </c>
      <c r="E187" s="64" t="s">
        <v>210</v>
      </c>
      <c r="F187" s="64" t="s">
        <v>80</v>
      </c>
      <c r="G187" s="64">
        <v>5.0</v>
      </c>
    </row>
    <row r="188" spans="8:8" ht="20.4">
      <c r="A188" s="68"/>
      <c r="B188" s="64"/>
      <c r="C188" s="64"/>
      <c r="D188" s="64"/>
      <c r="E188" s="64" t="s">
        <v>106</v>
      </c>
      <c r="F188" s="64" t="s">
        <v>66</v>
      </c>
      <c r="G188" s="64"/>
    </row>
    <row r="189" spans="8:8" ht="20.4">
      <c r="A189" s="68"/>
      <c r="B189" s="64">
        <v>2.0212535E7</v>
      </c>
      <c r="C189" s="64">
        <v>2.021253516E9</v>
      </c>
      <c r="D189" s="64" t="s">
        <v>214</v>
      </c>
      <c r="E189" s="64" t="s">
        <v>215</v>
      </c>
      <c r="F189" s="64" t="s">
        <v>69</v>
      </c>
      <c r="G189" s="64">
        <v>16.0</v>
      </c>
    </row>
    <row r="190" spans="8:8" ht="20.4">
      <c r="A190" s="68"/>
      <c r="B190" s="64"/>
      <c r="C190" s="64"/>
      <c r="D190" s="64"/>
      <c r="E190" s="64" t="s">
        <v>216</v>
      </c>
      <c r="F190" s="64" t="s">
        <v>69</v>
      </c>
      <c r="G190" s="64"/>
    </row>
    <row r="191" spans="8:8" ht="20.4">
      <c r="A191" s="68"/>
      <c r="B191" s="64"/>
      <c r="C191" s="64"/>
      <c r="D191" s="64"/>
      <c r="E191" s="64" t="s">
        <v>217</v>
      </c>
      <c r="F191" s="64" t="s">
        <v>101</v>
      </c>
      <c r="G191" s="64"/>
    </row>
    <row r="192" spans="8:8" ht="20.4">
      <c r="A192" s="68"/>
      <c r="B192" s="64"/>
      <c r="C192" s="64"/>
      <c r="D192" s="64"/>
      <c r="E192" s="64" t="s">
        <v>217</v>
      </c>
      <c r="F192" s="64" t="s">
        <v>75</v>
      </c>
      <c r="G192" s="64"/>
    </row>
    <row r="193" spans="8:8" ht="20.4">
      <c r="A193" s="68"/>
      <c r="B193" s="64"/>
      <c r="C193" s="64"/>
      <c r="D193" s="64"/>
      <c r="E193" s="64" t="s">
        <v>218</v>
      </c>
      <c r="F193" s="64" t="s">
        <v>75</v>
      </c>
      <c r="G193" s="64"/>
    </row>
    <row r="194" spans="8:8" ht="20.4">
      <c r="A194" s="68"/>
      <c r="B194" s="64"/>
      <c r="C194" s="64"/>
      <c r="D194" s="64"/>
      <c r="E194" s="64" t="s">
        <v>96</v>
      </c>
      <c r="F194" s="64" t="s">
        <v>74</v>
      </c>
      <c r="G194" s="64"/>
    </row>
    <row r="195" spans="8:8" ht="20.4">
      <c r="A195" s="68"/>
      <c r="B195" s="64"/>
      <c r="C195" s="64"/>
      <c r="D195" s="64"/>
      <c r="E195" s="64" t="s">
        <v>217</v>
      </c>
      <c r="F195" s="64" t="s">
        <v>109</v>
      </c>
      <c r="G195" s="64"/>
    </row>
    <row r="196" spans="8:8" ht="20.4">
      <c r="A196" s="68"/>
      <c r="B196" s="64"/>
      <c r="C196" s="64">
        <v>2.021253514E9</v>
      </c>
      <c r="D196" s="64" t="s">
        <v>219</v>
      </c>
      <c r="E196" s="64" t="s">
        <v>215</v>
      </c>
      <c r="F196" s="64" t="s">
        <v>69</v>
      </c>
      <c r="G196" s="64">
        <v>16.0</v>
      </c>
    </row>
    <row r="197" spans="8:8" ht="20.4">
      <c r="A197" s="68"/>
      <c r="B197" s="64"/>
      <c r="C197" s="64"/>
      <c r="D197" s="64"/>
      <c r="E197" s="64" t="s">
        <v>216</v>
      </c>
      <c r="F197" s="64" t="s">
        <v>69</v>
      </c>
      <c r="G197" s="64"/>
    </row>
    <row r="198" spans="8:8" ht="20.4">
      <c r="A198" s="68"/>
      <c r="B198" s="64"/>
      <c r="C198" s="64"/>
      <c r="D198" s="64"/>
      <c r="E198" s="64" t="s">
        <v>217</v>
      </c>
      <c r="F198" s="64" t="s">
        <v>101</v>
      </c>
      <c r="G198" s="64"/>
    </row>
    <row r="199" spans="8:8" ht="20.4">
      <c r="A199" s="68"/>
      <c r="B199" s="64"/>
      <c r="C199" s="64"/>
      <c r="D199" s="64"/>
      <c r="E199" s="64" t="s">
        <v>217</v>
      </c>
      <c r="F199" s="64" t="s">
        <v>75</v>
      </c>
      <c r="G199" s="64"/>
    </row>
    <row r="200" spans="8:8" ht="20.4">
      <c r="A200" s="68"/>
      <c r="B200" s="64"/>
      <c r="C200" s="64"/>
      <c r="D200" s="64"/>
      <c r="E200" s="64" t="s">
        <v>218</v>
      </c>
      <c r="F200" s="64" t="s">
        <v>75</v>
      </c>
      <c r="G200" s="64"/>
    </row>
    <row r="201" spans="8:8" ht="20.4">
      <c r="A201" s="68"/>
      <c r="B201" s="64"/>
      <c r="C201" s="64"/>
      <c r="D201" s="64"/>
      <c r="E201" s="64" t="s">
        <v>96</v>
      </c>
      <c r="F201" s="64" t="s">
        <v>74</v>
      </c>
      <c r="G201" s="64"/>
    </row>
    <row r="202" spans="8:8" ht="20.4">
      <c r="A202" s="68"/>
      <c r="B202" s="64"/>
      <c r="C202" s="64"/>
      <c r="D202" s="64"/>
      <c r="E202" s="64" t="s">
        <v>217</v>
      </c>
      <c r="F202" s="64" t="s">
        <v>109</v>
      </c>
      <c r="G202" s="64"/>
    </row>
    <row r="203" spans="8:8" ht="20.4">
      <c r="A203" s="68"/>
      <c r="B203" s="64">
        <v>2.0222432E7</v>
      </c>
      <c r="C203" s="64">
        <v>2.022243234E9</v>
      </c>
      <c r="D203" s="64" t="s">
        <v>220</v>
      </c>
      <c r="E203" s="64" t="s">
        <v>91</v>
      </c>
      <c r="F203" s="64" t="s">
        <v>66</v>
      </c>
      <c r="G203" s="64">
        <v>19.0</v>
      </c>
    </row>
    <row r="204" spans="8:8" ht="20.4">
      <c r="A204" s="68"/>
      <c r="B204" s="64"/>
      <c r="C204" s="64"/>
      <c r="D204" s="64"/>
      <c r="E204" s="64" t="s">
        <v>141</v>
      </c>
      <c r="F204" s="64" t="s">
        <v>66</v>
      </c>
      <c r="G204" s="64"/>
    </row>
    <row r="205" spans="8:8" ht="20.4">
      <c r="A205" s="68"/>
      <c r="B205" s="64"/>
      <c r="C205" s="64"/>
      <c r="D205" s="64"/>
      <c r="E205" s="64" t="s">
        <v>221</v>
      </c>
      <c r="F205" s="64" t="s">
        <v>66</v>
      </c>
      <c r="G205" s="64"/>
    </row>
    <row r="206" spans="8:8" ht="20.4">
      <c r="A206" s="68"/>
      <c r="B206" s="64"/>
      <c r="C206" s="64"/>
      <c r="D206" s="64"/>
      <c r="E206" s="64" t="s">
        <v>41</v>
      </c>
      <c r="F206" s="64" t="s">
        <v>66</v>
      </c>
      <c r="G206" s="64"/>
    </row>
    <row r="207" spans="8:8" ht="20.4">
      <c r="A207" s="68"/>
      <c r="B207" s="64"/>
      <c r="C207" s="64"/>
      <c r="D207" s="64"/>
      <c r="E207" s="64" t="s">
        <v>222</v>
      </c>
      <c r="F207" s="64" t="s">
        <v>70</v>
      </c>
      <c r="G207" s="64"/>
    </row>
    <row r="208" spans="8:8" ht="20.4">
      <c r="A208" s="68"/>
      <c r="B208" s="64"/>
      <c r="C208" s="64"/>
      <c r="D208" s="64"/>
      <c r="E208" s="64" t="s">
        <v>91</v>
      </c>
      <c r="F208" s="64" t="s">
        <v>70</v>
      </c>
      <c r="G208" s="64"/>
    </row>
    <row r="209" spans="8:8" ht="20.4">
      <c r="A209" s="68"/>
      <c r="B209" s="64"/>
      <c r="C209" s="64"/>
      <c r="D209" s="64"/>
      <c r="E209" s="64" t="s">
        <v>144</v>
      </c>
      <c r="F209" s="64" t="s">
        <v>101</v>
      </c>
      <c r="G209" s="64"/>
    </row>
    <row r="210" spans="8:8" ht="20.4">
      <c r="A210" s="68"/>
      <c r="B210" s="64"/>
      <c r="C210" s="64"/>
      <c r="D210" s="64"/>
      <c r="E210" s="64" t="s">
        <v>223</v>
      </c>
      <c r="F210" s="64" t="s">
        <v>70</v>
      </c>
      <c r="G210" s="64"/>
    </row>
    <row r="211" spans="8:8" ht="20.4">
      <c r="A211" s="68"/>
      <c r="B211" s="64"/>
      <c r="C211" s="64"/>
      <c r="D211" s="64"/>
      <c r="E211" s="64" t="s">
        <v>224</v>
      </c>
      <c r="F211" s="64" t="s">
        <v>74</v>
      </c>
      <c r="G211" s="64"/>
    </row>
    <row r="212" spans="8:8" ht="20.4">
      <c r="A212" s="68"/>
      <c r="B212" s="64"/>
      <c r="C212" s="64"/>
      <c r="D212" s="64"/>
      <c r="E212" s="64" t="s">
        <v>225</v>
      </c>
      <c r="F212" s="64" t="s">
        <v>74</v>
      </c>
      <c r="G212" s="64"/>
    </row>
    <row r="213" spans="8:8" ht="20.4">
      <c r="A213" s="68"/>
      <c r="B213" s="64"/>
      <c r="C213" s="64">
        <v>2.017243204E9</v>
      </c>
      <c r="D213" s="64" t="s">
        <v>226</v>
      </c>
      <c r="E213" s="64" t="s">
        <v>41</v>
      </c>
      <c r="F213" s="64" t="s">
        <v>66</v>
      </c>
      <c r="G213" s="64">
        <v>2.0</v>
      </c>
    </row>
    <row r="214" spans="8:8" ht="20.4">
      <c r="A214" s="68"/>
      <c r="B214" s="64"/>
      <c r="C214" s="64">
        <v>2.022243219E9</v>
      </c>
      <c r="D214" s="64" t="s">
        <v>227</v>
      </c>
      <c r="E214" s="64" t="s">
        <v>224</v>
      </c>
      <c r="F214" s="64" t="s">
        <v>74</v>
      </c>
      <c r="G214" s="64">
        <v>4.0</v>
      </c>
    </row>
    <row r="215" spans="8:8" ht="20.4">
      <c r="A215" s="68"/>
      <c r="B215" s="64"/>
      <c r="C215" s="64"/>
      <c r="D215" s="64"/>
      <c r="E215" s="64" t="s">
        <v>225</v>
      </c>
      <c r="F215" s="64" t="s">
        <v>74</v>
      </c>
      <c r="G215" s="64"/>
    </row>
    <row r="216" spans="8:8" ht="20.4">
      <c r="A216" s="68"/>
      <c r="B216" s="64">
        <v>2.0222433E7</v>
      </c>
      <c r="C216" s="64">
        <v>2.022243334E9</v>
      </c>
      <c r="D216" s="64" t="s">
        <v>228</v>
      </c>
      <c r="E216" s="64" t="s">
        <v>225</v>
      </c>
      <c r="F216" s="64" t="s">
        <v>66</v>
      </c>
      <c r="G216" s="64">
        <v>10.0</v>
      </c>
    </row>
    <row r="217" spans="8:8" ht="20.4">
      <c r="A217" s="68"/>
      <c r="B217" s="64"/>
      <c r="C217" s="64"/>
      <c r="D217" s="64"/>
      <c r="E217" s="64" t="s">
        <v>224</v>
      </c>
      <c r="F217" s="64" t="s">
        <v>66</v>
      </c>
      <c r="G217" s="64"/>
    </row>
    <row r="218" spans="8:8" ht="20.4">
      <c r="A218" s="68"/>
      <c r="B218" s="64"/>
      <c r="C218" s="64"/>
      <c r="D218" s="64"/>
      <c r="E218" s="64" t="s">
        <v>223</v>
      </c>
      <c r="F218" s="64" t="s">
        <v>66</v>
      </c>
      <c r="G218" s="64"/>
    </row>
    <row r="219" spans="8:8" ht="20.4">
      <c r="A219" s="68"/>
      <c r="B219" s="64"/>
      <c r="C219" s="64"/>
      <c r="D219" s="64"/>
      <c r="E219" s="64" t="s">
        <v>41</v>
      </c>
      <c r="F219" s="64" t="s">
        <v>66</v>
      </c>
      <c r="G219" s="64"/>
    </row>
    <row r="220" spans="8:8" ht="20.4">
      <c r="A220" s="68"/>
      <c r="B220" s="64"/>
      <c r="C220" s="64"/>
      <c r="D220" s="64"/>
      <c r="E220" s="64" t="s">
        <v>229</v>
      </c>
      <c r="F220" s="64" t="s">
        <v>69</v>
      </c>
      <c r="G220" s="64"/>
    </row>
    <row r="221" spans="8:8" ht="20.4">
      <c r="A221" s="68"/>
      <c r="B221" s="64"/>
      <c r="C221" s="64">
        <v>2.022243323E9</v>
      </c>
      <c r="D221" s="64" t="s">
        <v>230</v>
      </c>
      <c r="E221" s="64" t="s">
        <v>41</v>
      </c>
      <c r="F221" s="64" t="s">
        <v>66</v>
      </c>
      <c r="G221" s="64">
        <v>2.0</v>
      </c>
    </row>
    <row r="222" spans="8:8" ht="20.4">
      <c r="A222" s="68"/>
      <c r="B222" s="64">
        <v>2.0222435E7</v>
      </c>
      <c r="C222" s="64">
        <v>2.022243528E9</v>
      </c>
      <c r="D222" s="64" t="s">
        <v>231</v>
      </c>
      <c r="E222" s="64" t="s">
        <v>232</v>
      </c>
      <c r="F222" s="64" t="s">
        <v>69</v>
      </c>
      <c r="G222" s="64">
        <v>2.0</v>
      </c>
    </row>
    <row r="223" spans="8:8" ht="20.4">
      <c r="A223" s="68"/>
      <c r="B223" s="64"/>
      <c r="C223" s="64">
        <v>2.02224353E9</v>
      </c>
      <c r="D223" s="64" t="s">
        <v>233</v>
      </c>
      <c r="E223" s="64" t="s">
        <v>234</v>
      </c>
      <c r="F223" s="64" t="s">
        <v>70</v>
      </c>
      <c r="G223" s="64">
        <v>2.0</v>
      </c>
    </row>
    <row r="224" spans="8:8" ht="20.4">
      <c r="A224" s="68"/>
      <c r="B224" s="64"/>
      <c r="C224" s="64">
        <v>2.022243516E9</v>
      </c>
      <c r="D224" s="64" t="s">
        <v>235</v>
      </c>
      <c r="E224" s="64" t="s">
        <v>41</v>
      </c>
      <c r="F224" s="64" t="s">
        <v>75</v>
      </c>
      <c r="G224" s="64">
        <v>2.0</v>
      </c>
    </row>
    <row r="225" spans="8:8" ht="20.4">
      <c r="A225" s="68"/>
      <c r="B225" s="64"/>
      <c r="C225" s="64">
        <v>2.02224351E9</v>
      </c>
      <c r="D225" s="64" t="s">
        <v>236</v>
      </c>
      <c r="E225" s="64" t="s">
        <v>41</v>
      </c>
      <c r="F225" s="64" t="s">
        <v>75</v>
      </c>
      <c r="G225" s="64">
        <v>2.0</v>
      </c>
    </row>
    <row r="226" spans="8:8" ht="20.4">
      <c r="A226" s="68"/>
      <c r="B226" s="64"/>
      <c r="C226" s="64">
        <v>2.022243535E9</v>
      </c>
      <c r="D226" s="64" t="s">
        <v>237</v>
      </c>
      <c r="E226" s="64" t="s">
        <v>41</v>
      </c>
      <c r="F226" s="64" t="s">
        <v>75</v>
      </c>
      <c r="G226" s="64">
        <v>2.0</v>
      </c>
    </row>
    <row r="227" spans="8:8" ht="20.4">
      <c r="A227" s="68"/>
      <c r="B227" s="64"/>
      <c r="C227" s="64">
        <v>2.022243506E9</v>
      </c>
      <c r="D227" s="64" t="s">
        <v>238</v>
      </c>
      <c r="E227" s="64" t="s">
        <v>41</v>
      </c>
      <c r="F227" s="64" t="s">
        <v>75</v>
      </c>
      <c r="G227" s="64">
        <v>2.0</v>
      </c>
    </row>
    <row r="228" spans="8:8" ht="20.4">
      <c r="A228" s="68"/>
      <c r="B228" s="64"/>
      <c r="C228" s="64">
        <v>2.022243512E9</v>
      </c>
      <c r="D228" s="64" t="s">
        <v>239</v>
      </c>
      <c r="E228" s="64" t="s">
        <v>41</v>
      </c>
      <c r="F228" s="64" t="s">
        <v>75</v>
      </c>
      <c r="G228" s="64">
        <v>2.0</v>
      </c>
    </row>
    <row r="229" spans="8:8" ht="20.4">
      <c r="A229" s="68"/>
      <c r="B229" s="64">
        <v>2.0222441E7</v>
      </c>
      <c r="C229" s="64">
        <v>2.022244107E9</v>
      </c>
      <c r="D229" s="64" t="s">
        <v>240</v>
      </c>
      <c r="E229" s="64" t="s">
        <v>200</v>
      </c>
      <c r="F229" s="64" t="s">
        <v>74</v>
      </c>
      <c r="G229" s="64">
        <v>2.0</v>
      </c>
    </row>
    <row r="230" spans="8:8" ht="20.4">
      <c r="A230" s="68"/>
      <c r="B230" s="64"/>
      <c r="C230" s="64">
        <v>2.022244112E9</v>
      </c>
      <c r="D230" s="64" t="s">
        <v>241</v>
      </c>
      <c r="E230" s="64" t="s">
        <v>200</v>
      </c>
      <c r="F230" s="64" t="s">
        <v>74</v>
      </c>
      <c r="G230" s="64">
        <v>2.0</v>
      </c>
    </row>
    <row r="231" spans="8:8" ht="20.4">
      <c r="A231" s="68"/>
      <c r="B231" s="64">
        <v>2.0222532E7</v>
      </c>
      <c r="C231" s="64">
        <v>2.022253232E9</v>
      </c>
      <c r="D231" s="64" t="s">
        <v>242</v>
      </c>
      <c r="E231" s="64" t="s">
        <v>41</v>
      </c>
      <c r="F231" s="64" t="s">
        <v>70</v>
      </c>
      <c r="G231" s="64">
        <v>2.0</v>
      </c>
    </row>
    <row r="232" spans="8:8" ht="20.4">
      <c r="A232" s="68"/>
      <c r="B232" s="64"/>
      <c r="C232" s="64">
        <v>2.022253235E9</v>
      </c>
      <c r="D232" s="64" t="s">
        <v>243</v>
      </c>
      <c r="E232" s="64" t="s">
        <v>41</v>
      </c>
      <c r="F232" s="64" t="s">
        <v>70</v>
      </c>
      <c r="G232" s="64">
        <v>2.0</v>
      </c>
    </row>
    <row r="233" spans="8:8" ht="20.4">
      <c r="A233" s="68"/>
      <c r="B233" s="64"/>
      <c r="C233" s="64">
        <v>2.022253233E9</v>
      </c>
      <c r="D233" s="64" t="s">
        <v>244</v>
      </c>
      <c r="E233" s="64" t="s">
        <v>41</v>
      </c>
      <c r="F233" s="64" t="s">
        <v>70</v>
      </c>
      <c r="G233" s="64">
        <v>2.0</v>
      </c>
    </row>
    <row r="234" spans="8:8" ht="20.4">
      <c r="A234" s="68"/>
      <c r="B234" s="64"/>
      <c r="C234" s="64">
        <v>2.022253221E9</v>
      </c>
      <c r="D234" s="64" t="s">
        <v>245</v>
      </c>
      <c r="E234" s="64" t="s">
        <v>41</v>
      </c>
      <c r="F234" s="64" t="s">
        <v>70</v>
      </c>
      <c r="G234" s="64">
        <v>2.0</v>
      </c>
    </row>
    <row r="235" spans="8:8" ht="20.4">
      <c r="A235" s="68"/>
      <c r="B235" s="64"/>
      <c r="C235" s="64">
        <v>2.022253224E9</v>
      </c>
      <c r="D235" s="64" t="s">
        <v>246</v>
      </c>
      <c r="E235" s="64" t="s">
        <v>41</v>
      </c>
      <c r="F235" s="64" t="s">
        <v>70</v>
      </c>
      <c r="G235" s="64">
        <v>2.0</v>
      </c>
    </row>
    <row r="236" spans="8:8" ht="20.4">
      <c r="A236" s="68"/>
      <c r="B236" s="64"/>
      <c r="C236" s="64">
        <v>2.022253329E9</v>
      </c>
      <c r="D236" s="64" t="s">
        <v>247</v>
      </c>
      <c r="E236" s="64" t="s">
        <v>41</v>
      </c>
      <c r="F236" s="64" t="s">
        <v>70</v>
      </c>
      <c r="G236" s="64">
        <v>2.0</v>
      </c>
    </row>
    <row r="237" spans="8:8" ht="20.4">
      <c r="A237" s="68"/>
      <c r="B237" s="64"/>
      <c r="C237" s="64">
        <v>2.022253218E9</v>
      </c>
      <c r="D237" s="64" t="s">
        <v>248</v>
      </c>
      <c r="E237" s="64" t="s">
        <v>41</v>
      </c>
      <c r="F237" s="64" t="s">
        <v>70</v>
      </c>
      <c r="G237" s="64">
        <v>2.0</v>
      </c>
    </row>
    <row r="238" spans="8:8" ht="20.4">
      <c r="A238" s="68"/>
      <c r="B238" s="64"/>
      <c r="C238" s="64">
        <v>2.02225322E9</v>
      </c>
      <c r="D238" s="64" t="s">
        <v>249</v>
      </c>
      <c r="E238" s="64" t="s">
        <v>41</v>
      </c>
      <c r="F238" s="64" t="s">
        <v>70</v>
      </c>
      <c r="G238" s="64">
        <v>2.0</v>
      </c>
    </row>
    <row r="239" spans="8:8" ht="20.4">
      <c r="A239" s="68"/>
      <c r="B239" s="64"/>
      <c r="C239" s="64">
        <v>2.022253207E9</v>
      </c>
      <c r="D239" s="64" t="s">
        <v>250</v>
      </c>
      <c r="E239" s="64" t="s">
        <v>41</v>
      </c>
      <c r="F239" s="64" t="s">
        <v>70</v>
      </c>
      <c r="G239" s="64">
        <v>2.0</v>
      </c>
    </row>
    <row r="240" spans="8:8" ht="20.4">
      <c r="A240" s="68"/>
      <c r="B240" s="64"/>
      <c r="C240" s="64">
        <v>2.022253212E9</v>
      </c>
      <c r="D240" s="64" t="s">
        <v>251</v>
      </c>
      <c r="E240" s="64" t="s">
        <v>41</v>
      </c>
      <c r="F240" s="64" t="s">
        <v>70</v>
      </c>
      <c r="G240" s="64">
        <v>2.0</v>
      </c>
    </row>
    <row r="241" spans="8:8" ht="20.4">
      <c r="A241" s="68"/>
      <c r="B241" s="64"/>
      <c r="C241" s="64">
        <v>2.022253227E9</v>
      </c>
      <c r="D241" s="64" t="s">
        <v>252</v>
      </c>
      <c r="E241" s="64" t="s">
        <v>41</v>
      </c>
      <c r="F241" s="64" t="s">
        <v>70</v>
      </c>
      <c r="G241" s="64">
        <v>2.0</v>
      </c>
    </row>
    <row r="242" spans="8:8" ht="20.4">
      <c r="A242" s="68"/>
      <c r="B242" s="64"/>
      <c r="C242" s="64">
        <v>2.022253226E9</v>
      </c>
      <c r="D242" s="64" t="s">
        <v>253</v>
      </c>
      <c r="E242" s="64" t="s">
        <v>41</v>
      </c>
      <c r="F242" s="64" t="s">
        <v>70</v>
      </c>
      <c r="G242" s="64">
        <v>2.0</v>
      </c>
    </row>
    <row r="243" spans="8:8" ht="20.4">
      <c r="A243" s="75" t="s">
        <v>4</v>
      </c>
      <c r="B243" s="64">
        <v>2.0212731E7</v>
      </c>
      <c r="C243" s="64">
        <v>2.021273137E9</v>
      </c>
      <c r="D243" s="64" t="s">
        <v>254</v>
      </c>
      <c r="E243" s="64" t="s">
        <v>255</v>
      </c>
      <c r="F243" s="64" t="s">
        <v>69</v>
      </c>
      <c r="G243" s="64">
        <v>19.0</v>
      </c>
    </row>
    <row r="244" spans="8:8" ht="20.4">
      <c r="A244" s="75"/>
      <c r="B244" s="64"/>
      <c r="C244" s="64"/>
      <c r="D244" s="64"/>
      <c r="E244" s="64" t="s">
        <v>256</v>
      </c>
      <c r="F244" s="64" t="s">
        <v>84</v>
      </c>
      <c r="G244" s="64"/>
    </row>
    <row r="245" spans="8:8" ht="20.4">
      <c r="A245" s="75"/>
      <c r="B245" s="64"/>
      <c r="C245" s="64"/>
      <c r="D245" s="64"/>
      <c r="E245" s="64" t="s">
        <v>257</v>
      </c>
      <c r="F245" s="64" t="s">
        <v>70</v>
      </c>
      <c r="G245" s="64"/>
    </row>
    <row r="246" spans="8:8" ht="20.4">
      <c r="A246" s="75"/>
      <c r="B246" s="64"/>
      <c r="C246" s="64"/>
      <c r="D246" s="64"/>
      <c r="E246" s="64" t="s">
        <v>258</v>
      </c>
      <c r="F246" s="64" t="s">
        <v>101</v>
      </c>
      <c r="G246" s="64"/>
    </row>
    <row r="247" spans="8:8" ht="20.4">
      <c r="A247" s="75"/>
      <c r="B247" s="64"/>
      <c r="C247" s="64"/>
      <c r="D247" s="64"/>
      <c r="E247" s="64" t="s">
        <v>259</v>
      </c>
      <c r="F247" s="64" t="s">
        <v>98</v>
      </c>
      <c r="G247" s="64"/>
    </row>
    <row r="248" spans="8:8" ht="20.4">
      <c r="A248" s="75"/>
      <c r="B248" s="64"/>
      <c r="C248" s="64"/>
      <c r="D248" s="64"/>
      <c r="E248" s="64" t="s">
        <v>260</v>
      </c>
      <c r="F248" s="64" t="s">
        <v>75</v>
      </c>
      <c r="G248" s="64"/>
    </row>
    <row r="249" spans="8:8" ht="20.4">
      <c r="A249" s="75"/>
      <c r="B249" s="64"/>
      <c r="C249" s="64"/>
      <c r="D249" s="64"/>
      <c r="E249" s="64" t="s">
        <v>257</v>
      </c>
      <c r="F249" s="64" t="s">
        <v>75</v>
      </c>
      <c r="G249" s="64"/>
    </row>
    <row r="250" spans="8:8" ht="20.4">
      <c r="A250" s="75"/>
      <c r="B250" s="64"/>
      <c r="C250" s="64"/>
      <c r="D250" s="64"/>
      <c r="E250" s="64" t="s">
        <v>91</v>
      </c>
      <c r="F250" s="64" t="s">
        <v>74</v>
      </c>
      <c r="G250" s="64"/>
    </row>
    <row r="251" spans="8:8" ht="20.4">
      <c r="A251" s="75"/>
      <c r="B251" s="64">
        <v>2.0222832E7</v>
      </c>
      <c r="C251" s="76">
        <v>2.022283206E9</v>
      </c>
      <c r="D251" s="64" t="s">
        <v>261</v>
      </c>
      <c r="E251" s="64" t="s">
        <v>141</v>
      </c>
      <c r="F251" s="64" t="s">
        <v>75</v>
      </c>
      <c r="G251" s="64">
        <v>2.0</v>
      </c>
    </row>
    <row r="252" spans="8:8" ht="20.4">
      <c r="A252" s="75"/>
      <c r="B252" s="64">
        <v>2.0222731E7</v>
      </c>
      <c r="C252" s="64">
        <v>2.02227311E9</v>
      </c>
      <c r="D252" s="64" t="s">
        <v>262</v>
      </c>
      <c r="E252" s="64" t="s">
        <v>263</v>
      </c>
      <c r="F252" s="64" t="s">
        <v>98</v>
      </c>
      <c r="G252" s="64">
        <v>3.0</v>
      </c>
    </row>
    <row r="253" spans="8:8" ht="20.4">
      <c r="A253" s="75"/>
      <c r="B253" s="64">
        <v>2.0222837E7</v>
      </c>
      <c r="C253" s="64">
        <v>2.022283711E9</v>
      </c>
      <c r="D253" s="64" t="s">
        <v>264</v>
      </c>
      <c r="E253" s="64" t="s">
        <v>141</v>
      </c>
      <c r="F253" s="64" t="s">
        <v>74</v>
      </c>
      <c r="G253" s="64">
        <v>2.0</v>
      </c>
    </row>
    <row r="254" spans="8:8" ht="20.4">
      <c r="A254" s="75"/>
      <c r="B254" s="64">
        <v>2.0222831E7</v>
      </c>
      <c r="C254" s="64">
        <v>2.02228311E9</v>
      </c>
      <c r="D254" s="64" t="s">
        <v>265</v>
      </c>
      <c r="E254" s="64" t="s">
        <v>41</v>
      </c>
      <c r="F254" s="64" t="s">
        <v>69</v>
      </c>
      <c r="G254" s="64">
        <v>3.0</v>
      </c>
    </row>
    <row r="255" spans="8:8" ht="20.4">
      <c r="A255" s="75"/>
      <c r="B255" s="64"/>
      <c r="C255" s="64"/>
      <c r="D255" s="64"/>
      <c r="E255" s="64" t="s">
        <v>263</v>
      </c>
      <c r="F255" s="64" t="s">
        <v>43</v>
      </c>
      <c r="G255" s="64"/>
    </row>
    <row r="256" spans="8:8" ht="20.4">
      <c r="A256" s="75"/>
      <c r="B256" s="64"/>
      <c r="C256" s="64">
        <v>2.022283108E9</v>
      </c>
      <c r="D256" s="64" t="s">
        <v>266</v>
      </c>
      <c r="E256" s="64" t="s">
        <v>263</v>
      </c>
      <c r="F256" s="64" t="s">
        <v>43</v>
      </c>
      <c r="G256" s="64">
        <v>1.0</v>
      </c>
    </row>
    <row r="257" spans="8:8" ht="20.4">
      <c r="A257" s="75"/>
      <c r="B257" s="64"/>
      <c r="C257" s="64">
        <v>2.022283109E9</v>
      </c>
      <c r="D257" s="64" t="s">
        <v>267</v>
      </c>
      <c r="E257" s="64" t="s">
        <v>263</v>
      </c>
      <c r="F257" s="64" t="s">
        <v>43</v>
      </c>
      <c r="G257" s="64">
        <v>1.0</v>
      </c>
    </row>
    <row r="258" spans="8:8" ht="20.4">
      <c r="A258" s="75"/>
      <c r="B258" s="64">
        <v>2.0222834E7</v>
      </c>
      <c r="C258" s="64">
        <v>2.022283414E9</v>
      </c>
      <c r="D258" s="64" t="s">
        <v>268</v>
      </c>
      <c r="E258" s="64" t="s">
        <v>269</v>
      </c>
      <c r="F258" s="64" t="s">
        <v>270</v>
      </c>
      <c r="G258" s="64">
        <v>1.0</v>
      </c>
    </row>
    <row r="259" spans="8:8" ht="20.4">
      <c r="A259" s="75"/>
      <c r="B259" s="64"/>
      <c r="C259" s="64">
        <v>2.022283408E9</v>
      </c>
      <c r="D259" s="64" t="s">
        <v>271</v>
      </c>
      <c r="E259" s="64" t="s">
        <v>41</v>
      </c>
      <c r="F259" s="64" t="s">
        <v>43</v>
      </c>
      <c r="G259" s="64">
        <v>1.0</v>
      </c>
    </row>
    <row r="260" spans="8:8" ht="20.4">
      <c r="A260" s="75"/>
      <c r="B260" s="64"/>
      <c r="C260" s="64">
        <v>2.022283421E9</v>
      </c>
      <c r="D260" s="64" t="s">
        <v>272</v>
      </c>
      <c r="E260" s="64" t="s">
        <v>41</v>
      </c>
      <c r="F260" s="64" t="s">
        <v>43</v>
      </c>
      <c r="G260" s="64">
        <v>1.0</v>
      </c>
    </row>
    <row r="261" spans="8:8" ht="20.4">
      <c r="A261" s="75"/>
      <c r="B261" s="64">
        <v>2.0202831E7</v>
      </c>
      <c r="C261" s="64">
        <v>2.020283129E9</v>
      </c>
      <c r="D261" s="64" t="s">
        <v>273</v>
      </c>
      <c r="E261" s="64" t="s">
        <v>274</v>
      </c>
      <c r="F261" s="64" t="s">
        <v>80</v>
      </c>
      <c r="G261" s="64">
        <v>3.0</v>
      </c>
    </row>
    <row r="262" spans="8:8" ht="20.4">
      <c r="A262" s="75"/>
      <c r="B262" s="64"/>
      <c r="C262" s="64">
        <v>2.020283114E9</v>
      </c>
      <c r="D262" s="64" t="s">
        <v>275</v>
      </c>
      <c r="E262" s="64" t="s">
        <v>274</v>
      </c>
      <c r="F262" s="64" t="s">
        <v>80</v>
      </c>
      <c r="G262" s="64">
        <v>3.0</v>
      </c>
    </row>
    <row r="263" spans="8:8" ht="20.4">
      <c r="A263" s="75" t="s">
        <v>5</v>
      </c>
      <c r="B263" s="64">
        <v>2.0223631E7</v>
      </c>
      <c r="C263" s="64">
        <v>2.022363139E9</v>
      </c>
      <c r="D263" s="64" t="s">
        <v>276</v>
      </c>
      <c r="E263" s="64" t="s">
        <v>269</v>
      </c>
      <c r="F263" s="64" t="s">
        <v>277</v>
      </c>
      <c r="G263" s="64">
        <v>21.0</v>
      </c>
    </row>
    <row r="264" spans="8:8" ht="20.4">
      <c r="A264" s="75"/>
      <c r="B264" s="64"/>
      <c r="C264" s="64"/>
      <c r="D264" s="64"/>
      <c r="E264" s="64" t="s">
        <v>91</v>
      </c>
      <c r="F264" s="64" t="s">
        <v>277</v>
      </c>
      <c r="G264" s="64"/>
    </row>
    <row r="265" spans="8:8" ht="20.4">
      <c r="A265" s="75"/>
      <c r="B265" s="64"/>
      <c r="C265" s="64"/>
      <c r="D265" s="64"/>
      <c r="E265" s="64" t="s">
        <v>278</v>
      </c>
      <c r="F265" s="64" t="s">
        <v>277</v>
      </c>
      <c r="G265" s="64"/>
    </row>
    <row r="266" spans="8:8" ht="20.4">
      <c r="A266" s="75"/>
      <c r="B266" s="64"/>
      <c r="C266" s="64"/>
      <c r="D266" s="64"/>
      <c r="E266" s="64" t="s">
        <v>279</v>
      </c>
      <c r="F266" s="64" t="s">
        <v>69</v>
      </c>
      <c r="G266" s="64"/>
    </row>
    <row r="267" spans="8:8" ht="20.4">
      <c r="A267" s="75"/>
      <c r="B267" s="64"/>
      <c r="C267" s="64"/>
      <c r="D267" s="64"/>
      <c r="E267" s="64" t="s">
        <v>278</v>
      </c>
      <c r="F267" s="64" t="s">
        <v>280</v>
      </c>
      <c r="G267" s="64"/>
    </row>
    <row r="268" spans="8:8" ht="20.4">
      <c r="A268" s="75"/>
      <c r="B268" s="64"/>
      <c r="C268" s="64"/>
      <c r="D268" s="64"/>
      <c r="E268" s="64" t="s">
        <v>281</v>
      </c>
      <c r="F268" s="64" t="s">
        <v>280</v>
      </c>
      <c r="G268" s="64"/>
    </row>
    <row r="269" spans="8:8" ht="20.4">
      <c r="A269" s="75"/>
      <c r="B269" s="64"/>
      <c r="C269" s="64"/>
      <c r="D269" s="64"/>
      <c r="E269" s="64" t="s">
        <v>91</v>
      </c>
      <c r="F269" s="64" t="s">
        <v>280</v>
      </c>
      <c r="G269" s="64"/>
    </row>
    <row r="270" spans="8:8" ht="20.4">
      <c r="A270" s="75"/>
      <c r="B270" s="64"/>
      <c r="C270" s="64"/>
      <c r="D270" s="64"/>
      <c r="E270" s="64" t="s">
        <v>282</v>
      </c>
      <c r="F270" s="64" t="s">
        <v>283</v>
      </c>
      <c r="G270" s="64"/>
    </row>
    <row r="271" spans="8:8" ht="20.4">
      <c r="A271" s="75"/>
      <c r="B271" s="64"/>
      <c r="C271" s="64"/>
      <c r="D271" s="64"/>
      <c r="E271" s="64" t="s">
        <v>284</v>
      </c>
      <c r="F271" s="64" t="s">
        <v>283</v>
      </c>
      <c r="G271" s="64"/>
    </row>
    <row r="272" spans="8:8" ht="20.4">
      <c r="A272" s="75"/>
      <c r="B272" s="64"/>
      <c r="C272" s="64"/>
      <c r="D272" s="64"/>
      <c r="E272" s="64" t="s">
        <v>141</v>
      </c>
      <c r="F272" s="64" t="s">
        <v>283</v>
      </c>
      <c r="G272" s="64"/>
    </row>
    <row r="273" spans="8:8" ht="20.4">
      <c r="A273" s="75"/>
      <c r="B273" s="64"/>
      <c r="C273" s="64">
        <v>2.022363132E9</v>
      </c>
      <c r="D273" s="64" t="s">
        <v>285</v>
      </c>
      <c r="E273" s="64" t="s">
        <v>141</v>
      </c>
      <c r="F273" s="64" t="s">
        <v>75</v>
      </c>
      <c r="G273" s="64">
        <v>2.0</v>
      </c>
    </row>
    <row r="274" spans="8:8" ht="20.4">
      <c r="A274" s="75"/>
      <c r="B274" s="64"/>
      <c r="C274" s="64">
        <v>2.022363107E9</v>
      </c>
      <c r="D274" s="64" t="s">
        <v>286</v>
      </c>
      <c r="E274" s="64" t="s">
        <v>141</v>
      </c>
      <c r="F274" s="64" t="s">
        <v>75</v>
      </c>
      <c r="G274" s="64">
        <v>2.0</v>
      </c>
    </row>
    <row r="275" spans="8:8" ht="20.4">
      <c r="A275" s="75"/>
      <c r="B275" s="64">
        <v>2.0223632E7</v>
      </c>
      <c r="C275" s="64">
        <v>2.022363239E9</v>
      </c>
      <c r="D275" s="64" t="s">
        <v>287</v>
      </c>
      <c r="E275" s="64" t="s">
        <v>288</v>
      </c>
      <c r="F275" s="64" t="s">
        <v>66</v>
      </c>
      <c r="G275" s="64">
        <v>2.0</v>
      </c>
    </row>
    <row r="276" spans="8:8" ht="20.4">
      <c r="A276" s="75"/>
      <c r="B276" s="64"/>
      <c r="C276" s="64">
        <v>2.02236324E9</v>
      </c>
      <c r="D276" s="64" t="s">
        <v>289</v>
      </c>
      <c r="E276" s="64" t="s">
        <v>288</v>
      </c>
      <c r="F276" s="64" t="s">
        <v>66</v>
      </c>
      <c r="G276" s="64">
        <v>2.0</v>
      </c>
    </row>
    <row r="277" spans="8:8" ht="20.4">
      <c r="A277" s="75"/>
      <c r="B277" s="64"/>
      <c r="C277" s="64">
        <v>2.022363233E9</v>
      </c>
      <c r="D277" s="64" t="s">
        <v>290</v>
      </c>
      <c r="E277" s="64" t="s">
        <v>91</v>
      </c>
      <c r="F277" s="64" t="s">
        <v>69</v>
      </c>
      <c r="G277" s="64">
        <v>2.0</v>
      </c>
    </row>
    <row r="278" spans="8:8" ht="20.4">
      <c r="A278" s="75"/>
      <c r="B278" s="64"/>
      <c r="C278" s="64">
        <v>2.02236323E9</v>
      </c>
      <c r="D278" s="64" t="s">
        <v>291</v>
      </c>
      <c r="E278" s="64" t="s">
        <v>91</v>
      </c>
      <c r="F278" s="64" t="s">
        <v>69</v>
      </c>
      <c r="G278" s="64">
        <v>2.0</v>
      </c>
    </row>
    <row r="279" spans="8:8" ht="20.4">
      <c r="A279" s="75"/>
      <c r="B279" s="64">
        <v>2.0223633E7</v>
      </c>
      <c r="C279" s="64">
        <v>2.022363342E9</v>
      </c>
      <c r="D279" s="64" t="s">
        <v>292</v>
      </c>
      <c r="E279" s="64" t="s">
        <v>278</v>
      </c>
      <c r="F279" s="64" t="s">
        <v>293</v>
      </c>
      <c r="G279" s="64">
        <v>19.0</v>
      </c>
    </row>
    <row r="280" spans="8:8" ht="20.4">
      <c r="A280" s="75"/>
      <c r="B280" s="64"/>
      <c r="C280" s="64"/>
      <c r="D280" s="64"/>
      <c r="E280" s="64" t="s">
        <v>294</v>
      </c>
      <c r="F280" s="64" t="s">
        <v>295</v>
      </c>
      <c r="G280" s="64"/>
    </row>
    <row r="281" spans="8:8" ht="20.4">
      <c r="A281" s="75"/>
      <c r="B281" s="64"/>
      <c r="C281" s="64"/>
      <c r="D281" s="64"/>
      <c r="E281" s="64" t="s">
        <v>278</v>
      </c>
      <c r="F281" s="64" t="s">
        <v>295</v>
      </c>
      <c r="G281" s="64"/>
    </row>
    <row r="282" spans="8:8" ht="20.4">
      <c r="A282" s="75"/>
      <c r="B282" s="64"/>
      <c r="C282" s="64"/>
      <c r="D282" s="64"/>
      <c r="E282" s="64" t="s">
        <v>282</v>
      </c>
      <c r="F282" s="64" t="s">
        <v>295</v>
      </c>
      <c r="G282" s="64"/>
    </row>
    <row r="283" spans="8:8" ht="20.4">
      <c r="A283" s="75"/>
      <c r="B283" s="64"/>
      <c r="C283" s="64"/>
      <c r="D283" s="64"/>
      <c r="E283" s="64" t="s">
        <v>91</v>
      </c>
      <c r="F283" s="64" t="s">
        <v>70</v>
      </c>
      <c r="G283" s="64"/>
    </row>
    <row r="284" spans="8:8" ht="20.4">
      <c r="A284" s="75"/>
      <c r="B284" s="64"/>
      <c r="C284" s="64"/>
      <c r="D284" s="64"/>
      <c r="E284" s="64" t="s">
        <v>91</v>
      </c>
      <c r="F284" s="64" t="s">
        <v>296</v>
      </c>
      <c r="G284" s="64"/>
    </row>
    <row r="285" spans="8:8" ht="20.4">
      <c r="A285" s="75"/>
      <c r="B285" s="64"/>
      <c r="C285" s="64"/>
      <c r="D285" s="64"/>
      <c r="E285" s="64" t="s">
        <v>141</v>
      </c>
      <c r="F285" s="64" t="s">
        <v>296</v>
      </c>
      <c r="G285" s="64"/>
    </row>
    <row r="286" spans="8:8" ht="20.4">
      <c r="A286" s="75"/>
      <c r="B286" s="64"/>
      <c r="C286" s="64"/>
      <c r="D286" s="64"/>
      <c r="E286" s="64" t="s">
        <v>269</v>
      </c>
      <c r="F286" s="64" t="s">
        <v>296</v>
      </c>
      <c r="G286" s="64"/>
    </row>
    <row r="287" spans="8:8" ht="20.4">
      <c r="A287" s="75"/>
      <c r="B287" s="64"/>
      <c r="C287" s="64"/>
      <c r="D287" s="64"/>
      <c r="E287" s="64" t="s">
        <v>41</v>
      </c>
      <c r="F287" s="64" t="s">
        <v>296</v>
      </c>
      <c r="G287" s="64"/>
    </row>
    <row r="288" spans="8:8" ht="20.4">
      <c r="A288" s="75"/>
      <c r="B288" s="64">
        <v>2.0223634E7</v>
      </c>
      <c r="C288" s="64">
        <v>2.022363409E9</v>
      </c>
      <c r="D288" s="64" t="s">
        <v>297</v>
      </c>
      <c r="E288" s="64" t="s">
        <v>141</v>
      </c>
      <c r="F288" s="64" t="s">
        <v>298</v>
      </c>
      <c r="G288" s="64">
        <v>2.0</v>
      </c>
    </row>
    <row r="289" spans="8:8" ht="20.4">
      <c r="A289" s="75"/>
      <c r="B289" s="64"/>
      <c r="C289" s="64">
        <v>2.022363425E9</v>
      </c>
      <c r="D289" s="64" t="s">
        <v>299</v>
      </c>
      <c r="E289" s="64" t="s">
        <v>141</v>
      </c>
      <c r="F289" s="64" t="s">
        <v>298</v>
      </c>
      <c r="G289" s="64">
        <v>2.0</v>
      </c>
    </row>
    <row r="290" spans="8:8" ht="20.4">
      <c r="A290" s="75"/>
      <c r="B290" s="64">
        <v>2.0223635E7</v>
      </c>
      <c r="C290" s="64">
        <v>2.022363506E9</v>
      </c>
      <c r="D290" s="64" t="s">
        <v>300</v>
      </c>
      <c r="E290" s="64" t="s">
        <v>301</v>
      </c>
      <c r="F290" s="64" t="s">
        <v>80</v>
      </c>
      <c r="G290" s="64">
        <v>7.0</v>
      </c>
    </row>
    <row r="291" spans="8:8" ht="20.4">
      <c r="A291" s="75"/>
      <c r="B291" s="64"/>
      <c r="C291" s="64"/>
      <c r="D291" s="64"/>
      <c r="E291" s="64" t="s">
        <v>141</v>
      </c>
      <c r="F291" s="64" t="s">
        <v>70</v>
      </c>
      <c r="G291" s="64"/>
    </row>
    <row r="292" spans="8:8" ht="20.4">
      <c r="A292" s="75"/>
      <c r="B292" s="64"/>
      <c r="C292" s="64"/>
      <c r="D292" s="64"/>
      <c r="E292" s="64" t="s">
        <v>41</v>
      </c>
      <c r="F292" s="64" t="s">
        <v>75</v>
      </c>
      <c r="G292" s="64"/>
    </row>
    <row r="293" spans="8:8" ht="20.4">
      <c r="A293" s="75"/>
      <c r="B293" s="64"/>
      <c r="C293" s="64">
        <v>2.022363507E9</v>
      </c>
      <c r="D293" s="64" t="s">
        <v>302</v>
      </c>
      <c r="E293" s="64" t="s">
        <v>41</v>
      </c>
      <c r="F293" s="64" t="s">
        <v>75</v>
      </c>
      <c r="G293" s="64">
        <v>2.0</v>
      </c>
    </row>
    <row r="294" spans="8:8" ht="20.4">
      <c r="A294" s="75"/>
      <c r="B294" s="64">
        <v>2.0223636E7</v>
      </c>
      <c r="C294" s="64">
        <v>2.022363643E9</v>
      </c>
      <c r="D294" s="64" t="s">
        <v>303</v>
      </c>
      <c r="E294" s="64" t="s">
        <v>304</v>
      </c>
      <c r="F294" s="64" t="s">
        <v>305</v>
      </c>
      <c r="G294" s="64">
        <v>30.0</v>
      </c>
    </row>
    <row r="295" spans="8:8" ht="20.4">
      <c r="A295" s="75"/>
      <c r="B295" s="64"/>
      <c r="C295" s="64"/>
      <c r="D295" s="64"/>
      <c r="E295" s="64" t="s">
        <v>306</v>
      </c>
      <c r="F295" s="64" t="s">
        <v>305</v>
      </c>
      <c r="G295" s="64"/>
    </row>
    <row r="296" spans="8:8" ht="20.4">
      <c r="A296" s="75"/>
      <c r="B296" s="64"/>
      <c r="C296" s="64"/>
      <c r="D296" s="64"/>
      <c r="E296" s="64" t="s">
        <v>278</v>
      </c>
      <c r="F296" s="64" t="s">
        <v>307</v>
      </c>
      <c r="G296" s="64"/>
    </row>
    <row r="297" spans="8:8" ht="20.4">
      <c r="A297" s="75"/>
      <c r="B297" s="64"/>
      <c r="C297" s="64"/>
      <c r="D297" s="64"/>
      <c r="E297" s="64" t="s">
        <v>141</v>
      </c>
      <c r="F297" s="64" t="s">
        <v>307</v>
      </c>
      <c r="G297" s="64"/>
    </row>
    <row r="298" spans="8:8" ht="20.4">
      <c r="A298" s="75"/>
      <c r="B298" s="64"/>
      <c r="C298" s="64"/>
      <c r="D298" s="64"/>
      <c r="E298" s="64" t="s">
        <v>269</v>
      </c>
      <c r="F298" s="64" t="s">
        <v>307</v>
      </c>
      <c r="G298" s="64"/>
    </row>
    <row r="299" spans="8:8" ht="20.4">
      <c r="A299" s="75"/>
      <c r="B299" s="64"/>
      <c r="C299" s="64"/>
      <c r="D299" s="64"/>
      <c r="E299" s="64" t="s">
        <v>91</v>
      </c>
      <c r="F299" s="64" t="s">
        <v>308</v>
      </c>
      <c r="G299" s="64"/>
    </row>
    <row r="300" spans="8:8" ht="20.4">
      <c r="A300" s="75"/>
      <c r="B300" s="64"/>
      <c r="C300" s="64"/>
      <c r="D300" s="64"/>
      <c r="E300" s="64" t="s">
        <v>281</v>
      </c>
      <c r="F300" s="64" t="s">
        <v>308</v>
      </c>
      <c r="G300" s="64"/>
    </row>
    <row r="301" spans="8:8" ht="20.4">
      <c r="A301" s="75"/>
      <c r="B301" s="64"/>
      <c r="C301" s="64"/>
      <c r="D301" s="64"/>
      <c r="E301" s="64" t="s">
        <v>306</v>
      </c>
      <c r="F301" s="64" t="s">
        <v>309</v>
      </c>
      <c r="G301" s="64"/>
    </row>
    <row r="302" spans="8:8" ht="20.4">
      <c r="A302" s="75"/>
      <c r="B302" s="64"/>
      <c r="C302" s="64"/>
      <c r="D302" s="64"/>
      <c r="E302" s="64" t="s">
        <v>41</v>
      </c>
      <c r="F302" s="64" t="s">
        <v>309</v>
      </c>
      <c r="G302" s="64"/>
    </row>
    <row r="303" spans="8:8" ht="20.4">
      <c r="A303" s="75"/>
      <c r="B303" s="64"/>
      <c r="C303" s="64"/>
      <c r="D303" s="64"/>
      <c r="E303" s="64" t="s">
        <v>278</v>
      </c>
      <c r="F303" s="64" t="s">
        <v>309</v>
      </c>
      <c r="G303" s="64"/>
    </row>
    <row r="304" spans="8:8" ht="20.4">
      <c r="A304" s="75"/>
      <c r="B304" s="64"/>
      <c r="C304" s="64"/>
      <c r="D304" s="64"/>
      <c r="E304" s="64" t="s">
        <v>91</v>
      </c>
      <c r="F304" s="64" t="s">
        <v>310</v>
      </c>
      <c r="G304" s="64"/>
    </row>
    <row r="305" spans="8:8" ht="20.4">
      <c r="A305" s="75"/>
      <c r="B305" s="64"/>
      <c r="C305" s="64"/>
      <c r="D305" s="64"/>
      <c r="E305" s="64" t="s">
        <v>311</v>
      </c>
      <c r="F305" s="64" t="s">
        <v>310</v>
      </c>
      <c r="G305" s="64"/>
    </row>
    <row r="306" spans="8:8" ht="20.4">
      <c r="A306" s="75"/>
      <c r="B306" s="64"/>
      <c r="C306" s="64"/>
      <c r="D306" s="64"/>
      <c r="E306" s="64" t="s">
        <v>278</v>
      </c>
      <c r="F306" s="64" t="s">
        <v>310</v>
      </c>
      <c r="G306" s="64"/>
    </row>
    <row r="307" spans="8:8" ht="20.4">
      <c r="A307" s="75"/>
      <c r="B307" s="64">
        <v>2.0223637E7</v>
      </c>
      <c r="C307" s="64">
        <v>2.022363701E9</v>
      </c>
      <c r="D307" s="60" t="s">
        <v>312</v>
      </c>
      <c r="E307" s="64" t="s">
        <v>91</v>
      </c>
      <c r="F307" s="64" t="s">
        <v>277</v>
      </c>
      <c r="G307" s="64">
        <v>27.0</v>
      </c>
    </row>
    <row r="308" spans="8:8" ht="20.4">
      <c r="A308" s="75"/>
      <c r="B308" s="64"/>
      <c r="C308" s="64"/>
      <c r="D308" s="60"/>
      <c r="E308" s="64" t="s">
        <v>141</v>
      </c>
      <c r="F308" s="64" t="s">
        <v>277</v>
      </c>
      <c r="G308" s="64"/>
    </row>
    <row r="309" spans="8:8" ht="20.4">
      <c r="A309" s="75"/>
      <c r="B309" s="64"/>
      <c r="C309" s="64"/>
      <c r="D309" s="60"/>
      <c r="E309" s="64" t="s">
        <v>269</v>
      </c>
      <c r="F309" s="64" t="s">
        <v>277</v>
      </c>
      <c r="G309" s="64"/>
    </row>
    <row r="310" spans="8:8" ht="20.4">
      <c r="A310" s="75"/>
      <c r="B310" s="64"/>
      <c r="C310" s="64"/>
      <c r="D310" s="60"/>
      <c r="E310" s="64" t="s">
        <v>278</v>
      </c>
      <c r="F310" s="64" t="s">
        <v>69</v>
      </c>
      <c r="G310" s="64"/>
    </row>
    <row r="311" spans="8:8" ht="20.4">
      <c r="A311" s="75"/>
      <c r="B311" s="64"/>
      <c r="C311" s="64"/>
      <c r="D311" s="60"/>
      <c r="E311" s="64" t="s">
        <v>304</v>
      </c>
      <c r="F311" s="64" t="s">
        <v>308</v>
      </c>
      <c r="G311" s="64"/>
    </row>
    <row r="312" spans="8:8" ht="20.4">
      <c r="A312" s="75"/>
      <c r="B312" s="64"/>
      <c r="C312" s="64"/>
      <c r="D312" s="60"/>
      <c r="E312" s="64" t="s">
        <v>281</v>
      </c>
      <c r="F312" s="64" t="s">
        <v>308</v>
      </c>
      <c r="G312" s="64"/>
    </row>
    <row r="313" spans="8:8" ht="20.4">
      <c r="A313" s="75"/>
      <c r="B313" s="64"/>
      <c r="C313" s="64"/>
      <c r="D313" s="60"/>
      <c r="E313" s="64" t="s">
        <v>91</v>
      </c>
      <c r="F313" s="64" t="s">
        <v>313</v>
      </c>
      <c r="G313" s="64"/>
    </row>
    <row r="314" spans="8:8" ht="20.4">
      <c r="A314" s="75"/>
      <c r="B314" s="64"/>
      <c r="C314" s="64"/>
      <c r="D314" s="60"/>
      <c r="E314" s="64" t="s">
        <v>311</v>
      </c>
      <c r="F314" s="64" t="s">
        <v>313</v>
      </c>
      <c r="G314" s="64"/>
    </row>
    <row r="315" spans="8:8" ht="20.4">
      <c r="A315" s="75"/>
      <c r="B315" s="64"/>
      <c r="C315" s="64"/>
      <c r="D315" s="60"/>
      <c r="E315" s="64" t="s">
        <v>278</v>
      </c>
      <c r="F315" s="64" t="s">
        <v>313</v>
      </c>
      <c r="G315" s="64"/>
    </row>
    <row r="316" spans="8:8" ht="20.4">
      <c r="A316" s="75"/>
      <c r="B316" s="64"/>
      <c r="C316" s="64"/>
      <c r="D316" s="60"/>
      <c r="E316" s="64" t="s">
        <v>41</v>
      </c>
      <c r="F316" s="64" t="s">
        <v>313</v>
      </c>
      <c r="G316" s="64"/>
    </row>
    <row r="317" spans="8:8" ht="20.4">
      <c r="A317" s="75"/>
      <c r="B317" s="64"/>
      <c r="C317" s="64"/>
      <c r="D317" s="60"/>
      <c r="E317" s="64" t="s">
        <v>306</v>
      </c>
      <c r="F317" s="64" t="s">
        <v>314</v>
      </c>
      <c r="G317" s="64"/>
    </row>
    <row r="318" spans="8:8" ht="20.4">
      <c r="A318" s="75"/>
      <c r="B318" s="64"/>
      <c r="C318" s="64"/>
      <c r="D318" s="60"/>
      <c r="E318" s="64" t="s">
        <v>278</v>
      </c>
      <c r="F318" s="64" t="s">
        <v>314</v>
      </c>
      <c r="G318" s="64"/>
    </row>
    <row r="319" spans="8:8" ht="20.4">
      <c r="A319" s="75"/>
      <c r="B319" s="64"/>
      <c r="C319" s="64">
        <v>2.022363713E9</v>
      </c>
      <c r="D319" s="60" t="s">
        <v>315</v>
      </c>
      <c r="E319" s="64" t="s">
        <v>141</v>
      </c>
      <c r="F319" s="64" t="s">
        <v>66</v>
      </c>
      <c r="G319" s="64">
        <v>2.0</v>
      </c>
    </row>
    <row r="320" spans="8:8" ht="20.4">
      <c r="A320" s="75"/>
      <c r="B320" s="64">
        <v>2.0223642E7</v>
      </c>
      <c r="C320" s="64">
        <v>2.022364217E9</v>
      </c>
      <c r="D320" s="60" t="s">
        <v>316</v>
      </c>
      <c r="E320" s="64" t="s">
        <v>279</v>
      </c>
      <c r="F320" s="64" t="s">
        <v>69</v>
      </c>
      <c r="G320" s="64">
        <v>2.0</v>
      </c>
    </row>
    <row r="321" spans="8:8" ht="20.4">
      <c r="A321" s="75"/>
      <c r="B321" s="64"/>
      <c r="C321" s="64">
        <v>2.022364229E9</v>
      </c>
      <c r="D321" s="60" t="s">
        <v>317</v>
      </c>
      <c r="E321" s="64" t="s">
        <v>45</v>
      </c>
      <c r="F321" s="64" t="s">
        <v>74</v>
      </c>
      <c r="G321" s="64">
        <v>2.0</v>
      </c>
    </row>
    <row r="322" spans="8:8" ht="20.4">
      <c r="A322" s="75"/>
      <c r="B322" s="64">
        <v>2.0223643E7</v>
      </c>
      <c r="C322" s="64">
        <v>2.022364301E9</v>
      </c>
      <c r="D322" s="60" t="s">
        <v>318</v>
      </c>
      <c r="E322" s="64" t="s">
        <v>319</v>
      </c>
      <c r="F322" s="64" t="s">
        <v>305</v>
      </c>
      <c r="G322" s="64">
        <v>20.0</v>
      </c>
    </row>
    <row r="323" spans="8:8" ht="20.4">
      <c r="A323" s="75"/>
      <c r="B323" s="64"/>
      <c r="C323" s="64"/>
      <c r="D323" s="60"/>
      <c r="E323" s="64" t="s">
        <v>91</v>
      </c>
      <c r="F323" s="64" t="s">
        <v>305</v>
      </c>
      <c r="G323" s="64"/>
    </row>
    <row r="324" spans="8:8" ht="20.4">
      <c r="A324" s="75"/>
      <c r="B324" s="64"/>
      <c r="C324" s="64"/>
      <c r="D324" s="60"/>
      <c r="E324" s="64" t="s">
        <v>320</v>
      </c>
      <c r="F324" s="64" t="s">
        <v>84</v>
      </c>
      <c r="G324" s="64"/>
    </row>
    <row r="325" spans="8:8" ht="20.4">
      <c r="A325" s="75"/>
      <c r="B325" s="64"/>
      <c r="C325" s="64"/>
      <c r="D325" s="60"/>
      <c r="E325" s="64" t="s">
        <v>321</v>
      </c>
      <c r="F325" s="64" t="s">
        <v>70</v>
      </c>
      <c r="G325" s="64"/>
    </row>
    <row r="326" spans="8:8" ht="20.4">
      <c r="A326" s="75"/>
      <c r="B326" s="64"/>
      <c r="C326" s="64"/>
      <c r="D326" s="60"/>
      <c r="E326" s="64" t="s">
        <v>322</v>
      </c>
      <c r="F326" s="64" t="s">
        <v>283</v>
      </c>
      <c r="G326" s="64"/>
    </row>
    <row r="327" spans="8:8" ht="20.4">
      <c r="A327" s="75"/>
      <c r="B327" s="64"/>
      <c r="C327" s="64"/>
      <c r="D327" s="60"/>
      <c r="E327" s="64" t="s">
        <v>323</v>
      </c>
      <c r="F327" s="64" t="s">
        <v>283</v>
      </c>
      <c r="G327" s="64"/>
    </row>
    <row r="328" spans="8:8" ht="20.4">
      <c r="A328" s="75"/>
      <c r="B328" s="64"/>
      <c r="C328" s="64"/>
      <c r="D328" s="60"/>
      <c r="E328" s="64" t="s">
        <v>323</v>
      </c>
      <c r="F328" s="64" t="s">
        <v>283</v>
      </c>
      <c r="G328" s="64"/>
    </row>
    <row r="329" spans="8:8" ht="20.4">
      <c r="A329" s="75"/>
      <c r="B329" s="64"/>
      <c r="C329" s="64"/>
      <c r="D329" s="60"/>
      <c r="E329" s="64" t="s">
        <v>321</v>
      </c>
      <c r="F329" s="64" t="s">
        <v>324</v>
      </c>
      <c r="G329" s="64"/>
    </row>
    <row r="330" spans="8:8" ht="20.4">
      <c r="A330" s="75"/>
      <c r="B330" s="64"/>
      <c r="C330" s="64"/>
      <c r="D330" s="60"/>
      <c r="E330" s="64" t="s">
        <v>91</v>
      </c>
      <c r="F330" s="64" t="s">
        <v>324</v>
      </c>
      <c r="G330" s="64"/>
    </row>
    <row r="331" spans="8:8" ht="20.4">
      <c r="A331" s="75"/>
      <c r="B331" s="64">
        <v>2.0213632E7</v>
      </c>
      <c r="C331" s="64">
        <v>2.021363208E9</v>
      </c>
      <c r="D331" s="60" t="s">
        <v>325</v>
      </c>
      <c r="E331" s="64" t="s">
        <v>326</v>
      </c>
      <c r="F331" s="64" t="s">
        <v>69</v>
      </c>
      <c r="G331" s="64">
        <v>2.0</v>
      </c>
    </row>
    <row r="332" spans="8:8" ht="20.4">
      <c r="A332" s="75"/>
      <c r="B332" s="64">
        <v>2.0213633E7</v>
      </c>
      <c r="C332" s="64">
        <v>2.021363339E9</v>
      </c>
      <c r="D332" s="60" t="s">
        <v>327</v>
      </c>
      <c r="E332" s="64" t="s">
        <v>328</v>
      </c>
      <c r="F332" s="64" t="s">
        <v>155</v>
      </c>
      <c r="G332" s="64">
        <v>4.0</v>
      </c>
    </row>
    <row r="333" spans="8:8" ht="20.4">
      <c r="A333" s="75"/>
      <c r="B333" s="64"/>
      <c r="C333" s="64"/>
      <c r="D333" s="60"/>
      <c r="E333" s="64" t="s">
        <v>106</v>
      </c>
      <c r="F333" s="64" t="s">
        <v>155</v>
      </c>
      <c r="G333" s="64"/>
    </row>
    <row r="334" spans="8:8" ht="20.4">
      <c r="A334" s="75"/>
      <c r="B334" s="64"/>
      <c r="C334" s="64">
        <v>2.021363306E9</v>
      </c>
      <c r="D334" s="64" t="s">
        <v>329</v>
      </c>
      <c r="E334" s="64" t="s">
        <v>328</v>
      </c>
      <c r="F334" s="64" t="s">
        <v>70</v>
      </c>
      <c r="G334" s="64">
        <v>2.0</v>
      </c>
    </row>
    <row r="335" spans="8:8" ht="20.4">
      <c r="A335" s="75"/>
      <c r="B335" s="64">
        <v>2.0213635E7</v>
      </c>
      <c r="C335" s="64">
        <v>2.021363532E9</v>
      </c>
      <c r="D335" s="64" t="s">
        <v>330</v>
      </c>
      <c r="E335" s="64" t="s">
        <v>106</v>
      </c>
      <c r="F335" s="64" t="s">
        <v>155</v>
      </c>
      <c r="G335" s="64">
        <v>22.0</v>
      </c>
    </row>
    <row r="336" spans="8:8" ht="20.4">
      <c r="A336" s="75"/>
      <c r="B336" s="64"/>
      <c r="C336" s="64"/>
      <c r="D336" s="64"/>
      <c r="E336" s="64" t="s">
        <v>331</v>
      </c>
      <c r="F336" s="64" t="s">
        <v>155</v>
      </c>
      <c r="G336" s="64"/>
    </row>
    <row r="337" spans="8:8" ht="20.4">
      <c r="A337" s="75"/>
      <c r="B337" s="64"/>
      <c r="C337" s="64"/>
      <c r="D337" s="64"/>
      <c r="E337" s="64" t="s">
        <v>332</v>
      </c>
      <c r="F337" s="64" t="s">
        <v>84</v>
      </c>
      <c r="G337" s="64"/>
    </row>
    <row r="338" spans="8:8" ht="20.4">
      <c r="A338" s="75"/>
      <c r="B338" s="64"/>
      <c r="C338" s="64"/>
      <c r="D338" s="64"/>
      <c r="E338" s="64" t="s">
        <v>333</v>
      </c>
      <c r="F338" s="64" t="s">
        <v>70</v>
      </c>
      <c r="G338" s="64"/>
    </row>
    <row r="339" spans="8:8" ht="20.4">
      <c r="A339" s="75"/>
      <c r="B339" s="64"/>
      <c r="C339" s="64"/>
      <c r="D339" s="64"/>
      <c r="E339" s="64" t="s">
        <v>334</v>
      </c>
      <c r="F339" s="64" t="s">
        <v>283</v>
      </c>
      <c r="G339" s="64"/>
    </row>
    <row r="340" spans="8:8" ht="20.4">
      <c r="A340" s="75"/>
      <c r="B340" s="64"/>
      <c r="C340" s="64"/>
      <c r="D340" s="64"/>
      <c r="E340" s="64" t="s">
        <v>335</v>
      </c>
      <c r="F340" s="64" t="s">
        <v>283</v>
      </c>
      <c r="G340" s="64"/>
    </row>
    <row r="341" spans="8:8" ht="20.4">
      <c r="A341" s="75"/>
      <c r="B341" s="64"/>
      <c r="C341" s="64"/>
      <c r="D341" s="64"/>
      <c r="E341" s="64" t="s">
        <v>333</v>
      </c>
      <c r="F341" s="64" t="s">
        <v>283</v>
      </c>
      <c r="G341" s="64"/>
    </row>
    <row r="342" spans="8:8" ht="20.4">
      <c r="A342" s="75"/>
      <c r="B342" s="64"/>
      <c r="C342" s="64"/>
      <c r="D342" s="64"/>
      <c r="E342" s="64" t="s">
        <v>91</v>
      </c>
      <c r="F342" s="64" t="s">
        <v>310</v>
      </c>
      <c r="G342" s="64"/>
    </row>
    <row r="343" spans="8:8" ht="20.4">
      <c r="A343" s="75"/>
      <c r="B343" s="64"/>
      <c r="C343" s="64"/>
      <c r="D343" s="64"/>
      <c r="E343" s="64" t="s">
        <v>336</v>
      </c>
      <c r="F343" s="64" t="s">
        <v>310</v>
      </c>
      <c r="G343" s="64"/>
    </row>
    <row r="344" spans="8:8" ht="20.4">
      <c r="A344" s="75"/>
      <c r="B344" s="64"/>
      <c r="C344" s="64"/>
      <c r="D344" s="64"/>
      <c r="E344" s="64" t="s">
        <v>323</v>
      </c>
      <c r="F344" s="64" t="s">
        <v>310</v>
      </c>
      <c r="G344" s="64"/>
    </row>
    <row r="345" spans="8:8" ht="20.4">
      <c r="A345" s="75"/>
      <c r="B345" s="64"/>
      <c r="C345" s="64">
        <v>2.02136352E9</v>
      </c>
      <c r="D345" s="64" t="s">
        <v>337</v>
      </c>
      <c r="E345" s="64" t="s">
        <v>91</v>
      </c>
      <c r="F345" s="64" t="s">
        <v>314</v>
      </c>
      <c r="G345" s="64">
        <v>5.0</v>
      </c>
    </row>
    <row r="346" spans="8:8" ht="20.4">
      <c r="A346" s="75"/>
      <c r="B346" s="64"/>
      <c r="C346" s="64"/>
      <c r="D346" s="64"/>
      <c r="E346" s="64" t="s">
        <v>336</v>
      </c>
      <c r="F346" s="64" t="s">
        <v>314</v>
      </c>
      <c r="G346" s="64"/>
    </row>
    <row r="347" spans="8:8" ht="20.4">
      <c r="A347" s="75"/>
      <c r="B347" s="64">
        <v>2.0213641E7</v>
      </c>
      <c r="C347" s="64">
        <v>2.021364126E9</v>
      </c>
      <c r="D347" s="64" t="s">
        <v>338</v>
      </c>
      <c r="E347" s="64" t="s">
        <v>339</v>
      </c>
      <c r="F347" s="64" t="s">
        <v>305</v>
      </c>
      <c r="G347" s="64">
        <v>5.0</v>
      </c>
    </row>
    <row r="348" spans="8:8" ht="20.4">
      <c r="A348" s="75"/>
      <c r="B348" s="64"/>
      <c r="C348" s="64"/>
      <c r="D348" s="64"/>
      <c r="E348" s="64" t="s">
        <v>340</v>
      </c>
      <c r="F348" s="64" t="s">
        <v>305</v>
      </c>
      <c r="G348" s="64"/>
    </row>
    <row r="349" spans="8:8" ht="20.4">
      <c r="A349" s="75"/>
      <c r="B349" s="64"/>
      <c r="C349" s="64">
        <v>2.021364111E9</v>
      </c>
      <c r="D349" s="64" t="s">
        <v>341</v>
      </c>
      <c r="E349" s="64" t="s">
        <v>342</v>
      </c>
      <c r="F349" s="64" t="s">
        <v>84</v>
      </c>
      <c r="G349" s="64">
        <v>13.0</v>
      </c>
    </row>
    <row r="350" spans="8:8" ht="20.4">
      <c r="A350" s="75"/>
      <c r="B350" s="64"/>
      <c r="C350" s="64"/>
      <c r="D350" s="64"/>
      <c r="E350" s="64" t="s">
        <v>340</v>
      </c>
      <c r="F350" s="64" t="s">
        <v>308</v>
      </c>
      <c r="G350" s="64"/>
    </row>
    <row r="351" spans="8:8" ht="20.4">
      <c r="A351" s="75"/>
      <c r="B351" s="64"/>
      <c r="C351" s="64"/>
      <c r="D351" s="64"/>
      <c r="E351" s="64" t="s">
        <v>343</v>
      </c>
      <c r="F351" s="64" t="s">
        <v>308</v>
      </c>
      <c r="G351" s="64"/>
    </row>
    <row r="352" spans="8:8" ht="20.4">
      <c r="A352" s="75"/>
      <c r="B352" s="64"/>
      <c r="C352" s="64"/>
      <c r="D352" s="64"/>
      <c r="E352" s="64" t="s">
        <v>344</v>
      </c>
      <c r="F352" s="64" t="s">
        <v>98</v>
      </c>
      <c r="G352" s="64"/>
    </row>
    <row r="353" spans="8:8" ht="20.4">
      <c r="A353" s="75"/>
      <c r="B353" s="64"/>
      <c r="C353" s="64"/>
      <c r="D353" s="64"/>
      <c r="E353" s="64" t="s">
        <v>345</v>
      </c>
      <c r="F353" s="64" t="s">
        <v>74</v>
      </c>
      <c r="G353" s="64"/>
    </row>
    <row r="354" spans="8:8" ht="20.4">
      <c r="A354" s="75"/>
      <c r="B354" s="64">
        <v>2.0203633E7</v>
      </c>
      <c r="C354" s="64">
        <v>2.020363321E9</v>
      </c>
      <c r="D354" s="60" t="s">
        <v>346</v>
      </c>
      <c r="E354" s="64" t="s">
        <v>347</v>
      </c>
      <c r="F354" s="64" t="s">
        <v>109</v>
      </c>
      <c r="G354" s="64">
        <v>3.0</v>
      </c>
    </row>
    <row r="355" spans="8:8" ht="20.4">
      <c r="A355" s="75"/>
      <c r="B355" s="64"/>
      <c r="C355" s="64">
        <v>2.022363324E9</v>
      </c>
      <c r="D355" s="64" t="s">
        <v>348</v>
      </c>
      <c r="E355" s="64" t="s">
        <v>347</v>
      </c>
      <c r="F355" s="64" t="s">
        <v>109</v>
      </c>
      <c r="G355" s="64">
        <v>3.0</v>
      </c>
    </row>
    <row r="356" spans="8:8" ht="20.4">
      <c r="A356" s="75"/>
      <c r="B356" s="64"/>
      <c r="C356" s="64">
        <v>2.020363325E9</v>
      </c>
      <c r="D356" s="64" t="s">
        <v>349</v>
      </c>
      <c r="E356" s="64" t="s">
        <v>347</v>
      </c>
      <c r="F356" s="64" t="s">
        <v>109</v>
      </c>
      <c r="G356" s="64">
        <v>3.0</v>
      </c>
    </row>
    <row r="357" spans="8:8" ht="20.4">
      <c r="A357" s="75"/>
      <c r="B357" s="64">
        <v>2.0203634E7</v>
      </c>
      <c r="C357" s="64">
        <v>2.020363404E9</v>
      </c>
      <c r="D357" s="64" t="s">
        <v>350</v>
      </c>
      <c r="E357" s="64" t="s">
        <v>52</v>
      </c>
      <c r="F357" s="64" t="s">
        <v>74</v>
      </c>
      <c r="G357" s="64">
        <v>2.0</v>
      </c>
    </row>
    <row r="358" spans="8:8" ht="20.4">
      <c r="A358" s="75"/>
      <c r="B358" s="64">
        <v>2.0203635E7</v>
      </c>
      <c r="C358" s="64">
        <v>2.020363516E9</v>
      </c>
      <c r="D358" s="64" t="s">
        <v>351</v>
      </c>
      <c r="E358" s="64" t="s">
        <v>352</v>
      </c>
      <c r="F358" s="64" t="s">
        <v>98</v>
      </c>
      <c r="G358" s="64">
        <v>5.0</v>
      </c>
    </row>
    <row r="359" spans="8:8" ht="20.4">
      <c r="A359" s="75"/>
      <c r="B359" s="64"/>
      <c r="C359" s="64">
        <v>2.020363519E9</v>
      </c>
      <c r="D359" s="64" t="s">
        <v>353</v>
      </c>
      <c r="E359" s="64" t="s">
        <v>352</v>
      </c>
      <c r="F359" s="64" t="s">
        <v>70</v>
      </c>
      <c r="G359" s="64">
        <v>5.0</v>
      </c>
    </row>
    <row r="360" spans="8:8" ht="20.4">
      <c r="A360" s="75"/>
      <c r="B360" s="64"/>
      <c r="C360" s="64">
        <v>2.020363523E9</v>
      </c>
      <c r="D360" s="64" t="s">
        <v>354</v>
      </c>
      <c r="E360" s="64" t="s">
        <v>355</v>
      </c>
      <c r="F360" s="64" t="s">
        <v>70</v>
      </c>
      <c r="G360" s="64">
        <v>2.0</v>
      </c>
    </row>
    <row r="361" spans="8:8" ht="20.4">
      <c r="A361" s="75"/>
      <c r="B361" s="64"/>
      <c r="C361" s="64">
        <v>2.020363529E9</v>
      </c>
      <c r="D361" s="64" t="s">
        <v>356</v>
      </c>
      <c r="E361" s="64" t="s">
        <v>320</v>
      </c>
      <c r="F361" s="64" t="s">
        <v>70</v>
      </c>
      <c r="G361" s="64">
        <v>2.0</v>
      </c>
    </row>
    <row r="362" spans="8:8" ht="20.4">
      <c r="A362" s="75"/>
      <c r="B362" s="64">
        <v>2.0193632E7</v>
      </c>
      <c r="C362" s="64">
        <v>2.019363223E9</v>
      </c>
      <c r="D362" s="60" t="s">
        <v>357</v>
      </c>
      <c r="E362" s="64" t="s">
        <v>358</v>
      </c>
      <c r="F362" s="64" t="s">
        <v>66</v>
      </c>
      <c r="G362" s="64">
        <v>2.0</v>
      </c>
    </row>
    <row r="363" spans="8:8" ht="20.4">
      <c r="A363" s="75"/>
      <c r="B363" s="64"/>
      <c r="C363" s="64">
        <v>2.019363231E9</v>
      </c>
      <c r="D363" s="60" t="s">
        <v>359</v>
      </c>
      <c r="E363" s="64" t="s">
        <v>358</v>
      </c>
      <c r="F363" s="64" t="s">
        <v>66</v>
      </c>
      <c r="G363" s="64">
        <v>2.0</v>
      </c>
    </row>
    <row r="364" spans="8:8" ht="20.4">
      <c r="A364" s="75"/>
      <c r="B364" s="64">
        <v>2.0193634E7</v>
      </c>
      <c r="C364" s="64">
        <v>2.019363434E9</v>
      </c>
      <c r="D364" s="60" t="s">
        <v>360</v>
      </c>
      <c r="E364" s="64" t="s">
        <v>361</v>
      </c>
      <c r="F364" s="64" t="s">
        <v>66</v>
      </c>
      <c r="G364" s="64">
        <v>5.0</v>
      </c>
    </row>
    <row r="365" spans="8:8" ht="20.4">
      <c r="A365" s="75"/>
      <c r="B365" s="64"/>
      <c r="C365" s="64"/>
      <c r="D365" s="60"/>
      <c r="E365" s="64" t="s">
        <v>362</v>
      </c>
      <c r="F365" s="64" t="s">
        <v>84</v>
      </c>
      <c r="G365" s="64"/>
    </row>
    <row r="366" spans="8:8" ht="20.4">
      <c r="A366" s="75"/>
      <c r="B366" s="64">
        <v>2.0193635E7</v>
      </c>
      <c r="C366" s="60">
        <v>2.019363504E9</v>
      </c>
      <c r="D366" s="64" t="s">
        <v>363</v>
      </c>
      <c r="E366" s="64" t="s">
        <v>364</v>
      </c>
      <c r="F366" s="64" t="s">
        <v>84</v>
      </c>
      <c r="G366" s="64">
        <v>3.0</v>
      </c>
    </row>
    <row r="367" spans="8:8" ht="20.4">
      <c r="A367" s="75" t="s">
        <v>6</v>
      </c>
      <c r="B367" s="64">
        <v>2.0213033E7</v>
      </c>
      <c r="C367" s="64">
        <v>2.021303309E9</v>
      </c>
      <c r="D367" s="64" t="s">
        <v>365</v>
      </c>
      <c r="E367" s="64" t="s">
        <v>257</v>
      </c>
      <c r="F367" s="64" t="s">
        <v>66</v>
      </c>
      <c r="G367" s="64">
        <v>9.0</v>
      </c>
    </row>
    <row r="368" spans="8:8" ht="20.4">
      <c r="A368" s="75"/>
      <c r="B368" s="64"/>
      <c r="C368" s="64"/>
      <c r="D368" s="64"/>
      <c r="E368" s="64" t="s">
        <v>366</v>
      </c>
      <c r="F368" s="64" t="s">
        <v>66</v>
      </c>
      <c r="G368" s="64"/>
    </row>
    <row r="369" spans="8:8" ht="20.4">
      <c r="A369" s="75"/>
      <c r="B369" s="64"/>
      <c r="C369" s="64"/>
      <c r="D369" s="64"/>
      <c r="E369" s="64" t="s">
        <v>91</v>
      </c>
      <c r="F369" s="64" t="s">
        <v>66</v>
      </c>
      <c r="G369" s="64"/>
    </row>
    <row r="370" spans="8:8" ht="20.4">
      <c r="A370" s="75"/>
      <c r="B370" s="64"/>
      <c r="C370" s="64"/>
      <c r="D370" s="64"/>
      <c r="E370" s="64" t="s">
        <v>367</v>
      </c>
      <c r="F370" s="64" t="s">
        <v>84</v>
      </c>
      <c r="G370" s="64"/>
    </row>
    <row r="371" spans="8:8" ht="20.4">
      <c r="A371" s="75"/>
      <c r="B371" s="64">
        <v>2.0212332E7</v>
      </c>
      <c r="C371" s="64">
        <v>2.021233206E9</v>
      </c>
      <c r="D371" s="64" t="s">
        <v>368</v>
      </c>
      <c r="E371" s="64" t="s">
        <v>369</v>
      </c>
      <c r="F371" s="64" t="s">
        <v>66</v>
      </c>
      <c r="G371" s="64">
        <v>25.0</v>
      </c>
    </row>
    <row r="372" spans="8:8" ht="20.4">
      <c r="A372" s="75"/>
      <c r="B372" s="64"/>
      <c r="C372" s="64"/>
      <c r="D372" s="64"/>
      <c r="E372" s="64" t="s">
        <v>91</v>
      </c>
      <c r="F372" s="64" t="s">
        <v>66</v>
      </c>
      <c r="G372" s="64"/>
    </row>
    <row r="373" spans="8:8" ht="20.4">
      <c r="A373" s="75"/>
      <c r="B373" s="64"/>
      <c r="C373" s="64"/>
      <c r="D373" s="64"/>
      <c r="E373" s="64" t="s">
        <v>96</v>
      </c>
      <c r="F373" s="64" t="s">
        <v>69</v>
      </c>
      <c r="G373" s="64"/>
    </row>
    <row r="374" spans="8:8" ht="20.4">
      <c r="A374" s="75"/>
      <c r="B374" s="64"/>
      <c r="C374" s="64"/>
      <c r="D374" s="64"/>
      <c r="E374" s="64" t="s">
        <v>370</v>
      </c>
      <c r="F374" s="64" t="s">
        <v>69</v>
      </c>
      <c r="G374" s="64"/>
    </row>
    <row r="375" spans="8:8" ht="20.4">
      <c r="A375" s="75"/>
      <c r="B375" s="64"/>
      <c r="C375" s="64"/>
      <c r="D375" s="64"/>
      <c r="E375" s="64" t="s">
        <v>371</v>
      </c>
      <c r="F375" s="64" t="s">
        <v>69</v>
      </c>
      <c r="G375" s="64"/>
    </row>
    <row r="376" spans="8:8" ht="20.4">
      <c r="A376" s="75"/>
      <c r="B376" s="64"/>
      <c r="C376" s="64"/>
      <c r="D376" s="64"/>
      <c r="E376" s="64" t="s">
        <v>91</v>
      </c>
      <c r="F376" s="64" t="s">
        <v>70</v>
      </c>
      <c r="G376" s="64"/>
    </row>
    <row r="377" spans="8:8" ht="20.4">
      <c r="A377" s="75"/>
      <c r="B377" s="64"/>
      <c r="C377" s="64"/>
      <c r="D377" s="64"/>
      <c r="E377" s="64" t="s">
        <v>371</v>
      </c>
      <c r="F377" s="64" t="s">
        <v>75</v>
      </c>
      <c r="G377" s="64"/>
    </row>
    <row r="378" spans="8:8" ht="20.4">
      <c r="A378" s="75"/>
      <c r="B378" s="64"/>
      <c r="C378" s="64"/>
      <c r="D378" s="64"/>
      <c r="E378" s="64" t="s">
        <v>372</v>
      </c>
      <c r="F378" s="64" t="s">
        <v>75</v>
      </c>
      <c r="G378" s="64"/>
    </row>
    <row r="379" spans="8:8" ht="20.4">
      <c r="A379" s="75"/>
      <c r="B379" s="64"/>
      <c r="C379" s="64"/>
      <c r="D379" s="64"/>
      <c r="E379" s="64" t="s">
        <v>370</v>
      </c>
      <c r="F379" s="64" t="s">
        <v>75</v>
      </c>
      <c r="G379" s="64"/>
    </row>
    <row r="380" spans="8:8" ht="20.4">
      <c r="A380" s="75"/>
      <c r="B380" s="64"/>
      <c r="C380" s="64"/>
      <c r="D380" s="64"/>
      <c r="E380" s="64" t="s">
        <v>373</v>
      </c>
      <c r="F380" s="64" t="s">
        <v>75</v>
      </c>
      <c r="G380" s="64"/>
    </row>
    <row r="381" spans="8:8" ht="20.4">
      <c r="A381" s="75"/>
      <c r="B381" s="64"/>
      <c r="C381" s="64"/>
      <c r="D381" s="64"/>
      <c r="E381" s="64" t="s">
        <v>113</v>
      </c>
      <c r="F381" s="64" t="s">
        <v>74</v>
      </c>
      <c r="G381" s="64"/>
    </row>
    <row r="382" spans="8:8" ht="20.4">
      <c r="A382" s="75"/>
      <c r="B382" s="64"/>
      <c r="C382" s="64"/>
      <c r="D382" s="64"/>
      <c r="E382" s="64" t="s">
        <v>374</v>
      </c>
      <c r="F382" s="64" t="s">
        <v>109</v>
      </c>
      <c r="G382" s="64"/>
    </row>
    <row r="383" spans="8:8" ht="20.4">
      <c r="A383" s="75"/>
      <c r="B383" s="64"/>
      <c r="C383" s="64">
        <v>2.021233208E9</v>
      </c>
      <c r="D383" s="64" t="s">
        <v>375</v>
      </c>
      <c r="E383" s="64" t="s">
        <v>369</v>
      </c>
      <c r="F383" s="64" t="s">
        <v>66</v>
      </c>
      <c r="G383" s="64">
        <v>21.0</v>
      </c>
    </row>
    <row r="384" spans="8:8" ht="20.4">
      <c r="A384" s="75"/>
      <c r="B384" s="64"/>
      <c r="C384" s="64"/>
      <c r="D384" s="64"/>
      <c r="E384" s="64" t="s">
        <v>96</v>
      </c>
      <c r="F384" s="64" t="s">
        <v>69</v>
      </c>
      <c r="G384" s="64"/>
    </row>
    <row r="385" spans="8:8" ht="20.4">
      <c r="A385" s="75"/>
      <c r="B385" s="64"/>
      <c r="C385" s="64"/>
      <c r="D385" s="64"/>
      <c r="E385" s="64" t="s">
        <v>370</v>
      </c>
      <c r="F385" s="64" t="s">
        <v>69</v>
      </c>
      <c r="G385" s="64"/>
    </row>
    <row r="386" spans="8:8" ht="20.4">
      <c r="A386" s="75"/>
      <c r="B386" s="64"/>
      <c r="C386" s="64"/>
      <c r="D386" s="64"/>
      <c r="E386" s="64" t="s">
        <v>371</v>
      </c>
      <c r="F386" s="64" t="s">
        <v>69</v>
      </c>
      <c r="G386" s="64"/>
    </row>
    <row r="387" spans="8:8" ht="20.4">
      <c r="A387" s="75"/>
      <c r="B387" s="64"/>
      <c r="C387" s="64"/>
      <c r="D387" s="64"/>
      <c r="E387" s="64" t="s">
        <v>371</v>
      </c>
      <c r="F387" s="64" t="s">
        <v>75</v>
      </c>
      <c r="G387" s="64"/>
    </row>
    <row r="388" spans="8:8" ht="20.4">
      <c r="A388" s="75"/>
      <c r="B388" s="64"/>
      <c r="C388" s="64"/>
      <c r="D388" s="64"/>
      <c r="E388" s="64" t="s">
        <v>372</v>
      </c>
      <c r="F388" s="64" t="s">
        <v>75</v>
      </c>
      <c r="G388" s="64"/>
    </row>
    <row r="389" spans="8:8" ht="20.4">
      <c r="A389" s="75"/>
      <c r="B389" s="64"/>
      <c r="C389" s="64"/>
      <c r="D389" s="64"/>
      <c r="E389" s="64" t="s">
        <v>373</v>
      </c>
      <c r="F389" s="64" t="s">
        <v>75</v>
      </c>
      <c r="G389" s="64"/>
    </row>
    <row r="390" spans="8:8" ht="20.4">
      <c r="A390" s="75"/>
      <c r="B390" s="64"/>
      <c r="C390" s="64"/>
      <c r="D390" s="64"/>
      <c r="E390" s="64" t="s">
        <v>370</v>
      </c>
      <c r="F390" s="64" t="s">
        <v>75</v>
      </c>
      <c r="G390" s="64"/>
    </row>
    <row r="391" spans="8:8" ht="20.4">
      <c r="A391" s="75"/>
      <c r="B391" s="64"/>
      <c r="C391" s="64"/>
      <c r="D391" s="64"/>
      <c r="E391" s="64" t="s">
        <v>113</v>
      </c>
      <c r="F391" s="64" t="s">
        <v>74</v>
      </c>
      <c r="G391" s="64"/>
    </row>
    <row r="392" spans="8:8" ht="20.4">
      <c r="A392" s="75"/>
      <c r="B392" s="64"/>
      <c r="C392" s="64"/>
      <c r="D392" s="64"/>
      <c r="E392" s="64" t="s">
        <v>374</v>
      </c>
      <c r="F392" s="64" t="s">
        <v>109</v>
      </c>
      <c r="G392" s="64"/>
    </row>
    <row r="393" spans="8:8" ht="20.4">
      <c r="A393" s="75"/>
      <c r="B393" s="64"/>
      <c r="C393" s="64">
        <v>2.021233222E9</v>
      </c>
      <c r="D393" s="64" t="s">
        <v>376</v>
      </c>
      <c r="E393" s="64" t="s">
        <v>371</v>
      </c>
      <c r="F393" s="64" t="s">
        <v>75</v>
      </c>
      <c r="G393" s="64">
        <v>13.0</v>
      </c>
    </row>
    <row r="394" spans="8:8" ht="20.4">
      <c r="A394" s="75"/>
      <c r="B394" s="64"/>
      <c r="C394" s="64"/>
      <c r="D394" s="64"/>
      <c r="E394" s="64" t="s">
        <v>372</v>
      </c>
      <c r="F394" s="64" t="s">
        <v>75</v>
      </c>
      <c r="G394" s="64"/>
    </row>
    <row r="395" spans="8:8" ht="20.4">
      <c r="A395" s="75"/>
      <c r="B395" s="64"/>
      <c r="C395" s="64"/>
      <c r="D395" s="64"/>
      <c r="E395" s="64" t="s">
        <v>370</v>
      </c>
      <c r="F395" s="64" t="s">
        <v>75</v>
      </c>
      <c r="G395" s="64"/>
    </row>
    <row r="396" spans="8:8" ht="20.4">
      <c r="A396" s="75"/>
      <c r="B396" s="64"/>
      <c r="C396" s="64"/>
      <c r="D396" s="64"/>
      <c r="E396" s="64" t="s">
        <v>373</v>
      </c>
      <c r="F396" s="64" t="s">
        <v>75</v>
      </c>
      <c r="G396" s="64"/>
    </row>
    <row r="397" spans="8:8" ht="20.4">
      <c r="A397" s="75"/>
      <c r="B397" s="64"/>
      <c r="C397" s="64"/>
      <c r="D397" s="64"/>
      <c r="E397" s="64" t="s">
        <v>113</v>
      </c>
      <c r="F397" s="64" t="s">
        <v>74</v>
      </c>
      <c r="G397" s="64"/>
    </row>
    <row r="398" spans="8:8" ht="20.4">
      <c r="A398" s="75"/>
      <c r="B398" s="64"/>
      <c r="C398" s="64"/>
      <c r="D398" s="64"/>
      <c r="E398" s="64" t="s">
        <v>374</v>
      </c>
      <c r="F398" s="64" t="s">
        <v>109</v>
      </c>
      <c r="G398" s="64"/>
    </row>
    <row r="399" spans="8:8" ht="20.4">
      <c r="A399" s="75"/>
      <c r="B399" s="64"/>
      <c r="C399" s="64">
        <v>2.021233219E9</v>
      </c>
      <c r="D399" s="65" t="s">
        <v>377</v>
      </c>
      <c r="E399" s="64" t="s">
        <v>113</v>
      </c>
      <c r="F399" s="64" t="s">
        <v>74</v>
      </c>
      <c r="G399" s="64">
        <v>5.0</v>
      </c>
    </row>
    <row r="400" spans="8:8" ht="20.4">
      <c r="A400" s="75"/>
      <c r="B400" s="64"/>
      <c r="C400" s="64"/>
      <c r="D400" s="65"/>
      <c r="E400" s="64" t="s">
        <v>374</v>
      </c>
      <c r="F400" s="64" t="s">
        <v>109</v>
      </c>
      <c r="G400" s="64"/>
    </row>
    <row r="401" spans="8:8" ht="20.4">
      <c r="A401" s="75"/>
      <c r="B401" s="64">
        <v>2.0212333E7</v>
      </c>
      <c r="C401" s="64">
        <v>2.021233327E9</v>
      </c>
      <c r="D401" s="64" t="s">
        <v>378</v>
      </c>
      <c r="E401" s="64" t="s">
        <v>370</v>
      </c>
      <c r="F401" s="64" t="s">
        <v>66</v>
      </c>
      <c r="G401" s="64">
        <v>2.0</v>
      </c>
    </row>
    <row r="402" spans="8:8" ht="20.4">
      <c r="A402" s="75"/>
      <c r="B402" s="64"/>
      <c r="C402" s="64">
        <v>2.021233317E9</v>
      </c>
      <c r="D402" s="64" t="s">
        <v>379</v>
      </c>
      <c r="E402" s="64" t="s">
        <v>91</v>
      </c>
      <c r="F402" s="64" t="s">
        <v>75</v>
      </c>
      <c r="G402" s="64">
        <v>11.0</v>
      </c>
    </row>
    <row r="403" spans="8:8" ht="20.4">
      <c r="A403" s="75"/>
      <c r="B403" s="64"/>
      <c r="C403" s="64"/>
      <c r="D403" s="64"/>
      <c r="E403" s="64" t="s">
        <v>370</v>
      </c>
      <c r="F403" s="64" t="s">
        <v>75</v>
      </c>
      <c r="G403" s="64"/>
    </row>
    <row r="404" spans="8:8" ht="20.4">
      <c r="A404" s="75"/>
      <c r="B404" s="64"/>
      <c r="C404" s="64"/>
      <c r="D404" s="64"/>
      <c r="E404" s="64" t="s">
        <v>373</v>
      </c>
      <c r="F404" s="64" t="s">
        <v>75</v>
      </c>
      <c r="G404" s="64"/>
    </row>
    <row r="405" spans="8:8" ht="20.4">
      <c r="A405" s="75"/>
      <c r="B405" s="64"/>
      <c r="C405" s="64"/>
      <c r="D405" s="64"/>
      <c r="E405" s="64" t="s">
        <v>99</v>
      </c>
      <c r="F405" s="64" t="s">
        <v>74</v>
      </c>
      <c r="G405" s="64"/>
    </row>
    <row r="406" spans="8:8" ht="20.4">
      <c r="A406" s="75"/>
      <c r="B406" s="64"/>
      <c r="C406" s="64"/>
      <c r="D406" s="64"/>
      <c r="E406" s="64" t="s">
        <v>374</v>
      </c>
      <c r="F406" s="64" t="s">
        <v>109</v>
      </c>
      <c r="G406" s="64"/>
    </row>
    <row r="407" spans="8:8" ht="20.4">
      <c r="A407" s="75"/>
      <c r="B407" s="64"/>
      <c r="C407" s="64">
        <v>2.021233328E9</v>
      </c>
      <c r="D407" s="64" t="s">
        <v>380</v>
      </c>
      <c r="E407" s="64" t="s">
        <v>91</v>
      </c>
      <c r="F407" s="64" t="s">
        <v>75</v>
      </c>
      <c r="G407" s="64">
        <v>11.0</v>
      </c>
    </row>
    <row r="408" spans="8:8" ht="20.4">
      <c r="A408" s="75"/>
      <c r="B408" s="64"/>
      <c r="C408" s="64"/>
      <c r="D408" s="64"/>
      <c r="E408" s="64" t="s">
        <v>370</v>
      </c>
      <c r="F408" s="64" t="s">
        <v>75</v>
      </c>
      <c r="G408" s="64"/>
    </row>
    <row r="409" spans="8:8" ht="20.4">
      <c r="A409" s="75"/>
      <c r="B409" s="64"/>
      <c r="C409" s="64"/>
      <c r="D409" s="64"/>
      <c r="E409" s="64" t="s">
        <v>373</v>
      </c>
      <c r="F409" s="64" t="s">
        <v>75</v>
      </c>
      <c r="G409" s="64"/>
    </row>
    <row r="410" spans="8:8" ht="20.4">
      <c r="A410" s="75"/>
      <c r="B410" s="64"/>
      <c r="C410" s="64"/>
      <c r="D410" s="64"/>
      <c r="E410" s="64" t="s">
        <v>99</v>
      </c>
      <c r="F410" s="64" t="s">
        <v>74</v>
      </c>
      <c r="G410" s="64"/>
    </row>
    <row r="411" spans="8:8" ht="20.4">
      <c r="A411" s="75"/>
      <c r="B411" s="64"/>
      <c r="C411" s="64"/>
      <c r="D411" s="64"/>
      <c r="E411" s="64" t="s">
        <v>374</v>
      </c>
      <c r="F411" s="64" t="s">
        <v>109</v>
      </c>
      <c r="G411" s="64"/>
    </row>
    <row r="412" spans="8:8" ht="20.4">
      <c r="A412" s="75"/>
      <c r="B412" s="64">
        <v>2.0212331E7</v>
      </c>
      <c r="C412" s="64">
        <v>2.021233106E9</v>
      </c>
      <c r="D412" s="64" t="s">
        <v>381</v>
      </c>
      <c r="E412" s="64" t="s">
        <v>371</v>
      </c>
      <c r="F412" s="64" t="s">
        <v>66</v>
      </c>
      <c r="G412" s="64">
        <v>6.0</v>
      </c>
    </row>
    <row r="413" spans="8:8" ht="20.4">
      <c r="A413" s="75"/>
      <c r="B413" s="64"/>
      <c r="C413" s="64"/>
      <c r="D413" s="64"/>
      <c r="E413" s="64" t="s">
        <v>370</v>
      </c>
      <c r="F413" s="64" t="s">
        <v>66</v>
      </c>
      <c r="G413" s="64"/>
    </row>
    <row r="414" spans="8:8" ht="20.4">
      <c r="A414" s="75"/>
      <c r="B414" s="64"/>
      <c r="C414" s="64"/>
      <c r="D414" s="64"/>
      <c r="E414" s="64" t="s">
        <v>91</v>
      </c>
      <c r="F414" s="64" t="s">
        <v>66</v>
      </c>
      <c r="G414" s="64"/>
    </row>
    <row r="415" spans="8:8" ht="20.4">
      <c r="A415" s="75"/>
      <c r="B415" s="64"/>
      <c r="C415" s="64">
        <v>2.021233128E9</v>
      </c>
      <c r="D415" s="64" t="s">
        <v>382</v>
      </c>
      <c r="E415" s="64" t="s">
        <v>371</v>
      </c>
      <c r="F415" s="64" t="s">
        <v>66</v>
      </c>
      <c r="G415" s="64">
        <v>6.0</v>
      </c>
    </row>
    <row r="416" spans="8:8" ht="20.4">
      <c r="A416" s="75"/>
      <c r="B416" s="64"/>
      <c r="C416" s="64"/>
      <c r="D416" s="64"/>
      <c r="E416" s="64" t="s">
        <v>370</v>
      </c>
      <c r="F416" s="64" t="s">
        <v>66</v>
      </c>
      <c r="G416" s="64"/>
    </row>
    <row r="417" spans="8:8" ht="20.4">
      <c r="A417" s="75"/>
      <c r="B417" s="64"/>
      <c r="C417" s="64"/>
      <c r="D417" s="64"/>
      <c r="E417" s="64" t="s">
        <v>91</v>
      </c>
      <c r="F417" s="64" t="s">
        <v>66</v>
      </c>
      <c r="G417" s="64"/>
    </row>
    <row r="418" spans="8:8" ht="20.4">
      <c r="A418" s="75"/>
      <c r="B418" s="64"/>
      <c r="C418" s="64">
        <v>2.021233111E9</v>
      </c>
      <c r="D418" s="64" t="s">
        <v>383</v>
      </c>
      <c r="E418" s="64" t="s">
        <v>371</v>
      </c>
      <c r="F418" s="64" t="s">
        <v>66</v>
      </c>
      <c r="G418" s="64">
        <v>17.0</v>
      </c>
    </row>
    <row r="419" spans="8:8" ht="20.4">
      <c r="A419" s="75"/>
      <c r="B419" s="64"/>
      <c r="C419" s="64"/>
      <c r="D419" s="64"/>
      <c r="E419" s="64" t="s">
        <v>370</v>
      </c>
      <c r="F419" s="64" t="s">
        <v>66</v>
      </c>
      <c r="G419" s="64"/>
    </row>
    <row r="420" spans="8:8" ht="20.4">
      <c r="A420" s="75"/>
      <c r="B420" s="64"/>
      <c r="C420" s="64"/>
      <c r="D420" s="64"/>
      <c r="E420" s="64" t="s">
        <v>91</v>
      </c>
      <c r="F420" s="64" t="s">
        <v>66</v>
      </c>
      <c r="G420" s="64"/>
    </row>
    <row r="421" spans="8:8" ht="20.4">
      <c r="A421" s="75"/>
      <c r="B421" s="64"/>
      <c r="C421" s="64"/>
      <c r="D421" s="64"/>
      <c r="E421" s="64" t="s">
        <v>370</v>
      </c>
      <c r="F421" s="64" t="s">
        <v>75</v>
      </c>
      <c r="G421" s="64"/>
    </row>
    <row r="422" spans="8:8" ht="20.4">
      <c r="A422" s="75"/>
      <c r="B422" s="64"/>
      <c r="C422" s="64"/>
      <c r="D422" s="64"/>
      <c r="E422" s="64" t="s">
        <v>384</v>
      </c>
      <c r="F422" s="64" t="s">
        <v>75</v>
      </c>
      <c r="G422" s="64"/>
    </row>
    <row r="423" spans="8:8" ht="20.4">
      <c r="A423" s="75"/>
      <c r="B423" s="64"/>
      <c r="C423" s="64"/>
      <c r="D423" s="64"/>
      <c r="E423" s="64" t="s">
        <v>113</v>
      </c>
      <c r="F423" s="64" t="s">
        <v>74</v>
      </c>
      <c r="G423" s="64"/>
    </row>
    <row r="424" spans="8:8" ht="20.4">
      <c r="A424" s="75"/>
      <c r="B424" s="64"/>
      <c r="C424" s="64"/>
      <c r="D424" s="64"/>
      <c r="E424" s="64" t="s">
        <v>374</v>
      </c>
      <c r="F424" s="64" t="s">
        <v>109</v>
      </c>
      <c r="G424" s="64"/>
    </row>
    <row r="425" spans="8:8" ht="20.4">
      <c r="A425" s="75"/>
      <c r="B425" s="64"/>
      <c r="C425" s="64"/>
      <c r="D425" s="64"/>
      <c r="E425" s="64" t="s">
        <v>371</v>
      </c>
      <c r="F425" s="64" t="s">
        <v>74</v>
      </c>
      <c r="G425" s="64"/>
    </row>
    <row r="426" spans="8:8" ht="20.4">
      <c r="A426" s="75"/>
      <c r="B426" s="64"/>
      <c r="C426" s="64">
        <v>2.02123313E9</v>
      </c>
      <c r="D426" s="64" t="s">
        <v>385</v>
      </c>
      <c r="E426" s="64" t="s">
        <v>371</v>
      </c>
      <c r="F426" s="64" t="s">
        <v>66</v>
      </c>
      <c r="G426" s="64">
        <v>6.0</v>
      </c>
    </row>
    <row r="427" spans="8:8" ht="20.4">
      <c r="A427" s="75"/>
      <c r="B427" s="64"/>
      <c r="C427" s="64"/>
      <c r="D427" s="64"/>
      <c r="E427" s="64" t="s">
        <v>370</v>
      </c>
      <c r="F427" s="64" t="s">
        <v>66</v>
      </c>
      <c r="G427" s="64"/>
    </row>
    <row r="428" spans="8:8" ht="20.4">
      <c r="A428" s="75"/>
      <c r="B428" s="64"/>
      <c r="C428" s="64"/>
      <c r="D428" s="64"/>
      <c r="E428" s="64" t="s">
        <v>91</v>
      </c>
      <c r="F428" s="64" t="s">
        <v>66</v>
      </c>
      <c r="G428" s="64"/>
    </row>
    <row r="429" spans="8:8" ht="20.4">
      <c r="A429" s="75"/>
      <c r="B429" s="64"/>
      <c r="C429" s="64">
        <v>2.021233109E9</v>
      </c>
      <c r="D429" s="64" t="s">
        <v>386</v>
      </c>
      <c r="E429" s="64" t="s">
        <v>371</v>
      </c>
      <c r="F429" s="64" t="s">
        <v>66</v>
      </c>
      <c r="G429" s="64">
        <v>6.0</v>
      </c>
    </row>
    <row r="430" spans="8:8" ht="20.4">
      <c r="A430" s="75"/>
      <c r="B430" s="64"/>
      <c r="C430" s="64"/>
      <c r="D430" s="64"/>
      <c r="E430" s="64" t="s">
        <v>370</v>
      </c>
      <c r="F430" s="64" t="s">
        <v>66</v>
      </c>
      <c r="G430" s="64"/>
    </row>
    <row r="431" spans="8:8" ht="20.4">
      <c r="A431" s="75"/>
      <c r="B431" s="64"/>
      <c r="C431" s="64"/>
      <c r="D431" s="64"/>
      <c r="E431" s="64" t="s">
        <v>91</v>
      </c>
      <c r="F431" s="64" t="s">
        <v>66</v>
      </c>
      <c r="G431" s="64"/>
    </row>
    <row r="432" spans="8:8" ht="20.4">
      <c r="A432" s="75"/>
      <c r="B432" s="64"/>
      <c r="C432" s="64">
        <v>2.021233114E9</v>
      </c>
      <c r="D432" s="64" t="s">
        <v>387</v>
      </c>
      <c r="E432" s="64" t="s">
        <v>371</v>
      </c>
      <c r="F432" s="64" t="s">
        <v>66</v>
      </c>
      <c r="G432" s="64">
        <v>16.0</v>
      </c>
    </row>
    <row r="433" spans="8:8" ht="20.4">
      <c r="A433" s="75"/>
      <c r="B433" s="64"/>
      <c r="C433" s="64"/>
      <c r="D433" s="64"/>
      <c r="E433" s="64" t="s">
        <v>370</v>
      </c>
      <c r="F433" s="64" t="s">
        <v>66</v>
      </c>
      <c r="G433" s="64"/>
    </row>
    <row r="434" spans="8:8" ht="20.4">
      <c r="A434" s="75"/>
      <c r="B434" s="64"/>
      <c r="C434" s="64"/>
      <c r="D434" s="64"/>
      <c r="E434" s="64" t="s">
        <v>91</v>
      </c>
      <c r="F434" s="64" t="s">
        <v>66</v>
      </c>
      <c r="G434" s="64"/>
    </row>
    <row r="435" spans="8:8" ht="20.4">
      <c r="A435" s="75"/>
      <c r="B435" s="64"/>
      <c r="C435" s="64"/>
      <c r="D435" s="64"/>
      <c r="E435" s="64" t="s">
        <v>372</v>
      </c>
      <c r="F435" s="64" t="s">
        <v>69</v>
      </c>
      <c r="G435" s="64"/>
    </row>
    <row r="436" spans="8:8" ht="20.4">
      <c r="A436" s="75"/>
      <c r="B436" s="64"/>
      <c r="C436" s="64"/>
      <c r="D436" s="64"/>
      <c r="E436" s="64" t="s">
        <v>373</v>
      </c>
      <c r="F436" s="64" t="s">
        <v>69</v>
      </c>
      <c r="G436" s="64"/>
    </row>
    <row r="437" spans="8:8" ht="20.4">
      <c r="A437" s="75"/>
      <c r="B437" s="64"/>
      <c r="C437" s="64"/>
      <c r="D437" s="64"/>
      <c r="E437" s="64" t="s">
        <v>370</v>
      </c>
      <c r="F437" s="64" t="s">
        <v>75</v>
      </c>
      <c r="G437" s="64"/>
    </row>
    <row r="438" spans="8:8" ht="20.4">
      <c r="A438" s="75"/>
      <c r="B438" s="64"/>
      <c r="C438" s="64"/>
      <c r="D438" s="64"/>
      <c r="E438" s="64" t="s">
        <v>384</v>
      </c>
      <c r="F438" s="64" t="s">
        <v>75</v>
      </c>
      <c r="G438" s="64"/>
    </row>
    <row r="439" spans="8:8" ht="20.4">
      <c r="A439" s="75"/>
      <c r="B439" s="64"/>
      <c r="C439" s="64"/>
      <c r="D439" s="64"/>
      <c r="E439" s="64" t="s">
        <v>371</v>
      </c>
      <c r="F439" s="64" t="s">
        <v>74</v>
      </c>
      <c r="G439" s="64"/>
    </row>
    <row r="440" spans="8:8" ht="20.4">
      <c r="A440" s="75"/>
      <c r="B440" s="64">
        <v>2.0213032E7</v>
      </c>
      <c r="C440" s="64">
        <v>2.021303205E9</v>
      </c>
      <c r="D440" s="64" t="s">
        <v>388</v>
      </c>
      <c r="E440" s="64" t="s">
        <v>389</v>
      </c>
      <c r="F440" s="64" t="s">
        <v>66</v>
      </c>
      <c r="G440" s="64">
        <v>6.0</v>
      </c>
    </row>
    <row r="441" spans="8:8" ht="20.4">
      <c r="A441" s="75"/>
      <c r="B441" s="64"/>
      <c r="C441" s="64"/>
      <c r="D441" s="64"/>
      <c r="E441" s="64" t="s">
        <v>257</v>
      </c>
      <c r="F441" s="64" t="s">
        <v>66</v>
      </c>
      <c r="G441" s="64"/>
    </row>
    <row r="442" spans="8:8" ht="20.4">
      <c r="A442" s="75"/>
      <c r="B442" s="64"/>
      <c r="C442" s="64"/>
      <c r="D442" s="64"/>
      <c r="E442" s="64" t="s">
        <v>390</v>
      </c>
      <c r="F442" s="64" t="s">
        <v>66</v>
      </c>
      <c r="G442" s="64"/>
    </row>
    <row r="443" spans="8:8" ht="20.4">
      <c r="A443" s="75"/>
      <c r="B443" s="64"/>
      <c r="C443" s="64">
        <v>2.021303231E9</v>
      </c>
      <c r="D443" s="64" t="s">
        <v>391</v>
      </c>
      <c r="E443" s="64" t="s">
        <v>257</v>
      </c>
      <c r="F443" s="64" t="s">
        <v>74</v>
      </c>
      <c r="G443" s="64">
        <v>4.0</v>
      </c>
    </row>
    <row r="444" spans="8:8" ht="20.4">
      <c r="A444" s="75"/>
      <c r="B444" s="64"/>
      <c r="C444" s="64"/>
      <c r="D444" s="64"/>
      <c r="E444" s="64" t="s">
        <v>113</v>
      </c>
      <c r="F444" s="64" t="s">
        <v>74</v>
      </c>
      <c r="G444" s="64"/>
    </row>
    <row r="445" spans="8:8" ht="20.4">
      <c r="A445" s="75"/>
      <c r="B445" s="64">
        <v>2.0212932E7</v>
      </c>
      <c r="C445" s="64">
        <v>2.021293238E9</v>
      </c>
      <c r="D445" s="64" t="s">
        <v>392</v>
      </c>
      <c r="E445" s="64" t="s">
        <v>393</v>
      </c>
      <c r="F445" s="64" t="s">
        <v>80</v>
      </c>
      <c r="G445" s="64">
        <v>18.0</v>
      </c>
    </row>
    <row r="446" spans="8:8" ht="20.4">
      <c r="A446" s="75"/>
      <c r="B446" s="64"/>
      <c r="C446" s="64"/>
      <c r="D446" s="64"/>
      <c r="E446" s="64" t="s">
        <v>257</v>
      </c>
      <c r="F446" s="64" t="s">
        <v>66</v>
      </c>
      <c r="G446" s="64"/>
    </row>
    <row r="447" spans="8:8" ht="20.4">
      <c r="A447" s="75"/>
      <c r="B447" s="64"/>
      <c r="C447" s="64"/>
      <c r="D447" s="64"/>
      <c r="E447" s="64" t="s">
        <v>394</v>
      </c>
      <c r="F447" s="64" t="s">
        <v>84</v>
      </c>
      <c r="G447" s="64"/>
    </row>
    <row r="448" spans="8:8" ht="20.4">
      <c r="A448" s="75"/>
      <c r="B448" s="64"/>
      <c r="C448" s="64"/>
      <c r="D448" s="64"/>
      <c r="E448" s="64" t="s">
        <v>113</v>
      </c>
      <c r="F448" s="64" t="s">
        <v>69</v>
      </c>
      <c r="G448" s="64"/>
    </row>
    <row r="449" spans="8:8" ht="20.4">
      <c r="A449" s="75"/>
      <c r="B449" s="64"/>
      <c r="C449" s="64"/>
      <c r="D449" s="64"/>
      <c r="E449" s="64" t="s">
        <v>257</v>
      </c>
      <c r="F449" s="64" t="s">
        <v>70</v>
      </c>
      <c r="G449" s="64"/>
    </row>
    <row r="450" spans="8:8" ht="20.4">
      <c r="A450" s="75"/>
      <c r="B450" s="64"/>
      <c r="C450" s="64"/>
      <c r="D450" s="64"/>
      <c r="E450" s="64" t="s">
        <v>395</v>
      </c>
      <c r="F450" s="64" t="s">
        <v>75</v>
      </c>
      <c r="G450" s="64"/>
    </row>
    <row r="451" spans="8:8" ht="20.4">
      <c r="A451" s="75"/>
      <c r="B451" s="64"/>
      <c r="C451" s="64"/>
      <c r="D451" s="64"/>
      <c r="E451" s="64" t="s">
        <v>390</v>
      </c>
      <c r="F451" s="64" t="s">
        <v>74</v>
      </c>
      <c r="G451" s="64"/>
    </row>
    <row r="452" spans="8:8" ht="20.4">
      <c r="A452" s="75"/>
      <c r="B452" s="64"/>
      <c r="C452" s="64"/>
      <c r="D452" s="64"/>
      <c r="E452" s="64" t="s">
        <v>396</v>
      </c>
      <c r="F452" s="64" t="s">
        <v>74</v>
      </c>
      <c r="G452" s="64"/>
    </row>
    <row r="453" spans="8:8" ht="20.4">
      <c r="A453" s="75"/>
      <c r="B453" s="64"/>
      <c r="C453" s="64">
        <v>2.02129322E9</v>
      </c>
      <c r="D453" s="64" t="s">
        <v>397</v>
      </c>
      <c r="E453" s="64" t="s">
        <v>393</v>
      </c>
      <c r="F453" s="64" t="s">
        <v>80</v>
      </c>
      <c r="G453" s="64">
        <v>3.0</v>
      </c>
    </row>
    <row r="454" spans="8:8" ht="20.4">
      <c r="A454" s="75"/>
      <c r="B454" s="65">
        <v>2.0222931E7</v>
      </c>
      <c r="C454" s="65">
        <v>2.022293141E9</v>
      </c>
      <c r="D454" s="65" t="s">
        <v>398</v>
      </c>
      <c r="E454" s="65" t="s">
        <v>91</v>
      </c>
      <c r="F454" s="65" t="s">
        <v>69</v>
      </c>
      <c r="G454" s="65">
        <v>13.0</v>
      </c>
    </row>
    <row r="455" spans="8:8" ht="20.4">
      <c r="A455" s="75"/>
      <c r="B455" s="65"/>
      <c r="C455" s="65"/>
      <c r="D455" s="65"/>
      <c r="E455" s="65" t="s">
        <v>135</v>
      </c>
      <c r="F455" s="65" t="s">
        <v>84</v>
      </c>
      <c r="G455" s="65"/>
    </row>
    <row r="456" spans="8:8" ht="20.4">
      <c r="A456" s="75"/>
      <c r="B456" s="65"/>
      <c r="C456" s="65"/>
      <c r="D456" s="65"/>
      <c r="E456" s="65" t="s">
        <v>399</v>
      </c>
      <c r="F456" s="65" t="s">
        <v>69</v>
      </c>
      <c r="G456" s="65"/>
    </row>
    <row r="457" spans="8:8" ht="20.4">
      <c r="A457" s="75"/>
      <c r="B457" s="65"/>
      <c r="C457" s="65"/>
      <c r="D457" s="65"/>
      <c r="E457" s="64" t="s">
        <v>141</v>
      </c>
      <c r="F457" s="64" t="s">
        <v>66</v>
      </c>
      <c r="G457" s="65"/>
    </row>
    <row r="458" spans="8:8" ht="20.4">
      <c r="A458" s="75"/>
      <c r="B458" s="65"/>
      <c r="C458" s="65"/>
      <c r="D458" s="65"/>
      <c r="E458" s="64" t="s">
        <v>91</v>
      </c>
      <c r="F458" s="64" t="s">
        <v>66</v>
      </c>
      <c r="G458" s="65"/>
    </row>
    <row r="459" spans="8:8" ht="20.4">
      <c r="A459" s="75"/>
      <c r="B459" s="65"/>
      <c r="C459" s="65"/>
      <c r="D459" s="65"/>
      <c r="E459" s="64" t="s">
        <v>41</v>
      </c>
      <c r="F459" s="64" t="s">
        <v>66</v>
      </c>
      <c r="G459" s="65"/>
    </row>
    <row r="460" spans="8:8" ht="20.4">
      <c r="A460" s="75"/>
      <c r="B460" s="65"/>
      <c r="C460" s="65">
        <v>2.022293118E9</v>
      </c>
      <c r="D460" s="65" t="s">
        <v>400</v>
      </c>
      <c r="E460" s="64" t="s">
        <v>141</v>
      </c>
      <c r="F460" s="64" t="s">
        <v>66</v>
      </c>
      <c r="G460" s="64">
        <v>6.0</v>
      </c>
    </row>
    <row r="461" spans="8:8" ht="20.4">
      <c r="A461" s="75"/>
      <c r="B461" s="65"/>
      <c r="C461" s="65"/>
      <c r="D461" s="65"/>
      <c r="E461" s="64" t="s">
        <v>91</v>
      </c>
      <c r="F461" s="64" t="s">
        <v>66</v>
      </c>
      <c r="G461" s="64"/>
    </row>
    <row r="462" spans="8:8" ht="20.4">
      <c r="A462" s="75"/>
      <c r="B462" s="65"/>
      <c r="C462" s="65"/>
      <c r="D462" s="65"/>
      <c r="E462" s="64" t="s">
        <v>41</v>
      </c>
      <c r="F462" s="64" t="s">
        <v>66</v>
      </c>
      <c r="G462" s="64"/>
    </row>
    <row r="463" spans="8:8" ht="20.4">
      <c r="A463" s="75"/>
      <c r="B463" s="64">
        <v>2.0223032E7</v>
      </c>
      <c r="C463" s="64">
        <v>2.02230321E9</v>
      </c>
      <c r="D463" s="64" t="s">
        <v>401</v>
      </c>
      <c r="E463" s="64" t="s">
        <v>91</v>
      </c>
      <c r="F463" s="64" t="s">
        <v>66</v>
      </c>
      <c r="G463" s="64">
        <v>17.0</v>
      </c>
    </row>
    <row r="464" spans="8:8" ht="20.4">
      <c r="A464" s="75"/>
      <c r="B464" s="64"/>
      <c r="C464" s="64"/>
      <c r="D464" s="64"/>
      <c r="E464" s="64" t="s">
        <v>263</v>
      </c>
      <c r="F464" s="64" t="s">
        <v>80</v>
      </c>
      <c r="G464" s="64"/>
    </row>
    <row r="465" spans="8:8" ht="20.4">
      <c r="A465" s="75"/>
      <c r="B465" s="64"/>
      <c r="C465" s="64"/>
      <c r="D465" s="64"/>
      <c r="E465" s="64" t="s">
        <v>402</v>
      </c>
      <c r="F465" s="64" t="s">
        <v>66</v>
      </c>
      <c r="G465" s="64"/>
    </row>
    <row r="466" spans="8:8" ht="20.4">
      <c r="A466" s="75"/>
      <c r="B466" s="64"/>
      <c r="C466" s="64"/>
      <c r="D466" s="64"/>
      <c r="E466" s="64" t="s">
        <v>403</v>
      </c>
      <c r="F466" s="64" t="s">
        <v>69</v>
      </c>
      <c r="G466" s="64"/>
    </row>
    <row r="467" spans="8:8" ht="20.4">
      <c r="A467" s="75"/>
      <c r="B467" s="64"/>
      <c r="C467" s="64"/>
      <c r="D467" s="64"/>
      <c r="E467" s="64" t="s">
        <v>404</v>
      </c>
      <c r="F467" s="64" t="s">
        <v>69</v>
      </c>
      <c r="G467" s="64"/>
    </row>
    <row r="468" spans="8:8" ht="20.4">
      <c r="A468" s="75"/>
      <c r="B468" s="64"/>
      <c r="C468" s="64"/>
      <c r="D468" s="64"/>
      <c r="E468" s="64" t="s">
        <v>91</v>
      </c>
      <c r="F468" s="64" t="s">
        <v>70</v>
      </c>
      <c r="G468" s="64"/>
    </row>
    <row r="469" spans="8:8" ht="20.4">
      <c r="A469" s="75"/>
      <c r="B469" s="64"/>
      <c r="C469" s="64"/>
      <c r="D469" s="64"/>
      <c r="E469" s="64" t="s">
        <v>282</v>
      </c>
      <c r="F469" s="64" t="s">
        <v>70</v>
      </c>
      <c r="G469" s="64"/>
    </row>
    <row r="470" spans="8:8" ht="20.4">
      <c r="A470" s="75"/>
      <c r="B470" s="64"/>
      <c r="C470" s="64"/>
      <c r="D470" s="64"/>
      <c r="E470" s="64" t="s">
        <v>405</v>
      </c>
      <c r="F470" s="64" t="s">
        <v>75</v>
      </c>
      <c r="G470" s="64"/>
    </row>
    <row r="471" spans="8:8" ht="20.4">
      <c r="A471" s="75"/>
      <c r="B471" s="64"/>
      <c r="C471" s="64">
        <v>2.022303205E9</v>
      </c>
      <c r="D471" s="64" t="s">
        <v>406</v>
      </c>
      <c r="E471" s="64" t="s">
        <v>41</v>
      </c>
      <c r="F471" s="64" t="s">
        <v>75</v>
      </c>
      <c r="G471" s="64">
        <v>2.0</v>
      </c>
    </row>
    <row r="472" spans="8:8" ht="20.4">
      <c r="A472" s="75"/>
      <c r="B472" s="64"/>
      <c r="C472" s="64">
        <v>2.022303209E9</v>
      </c>
      <c r="D472" s="64" t="s">
        <v>407</v>
      </c>
      <c r="E472" s="64" t="s">
        <v>41</v>
      </c>
      <c r="F472" s="64" t="s">
        <v>75</v>
      </c>
      <c r="G472" s="64">
        <v>2.0</v>
      </c>
    </row>
    <row r="473" spans="8:8" ht="20.4">
      <c r="A473" s="75"/>
      <c r="B473" s="64">
        <v>2.0222932E7</v>
      </c>
      <c r="C473" s="64">
        <v>2.022293239E9</v>
      </c>
      <c r="D473" s="64" t="s">
        <v>408</v>
      </c>
      <c r="E473" s="64" t="s">
        <v>405</v>
      </c>
      <c r="F473" s="64" t="s">
        <v>75</v>
      </c>
      <c r="G473" s="64">
        <v>8.0</v>
      </c>
    </row>
    <row r="474" spans="8:8" ht="20.4">
      <c r="A474" s="75"/>
      <c r="B474" s="64"/>
      <c r="C474" s="64"/>
      <c r="D474" s="64"/>
      <c r="E474" s="64" t="s">
        <v>263</v>
      </c>
      <c r="F474" s="64" t="s">
        <v>75</v>
      </c>
      <c r="G474" s="64"/>
    </row>
    <row r="475" spans="8:8" ht="20.4">
      <c r="A475" s="75"/>
      <c r="B475" s="64"/>
      <c r="C475" s="64"/>
      <c r="D475" s="64"/>
      <c r="E475" s="64" t="s">
        <v>141</v>
      </c>
      <c r="F475" s="64" t="s">
        <v>74</v>
      </c>
      <c r="G475" s="64"/>
    </row>
    <row r="476" spans="8:8" ht="20.4">
      <c r="A476" s="75"/>
      <c r="B476" s="64"/>
      <c r="C476" s="64"/>
      <c r="D476" s="64"/>
      <c r="E476" s="64" t="s">
        <v>91</v>
      </c>
      <c r="F476" s="64" t="s">
        <v>74</v>
      </c>
      <c r="G476" s="64"/>
    </row>
    <row r="477" spans="8:8" ht="20.4">
      <c r="A477" s="75"/>
      <c r="B477" s="64">
        <v>2.0223033E7</v>
      </c>
      <c r="C477" s="64">
        <v>2.022303332E9</v>
      </c>
      <c r="D477" s="64" t="s">
        <v>409</v>
      </c>
      <c r="E477" s="64" t="s">
        <v>263</v>
      </c>
      <c r="F477" s="64" t="s">
        <v>80</v>
      </c>
      <c r="G477" s="64">
        <v>11.0</v>
      </c>
    </row>
    <row r="478" spans="8:8" ht="20.4">
      <c r="A478" s="75"/>
      <c r="B478" s="64"/>
      <c r="C478" s="64"/>
      <c r="D478" s="64"/>
      <c r="E478" s="64" t="s">
        <v>404</v>
      </c>
      <c r="F478" s="64" t="s">
        <v>66</v>
      </c>
      <c r="G478" s="64"/>
    </row>
    <row r="479" spans="8:8" ht="20.4">
      <c r="A479" s="75"/>
      <c r="B479" s="64"/>
      <c r="C479" s="64"/>
      <c r="D479" s="64"/>
      <c r="E479" s="64" t="s">
        <v>403</v>
      </c>
      <c r="F479" s="64" t="s">
        <v>69</v>
      </c>
      <c r="G479" s="64"/>
    </row>
    <row r="480" spans="8:8" ht="20.4">
      <c r="A480" s="75"/>
      <c r="B480" s="64"/>
      <c r="C480" s="64"/>
      <c r="D480" s="64"/>
      <c r="E480" s="64" t="s">
        <v>402</v>
      </c>
      <c r="F480" s="64" t="s">
        <v>69</v>
      </c>
      <c r="G480" s="64"/>
    </row>
    <row r="481" spans="8:8" ht="20.4">
      <c r="A481" s="75"/>
      <c r="B481" s="64"/>
      <c r="C481" s="64"/>
      <c r="D481" s="64"/>
      <c r="E481" s="64" t="s">
        <v>91</v>
      </c>
      <c r="F481" s="64" t="s">
        <v>69</v>
      </c>
      <c r="G481" s="64"/>
    </row>
    <row r="482" spans="8:8" ht="20.4">
      <c r="A482" s="75"/>
      <c r="B482" s="64"/>
      <c r="C482" s="64">
        <v>2.022303314E9</v>
      </c>
      <c r="D482" s="64" t="s">
        <v>410</v>
      </c>
      <c r="E482" s="64" t="s">
        <v>41</v>
      </c>
      <c r="F482" s="64" t="s">
        <v>75</v>
      </c>
      <c r="G482" s="64">
        <v>2.0</v>
      </c>
    </row>
    <row r="483" spans="8:8" ht="20.4">
      <c r="A483" s="75"/>
      <c r="B483" s="64">
        <v>2.0222941E7</v>
      </c>
      <c r="C483" s="64">
        <v>2.022294109E9</v>
      </c>
      <c r="D483" s="64" t="s">
        <v>411</v>
      </c>
      <c r="E483" s="64" t="s">
        <v>141</v>
      </c>
      <c r="F483" s="64" t="s">
        <v>66</v>
      </c>
      <c r="G483" s="64">
        <v>2.0</v>
      </c>
    </row>
    <row r="484" spans="8:8" ht="20.4">
      <c r="A484" s="75"/>
      <c r="B484" s="64"/>
      <c r="C484" s="64">
        <v>2.022294129E9</v>
      </c>
      <c r="D484" s="64" t="s">
        <v>412</v>
      </c>
      <c r="E484" s="64" t="s">
        <v>141</v>
      </c>
      <c r="F484" s="64" t="s">
        <v>66</v>
      </c>
      <c r="G484" s="64">
        <v>2.0</v>
      </c>
    </row>
    <row r="485" spans="8:8" ht="20.4">
      <c r="A485" s="75"/>
      <c r="B485" s="64"/>
      <c r="C485" s="64">
        <v>2.022294135E9</v>
      </c>
      <c r="D485" s="64" t="s">
        <v>413</v>
      </c>
      <c r="E485" s="64" t="s">
        <v>414</v>
      </c>
      <c r="F485" s="64" t="s">
        <v>70</v>
      </c>
      <c r="G485" s="64">
        <v>2.0</v>
      </c>
    </row>
    <row r="486" spans="8:8" ht="20.4">
      <c r="A486" s="75"/>
      <c r="B486" s="64">
        <v>2.0223031E7</v>
      </c>
      <c r="C486" s="64">
        <v>2.022303116E9</v>
      </c>
      <c r="D486" s="64" t="s">
        <v>415</v>
      </c>
      <c r="E486" s="64" t="s">
        <v>402</v>
      </c>
      <c r="F486" s="64" t="s">
        <v>416</v>
      </c>
      <c r="G486" s="64">
        <v>1.0</v>
      </c>
    </row>
    <row r="487" spans="8:8" ht="20.4">
      <c r="A487" s="75"/>
      <c r="B487" s="64"/>
      <c r="C487" s="64"/>
      <c r="D487" s="64"/>
      <c r="E487" s="64" t="s">
        <v>403</v>
      </c>
      <c r="F487" s="64" t="s">
        <v>74</v>
      </c>
      <c r="G487" s="64">
        <v>2.0</v>
      </c>
    </row>
    <row r="488" spans="8:8" ht="20.4">
      <c r="A488" s="75"/>
      <c r="B488" s="64">
        <v>2.0202933E7</v>
      </c>
      <c r="C488" s="64">
        <v>2.020293106E9</v>
      </c>
      <c r="D488" s="64" t="s">
        <v>417</v>
      </c>
      <c r="E488" s="64" t="s">
        <v>418</v>
      </c>
      <c r="F488" s="64" t="s">
        <v>74</v>
      </c>
      <c r="G488" s="64">
        <v>2.0</v>
      </c>
    </row>
    <row r="489" spans="8:8" ht="20.4">
      <c r="A489" s="75"/>
      <c r="B489" s="64">
        <v>2.0222333E7</v>
      </c>
      <c r="C489" s="64">
        <v>2.022233319E9</v>
      </c>
      <c r="D489" s="64" t="s">
        <v>419</v>
      </c>
      <c r="E489" s="64" t="s">
        <v>420</v>
      </c>
      <c r="F489" s="64" t="s">
        <v>75</v>
      </c>
      <c r="G489" s="64">
        <v>8.0</v>
      </c>
    </row>
    <row r="490" spans="8:8" ht="20.4">
      <c r="A490" s="75"/>
      <c r="B490" s="64"/>
      <c r="C490" s="64"/>
      <c r="D490" s="64"/>
      <c r="E490" s="64" t="s">
        <v>421</v>
      </c>
      <c r="F490" s="64" t="s">
        <v>75</v>
      </c>
      <c r="G490" s="64"/>
    </row>
    <row r="491" spans="8:8" ht="20.4">
      <c r="A491" s="75"/>
      <c r="B491" s="64"/>
      <c r="C491" s="64"/>
      <c r="D491" s="64"/>
      <c r="E491" s="64" t="s">
        <v>422</v>
      </c>
      <c r="F491" s="64" t="s">
        <v>75</v>
      </c>
      <c r="G491" s="64"/>
    </row>
    <row r="492" spans="8:8" ht="20.4">
      <c r="A492" s="75"/>
      <c r="B492" s="64"/>
      <c r="C492" s="64"/>
      <c r="D492" s="64"/>
      <c r="E492" s="64" t="s">
        <v>41</v>
      </c>
      <c r="F492" s="64" t="s">
        <v>75</v>
      </c>
      <c r="G492" s="64"/>
    </row>
    <row r="493" spans="8:8" ht="20.4">
      <c r="A493" s="75"/>
      <c r="B493" s="65">
        <v>2.0203033E7</v>
      </c>
      <c r="C493" s="65">
        <v>2.020233323E9</v>
      </c>
      <c r="D493" s="65" t="s">
        <v>423</v>
      </c>
      <c r="E493" s="65" t="s">
        <v>424</v>
      </c>
      <c r="F493" s="65" t="s">
        <v>66</v>
      </c>
      <c r="G493" s="65">
        <v>4.0</v>
      </c>
    </row>
    <row r="494" spans="8:8" ht="20.4">
      <c r="A494" s="75"/>
      <c r="B494" s="65"/>
      <c r="C494" s="65"/>
      <c r="D494" s="65"/>
      <c r="E494" s="65" t="s">
        <v>425</v>
      </c>
      <c r="F494" s="65" t="s">
        <v>66</v>
      </c>
      <c r="G494" s="65"/>
    </row>
    <row r="495" spans="8:8" ht="20.4">
      <c r="A495" s="75"/>
      <c r="B495" s="65"/>
      <c r="C495" s="65">
        <v>2.019213237E9</v>
      </c>
      <c r="D495" s="65" t="s">
        <v>426</v>
      </c>
      <c r="E495" s="65" t="s">
        <v>424</v>
      </c>
      <c r="F495" s="65" t="s">
        <v>66</v>
      </c>
      <c r="G495" s="65">
        <v>2.0</v>
      </c>
    </row>
    <row r="496" spans="8:8" ht="20.4">
      <c r="A496" s="75"/>
      <c r="B496" s="64">
        <v>2.0202332E7</v>
      </c>
      <c r="C496" s="64">
        <v>2.020233235E9</v>
      </c>
      <c r="D496" s="64" t="s">
        <v>427</v>
      </c>
      <c r="E496" s="64" t="s">
        <v>428</v>
      </c>
      <c r="F496" s="64" t="s">
        <v>80</v>
      </c>
      <c r="G496" s="64">
        <v>11.0</v>
      </c>
    </row>
    <row r="497" spans="8:8" ht="20.4">
      <c r="A497" s="75"/>
      <c r="B497" s="64"/>
      <c r="C497" s="64"/>
      <c r="D497" s="64"/>
      <c r="E497" s="64" t="s">
        <v>429</v>
      </c>
      <c r="F497" s="64" t="s">
        <v>75</v>
      </c>
      <c r="G497" s="64"/>
    </row>
    <row r="498" spans="8:8" ht="20.4">
      <c r="A498" s="75"/>
      <c r="B498" s="64"/>
      <c r="C498" s="64"/>
      <c r="D498" s="64"/>
      <c r="E498" s="64" t="s">
        <v>430</v>
      </c>
      <c r="F498" s="64" t="s">
        <v>75</v>
      </c>
      <c r="G498" s="64"/>
    </row>
    <row r="499" spans="8:8" ht="20.4">
      <c r="A499" s="75"/>
      <c r="B499" s="64"/>
      <c r="C499" s="64"/>
      <c r="D499" s="64"/>
      <c r="E499" s="64" t="s">
        <v>431</v>
      </c>
      <c r="F499" s="64" t="s">
        <v>74</v>
      </c>
      <c r="G499" s="64"/>
    </row>
    <row r="500" spans="8:8" ht="20.4">
      <c r="A500" s="75"/>
      <c r="B500" s="64"/>
      <c r="C500" s="64"/>
      <c r="D500" s="64"/>
      <c r="E500" s="64" t="s">
        <v>86</v>
      </c>
      <c r="F500" s="64" t="s">
        <v>74</v>
      </c>
      <c r="G500" s="64"/>
    </row>
    <row r="501" spans="8:8" ht="20.4">
      <c r="A501" s="75"/>
      <c r="B501" s="64"/>
      <c r="C501" s="64">
        <v>2.020233223E9</v>
      </c>
      <c r="D501" s="64" t="s">
        <v>432</v>
      </c>
      <c r="E501" s="64" t="s">
        <v>428</v>
      </c>
      <c r="F501" s="64" t="s">
        <v>80</v>
      </c>
      <c r="G501" s="64">
        <v>11.0</v>
      </c>
    </row>
    <row r="502" spans="8:8" ht="20.4">
      <c r="A502" s="75"/>
      <c r="B502" s="64"/>
      <c r="C502" s="64"/>
      <c r="D502" s="64"/>
      <c r="E502" s="64" t="s">
        <v>429</v>
      </c>
      <c r="F502" s="64" t="s">
        <v>75</v>
      </c>
      <c r="G502" s="64"/>
    </row>
    <row r="503" spans="8:8" ht="20.4">
      <c r="A503" s="75"/>
      <c r="B503" s="64"/>
      <c r="C503" s="64"/>
      <c r="D503" s="64"/>
      <c r="E503" s="64" t="s">
        <v>430</v>
      </c>
      <c r="F503" s="64" t="s">
        <v>75</v>
      </c>
      <c r="G503" s="64"/>
    </row>
    <row r="504" spans="8:8" ht="20.4">
      <c r="A504" s="75"/>
      <c r="B504" s="64"/>
      <c r="C504" s="64"/>
      <c r="D504" s="64"/>
      <c r="E504" s="64" t="s">
        <v>431</v>
      </c>
      <c r="F504" s="64" t="s">
        <v>74</v>
      </c>
      <c r="G504" s="64"/>
    </row>
    <row r="505" spans="8:8" ht="20.4">
      <c r="A505" s="75"/>
      <c r="B505" s="64"/>
      <c r="C505" s="64"/>
      <c r="D505" s="64"/>
      <c r="E505" s="64" t="s">
        <v>86</v>
      </c>
      <c r="F505" s="64" t="s">
        <v>74</v>
      </c>
      <c r="G505" s="64"/>
    </row>
    <row r="506" spans="8:8" ht="20.4">
      <c r="A506" s="75"/>
      <c r="B506" s="64"/>
      <c r="C506" s="64">
        <v>2.020233215E9</v>
      </c>
      <c r="D506" s="64" t="s">
        <v>433</v>
      </c>
      <c r="E506" s="64" t="s">
        <v>429</v>
      </c>
      <c r="F506" s="64" t="s">
        <v>69</v>
      </c>
      <c r="G506" s="64">
        <v>12.0</v>
      </c>
    </row>
    <row r="507" spans="8:8" ht="20.4">
      <c r="A507" s="75"/>
      <c r="B507" s="64"/>
      <c r="C507" s="64"/>
      <c r="D507" s="64"/>
      <c r="E507" s="64" t="s">
        <v>431</v>
      </c>
      <c r="F507" s="64" t="s">
        <v>69</v>
      </c>
      <c r="G507" s="64"/>
    </row>
    <row r="508" spans="8:8" ht="20.4">
      <c r="A508" s="75"/>
      <c r="B508" s="64"/>
      <c r="C508" s="64"/>
      <c r="D508" s="64"/>
      <c r="E508" s="64" t="s">
        <v>434</v>
      </c>
      <c r="F508" s="64" t="s">
        <v>69</v>
      </c>
      <c r="G508" s="64"/>
    </row>
    <row r="509" spans="8:8" ht="20.4">
      <c r="A509" s="75"/>
      <c r="B509" s="64"/>
      <c r="C509" s="64"/>
      <c r="D509" s="64"/>
      <c r="E509" s="64" t="s">
        <v>430</v>
      </c>
      <c r="F509" s="64" t="s">
        <v>75</v>
      </c>
      <c r="G509" s="64"/>
    </row>
    <row r="510" spans="8:8" ht="20.4">
      <c r="A510" s="75"/>
      <c r="B510" s="64"/>
      <c r="C510" s="64"/>
      <c r="D510" s="64"/>
      <c r="E510" s="64" t="s">
        <v>431</v>
      </c>
      <c r="F510" s="64" t="s">
        <v>74</v>
      </c>
      <c r="G510" s="64"/>
    </row>
    <row r="511" spans="8:8" ht="20.4">
      <c r="A511" s="75"/>
      <c r="B511" s="64"/>
      <c r="C511" s="64"/>
      <c r="D511" s="64"/>
      <c r="E511" s="64" t="s">
        <v>86</v>
      </c>
      <c r="F511" s="64" t="s">
        <v>74</v>
      </c>
      <c r="G511" s="64"/>
    </row>
    <row r="512" spans="8:8" ht="20.4">
      <c r="A512" s="75"/>
      <c r="B512" s="64"/>
      <c r="C512" s="64">
        <v>2.020233201E9</v>
      </c>
      <c r="D512" s="64" t="s">
        <v>435</v>
      </c>
      <c r="E512" s="64" t="s">
        <v>430</v>
      </c>
      <c r="F512" s="64" t="s">
        <v>75</v>
      </c>
      <c r="G512" s="64">
        <v>4.0</v>
      </c>
    </row>
    <row r="513" spans="8:8" ht="20.4">
      <c r="A513" s="75"/>
      <c r="B513" s="64"/>
      <c r="C513" s="64"/>
      <c r="D513" s="64"/>
      <c r="E513" s="64" t="s">
        <v>436</v>
      </c>
      <c r="F513" s="64" t="s">
        <v>74</v>
      </c>
      <c r="G513" s="64"/>
    </row>
    <row r="514" spans="8:8" ht="20.4">
      <c r="A514" s="75"/>
      <c r="B514" s="64"/>
      <c r="C514" s="64">
        <v>2.020233231E9</v>
      </c>
      <c r="D514" s="64" t="s">
        <v>437</v>
      </c>
      <c r="E514" s="64" t="s">
        <v>430</v>
      </c>
      <c r="F514" s="64" t="s">
        <v>75</v>
      </c>
      <c r="G514" s="64">
        <v>6.0</v>
      </c>
    </row>
    <row r="515" spans="8:8" ht="20.4">
      <c r="A515" s="75"/>
      <c r="B515" s="64"/>
      <c r="C515" s="64"/>
      <c r="D515" s="64"/>
      <c r="E515" s="64" t="s">
        <v>431</v>
      </c>
      <c r="F515" s="64" t="s">
        <v>74</v>
      </c>
      <c r="G515" s="64"/>
    </row>
    <row r="516" spans="8:8" ht="20.4">
      <c r="A516" s="75"/>
      <c r="B516" s="64"/>
      <c r="C516" s="64"/>
      <c r="D516" s="64"/>
      <c r="E516" s="64" t="s">
        <v>436</v>
      </c>
      <c r="F516" s="64" t="s">
        <v>74</v>
      </c>
      <c r="G516" s="64"/>
    </row>
    <row r="517" spans="8:8" ht="20.4">
      <c r="A517" s="75"/>
      <c r="B517" s="64"/>
      <c r="C517" s="64">
        <v>2.020233229E9</v>
      </c>
      <c r="D517" s="64" t="s">
        <v>438</v>
      </c>
      <c r="E517" s="64" t="s">
        <v>431</v>
      </c>
      <c r="F517" s="64" t="s">
        <v>74</v>
      </c>
      <c r="G517" s="64">
        <v>8.0</v>
      </c>
    </row>
    <row r="518" spans="8:8" ht="20.4">
      <c r="A518" s="75"/>
      <c r="B518" s="64"/>
      <c r="C518" s="64"/>
      <c r="D518" s="64"/>
      <c r="E518" s="64" t="s">
        <v>436</v>
      </c>
      <c r="F518" s="64" t="s">
        <v>74</v>
      </c>
      <c r="G518" s="64"/>
    </row>
    <row r="519" spans="8:8" ht="20.4">
      <c r="A519" s="75"/>
      <c r="B519" s="64"/>
      <c r="C519" s="64"/>
      <c r="D519" s="64"/>
      <c r="E519" s="64" t="s">
        <v>430</v>
      </c>
      <c r="F519" s="64" t="s">
        <v>75</v>
      </c>
      <c r="G519" s="64"/>
    </row>
    <row r="520" spans="8:8" ht="20.4">
      <c r="A520" s="75"/>
      <c r="B520" s="64"/>
      <c r="C520" s="64"/>
      <c r="D520" s="64"/>
      <c r="E520" s="64" t="s">
        <v>429</v>
      </c>
      <c r="F520" s="64" t="s">
        <v>69</v>
      </c>
      <c r="G520" s="64"/>
    </row>
    <row r="521" spans="8:8" ht="20.4">
      <c r="A521" s="75"/>
      <c r="B521" s="64"/>
      <c r="C521" s="64">
        <v>2.020233236E9</v>
      </c>
      <c r="D521" s="64" t="s">
        <v>439</v>
      </c>
      <c r="E521" s="64" t="s">
        <v>430</v>
      </c>
      <c r="F521" s="64" t="s">
        <v>75</v>
      </c>
      <c r="G521" s="64">
        <v>2.0</v>
      </c>
    </row>
    <row r="522" spans="8:8" ht="20.4">
      <c r="A522" s="75"/>
      <c r="B522" s="64"/>
      <c r="C522" s="64">
        <v>2.020233232E9</v>
      </c>
      <c r="D522" s="64" t="s">
        <v>440</v>
      </c>
      <c r="E522" s="64" t="s">
        <v>436</v>
      </c>
      <c r="F522" s="64" t="s">
        <v>74</v>
      </c>
      <c r="G522" s="64">
        <v>2.0</v>
      </c>
    </row>
    <row r="523" spans="8:8" ht="20.4">
      <c r="A523" s="75"/>
      <c r="B523" s="64"/>
      <c r="C523" s="64">
        <v>2.020233218E9</v>
      </c>
      <c r="D523" s="64" t="s">
        <v>441</v>
      </c>
      <c r="E523" s="64" t="s">
        <v>436</v>
      </c>
      <c r="F523" s="64" t="s">
        <v>74</v>
      </c>
      <c r="G523" s="64">
        <v>2.0</v>
      </c>
    </row>
    <row r="524" spans="8:8" ht="20.4">
      <c r="A524" s="75"/>
      <c r="B524" s="64">
        <v>2.0202331E7</v>
      </c>
      <c r="C524" s="64">
        <v>2.020233107E9</v>
      </c>
      <c r="D524" s="64" t="s">
        <v>442</v>
      </c>
      <c r="E524" s="64" t="s">
        <v>430</v>
      </c>
      <c r="F524" s="64" t="s">
        <v>75</v>
      </c>
      <c r="G524" s="64">
        <v>2.0</v>
      </c>
    </row>
    <row r="525" spans="8:8" ht="20.4">
      <c r="A525" s="75"/>
      <c r="B525" s="64"/>
      <c r="C525" s="64">
        <v>2.019233104E9</v>
      </c>
      <c r="D525" s="64" t="s">
        <v>443</v>
      </c>
      <c r="E525" s="64" t="s">
        <v>431</v>
      </c>
      <c r="F525" s="64" t="s">
        <v>74</v>
      </c>
      <c r="G525" s="64">
        <v>2.0</v>
      </c>
    </row>
    <row r="526" spans="8:8" ht="20.4">
      <c r="A526" s="75"/>
      <c r="B526" s="64">
        <v>2.0203031E7</v>
      </c>
      <c r="C526" s="64">
        <v>2.020303146E9</v>
      </c>
      <c r="D526" s="64" t="s">
        <v>444</v>
      </c>
      <c r="E526" s="64" t="s">
        <v>445</v>
      </c>
      <c r="F526" s="64" t="s">
        <v>74</v>
      </c>
      <c r="G526" s="64">
        <v>2.0</v>
      </c>
    </row>
    <row r="527" spans="8:8" ht="20.4">
      <c r="A527" s="75"/>
      <c r="B527" s="64">
        <v>2.0212933E7</v>
      </c>
      <c r="C527" s="64">
        <v>2.021293323E9</v>
      </c>
      <c r="D527" s="64" t="s">
        <v>446</v>
      </c>
      <c r="E527" s="64" t="s">
        <v>257</v>
      </c>
      <c r="F527" s="64" t="s">
        <v>66</v>
      </c>
      <c r="G527" s="64">
        <v>2.0</v>
      </c>
    </row>
    <row r="528" spans="8:8" ht="20.4">
      <c r="A528" s="75"/>
      <c r="B528" s="64"/>
      <c r="C528" s="64">
        <v>2.021293336E9</v>
      </c>
      <c r="D528" s="64" t="s">
        <v>447</v>
      </c>
      <c r="E528" s="64" t="s">
        <v>99</v>
      </c>
      <c r="F528" s="64" t="s">
        <v>69</v>
      </c>
      <c r="G528" s="64">
        <v>2.0</v>
      </c>
    </row>
    <row r="529" spans="8:8" ht="20.4">
      <c r="A529" s="75" t="s">
        <v>7</v>
      </c>
      <c r="B529" s="64">
        <v>2.0222633E7</v>
      </c>
      <c r="C529" s="64">
        <v>2.022263314E9</v>
      </c>
      <c r="D529" s="64" t="s">
        <v>448</v>
      </c>
      <c r="E529" s="64" t="s">
        <v>282</v>
      </c>
      <c r="F529" s="77" t="s">
        <v>70</v>
      </c>
      <c r="G529" s="64">
        <v>5.0</v>
      </c>
    </row>
    <row r="530" spans="8:8" ht="20.4">
      <c r="A530" s="75"/>
      <c r="B530" s="64"/>
      <c r="C530" s="64"/>
      <c r="D530" s="64"/>
      <c r="E530" s="64" t="s">
        <v>144</v>
      </c>
      <c r="F530" s="64" t="s">
        <v>101</v>
      </c>
      <c r="G530" s="64"/>
    </row>
    <row r="531" spans="8:8" ht="20.4">
      <c r="A531" s="75"/>
      <c r="B531" s="64">
        <v>2.0222642E7</v>
      </c>
      <c r="C531" s="64">
        <v>2.022264235E9</v>
      </c>
      <c r="D531" s="64" t="s">
        <v>449</v>
      </c>
      <c r="E531" s="64" t="s">
        <v>141</v>
      </c>
      <c r="F531" s="64" t="s">
        <v>70</v>
      </c>
      <c r="G531" s="64">
        <v>2.0</v>
      </c>
    </row>
    <row r="532" spans="8:8" ht="20.4">
      <c r="A532" s="75"/>
      <c r="B532" s="78">
        <v>2.0212631E7</v>
      </c>
      <c r="C532" s="78">
        <v>2.021263106E9</v>
      </c>
      <c r="D532" s="78" t="s">
        <v>450</v>
      </c>
      <c r="E532" s="78" t="s">
        <v>451</v>
      </c>
      <c r="F532" s="79" t="s">
        <v>452</v>
      </c>
      <c r="G532" s="78">
        <v>18.0</v>
      </c>
    </row>
    <row r="533" spans="8:8" ht="20.4">
      <c r="A533" s="75"/>
      <c r="B533" s="78"/>
      <c r="C533" s="78"/>
      <c r="D533" s="78"/>
      <c r="E533" s="78" t="s">
        <v>91</v>
      </c>
      <c r="F533" s="79" t="s">
        <v>69</v>
      </c>
      <c r="G533" s="78"/>
    </row>
    <row r="534" spans="8:8" ht="20.4">
      <c r="A534" s="75"/>
      <c r="B534" s="78"/>
      <c r="C534" s="78">
        <v>2.021263114E9</v>
      </c>
      <c r="D534" s="78" t="s">
        <v>453</v>
      </c>
      <c r="E534" s="78" t="s">
        <v>454</v>
      </c>
      <c r="F534" s="79" t="s">
        <v>70</v>
      </c>
      <c r="G534" s="78"/>
    </row>
    <row r="535" spans="8:8" ht="20.4">
      <c r="A535" s="75"/>
      <c r="B535" s="78"/>
      <c r="C535" s="78"/>
      <c r="D535" s="78"/>
      <c r="E535" s="78" t="s">
        <v>91</v>
      </c>
      <c r="F535" s="79" t="s">
        <v>74</v>
      </c>
      <c r="G535" s="78"/>
    </row>
    <row r="536" spans="8:8" ht="20.4">
      <c r="A536" s="75"/>
      <c r="B536" s="78"/>
      <c r="C536" s="78">
        <v>2.021263126E9</v>
      </c>
      <c r="D536" s="78" t="s">
        <v>455</v>
      </c>
      <c r="E536" s="78" t="s">
        <v>91</v>
      </c>
      <c r="F536" s="79" t="s">
        <v>74</v>
      </c>
      <c r="G536" s="78"/>
    </row>
    <row r="537" spans="8:8" ht="20.4">
      <c r="A537" s="75"/>
      <c r="B537" s="78"/>
      <c r="C537" s="78">
        <v>2.021263122E9</v>
      </c>
      <c r="D537" s="78" t="s">
        <v>456</v>
      </c>
      <c r="E537" s="78" t="s">
        <v>91</v>
      </c>
      <c r="F537" s="79" t="s">
        <v>74</v>
      </c>
      <c r="G537" s="78"/>
    </row>
    <row r="538" spans="8:8" ht="20.4">
      <c r="A538" s="75"/>
      <c r="B538" s="78">
        <v>2.0212633E7</v>
      </c>
      <c r="C538" s="78">
        <v>2.02126322E9</v>
      </c>
      <c r="D538" s="78" t="s">
        <v>457</v>
      </c>
      <c r="E538" s="78" t="s">
        <v>91</v>
      </c>
      <c r="F538" s="79" t="s">
        <v>69</v>
      </c>
      <c r="G538" s="78">
        <v>6.0</v>
      </c>
    </row>
    <row r="539" spans="8:8" ht="20.4">
      <c r="A539" s="75"/>
      <c r="B539" s="78"/>
      <c r="C539" s="78">
        <v>2.021263124E9</v>
      </c>
      <c r="D539" s="78" t="s">
        <v>458</v>
      </c>
      <c r="E539" s="78" t="s">
        <v>91</v>
      </c>
      <c r="F539" s="79" t="s">
        <v>69</v>
      </c>
      <c r="G539" s="78"/>
    </row>
    <row r="540" spans="8:8" ht="20.4">
      <c r="A540" s="75"/>
      <c r="B540" s="78"/>
      <c r="C540" s="78">
        <v>2.021263118E9</v>
      </c>
      <c r="D540" s="78" t="s">
        <v>459</v>
      </c>
      <c r="E540" s="78" t="s">
        <v>91</v>
      </c>
      <c r="F540" s="79" t="s">
        <v>69</v>
      </c>
      <c r="G540" s="78"/>
    </row>
    <row r="541" spans="8:8" ht="20.4">
      <c r="A541" s="75"/>
      <c r="B541" s="78">
        <v>2.0212634E7</v>
      </c>
      <c r="C541" s="78">
        <v>2.021263127E9</v>
      </c>
      <c r="D541" s="78" t="s">
        <v>460</v>
      </c>
      <c r="E541" s="78" t="s">
        <v>461</v>
      </c>
      <c r="F541" s="79" t="s">
        <v>462</v>
      </c>
      <c r="G541" s="78">
        <v>24.0</v>
      </c>
    </row>
    <row r="542" spans="8:8" ht="20.4">
      <c r="A542" s="75"/>
      <c r="B542" s="78"/>
      <c r="C542" s="78"/>
      <c r="D542" s="78"/>
      <c r="E542" s="78" t="s">
        <v>463</v>
      </c>
      <c r="F542" s="79" t="s">
        <v>70</v>
      </c>
      <c r="G542" s="78"/>
    </row>
    <row r="543" spans="8:8" ht="20.4">
      <c r="A543" s="75"/>
      <c r="B543" s="78"/>
      <c r="C543" s="78"/>
      <c r="D543" s="78"/>
      <c r="E543" s="78" t="s">
        <v>99</v>
      </c>
      <c r="F543" s="79" t="s">
        <v>70</v>
      </c>
      <c r="G543" s="78"/>
    </row>
    <row r="544" spans="8:8" ht="20.4">
      <c r="A544" s="75"/>
      <c r="B544" s="78"/>
      <c r="C544" s="78"/>
      <c r="D544" s="78"/>
      <c r="E544" s="78" t="s">
        <v>461</v>
      </c>
      <c r="F544" s="79" t="s">
        <v>464</v>
      </c>
      <c r="G544" s="78"/>
    </row>
    <row r="545" spans="8:8" ht="20.4">
      <c r="A545" s="75"/>
      <c r="B545" s="78"/>
      <c r="C545" s="78"/>
      <c r="D545" s="78"/>
      <c r="E545" s="78" t="s">
        <v>91</v>
      </c>
      <c r="F545" s="79" t="s">
        <v>75</v>
      </c>
      <c r="G545" s="78"/>
    </row>
    <row r="546" spans="8:8" ht="20.4">
      <c r="A546" s="75"/>
      <c r="B546" s="78"/>
      <c r="C546" s="78">
        <v>2.021263423E9</v>
      </c>
      <c r="D546" s="78" t="s">
        <v>465</v>
      </c>
      <c r="E546" s="78" t="s">
        <v>463</v>
      </c>
      <c r="F546" s="79" t="s">
        <v>70</v>
      </c>
      <c r="G546" s="78"/>
    </row>
    <row r="547" spans="8:8" ht="20.4">
      <c r="A547" s="75"/>
      <c r="B547" s="78"/>
      <c r="C547" s="78"/>
      <c r="D547" s="78"/>
      <c r="E547" s="78" t="s">
        <v>99</v>
      </c>
      <c r="F547" s="79" t="s">
        <v>70</v>
      </c>
      <c r="G547" s="78"/>
    </row>
    <row r="548" spans="8:8" ht="20.4">
      <c r="A548" s="75"/>
      <c r="B548" s="78"/>
      <c r="C548" s="78">
        <v>2.021263427E9</v>
      </c>
      <c r="D548" s="78" t="s">
        <v>466</v>
      </c>
      <c r="E548" s="78" t="s">
        <v>463</v>
      </c>
      <c r="F548" s="79" t="s">
        <v>70</v>
      </c>
      <c r="G548" s="78"/>
    </row>
    <row r="549" spans="8:8" ht="20.4">
      <c r="A549" s="75"/>
      <c r="B549" s="78"/>
      <c r="C549" s="78"/>
      <c r="D549" s="78"/>
      <c r="E549" s="78" t="s">
        <v>99</v>
      </c>
      <c r="F549" s="79" t="s">
        <v>70</v>
      </c>
      <c r="G549" s="78"/>
    </row>
    <row r="550" spans="8:8" ht="20.4">
      <c r="A550" s="75"/>
      <c r="B550" s="78"/>
      <c r="C550" s="78">
        <v>2.021263112E9</v>
      </c>
      <c r="D550" s="78" t="s">
        <v>467</v>
      </c>
      <c r="E550" s="78" t="s">
        <v>91</v>
      </c>
      <c r="F550" s="79" t="s">
        <v>75</v>
      </c>
      <c r="G550" s="78"/>
    </row>
    <row r="551" spans="8:8" ht="20.4">
      <c r="A551" s="75"/>
      <c r="B551" s="67">
        <v>2.0202634E7</v>
      </c>
      <c r="C551" s="64">
        <v>2.02026311E9</v>
      </c>
      <c r="D551" s="64" t="s">
        <v>468</v>
      </c>
      <c r="E551" s="64" t="s">
        <v>436</v>
      </c>
      <c r="F551" s="64" t="s">
        <v>70</v>
      </c>
      <c r="G551" s="64">
        <v>2.0</v>
      </c>
    </row>
  </sheetData>
  <autoFilter ref="A2:I551">
    <filterColumn colId="0" showButton="1">
      <customFilters>
        <customFilter val="经济管理学院" operator="equal"/>
      </customFilters>
    </filterColumn>
  </autoFilter>
  <mergeCells count="334">
    <mergeCell ref="A1:G1"/>
    <mergeCell ref="B41:B67"/>
    <mergeCell ref="B254:B257"/>
    <mergeCell ref="B181:B188"/>
    <mergeCell ref="B189:B202"/>
    <mergeCell ref="B203:B215"/>
    <mergeCell ref="B216:B221"/>
    <mergeCell ref="B222:B228"/>
    <mergeCell ref="B231:B242"/>
    <mergeCell ref="B96:B107"/>
    <mergeCell ref="B156:B160"/>
    <mergeCell ref="B119:B124"/>
    <mergeCell ref="B125:B128"/>
    <mergeCell ref="B129:B134"/>
    <mergeCell ref="B137:B143"/>
    <mergeCell ref="B152:B154"/>
    <mergeCell ref="B440:B444"/>
    <mergeCell ref="B529:B530"/>
    <mergeCell ref="B71:B84"/>
    <mergeCell ref="C10:C12"/>
    <mergeCell ref="C156:C157"/>
    <mergeCell ref="C196:C202"/>
    <mergeCell ref="C162:C171"/>
    <mergeCell ref="C172:C176"/>
    <mergeCell ref="C182:C183"/>
    <mergeCell ref="C184:C186"/>
    <mergeCell ref="C189:C195"/>
    <mergeCell ref="C322:C330"/>
    <mergeCell ref="C383:C392"/>
    <mergeCell ref="C463:C470"/>
    <mergeCell ref="C514:C516"/>
    <mergeCell ref="B454:B462"/>
    <mergeCell ref="B538:B540"/>
    <mergeCell ref="B108:B118"/>
    <mergeCell ref="B229:B230"/>
    <mergeCell ref="B371:B400"/>
    <mergeCell ref="B477:B482"/>
    <mergeCell ref="B258:B260"/>
    <mergeCell ref="B320:B321"/>
    <mergeCell ref="B290:B293"/>
    <mergeCell ref="B279:B287"/>
    <mergeCell ref="B275:B278"/>
    <mergeCell ref="B263:B274"/>
    <mergeCell ref="B307:B319"/>
    <mergeCell ref="B162:B180"/>
    <mergeCell ref="B288:B289"/>
    <mergeCell ref="B322:B330"/>
    <mergeCell ref="B367:B370"/>
    <mergeCell ref="B335:B346"/>
    <mergeCell ref="B347:B353"/>
    <mergeCell ref="B354:B356"/>
    <mergeCell ref="B358:B361"/>
    <mergeCell ref="B364:B365"/>
    <mergeCell ref="B412:B439"/>
    <mergeCell ref="B493:B495"/>
    <mergeCell ref="B445:B453"/>
    <mergeCell ref="B473:B476"/>
    <mergeCell ref="B541:B550"/>
    <mergeCell ref="B483:B485"/>
    <mergeCell ref="B496:B523"/>
    <mergeCell ref="B489:B492"/>
    <mergeCell ref="B524:B525"/>
    <mergeCell ref="B527:B528"/>
    <mergeCell ref="B532:B537"/>
    <mergeCell ref="B261:B262"/>
    <mergeCell ref="B362:B363"/>
    <mergeCell ref="C14:C22"/>
    <mergeCell ref="C86:C88"/>
    <mergeCell ref="B3:B8"/>
    <mergeCell ref="C50:C58"/>
    <mergeCell ref="C3:C8"/>
    <mergeCell ref="C71:C78"/>
    <mergeCell ref="C203:C212"/>
    <mergeCell ref="C294:C306"/>
    <mergeCell ref="C216:C220"/>
    <mergeCell ref="C243:C250"/>
    <mergeCell ref="C254:C255"/>
    <mergeCell ref="C263:C272"/>
    <mergeCell ref="C290:C292"/>
    <mergeCell ref="A3:A124"/>
    <mergeCell ref="A125:A242"/>
    <mergeCell ref="A243:A262"/>
    <mergeCell ref="A263:A366"/>
    <mergeCell ref="A367:A528"/>
    <mergeCell ref="A529:A551"/>
    <mergeCell ref="B243:B250"/>
    <mergeCell ref="B294:B306"/>
    <mergeCell ref="B14:B22"/>
    <mergeCell ref="B144:B151"/>
    <mergeCell ref="B401:B411"/>
    <mergeCell ref="B486:B487"/>
    <mergeCell ref="C460:C462"/>
    <mergeCell ref="C506:C511"/>
    <mergeCell ref="D307:D318"/>
    <mergeCell ref="C332:C333"/>
    <mergeCell ref="D349:D353"/>
    <mergeCell ref="C399:C400"/>
    <mergeCell ref="D279:D287"/>
    <mergeCell ref="C477:C481"/>
    <mergeCell ref="C534:C535"/>
    <mergeCell ref="C517:C520"/>
    <mergeCell ref="C501:C505"/>
    <mergeCell ref="C493:C494"/>
    <mergeCell ref="C512:C513"/>
    <mergeCell ref="C532:C533"/>
    <mergeCell ref="D254:D255"/>
    <mergeCell ref="C393:C398"/>
    <mergeCell ref="D3:D8"/>
    <mergeCell ref="C80:C84"/>
    <mergeCell ref="D32:D35"/>
    <mergeCell ref="D38:D39"/>
    <mergeCell ref="D41:D49"/>
    <mergeCell ref="D50:D58"/>
    <mergeCell ref="D59:D67"/>
    <mergeCell ref="C158:C160"/>
    <mergeCell ref="C279:C287"/>
    <mergeCell ref="D86:D88"/>
    <mergeCell ref="C127:C128"/>
    <mergeCell ref="C122:C124"/>
    <mergeCell ref="C187:C188"/>
    <mergeCell ref="D80:D84"/>
    <mergeCell ref="C146:C148"/>
    <mergeCell ref="D108:D118"/>
    <mergeCell ref="C125:C126"/>
    <mergeCell ref="D129:D130"/>
    <mergeCell ref="C129:C130"/>
    <mergeCell ref="D119:D121"/>
    <mergeCell ref="D127:D128"/>
    <mergeCell ref="C119:C121"/>
    <mergeCell ref="D122:D124"/>
    <mergeCell ref="D125:D126"/>
    <mergeCell ref="C149:C151"/>
    <mergeCell ref="D89:D94"/>
    <mergeCell ref="C137:C143"/>
    <mergeCell ref="D96:D107"/>
    <mergeCell ref="B9:B12"/>
    <mergeCell ref="B89:B94"/>
    <mergeCell ref="B68:B70"/>
    <mergeCell ref="B38:B39"/>
    <mergeCell ref="B36:B37"/>
    <mergeCell ref="B24:B35"/>
    <mergeCell ref="B86:B88"/>
    <mergeCell ref="B332:B334"/>
    <mergeCell ref="B463:B472"/>
    <mergeCell ref="C541:C545"/>
    <mergeCell ref="C486:C487"/>
    <mergeCell ref="C546:C547"/>
    <mergeCell ref="C548:C549"/>
    <mergeCell ref="C335:C344"/>
    <mergeCell ref="C429:C431"/>
    <mergeCell ref="C32:C35"/>
    <mergeCell ref="C131:C132"/>
    <mergeCell ref="C454:C459"/>
    <mergeCell ref="C496:C500"/>
    <mergeCell ref="D332:D333"/>
    <mergeCell ref="D393:D398"/>
    <mergeCell ref="G216:G220"/>
    <mergeCell ref="C415:C417"/>
    <mergeCell ref="D460:D462"/>
    <mergeCell ref="C445:C452"/>
    <mergeCell ref="C432:C439"/>
    <mergeCell ref="C426:C428"/>
    <mergeCell ref="C443:C444"/>
    <mergeCell ref="D454:D459"/>
    <mergeCell ref="D517:D520"/>
    <mergeCell ref="D418:D425"/>
    <mergeCell ref="D529:D530"/>
    <mergeCell ref="D532:D533"/>
    <mergeCell ref="D534:D535"/>
    <mergeCell ref="D541:D545"/>
    <mergeCell ref="D546:D547"/>
    <mergeCell ref="D548:D549"/>
    <mergeCell ref="C307:C318"/>
    <mergeCell ref="C367:C370"/>
    <mergeCell ref="C89:C94"/>
    <mergeCell ref="D14:D22"/>
    <mergeCell ref="D24:D31"/>
    <mergeCell ref="C24:C31"/>
    <mergeCell ref="C41:C49"/>
    <mergeCell ref="C38:C39"/>
    <mergeCell ref="C59:C67"/>
    <mergeCell ref="C96:C107"/>
    <mergeCell ref="D10:D12"/>
    <mergeCell ref="C214:C215"/>
    <mergeCell ref="C349:C353"/>
    <mergeCell ref="C144:C145"/>
    <mergeCell ref="D172:D176"/>
    <mergeCell ref="D131:D132"/>
    <mergeCell ref="G41:G49"/>
    <mergeCell ref="G50:G58"/>
    <mergeCell ref="G59:G67"/>
    <mergeCell ref="G71:G78"/>
    <mergeCell ref="G80:G84"/>
    <mergeCell ref="D71:D78"/>
    <mergeCell ref="D144:D145"/>
    <mergeCell ref="C108:C118"/>
    <mergeCell ref="D149:D151"/>
    <mergeCell ref="G10:G12"/>
    <mergeCell ref="G14:G22"/>
    <mergeCell ref="G24:G31"/>
    <mergeCell ref="D137:D143"/>
    <mergeCell ref="D187:D188"/>
    <mergeCell ref="G3:G8"/>
    <mergeCell ref="D146:D148"/>
    <mergeCell ref="D196:D202"/>
    <mergeCell ref="D162:D171"/>
    <mergeCell ref="D184:D186"/>
    <mergeCell ref="G32:G35"/>
    <mergeCell ref="G38:G39"/>
    <mergeCell ref="D243:D250"/>
    <mergeCell ref="D156:D157"/>
    <mergeCell ref="D214:D215"/>
    <mergeCell ref="D189:D195"/>
    <mergeCell ref="D158:D160"/>
    <mergeCell ref="D182:D183"/>
    <mergeCell ref="D203:D212"/>
    <mergeCell ref="G86:G88"/>
    <mergeCell ref="D216:D220"/>
    <mergeCell ref="G89:G94"/>
    <mergeCell ref="G96:G107"/>
    <mergeCell ref="G279:G287"/>
    <mergeCell ref="D371:D382"/>
    <mergeCell ref="C402:C406"/>
    <mergeCell ref="C440:C442"/>
    <mergeCell ref="D426:D428"/>
    <mergeCell ref="D429:D431"/>
    <mergeCell ref="D432:D439"/>
    <mergeCell ref="D440:D442"/>
    <mergeCell ref="D443:D444"/>
    <mergeCell ref="D415:D417"/>
    <mergeCell ref="D514:D516"/>
    <mergeCell ref="D489:D492"/>
    <mergeCell ref="D493:D494"/>
    <mergeCell ref="D496:D500"/>
    <mergeCell ref="D501:D505"/>
    <mergeCell ref="D512:D513"/>
    <mergeCell ref="G254:G255"/>
    <mergeCell ref="D407:D411"/>
    <mergeCell ref="D364:D365"/>
    <mergeCell ref="G332:G333"/>
    <mergeCell ref="G371:G382"/>
    <mergeCell ref="G454:G459"/>
    <mergeCell ref="G506:G511"/>
    <mergeCell ref="D412:D414"/>
    <mergeCell ref="G290:G292"/>
    <mergeCell ref="C345:C346"/>
    <mergeCell ref="G119:G121"/>
    <mergeCell ref="C407:C411"/>
    <mergeCell ref="D445:D452"/>
    <mergeCell ref="G108:G118"/>
    <mergeCell ref="G144:G145"/>
    <mergeCell ref="G137:G143"/>
    <mergeCell ref="G125:G126"/>
    <mergeCell ref="G127:G128"/>
    <mergeCell ref="G129:G130"/>
    <mergeCell ref="G131:G132"/>
    <mergeCell ref="G146:G148"/>
    <mergeCell ref="D290:D292"/>
    <mergeCell ref="G122:G124"/>
    <mergeCell ref="C473:C476"/>
    <mergeCell ref="C529:C530"/>
    <mergeCell ref="D263:D272"/>
    <mergeCell ref="C364:C365"/>
    <mergeCell ref="G196:G202"/>
    <mergeCell ref="G203:G212"/>
    <mergeCell ref="G214:G215"/>
    <mergeCell ref="G294:G306"/>
    <mergeCell ref="D345:D346"/>
    <mergeCell ref="G349:G353"/>
    <mergeCell ref="G402:G406"/>
    <mergeCell ref="G443:G444"/>
    <mergeCell ref="G429:G431"/>
    <mergeCell ref="G418:G425"/>
    <mergeCell ref="G415:G417"/>
    <mergeCell ref="G412:G414"/>
    <mergeCell ref="G440:G442"/>
    <mergeCell ref="D335:D344"/>
    <mergeCell ref="D402:D406"/>
    <mergeCell ref="G243:G250"/>
    <mergeCell ref="C412:C414"/>
    <mergeCell ref="C489:C492"/>
    <mergeCell ref="C371:C382"/>
    <mergeCell ref="D294:D306"/>
    <mergeCell ref="G149:G151"/>
    <mergeCell ref="G156:G157"/>
    <mergeCell ref="G158:G160"/>
    <mergeCell ref="G162:G171"/>
    <mergeCell ref="C347:C348"/>
    <mergeCell ref="D367:D370"/>
    <mergeCell ref="D322:D330"/>
    <mergeCell ref="G172:G176"/>
    <mergeCell ref="G182:G183"/>
    <mergeCell ref="G184:G186"/>
    <mergeCell ref="G187:G188"/>
    <mergeCell ref="G189:G195"/>
    <mergeCell ref="D347:D348"/>
    <mergeCell ref="D506:D511"/>
    <mergeCell ref="D463:D470"/>
    <mergeCell ref="C418:C425"/>
    <mergeCell ref="D473:D476"/>
    <mergeCell ref="D477:D481"/>
    <mergeCell ref="D486:D487"/>
    <mergeCell ref="G399:G400"/>
    <mergeCell ref="G335:G344"/>
    <mergeCell ref="G383:G392"/>
    <mergeCell ref="G347:G348"/>
    <mergeCell ref="G345:G346"/>
    <mergeCell ref="G367:G370"/>
    <mergeCell ref="G364:G365"/>
    <mergeCell ref="G263:G272"/>
    <mergeCell ref="D399:D400"/>
    <mergeCell ref="G460:G462"/>
    <mergeCell ref="G514:G516"/>
    <mergeCell ref="G501:G505"/>
    <mergeCell ref="G473:G476"/>
    <mergeCell ref="G477:G481"/>
    <mergeCell ref="G493:G494"/>
    <mergeCell ref="G512:G513"/>
    <mergeCell ref="D383:D392"/>
    <mergeCell ref="G307:G318"/>
    <mergeCell ref="G445:G452"/>
    <mergeCell ref="G496:G500"/>
    <mergeCell ref="G322:G330"/>
    <mergeCell ref="G426:G428"/>
    <mergeCell ref="G393:G398"/>
    <mergeCell ref="G432:G439"/>
    <mergeCell ref="G407:G411"/>
    <mergeCell ref="G489:G492"/>
    <mergeCell ref="G517:G520"/>
    <mergeCell ref="G463:G470"/>
    <mergeCell ref="G529:G530"/>
    <mergeCell ref="G532:G537"/>
    <mergeCell ref="G538:G540"/>
    <mergeCell ref="G541:G550"/>
  </mergeCells>
  <pageMargins left="0.75" right="0.75" top="1.0" bottom="1.0" header="0.5" footer="0.5"/>
</worksheet>
</file>

<file path=xl/worksheets/sheet6.xml><?xml version="1.0" encoding="utf-8"?>
<worksheet xmlns:r="http://schemas.openxmlformats.org/officeDocument/2006/relationships" xmlns="http://schemas.openxmlformats.org/spreadsheetml/2006/main">
  <dimension ref="A1:I10"/>
  <sheetViews>
    <sheetView workbookViewId="0">
      <selection activeCell="A6" sqref="A6:A7"/>
    </sheetView>
  </sheetViews>
  <sheetFormatPr defaultRowHeight="14.4" defaultColWidth="9"/>
  <cols>
    <col min="1" max="1" customWidth="1" width="24.0" style="80"/>
    <col min="2" max="2" customWidth="1" width="15.21875" style="80"/>
    <col min="3" max="3" customWidth="1" width="18.664062" style="80"/>
    <col min="4" max="4" customWidth="1" width="14.441406" style="80"/>
    <col min="5" max="5" customWidth="1" width="35.21875" style="80"/>
    <col min="6" max="6" customWidth="1" width="21.0" style="80"/>
    <col min="7" max="7" customWidth="1" width="14.5546875" style="80"/>
    <col min="8" max="8" customWidth="1" width="14.6640625" style="80"/>
    <col min="9" max="16384" customWidth="0" width="9.0" style="80"/>
  </cols>
  <sheetData>
    <row r="1" spans="8:8" s="81" ht="22.2" customFormat="1">
      <c r="A1" s="28" t="s">
        <v>469</v>
      </c>
      <c r="B1" s="82"/>
      <c r="C1" s="82"/>
      <c r="D1" s="82"/>
      <c r="E1" s="82"/>
      <c r="F1" s="82"/>
      <c r="G1" s="82"/>
      <c r="H1" s="82"/>
    </row>
    <row r="2" spans="8:8" s="83" ht="20.4" customFormat="1">
      <c r="A2" s="31" t="s">
        <v>23</v>
      </c>
      <c r="B2" s="55" t="s">
        <v>25</v>
      </c>
      <c r="C2" s="55" t="s">
        <v>33</v>
      </c>
      <c r="D2" s="55" t="s">
        <v>35</v>
      </c>
      <c r="E2" s="55" t="s">
        <v>34</v>
      </c>
      <c r="F2" s="55" t="s">
        <v>470</v>
      </c>
      <c r="G2" s="56" t="s">
        <v>471</v>
      </c>
      <c r="H2" s="55" t="s">
        <v>30</v>
      </c>
    </row>
    <row r="3" spans="8:8" s="83" ht="20.4" customFormat="1">
      <c r="A3" s="36" t="s">
        <v>2</v>
      </c>
      <c r="B3" s="43" t="s">
        <v>472</v>
      </c>
      <c r="C3" s="43"/>
      <c r="D3" s="43"/>
      <c r="E3" s="43"/>
      <c r="F3" s="43"/>
      <c r="G3" s="43"/>
      <c r="H3" s="43"/>
    </row>
    <row r="4" spans="8:8" s="81" ht="17.4" customFormat="1">
      <c r="A4" s="36" t="s">
        <v>3</v>
      </c>
      <c r="B4" s="43"/>
      <c r="C4" s="43"/>
      <c r="D4" s="43"/>
      <c r="E4" s="43"/>
      <c r="F4" s="43"/>
      <c r="G4" s="43"/>
      <c r="H4" s="43"/>
    </row>
    <row r="5" spans="8:8" s="81" ht="17.4" customFormat="1">
      <c r="A5" s="36" t="s">
        <v>4</v>
      </c>
      <c r="B5" s="43"/>
      <c r="C5" s="43"/>
      <c r="D5" s="43"/>
      <c r="E5" s="43"/>
      <c r="F5" s="43"/>
      <c r="G5" s="43"/>
      <c r="H5" s="43"/>
    </row>
    <row r="6" spans="8:8" s="81" ht="17.4" customFormat="1">
      <c r="A6" s="36" t="s">
        <v>5</v>
      </c>
      <c r="B6" s="34">
        <v>2.0223635E7</v>
      </c>
      <c r="C6" s="34">
        <v>2.022363526E9</v>
      </c>
      <c r="D6" s="34" t="s">
        <v>473</v>
      </c>
      <c r="E6" s="34" t="s">
        <v>278</v>
      </c>
      <c r="F6" s="84" t="s">
        <v>474</v>
      </c>
      <c r="G6" s="34">
        <v>10.11</v>
      </c>
      <c r="H6" s="34" t="s">
        <v>475</v>
      </c>
    </row>
    <row r="7" spans="8:8" ht="17.4">
      <c r="A7" s="36"/>
      <c r="B7" s="34"/>
      <c r="C7" s="34">
        <v>2.022363518E9</v>
      </c>
      <c r="D7" s="34" t="s">
        <v>476</v>
      </c>
      <c r="E7" s="36" t="s">
        <v>41</v>
      </c>
      <c r="F7" s="84" t="s">
        <v>474</v>
      </c>
      <c r="G7" s="36">
        <v>10.13</v>
      </c>
      <c r="H7" s="36" t="s">
        <v>475</v>
      </c>
    </row>
    <row r="8" spans="8:8" ht="17.4">
      <c r="A8" s="36" t="s">
        <v>6</v>
      </c>
      <c r="B8" s="85" t="s">
        <v>472</v>
      </c>
      <c r="C8" s="85"/>
      <c r="D8" s="85"/>
      <c r="E8" s="85"/>
      <c r="F8" s="85"/>
      <c r="G8" s="85"/>
      <c r="H8" s="85"/>
    </row>
    <row r="9" spans="8:8" s="81" ht="17.4" customFormat="1">
      <c r="A9" s="40" t="s">
        <v>7</v>
      </c>
      <c r="B9" s="85"/>
      <c r="C9" s="85"/>
      <c r="D9" s="85"/>
      <c r="E9" s="85"/>
      <c r="F9" s="85"/>
      <c r="G9" s="85"/>
      <c r="H9" s="85"/>
    </row>
    <row r="10" spans="8:8" ht="17.4">
      <c r="A10" s="40" t="s">
        <v>8</v>
      </c>
      <c r="B10" s="85"/>
      <c r="C10" s="85"/>
      <c r="D10" s="85"/>
      <c r="E10" s="85"/>
      <c r="F10" s="85"/>
      <c r="G10" s="85"/>
      <c r="H10" s="85"/>
    </row>
  </sheetData>
  <mergeCells count="5">
    <mergeCell ref="A1:H1"/>
    <mergeCell ref="B3:H5"/>
    <mergeCell ref="A6:A7"/>
    <mergeCell ref="B6:B7"/>
    <mergeCell ref="B8:H10"/>
  </mergeCells>
  <pageMargins left="0.75" right="0.75" top="1.0" bottom="1.0" header="0.5" footer="0.5"/>
</worksheet>
</file>

<file path=xl/worksheets/sheet7.xml><?xml version="1.0" encoding="utf-8"?>
<worksheet xmlns:r="http://schemas.openxmlformats.org/officeDocument/2006/relationships" xmlns="http://schemas.openxmlformats.org/spreadsheetml/2006/main">
  <dimension ref="A1:X49"/>
  <sheetViews>
    <sheetView workbookViewId="0" zoomScale="68">
      <selection activeCell="A44" sqref="A44:A48"/>
    </sheetView>
  </sheetViews>
  <sheetFormatPr defaultRowHeight="14.4" defaultColWidth="9"/>
  <cols>
    <col min="1" max="1" customWidth="1" width="25.441406" style="80"/>
    <col min="2" max="2" customWidth="1" width="7.3320312" style="86"/>
    <col min="3" max="3" customWidth="1" width="17.777344" style="80"/>
    <col min="4" max="4" customWidth="1" width="10.0" style="80"/>
    <col min="5" max="13" customWidth="0" width="9.0" style="80"/>
    <col min="14" max="14" customWidth="1" width="9.5546875" style="80"/>
    <col min="15" max="15" customWidth="1" width="9.109375" style="80"/>
    <col min="16" max="16" customWidth="1" width="17.109375" style="80"/>
    <col min="17" max="17" customWidth="1" width="62.21875" style="80"/>
    <col min="18" max="18" customWidth="1" width="95.66406" style="80"/>
    <col min="19" max="16384" customWidth="0" width="9.0" style="80"/>
  </cols>
  <sheetData>
    <row r="1" spans="8:8" s="87" ht="22.2" customFormat="1">
      <c r="A1" s="88" t="s">
        <v>477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91"/>
    </row>
    <row r="2" spans="8:8" s="92" ht="61.2" customFormat="1">
      <c r="A2" s="55" t="s">
        <v>23</v>
      </c>
      <c r="B2" s="55" t="s">
        <v>24</v>
      </c>
      <c r="C2" s="55" t="s">
        <v>25</v>
      </c>
      <c r="D2" s="93" t="s">
        <v>478</v>
      </c>
      <c r="E2" s="93" t="s">
        <v>479</v>
      </c>
      <c r="F2" s="93" t="s">
        <v>480</v>
      </c>
      <c r="G2" s="93" t="s">
        <v>481</v>
      </c>
      <c r="H2" s="93" t="s">
        <v>482</v>
      </c>
      <c r="I2" s="93" t="s">
        <v>483</v>
      </c>
      <c r="J2" s="93" t="s">
        <v>484</v>
      </c>
      <c r="K2" s="93" t="s">
        <v>485</v>
      </c>
      <c r="L2" s="93" t="s">
        <v>486</v>
      </c>
      <c r="M2" s="93" t="s">
        <v>487</v>
      </c>
      <c r="N2" s="93" t="s">
        <v>488</v>
      </c>
      <c r="O2" s="94" t="s">
        <v>489</v>
      </c>
      <c r="P2" s="93" t="s">
        <v>490</v>
      </c>
      <c r="Q2" s="55" t="s">
        <v>30</v>
      </c>
      <c r="R2" s="55" t="s">
        <v>491</v>
      </c>
      <c r="S2" s="95"/>
    </row>
    <row r="3" spans="8:8" s="87" ht="20.4" customFormat="1">
      <c r="A3" s="96" t="s">
        <v>2</v>
      </c>
      <c r="B3" s="96">
        <v>1.0</v>
      </c>
      <c r="C3" s="97">
        <v>2.0222131E7</v>
      </c>
      <c r="D3" s="97">
        <v>5.0</v>
      </c>
      <c r="E3" s="97">
        <v>5.0</v>
      </c>
      <c r="F3" s="97" t="s">
        <v>492</v>
      </c>
      <c r="G3" s="97" t="s">
        <v>492</v>
      </c>
      <c r="H3" s="60">
        <v>4.8</v>
      </c>
      <c r="I3" s="60">
        <v>5.0</v>
      </c>
      <c r="J3" s="60">
        <v>5.0</v>
      </c>
      <c r="K3" s="60">
        <v>4.8</v>
      </c>
      <c r="L3" s="60">
        <v>5.0</v>
      </c>
      <c r="M3" s="60">
        <v>4.8</v>
      </c>
      <c r="N3" s="97">
        <f t="shared" si="0" ref="N3:N8">SUM(D3:L3)</f>
        <v>34.6</v>
      </c>
      <c r="O3" s="98">
        <f>AVERAGE((D3:M3))</f>
        <v>4.925</v>
      </c>
      <c r="P3" s="60">
        <f>RANK(O3,$O$3:$O$8,0)</f>
        <v>3.0</v>
      </c>
      <c r="Q3" s="67"/>
      <c r="R3" s="67"/>
      <c r="S3" s="99"/>
    </row>
    <row r="4" spans="8:8" s="87" ht="20.4" customFormat="1">
      <c r="A4" s="96"/>
      <c r="B4" s="96">
        <v>2.0</v>
      </c>
      <c r="C4" s="97">
        <v>2.0222132E7</v>
      </c>
      <c r="D4" s="97">
        <v>5.0</v>
      </c>
      <c r="E4" s="97">
        <v>4.0</v>
      </c>
      <c r="F4" s="97" t="s">
        <v>492</v>
      </c>
      <c r="G4" s="97" t="s">
        <v>492</v>
      </c>
      <c r="H4" s="60">
        <v>4.6</v>
      </c>
      <c r="I4" s="60">
        <v>4.8</v>
      </c>
      <c r="J4" s="60">
        <v>5.0</v>
      </c>
      <c r="K4" s="60">
        <v>4.8</v>
      </c>
      <c r="L4" s="60">
        <v>5.0</v>
      </c>
      <c r="M4" s="60">
        <v>4.8</v>
      </c>
      <c r="N4" s="97">
        <f t="shared" si="0"/>
        <v>33.2</v>
      </c>
      <c r="O4" s="98">
        <f t="shared" si="1" ref="O4:O49">AVERAGE((D4:M4))</f>
        <v>4.75</v>
      </c>
      <c r="P4" s="60">
        <f>RANK(O4,$O$3:$O$8,0)</f>
        <v>6.0</v>
      </c>
      <c r="Q4" s="67"/>
      <c r="R4" s="67"/>
      <c r="S4" s="99"/>
    </row>
    <row r="5" spans="8:8" s="87" ht="20.4" customFormat="1">
      <c r="A5" s="96"/>
      <c r="B5" s="96">
        <v>3.0</v>
      </c>
      <c r="C5" s="97">
        <v>2.0222133E7</v>
      </c>
      <c r="D5" s="97">
        <v>5.0</v>
      </c>
      <c r="E5" s="97">
        <v>5.0</v>
      </c>
      <c r="F5" s="97" t="s">
        <v>492</v>
      </c>
      <c r="G5" s="97" t="s">
        <v>492</v>
      </c>
      <c r="H5" s="60">
        <v>4.8</v>
      </c>
      <c r="I5" s="60">
        <v>5.0</v>
      </c>
      <c r="J5" s="60">
        <v>5.0</v>
      </c>
      <c r="K5" s="60">
        <v>4.8</v>
      </c>
      <c r="L5" s="60">
        <v>5.0</v>
      </c>
      <c r="M5" s="60">
        <v>4.8</v>
      </c>
      <c r="N5" s="97">
        <f t="shared" si="0"/>
        <v>34.6</v>
      </c>
      <c r="O5" s="98">
        <f t="shared" si="1"/>
        <v>4.925</v>
      </c>
      <c r="P5" s="60">
        <f>RANK(O5,$O$3:$O$8,0)</f>
        <v>3.0</v>
      </c>
      <c r="Q5" s="67"/>
      <c r="R5" s="67"/>
      <c r="S5" s="99"/>
    </row>
    <row r="6" spans="8:8" s="87" ht="20.4" customFormat="1">
      <c r="A6" s="96"/>
      <c r="B6" s="96">
        <v>4.0</v>
      </c>
      <c r="C6" s="97">
        <v>2.0222134E7</v>
      </c>
      <c r="D6" s="97">
        <v>5.0</v>
      </c>
      <c r="E6" s="97">
        <v>5.0</v>
      </c>
      <c r="F6" s="97" t="s">
        <v>492</v>
      </c>
      <c r="G6" s="97" t="s">
        <v>492</v>
      </c>
      <c r="H6" s="60">
        <v>5.0</v>
      </c>
      <c r="I6" s="60">
        <v>5.0</v>
      </c>
      <c r="J6" s="60">
        <v>5.0</v>
      </c>
      <c r="K6" s="60">
        <v>4.9</v>
      </c>
      <c r="L6" s="60" t="s">
        <v>492</v>
      </c>
      <c r="M6" s="60" t="s">
        <v>492</v>
      </c>
      <c r="N6" s="97">
        <f t="shared" si="0"/>
        <v>29.9</v>
      </c>
      <c r="O6" s="98">
        <f t="shared" si="1"/>
        <v>4.983333333333333</v>
      </c>
      <c r="P6" s="60">
        <f>RANK(O6,$O$3:$O$8,0)</f>
        <v>1.0</v>
      </c>
      <c r="Q6" s="67" t="s">
        <v>493</v>
      </c>
      <c r="R6" s="67"/>
      <c r="S6" s="99"/>
    </row>
    <row r="7" spans="8:8" s="87" ht="20.4" customFormat="1">
      <c r="A7" s="96"/>
      <c r="B7" s="96">
        <v>5.0</v>
      </c>
      <c r="C7" s="97">
        <v>2.0222135E7</v>
      </c>
      <c r="D7" s="97">
        <v>4.8</v>
      </c>
      <c r="E7" s="97">
        <v>5.0</v>
      </c>
      <c r="F7" s="97" t="s">
        <v>492</v>
      </c>
      <c r="G7" s="97" t="s">
        <v>492</v>
      </c>
      <c r="H7" s="60" t="s">
        <v>492</v>
      </c>
      <c r="I7" s="60" t="s">
        <v>492</v>
      </c>
      <c r="J7" s="60">
        <v>5.0</v>
      </c>
      <c r="K7" s="60">
        <v>4.7</v>
      </c>
      <c r="L7" s="60">
        <v>5.0</v>
      </c>
      <c r="M7" s="60">
        <v>4.7</v>
      </c>
      <c r="N7" s="97">
        <f t="shared" si="0"/>
        <v>24.5</v>
      </c>
      <c r="O7" s="98">
        <f t="shared" si="1"/>
        <v>4.866666666666666</v>
      </c>
      <c r="P7" s="60">
        <f>RANK(O7,$O$3:$O$8,0)</f>
        <v>5.0</v>
      </c>
      <c r="Q7" s="67" t="s">
        <v>494</v>
      </c>
      <c r="R7" s="67"/>
      <c r="S7" s="99"/>
    </row>
    <row r="8" spans="8:8" s="87" ht="20.4" customFormat="1">
      <c r="A8" s="96"/>
      <c r="B8" s="96">
        <v>6.0</v>
      </c>
      <c r="C8" s="97">
        <v>2.0222136E7</v>
      </c>
      <c r="D8" s="97">
        <v>5.0</v>
      </c>
      <c r="E8" s="97">
        <v>5.0</v>
      </c>
      <c r="F8" s="97" t="s">
        <v>492</v>
      </c>
      <c r="G8" s="97" t="s">
        <v>492</v>
      </c>
      <c r="H8" s="60">
        <v>5.0</v>
      </c>
      <c r="I8" s="60">
        <v>5.0</v>
      </c>
      <c r="J8" s="60">
        <v>5.0</v>
      </c>
      <c r="K8" s="60">
        <v>4.8</v>
      </c>
      <c r="L8" s="60">
        <v>5.0</v>
      </c>
      <c r="M8" s="60">
        <v>4.8</v>
      </c>
      <c r="N8" s="97">
        <f t="shared" si="0"/>
        <v>34.8</v>
      </c>
      <c r="O8" s="98">
        <f t="shared" si="1"/>
        <v>4.949999999999999</v>
      </c>
      <c r="P8" s="60">
        <f>RANK(O8,$O$3:$O$8,0)</f>
        <v>2.0</v>
      </c>
      <c r="Q8" s="67"/>
      <c r="R8" s="67"/>
    </row>
    <row r="9" spans="8:8" s="100" ht="20.4" customFormat="1">
      <c r="A9" s="101" t="s">
        <v>3</v>
      </c>
      <c r="B9" s="96">
        <v>7.0</v>
      </c>
      <c r="C9" s="65">
        <v>2.0222431E7</v>
      </c>
      <c r="D9" s="67" t="s">
        <v>492</v>
      </c>
      <c r="E9" s="67" t="s">
        <v>492</v>
      </c>
      <c r="F9" s="67" t="s">
        <v>492</v>
      </c>
      <c r="G9" s="67" t="s">
        <v>492</v>
      </c>
      <c r="H9" s="67">
        <v>5.0</v>
      </c>
      <c r="I9" s="67">
        <v>5.0</v>
      </c>
      <c r="J9" s="67">
        <v>5.0</v>
      </c>
      <c r="K9" s="67">
        <v>5.0</v>
      </c>
      <c r="L9" s="67">
        <v>5.0</v>
      </c>
      <c r="M9" s="67">
        <v>5.0</v>
      </c>
      <c r="N9" s="67">
        <f>SUM(H9:M9)</f>
        <v>30.0</v>
      </c>
      <c r="O9" s="98">
        <f t="shared" si="1"/>
        <v>5.0</v>
      </c>
      <c r="P9" s="60">
        <f>RANK(O9,$O$9:$O$17,0)</f>
        <v>1.0</v>
      </c>
      <c r="Q9" s="67" t="s">
        <v>495</v>
      </c>
      <c r="R9" s="67"/>
      <c r="S9" s="102"/>
      <c r="T9" s="102"/>
      <c r="U9" s="102"/>
      <c r="V9" s="102"/>
      <c r="W9" s="102"/>
    </row>
    <row r="10" spans="8:8" s="100" ht="20.4" customFormat="1">
      <c r="A10" s="101"/>
      <c r="B10" s="96">
        <v>8.0</v>
      </c>
      <c r="C10" s="65">
        <v>2.0222432E7</v>
      </c>
      <c r="D10" s="67" t="s">
        <v>492</v>
      </c>
      <c r="E10" s="67" t="s">
        <v>492</v>
      </c>
      <c r="F10" s="67" t="s">
        <v>492</v>
      </c>
      <c r="G10" s="67" t="s">
        <v>492</v>
      </c>
      <c r="H10" s="67">
        <v>5.0</v>
      </c>
      <c r="I10" s="67">
        <v>5.0</v>
      </c>
      <c r="J10" s="67">
        <v>5.0</v>
      </c>
      <c r="K10" s="67">
        <v>5.0</v>
      </c>
      <c r="L10" s="67">
        <v>5.0</v>
      </c>
      <c r="M10" s="67">
        <v>4.5</v>
      </c>
      <c r="N10" s="67">
        <f>SUM(H10:M10)</f>
        <v>29.5</v>
      </c>
      <c r="O10" s="98">
        <f t="shared" si="1"/>
        <v>4.916666666666667</v>
      </c>
      <c r="P10" s="60">
        <f t="shared" si="2" ref="P10:P17">RANK(O10,$O$9:$O$17,0)</f>
        <v>7.0</v>
      </c>
      <c r="Q10" s="67" t="s">
        <v>495</v>
      </c>
      <c r="R10" s="67" t="s">
        <v>496</v>
      </c>
      <c r="S10" s="102"/>
      <c r="T10" s="102"/>
      <c r="U10" s="102"/>
      <c r="V10" s="102"/>
      <c r="W10" s="102"/>
    </row>
    <row r="11" spans="8:8" s="100" ht="20.4" customFormat="1">
      <c r="A11" s="101"/>
      <c r="B11" s="96">
        <v>9.0</v>
      </c>
      <c r="C11" s="65">
        <v>2.0222433E7</v>
      </c>
      <c r="D11" s="67" t="s">
        <v>492</v>
      </c>
      <c r="E11" s="67" t="s">
        <v>492</v>
      </c>
      <c r="F11" s="67" t="s">
        <v>492</v>
      </c>
      <c r="G11" s="67" t="s">
        <v>492</v>
      </c>
      <c r="H11" s="67">
        <v>5.0</v>
      </c>
      <c r="I11" s="67">
        <v>5.0</v>
      </c>
      <c r="J11" s="67">
        <v>5.0</v>
      </c>
      <c r="K11" s="67">
        <v>5.0</v>
      </c>
      <c r="L11" s="67">
        <v>5.0</v>
      </c>
      <c r="M11" s="67">
        <v>5.0</v>
      </c>
      <c r="N11" s="67">
        <f>SUM(H11:M11)</f>
        <v>30.0</v>
      </c>
      <c r="O11" s="98">
        <f t="shared" si="1"/>
        <v>5.0</v>
      </c>
      <c r="P11" s="60">
        <f t="shared" si="2"/>
        <v>1.0</v>
      </c>
      <c r="Q11" s="67" t="s">
        <v>495</v>
      </c>
      <c r="R11" s="67"/>
      <c r="S11" s="102"/>
      <c r="T11" s="102"/>
      <c r="U11" s="102"/>
      <c r="V11" s="102"/>
      <c r="W11" s="102"/>
    </row>
    <row r="12" spans="8:8" s="100" ht="20.4" customFormat="1">
      <c r="A12" s="101"/>
      <c r="B12" s="96">
        <v>10.0</v>
      </c>
      <c r="C12" s="65">
        <v>2.0222434E7</v>
      </c>
      <c r="D12" s="67" t="s">
        <v>492</v>
      </c>
      <c r="E12" s="67" t="s">
        <v>492</v>
      </c>
      <c r="F12" s="67" t="s">
        <v>492</v>
      </c>
      <c r="G12" s="67" t="s">
        <v>492</v>
      </c>
      <c r="H12" s="67">
        <v>5.0</v>
      </c>
      <c r="I12" s="67">
        <v>5.0</v>
      </c>
      <c r="J12" s="67">
        <v>5.0</v>
      </c>
      <c r="K12" s="67">
        <v>5.0</v>
      </c>
      <c r="L12" s="67">
        <v>5.0</v>
      </c>
      <c r="M12" s="67">
        <v>5.0</v>
      </c>
      <c r="N12" s="67">
        <f>SUM(H12:M12)</f>
        <v>30.0</v>
      </c>
      <c r="O12" s="98">
        <f t="shared" si="1"/>
        <v>5.0</v>
      </c>
      <c r="P12" s="60">
        <f t="shared" si="2"/>
        <v>1.0</v>
      </c>
      <c r="Q12" s="67" t="s">
        <v>495</v>
      </c>
      <c r="R12" s="67"/>
      <c r="S12" s="102"/>
      <c r="T12" s="102"/>
      <c r="U12" s="102"/>
      <c r="V12" s="102"/>
      <c r="W12" s="102"/>
    </row>
    <row r="13" spans="8:8" s="100" ht="20.4" customFormat="1">
      <c r="A13" s="101"/>
      <c r="B13" s="96">
        <v>11.0</v>
      </c>
      <c r="C13" s="65">
        <v>2.0222435E7</v>
      </c>
      <c r="D13" s="67" t="s">
        <v>492</v>
      </c>
      <c r="E13" s="67" t="s">
        <v>492</v>
      </c>
      <c r="F13" s="67">
        <v>5.0</v>
      </c>
      <c r="G13" s="67">
        <v>5.0</v>
      </c>
      <c r="H13" s="67">
        <v>5.0</v>
      </c>
      <c r="I13" s="67">
        <v>4.5</v>
      </c>
      <c r="J13" s="67">
        <v>5.0</v>
      </c>
      <c r="K13" s="67">
        <v>5.0</v>
      </c>
      <c r="L13" s="67" t="s">
        <v>492</v>
      </c>
      <c r="M13" s="67" t="s">
        <v>492</v>
      </c>
      <c r="N13" s="67">
        <f>SUM(F13:K13)</f>
        <v>29.5</v>
      </c>
      <c r="O13" s="98">
        <f t="shared" si="1"/>
        <v>4.916666666666667</v>
      </c>
      <c r="P13" s="60">
        <f t="shared" si="2"/>
        <v>7.0</v>
      </c>
      <c r="Q13" s="64" t="s">
        <v>497</v>
      </c>
      <c r="R13" s="67" t="s">
        <v>498</v>
      </c>
      <c r="S13" s="102"/>
      <c r="T13" s="102"/>
      <c r="U13" s="102"/>
      <c r="V13" s="102"/>
      <c r="W13" s="102"/>
    </row>
    <row r="14" spans="8:8" s="100" ht="20.4" customFormat="1">
      <c r="A14" s="101"/>
      <c r="B14" s="96">
        <v>12.0</v>
      </c>
      <c r="C14" s="65">
        <v>2.0222436E7</v>
      </c>
      <c r="D14" s="67" t="s">
        <v>492</v>
      </c>
      <c r="E14" s="67" t="s">
        <v>492</v>
      </c>
      <c r="F14" s="67">
        <v>5.0</v>
      </c>
      <c r="G14" s="67">
        <v>5.0</v>
      </c>
      <c r="H14" s="67">
        <v>5.0</v>
      </c>
      <c r="I14" s="67">
        <v>5.0</v>
      </c>
      <c r="J14" s="67">
        <v>5.0</v>
      </c>
      <c r="K14" s="67">
        <v>5.0</v>
      </c>
      <c r="L14" s="67" t="s">
        <v>492</v>
      </c>
      <c r="M14" s="67" t="s">
        <v>492</v>
      </c>
      <c r="N14" s="67">
        <f>SUM(F14:K14)</f>
        <v>30.0</v>
      </c>
      <c r="O14" s="98">
        <f t="shared" si="1"/>
        <v>5.0</v>
      </c>
      <c r="P14" s="60">
        <f t="shared" si="2"/>
        <v>1.0</v>
      </c>
      <c r="Q14" s="67" t="s">
        <v>497</v>
      </c>
      <c r="R14" s="67"/>
      <c r="S14" s="102"/>
      <c r="T14" s="102"/>
      <c r="U14" s="102"/>
      <c r="V14" s="102"/>
      <c r="W14" s="102"/>
    </row>
    <row r="15" spans="8:8" s="100" ht="15.6" customFormat="1" customHeight="1">
      <c r="A15" s="101"/>
      <c r="B15" s="96">
        <v>13.0</v>
      </c>
      <c r="C15" s="65">
        <v>2.0222531E7</v>
      </c>
      <c r="D15" s="67" t="s">
        <v>492</v>
      </c>
      <c r="E15" s="67" t="s">
        <v>492</v>
      </c>
      <c r="F15" s="67">
        <v>5.0</v>
      </c>
      <c r="G15" s="67">
        <v>4.5</v>
      </c>
      <c r="H15" s="67">
        <v>5.0</v>
      </c>
      <c r="I15" s="67">
        <v>5.0</v>
      </c>
      <c r="J15" s="67" t="s">
        <v>492</v>
      </c>
      <c r="K15" s="67" t="s">
        <v>492</v>
      </c>
      <c r="L15" s="67" t="s">
        <v>492</v>
      </c>
      <c r="M15" s="67" t="s">
        <v>492</v>
      </c>
      <c r="N15" s="67">
        <f>SUM(F15:M15)</f>
        <v>19.5</v>
      </c>
      <c r="O15" s="98">
        <f t="shared" si="1"/>
        <v>4.875</v>
      </c>
      <c r="P15" s="60">
        <f t="shared" si="2"/>
        <v>9.0</v>
      </c>
      <c r="Q15" s="67" t="s">
        <v>499</v>
      </c>
      <c r="R15" s="67" t="s">
        <v>500</v>
      </c>
      <c r="S15" s="102"/>
      <c r="T15" s="102"/>
      <c r="U15" s="102"/>
      <c r="V15" s="102"/>
      <c r="W15" s="102"/>
    </row>
    <row r="16" spans="8:8" s="100" ht="15.6" customFormat="1" customHeight="1">
      <c r="A16" s="101"/>
      <c r="B16" s="96">
        <v>14.0</v>
      </c>
      <c r="C16" s="65">
        <v>2.0222532E7</v>
      </c>
      <c r="D16" s="67" t="s">
        <v>492</v>
      </c>
      <c r="E16" s="67" t="s">
        <v>492</v>
      </c>
      <c r="F16" s="67">
        <v>5.0</v>
      </c>
      <c r="G16" s="67">
        <v>5.0</v>
      </c>
      <c r="H16" s="67">
        <v>5.0</v>
      </c>
      <c r="I16" s="67">
        <v>5.0</v>
      </c>
      <c r="J16" s="67" t="s">
        <v>492</v>
      </c>
      <c r="K16" s="67" t="s">
        <v>492</v>
      </c>
      <c r="L16" s="67">
        <v>5.0</v>
      </c>
      <c r="M16" s="67">
        <v>5.0</v>
      </c>
      <c r="N16" s="67">
        <f>SUM(F16:M16)</f>
        <v>30.0</v>
      </c>
      <c r="O16" s="98">
        <f t="shared" si="1"/>
        <v>5.0</v>
      </c>
      <c r="P16" s="60">
        <f t="shared" si="2"/>
        <v>1.0</v>
      </c>
      <c r="Q16" s="67" t="s">
        <v>501</v>
      </c>
      <c r="R16" s="67"/>
      <c r="S16" s="102"/>
      <c r="T16" s="102"/>
      <c r="U16" s="102"/>
      <c r="V16" s="102"/>
      <c r="W16" s="102"/>
    </row>
    <row r="17" spans="8:8" s="100" ht="15.6" customFormat="1" customHeight="1">
      <c r="A17" s="101"/>
      <c r="B17" s="96">
        <v>15.0</v>
      </c>
      <c r="C17" s="65">
        <v>2.0222533E7</v>
      </c>
      <c r="D17" s="67" t="s">
        <v>492</v>
      </c>
      <c r="E17" s="67" t="s">
        <v>492</v>
      </c>
      <c r="F17" s="67">
        <v>5.0</v>
      </c>
      <c r="G17" s="67">
        <v>5.0</v>
      </c>
      <c r="H17" s="67">
        <v>5.0</v>
      </c>
      <c r="I17" s="67">
        <v>5.0</v>
      </c>
      <c r="J17" s="67" t="s">
        <v>492</v>
      </c>
      <c r="K17" s="67" t="s">
        <v>492</v>
      </c>
      <c r="L17" s="67" t="s">
        <v>492</v>
      </c>
      <c r="M17" s="67" t="s">
        <v>492</v>
      </c>
      <c r="N17" s="67">
        <f>SUM(F17:I17)</f>
        <v>20.0</v>
      </c>
      <c r="O17" s="98">
        <f t="shared" si="1"/>
        <v>5.0</v>
      </c>
      <c r="P17" s="60">
        <f t="shared" si="2"/>
        <v>1.0</v>
      </c>
      <c r="Q17" s="67" t="s">
        <v>499</v>
      </c>
      <c r="R17" s="67"/>
      <c r="S17" s="102"/>
      <c r="T17" s="102"/>
      <c r="U17" s="102"/>
      <c r="V17" s="102"/>
      <c r="W17" s="102"/>
    </row>
    <row r="18" spans="8:8" s="100" ht="20.4" customFormat="1">
      <c r="A18" s="96" t="s">
        <v>4</v>
      </c>
      <c r="B18" s="96">
        <v>16.0</v>
      </c>
      <c r="C18" s="64">
        <v>2.0222731E7</v>
      </c>
      <c r="D18" s="64" t="s">
        <v>492</v>
      </c>
      <c r="E18" s="64" t="s">
        <v>492</v>
      </c>
      <c r="F18" s="64">
        <v>5.0</v>
      </c>
      <c r="G18" s="64">
        <v>4.6</v>
      </c>
      <c r="H18" s="64">
        <v>5.0</v>
      </c>
      <c r="I18" s="64">
        <v>5.0</v>
      </c>
      <c r="J18" s="67" t="s">
        <v>492</v>
      </c>
      <c r="K18" s="67" t="s">
        <v>492</v>
      </c>
      <c r="L18" s="67" t="s">
        <v>492</v>
      </c>
      <c r="M18" s="67" t="s">
        <v>492</v>
      </c>
      <c r="N18" s="64">
        <v>19.6</v>
      </c>
      <c r="O18" s="98">
        <f t="shared" si="1"/>
        <v>4.9</v>
      </c>
      <c r="P18" s="60">
        <f>RANK(O18,$O$18:$O$26,0)</f>
        <v>6.0</v>
      </c>
      <c r="Q18" s="64" t="s">
        <v>502</v>
      </c>
      <c r="R18" s="64" t="s">
        <v>503</v>
      </c>
      <c r="S18" s="103"/>
      <c r="T18" s="102"/>
      <c r="U18" s="102"/>
      <c r="W18" s="102"/>
    </row>
    <row r="19" spans="8:8" s="100" ht="20.4" customFormat="1">
      <c r="A19" s="96"/>
      <c r="B19" s="96">
        <v>17.0</v>
      </c>
      <c r="C19" s="64">
        <v>2.0222732E7</v>
      </c>
      <c r="D19" s="64" t="s">
        <v>492</v>
      </c>
      <c r="E19" s="64" t="s">
        <v>492</v>
      </c>
      <c r="F19" s="64">
        <v>4.6</v>
      </c>
      <c r="G19" s="64">
        <v>4.0</v>
      </c>
      <c r="H19" s="64">
        <v>4.8</v>
      </c>
      <c r="I19" s="64">
        <v>5.0</v>
      </c>
      <c r="J19" s="67" t="s">
        <v>492</v>
      </c>
      <c r="K19" s="67" t="s">
        <v>492</v>
      </c>
      <c r="L19" s="67" t="s">
        <v>492</v>
      </c>
      <c r="M19" s="67" t="s">
        <v>492</v>
      </c>
      <c r="N19" s="64">
        <v>18.4</v>
      </c>
      <c r="O19" s="98">
        <f t="shared" si="1"/>
        <v>4.6</v>
      </c>
      <c r="P19" s="60">
        <f t="shared" si="3" ref="P19:P26">RANK(O19,$O$18:$O$26,0)</f>
        <v>9.0</v>
      </c>
      <c r="Q19" s="64" t="s">
        <v>502</v>
      </c>
      <c r="R19" s="64" t="s">
        <v>504</v>
      </c>
      <c r="S19" s="103"/>
    </row>
    <row r="20" spans="8:8" s="100" ht="20.4" customFormat="1">
      <c r="A20" s="96"/>
      <c r="B20" s="96">
        <v>18.0</v>
      </c>
      <c r="C20" s="64">
        <v>2.0222831E7</v>
      </c>
      <c r="D20" s="64" t="s">
        <v>492</v>
      </c>
      <c r="E20" s="64" t="s">
        <v>492</v>
      </c>
      <c r="F20" s="64">
        <v>5.0</v>
      </c>
      <c r="G20" s="64">
        <v>5.0</v>
      </c>
      <c r="H20" s="64">
        <v>4.6</v>
      </c>
      <c r="I20" s="64">
        <v>5.0</v>
      </c>
      <c r="J20" s="64">
        <v>4.4</v>
      </c>
      <c r="K20" s="64">
        <v>4.8</v>
      </c>
      <c r="L20" s="67" t="s">
        <v>492</v>
      </c>
      <c r="M20" s="67" t="s">
        <v>492</v>
      </c>
      <c r="N20" s="64">
        <v>28.8</v>
      </c>
      <c r="O20" s="98">
        <f t="shared" si="1"/>
        <v>4.8</v>
      </c>
      <c r="P20" s="60">
        <f t="shared" si="3"/>
        <v>7.0</v>
      </c>
      <c r="Q20" s="64" t="s">
        <v>505</v>
      </c>
      <c r="R20" s="64" t="s">
        <v>506</v>
      </c>
      <c r="S20" s="103"/>
    </row>
    <row r="21" spans="8:8" s="100" ht="20.4" customFormat="1">
      <c r="A21" s="96"/>
      <c r="B21" s="96">
        <v>19.0</v>
      </c>
      <c r="C21" s="64">
        <v>2.0222832E7</v>
      </c>
      <c r="D21" s="64" t="s">
        <v>492</v>
      </c>
      <c r="E21" s="64" t="s">
        <v>492</v>
      </c>
      <c r="F21" s="64">
        <v>4.0</v>
      </c>
      <c r="G21" s="64">
        <v>5.0</v>
      </c>
      <c r="H21" s="64">
        <v>4.8</v>
      </c>
      <c r="I21" s="64">
        <v>4.8</v>
      </c>
      <c r="J21" s="67" t="s">
        <v>492</v>
      </c>
      <c r="K21" s="67" t="s">
        <v>492</v>
      </c>
      <c r="L21" s="67" t="s">
        <v>492</v>
      </c>
      <c r="M21" s="67" t="s">
        <v>492</v>
      </c>
      <c r="N21" s="64">
        <v>18.6</v>
      </c>
      <c r="O21" s="98">
        <f t="shared" si="1"/>
        <v>4.65</v>
      </c>
      <c r="P21" s="60">
        <f t="shared" si="3"/>
        <v>8.0</v>
      </c>
      <c r="Q21" s="64" t="s">
        <v>505</v>
      </c>
      <c r="R21" s="64" t="s">
        <v>507</v>
      </c>
      <c r="S21" s="103"/>
    </row>
    <row r="22" spans="8:8" s="100" ht="40.8" customFormat="1">
      <c r="A22" s="96"/>
      <c r="B22" s="96">
        <v>20.0</v>
      </c>
      <c r="C22" s="64">
        <v>2.0222833E7</v>
      </c>
      <c r="D22" s="64" t="s">
        <v>492</v>
      </c>
      <c r="E22" s="64" t="s">
        <v>492</v>
      </c>
      <c r="F22" s="64">
        <v>5.0</v>
      </c>
      <c r="G22" s="64">
        <v>5.0</v>
      </c>
      <c r="H22" s="67" t="s">
        <v>492</v>
      </c>
      <c r="I22" s="67" t="s">
        <v>492</v>
      </c>
      <c r="J22" s="67" t="s">
        <v>492</v>
      </c>
      <c r="K22" s="67" t="s">
        <v>492</v>
      </c>
      <c r="L22" s="67" t="s">
        <v>492</v>
      </c>
      <c r="M22" s="67" t="s">
        <v>492</v>
      </c>
      <c r="N22" s="64">
        <v>10.0</v>
      </c>
      <c r="O22" s="98">
        <f t="shared" si="1"/>
        <v>5.0</v>
      </c>
      <c r="P22" s="60">
        <f t="shared" si="3"/>
        <v>1.0</v>
      </c>
      <c r="Q22" s="65" t="s">
        <v>508</v>
      </c>
      <c r="R22" s="64"/>
      <c r="S22" s="103"/>
    </row>
    <row r="23" spans="8:8" s="100" ht="20.4" customFormat="1">
      <c r="A23" s="96"/>
      <c r="B23" s="96">
        <v>21.0</v>
      </c>
      <c r="C23" s="64">
        <v>2.0222834E7</v>
      </c>
      <c r="D23" s="64" t="s">
        <v>492</v>
      </c>
      <c r="E23" s="64" t="s">
        <v>492</v>
      </c>
      <c r="F23" s="64" t="s">
        <v>492</v>
      </c>
      <c r="G23" s="64" t="s">
        <v>492</v>
      </c>
      <c r="H23" s="64">
        <v>5.0</v>
      </c>
      <c r="I23" s="64">
        <v>5.0</v>
      </c>
      <c r="J23" s="67" t="s">
        <v>492</v>
      </c>
      <c r="K23" s="67" t="s">
        <v>492</v>
      </c>
      <c r="L23" s="64">
        <v>5.0</v>
      </c>
      <c r="M23" s="64">
        <v>5.0</v>
      </c>
      <c r="N23" s="64">
        <v>20.0</v>
      </c>
      <c r="O23" s="98">
        <f t="shared" si="1"/>
        <v>5.0</v>
      </c>
      <c r="P23" s="60">
        <f t="shared" si="3"/>
        <v>1.0</v>
      </c>
      <c r="Q23" s="64" t="s">
        <v>509</v>
      </c>
      <c r="R23" s="64"/>
      <c r="S23" s="103"/>
    </row>
    <row r="24" spans="8:8" s="100" ht="20.4" customFormat="1">
      <c r="A24" s="96"/>
      <c r="B24" s="96">
        <v>22.0</v>
      </c>
      <c r="C24" s="64">
        <v>2.0222835E7</v>
      </c>
      <c r="D24" s="64" t="s">
        <v>492</v>
      </c>
      <c r="E24" s="64" t="s">
        <v>492</v>
      </c>
      <c r="F24" s="64" t="s">
        <v>492</v>
      </c>
      <c r="G24" s="64" t="s">
        <v>492</v>
      </c>
      <c r="H24" s="64">
        <v>5.0</v>
      </c>
      <c r="I24" s="64">
        <v>5.0</v>
      </c>
      <c r="J24" s="67" t="s">
        <v>492</v>
      </c>
      <c r="K24" s="67" t="s">
        <v>492</v>
      </c>
      <c r="L24" s="64">
        <v>4.8</v>
      </c>
      <c r="M24" s="64">
        <v>5.0</v>
      </c>
      <c r="N24" s="64">
        <v>19.8</v>
      </c>
      <c r="O24" s="98">
        <f t="shared" si="1"/>
        <v>4.95</v>
      </c>
      <c r="P24" s="60">
        <f t="shared" si="3"/>
        <v>5.0</v>
      </c>
      <c r="Q24" s="64" t="s">
        <v>510</v>
      </c>
      <c r="R24" s="65"/>
      <c r="S24" s="104"/>
    </row>
    <row r="25" spans="8:8" s="100" ht="40.8" customFormat="1">
      <c r="A25" s="96"/>
      <c r="B25" s="96">
        <v>23.0</v>
      </c>
      <c r="C25" s="64">
        <v>2.0222836E7</v>
      </c>
      <c r="D25" s="64" t="s">
        <v>492</v>
      </c>
      <c r="E25" s="64" t="s">
        <v>492</v>
      </c>
      <c r="F25" s="64">
        <v>5.0</v>
      </c>
      <c r="G25" s="64">
        <v>5.0</v>
      </c>
      <c r="H25" s="67" t="s">
        <v>492</v>
      </c>
      <c r="I25" s="67" t="s">
        <v>492</v>
      </c>
      <c r="J25" s="67" t="s">
        <v>492</v>
      </c>
      <c r="K25" s="67" t="s">
        <v>492</v>
      </c>
      <c r="L25" s="67" t="s">
        <v>492</v>
      </c>
      <c r="M25" s="67" t="s">
        <v>492</v>
      </c>
      <c r="N25" s="64">
        <v>10.0</v>
      </c>
      <c r="O25" s="98">
        <f t="shared" si="1"/>
        <v>5.0</v>
      </c>
      <c r="P25" s="60">
        <f t="shared" si="3"/>
        <v>1.0</v>
      </c>
      <c r="Q25" s="65" t="s">
        <v>511</v>
      </c>
      <c r="R25" s="64"/>
      <c r="S25" s="103"/>
    </row>
    <row r="26" spans="8:8" s="100" ht="20.4" customFormat="1">
      <c r="A26" s="96"/>
      <c r="B26" s="96">
        <v>24.0</v>
      </c>
      <c r="C26" s="64">
        <v>2.0222837E7</v>
      </c>
      <c r="D26" s="64" t="s">
        <v>492</v>
      </c>
      <c r="E26" s="64" t="s">
        <v>492</v>
      </c>
      <c r="F26" s="64">
        <v>5.0</v>
      </c>
      <c r="G26" s="64">
        <v>5.0</v>
      </c>
      <c r="H26" s="64">
        <v>5.0</v>
      </c>
      <c r="I26" s="64">
        <v>5.0</v>
      </c>
      <c r="J26" s="67" t="s">
        <v>492</v>
      </c>
      <c r="K26" s="67" t="s">
        <v>492</v>
      </c>
      <c r="L26" s="67" t="s">
        <v>492</v>
      </c>
      <c r="M26" s="67" t="s">
        <v>492</v>
      </c>
      <c r="N26" s="64">
        <v>20.0</v>
      </c>
      <c r="O26" s="98">
        <f t="shared" si="1"/>
        <v>5.0</v>
      </c>
      <c r="P26" s="60">
        <f t="shared" si="3"/>
        <v>1.0</v>
      </c>
      <c r="Q26" s="64" t="s">
        <v>512</v>
      </c>
      <c r="R26" s="64"/>
      <c r="S26" s="103"/>
    </row>
    <row r="27" spans="8:8" s="100" ht="20.4" customFormat="1">
      <c r="A27" s="96" t="s">
        <v>5</v>
      </c>
      <c r="B27" s="96">
        <v>25.0</v>
      </c>
      <c r="C27" s="64">
        <v>2.0223631E7</v>
      </c>
      <c r="D27" s="67">
        <v>4.2</v>
      </c>
      <c r="E27" s="67">
        <v>5.0</v>
      </c>
      <c r="F27" s="67">
        <v>4.4</v>
      </c>
      <c r="G27" s="67">
        <v>5.0</v>
      </c>
      <c r="H27" s="67">
        <v>4.8</v>
      </c>
      <c r="I27" s="67">
        <v>5.0</v>
      </c>
      <c r="J27" s="67">
        <v>4.6</v>
      </c>
      <c r="K27" s="67">
        <v>4.8</v>
      </c>
      <c r="L27" s="67" t="s">
        <v>492</v>
      </c>
      <c r="M27" s="67" t="s">
        <v>492</v>
      </c>
      <c r="N27" s="67">
        <f>SUM(D27:M27)</f>
        <v>37.8</v>
      </c>
      <c r="O27" s="98">
        <f t="shared" si="1"/>
        <v>4.725</v>
      </c>
      <c r="P27" s="60">
        <f>RANK(O27,$O$27:$O$33,0)</f>
        <v>6.0</v>
      </c>
      <c r="Q27" s="67" t="s">
        <v>513</v>
      </c>
      <c r="R27" s="60" t="s">
        <v>514</v>
      </c>
      <c r="S27" s="102"/>
    </row>
    <row r="28" spans="8:8" s="100" ht="20.4" customFormat="1">
      <c r="A28" s="96"/>
      <c r="B28" s="96">
        <v>26.0</v>
      </c>
      <c r="C28" s="64">
        <v>2.0223632E7</v>
      </c>
      <c r="D28" s="67">
        <v>4.6</v>
      </c>
      <c r="E28" s="67">
        <v>5.0</v>
      </c>
      <c r="F28" s="67">
        <v>5.0</v>
      </c>
      <c r="G28" s="67">
        <v>5.0</v>
      </c>
      <c r="H28" s="67">
        <v>4.6</v>
      </c>
      <c r="I28" s="67">
        <v>5.0</v>
      </c>
      <c r="J28" s="67">
        <v>4.8</v>
      </c>
      <c r="K28" s="67">
        <v>4.8</v>
      </c>
      <c r="L28" s="67" t="s">
        <v>492</v>
      </c>
      <c r="M28" s="67" t="s">
        <v>492</v>
      </c>
      <c r="N28" s="67">
        <f t="shared" si="4" ref="N28:N33">SUM(D28:M28)</f>
        <v>38.8</v>
      </c>
      <c r="O28" s="98">
        <f t="shared" si="1"/>
        <v>4.85</v>
      </c>
      <c r="P28" s="60">
        <f t="shared" si="5" ref="P28:P33">RANK(O28,$O$27:$O$33,0)</f>
        <v>5.0</v>
      </c>
      <c r="Q28" s="67" t="s">
        <v>513</v>
      </c>
      <c r="R28" s="60" t="s">
        <v>515</v>
      </c>
      <c r="S28" s="102"/>
    </row>
    <row r="29" spans="8:8" s="100" ht="20.4" customFormat="1">
      <c r="A29" s="96"/>
      <c r="B29" s="96">
        <v>27.0</v>
      </c>
      <c r="C29" s="64">
        <v>2.0223633E7</v>
      </c>
      <c r="D29" s="67">
        <v>4.8</v>
      </c>
      <c r="E29" s="67">
        <v>5.0</v>
      </c>
      <c r="F29" s="67">
        <v>4.8</v>
      </c>
      <c r="G29" s="67">
        <v>5.0</v>
      </c>
      <c r="H29" s="67">
        <v>4.8</v>
      </c>
      <c r="I29" s="67">
        <v>5.0</v>
      </c>
      <c r="J29" s="67">
        <v>4.8</v>
      </c>
      <c r="K29" s="67">
        <v>5.0</v>
      </c>
      <c r="L29" s="67" t="s">
        <v>492</v>
      </c>
      <c r="M29" s="67" t="s">
        <v>492</v>
      </c>
      <c r="N29" s="67">
        <f t="shared" si="4"/>
        <v>39.2</v>
      </c>
      <c r="O29" s="98">
        <f t="shared" si="1"/>
        <v>4.9</v>
      </c>
      <c r="P29" s="60">
        <f t="shared" si="5"/>
        <v>2.0</v>
      </c>
      <c r="Q29" s="67" t="s">
        <v>513</v>
      </c>
      <c r="R29" s="67"/>
      <c r="S29" s="102"/>
    </row>
    <row r="30" spans="8:8" s="100" ht="20.4" customFormat="1">
      <c r="A30" s="96"/>
      <c r="B30" s="96">
        <v>18.0</v>
      </c>
      <c r="C30" s="64">
        <v>2.0223634E7</v>
      </c>
      <c r="D30" s="67">
        <v>5.0</v>
      </c>
      <c r="E30" s="67">
        <v>5.0</v>
      </c>
      <c r="F30" s="67">
        <v>5.0</v>
      </c>
      <c r="G30" s="67">
        <v>5.0</v>
      </c>
      <c r="H30" s="67">
        <v>5.0</v>
      </c>
      <c r="I30" s="67">
        <v>5.0</v>
      </c>
      <c r="J30" s="67">
        <v>5.0</v>
      </c>
      <c r="K30" s="67">
        <v>5.0</v>
      </c>
      <c r="L30" s="67" t="s">
        <v>492</v>
      </c>
      <c r="M30" s="67" t="s">
        <v>492</v>
      </c>
      <c r="N30" s="67">
        <f t="shared" si="4"/>
        <v>40.0</v>
      </c>
      <c r="O30" s="98">
        <f t="shared" si="1"/>
        <v>5.0</v>
      </c>
      <c r="P30" s="60">
        <f t="shared" si="5"/>
        <v>1.0</v>
      </c>
      <c r="Q30" s="67" t="s">
        <v>513</v>
      </c>
      <c r="R30" s="67"/>
      <c r="S30" s="102"/>
    </row>
    <row r="31" spans="8:8" ht="20.4">
      <c r="A31" s="96"/>
      <c r="B31" s="96">
        <v>29.0</v>
      </c>
      <c r="C31" s="64">
        <v>2.0223635E7</v>
      </c>
      <c r="D31" s="67">
        <v>4.8</v>
      </c>
      <c r="E31" s="67">
        <v>5.0</v>
      </c>
      <c r="F31" s="67">
        <v>4.6</v>
      </c>
      <c r="G31" s="67">
        <v>5.0</v>
      </c>
      <c r="H31" s="67">
        <v>4.8</v>
      </c>
      <c r="I31" s="67">
        <v>5.0</v>
      </c>
      <c r="J31" s="67" t="s">
        <v>492</v>
      </c>
      <c r="K31" s="67" t="s">
        <v>492</v>
      </c>
      <c r="L31" s="67" t="s">
        <v>492</v>
      </c>
      <c r="M31" s="67" t="s">
        <v>492</v>
      </c>
      <c r="N31" s="67">
        <f t="shared" si="4"/>
        <v>29.2</v>
      </c>
      <c r="O31" s="98">
        <f t="shared" si="1"/>
        <v>4.866666666666666</v>
      </c>
      <c r="P31" s="60">
        <f t="shared" si="5"/>
        <v>3.0</v>
      </c>
      <c r="Q31" s="67" t="s">
        <v>516</v>
      </c>
      <c r="R31" s="67"/>
    </row>
    <row r="32" spans="8:8" ht="20.4">
      <c r="A32" s="96"/>
      <c r="B32" s="96">
        <v>30.0</v>
      </c>
      <c r="C32" s="64">
        <v>2.0223636E7</v>
      </c>
      <c r="D32" s="67">
        <v>4.4</v>
      </c>
      <c r="E32" s="67">
        <v>5.0</v>
      </c>
      <c r="F32" s="67">
        <v>4.4</v>
      </c>
      <c r="G32" s="67">
        <v>5.0</v>
      </c>
      <c r="H32" s="67">
        <v>4.4</v>
      </c>
      <c r="I32" s="67">
        <v>5.0</v>
      </c>
      <c r="J32" s="67">
        <v>4.4</v>
      </c>
      <c r="K32" s="67">
        <v>4.8</v>
      </c>
      <c r="L32" s="67" t="s">
        <v>492</v>
      </c>
      <c r="M32" s="67" t="s">
        <v>492</v>
      </c>
      <c r="N32" s="67">
        <f t="shared" si="4"/>
        <v>37.4</v>
      </c>
      <c r="O32" s="98">
        <f t="shared" si="1"/>
        <v>4.675</v>
      </c>
      <c r="P32" s="60">
        <f t="shared" si="5"/>
        <v>7.0</v>
      </c>
      <c r="Q32" s="67" t="s">
        <v>513</v>
      </c>
      <c r="R32" s="60" t="s">
        <v>517</v>
      </c>
    </row>
    <row r="33" spans="8:8" ht="20.4">
      <c r="A33" s="96"/>
      <c r="B33" s="96">
        <v>31.0</v>
      </c>
      <c r="C33" s="64">
        <v>2.0223637E7</v>
      </c>
      <c r="D33" s="67">
        <v>4.6</v>
      </c>
      <c r="E33" s="67">
        <v>5.0</v>
      </c>
      <c r="F33" s="67">
        <v>5.0</v>
      </c>
      <c r="G33" s="67">
        <v>5.0</v>
      </c>
      <c r="H33" s="67" t="s">
        <v>518</v>
      </c>
      <c r="I33" s="67">
        <v>5.0</v>
      </c>
      <c r="J33" s="67">
        <v>4.8</v>
      </c>
      <c r="K33" s="67">
        <v>4.6</v>
      </c>
      <c r="L33" s="67" t="s">
        <v>492</v>
      </c>
      <c r="M33" s="67" t="s">
        <v>492</v>
      </c>
      <c r="N33" s="67">
        <f t="shared" si="4"/>
        <v>34.0</v>
      </c>
      <c r="O33" s="98">
        <f t="shared" si="1"/>
        <v>4.857142857142857</v>
      </c>
      <c r="P33" s="60">
        <f t="shared" si="5"/>
        <v>4.0</v>
      </c>
      <c r="Q33" s="67" t="s">
        <v>513</v>
      </c>
      <c r="R33" s="60" t="s">
        <v>519</v>
      </c>
    </row>
    <row r="34" spans="8:8" ht="20.4">
      <c r="A34" s="64" t="s">
        <v>6</v>
      </c>
      <c r="B34" s="96">
        <v>32.0</v>
      </c>
      <c r="C34" s="64">
        <v>2.0222331E7</v>
      </c>
      <c r="D34" s="64" t="s">
        <v>492</v>
      </c>
      <c r="E34" s="64" t="s">
        <v>492</v>
      </c>
      <c r="F34" s="64">
        <v>5.0</v>
      </c>
      <c r="G34" s="64">
        <v>5.0</v>
      </c>
      <c r="H34" s="64">
        <v>5.0</v>
      </c>
      <c r="I34" s="64">
        <v>0.0</v>
      </c>
      <c r="J34" s="64" t="s">
        <v>492</v>
      </c>
      <c r="K34" s="64" t="s">
        <v>492</v>
      </c>
      <c r="L34" s="64" t="s">
        <v>492</v>
      </c>
      <c r="M34" s="64" t="s">
        <v>492</v>
      </c>
      <c r="N34" s="64">
        <f>SUM(F34:M34)</f>
        <v>15.0</v>
      </c>
      <c r="O34" s="98">
        <f t="shared" si="1"/>
        <v>3.75</v>
      </c>
      <c r="P34" s="60">
        <f>RANK(O34,$O$34:$O$43,0)</f>
        <v>8.0</v>
      </c>
      <c r="Q34" s="64"/>
      <c r="R34" s="64" t="s">
        <v>520</v>
      </c>
      <c r="S34" s="103"/>
    </row>
    <row r="35" spans="8:8" ht="20.4">
      <c r="A35" s="64"/>
      <c r="B35" s="96">
        <v>33.0</v>
      </c>
      <c r="C35" s="64">
        <v>2.0222332E7</v>
      </c>
      <c r="D35" s="64" t="s">
        <v>492</v>
      </c>
      <c r="E35" s="64" t="s">
        <v>492</v>
      </c>
      <c r="F35" s="64">
        <v>5.0</v>
      </c>
      <c r="G35" s="64">
        <v>5.0</v>
      </c>
      <c r="H35" s="64">
        <v>5.0</v>
      </c>
      <c r="I35" s="64">
        <v>0.0</v>
      </c>
      <c r="J35" s="64" t="s">
        <v>492</v>
      </c>
      <c r="K35" s="64" t="s">
        <v>492</v>
      </c>
      <c r="L35" s="64" t="s">
        <v>492</v>
      </c>
      <c r="M35" s="64" t="s">
        <v>492</v>
      </c>
      <c r="N35" s="64">
        <f t="shared" si="6" ref="N35:N43">SUM(F35:M35)</f>
        <v>15.0</v>
      </c>
      <c r="O35" s="98">
        <f t="shared" si="1"/>
        <v>3.75</v>
      </c>
      <c r="P35" s="60">
        <f t="shared" si="7" ref="P35:P43">RANK(O35,$O$34:$O$43,0)</f>
        <v>8.0</v>
      </c>
      <c r="Q35" s="64"/>
      <c r="R35" s="64" t="s">
        <v>520</v>
      </c>
      <c r="S35" s="103"/>
    </row>
    <row r="36" spans="8:8" ht="20.4">
      <c r="A36" s="64"/>
      <c r="B36" s="96">
        <v>34.0</v>
      </c>
      <c r="C36" s="64">
        <v>2.0222333E7</v>
      </c>
      <c r="D36" s="64" t="s">
        <v>492</v>
      </c>
      <c r="E36" s="64" t="s">
        <v>492</v>
      </c>
      <c r="F36" s="64">
        <v>4.6</v>
      </c>
      <c r="G36" s="64">
        <v>5.0</v>
      </c>
      <c r="H36" s="64">
        <v>5.0</v>
      </c>
      <c r="I36" s="64">
        <v>0.0</v>
      </c>
      <c r="J36" s="64" t="s">
        <v>492</v>
      </c>
      <c r="K36" s="64" t="s">
        <v>492</v>
      </c>
      <c r="L36" s="64" t="s">
        <v>492</v>
      </c>
      <c r="M36" s="64" t="s">
        <v>492</v>
      </c>
      <c r="N36" s="64">
        <f t="shared" si="6"/>
        <v>14.6</v>
      </c>
      <c r="O36" s="98">
        <f t="shared" si="1"/>
        <v>3.65</v>
      </c>
      <c r="P36" s="60">
        <f t="shared" si="7"/>
        <v>10.0</v>
      </c>
      <c r="Q36" s="64"/>
      <c r="R36" s="64" t="s">
        <v>520</v>
      </c>
      <c r="S36" s="103"/>
    </row>
    <row r="37" spans="8:8" ht="20.4">
      <c r="A37" s="64"/>
      <c r="B37" s="96">
        <v>35.0</v>
      </c>
      <c r="C37" s="64">
        <v>2.0222931E7</v>
      </c>
      <c r="D37" s="64" t="s">
        <v>492</v>
      </c>
      <c r="E37" s="64" t="s">
        <v>492</v>
      </c>
      <c r="F37" s="64" t="s">
        <v>492</v>
      </c>
      <c r="G37" s="64" t="s">
        <v>492</v>
      </c>
      <c r="H37" s="64">
        <v>5.0</v>
      </c>
      <c r="I37" s="64">
        <v>5.0</v>
      </c>
      <c r="J37" s="64">
        <v>5.0</v>
      </c>
      <c r="K37" s="64">
        <v>5.0</v>
      </c>
      <c r="L37" s="64" t="s">
        <v>492</v>
      </c>
      <c r="M37" s="64" t="s">
        <v>492</v>
      </c>
      <c r="N37" s="64">
        <f t="shared" si="6"/>
        <v>20.0</v>
      </c>
      <c r="O37" s="98">
        <f t="shared" si="1"/>
        <v>5.0</v>
      </c>
      <c r="P37" s="60">
        <f t="shared" si="7"/>
        <v>1.0</v>
      </c>
      <c r="Q37" s="64" t="s">
        <v>521</v>
      </c>
      <c r="R37" s="64"/>
      <c r="S37" s="103"/>
    </row>
    <row r="38" spans="8:8" ht="20.4">
      <c r="A38" s="64"/>
      <c r="B38" s="96">
        <v>36.0</v>
      </c>
      <c r="C38" s="64">
        <v>2.0222932E7</v>
      </c>
      <c r="D38" s="64" t="s">
        <v>492</v>
      </c>
      <c r="E38" s="64" t="s">
        <v>492</v>
      </c>
      <c r="F38" s="64" t="s">
        <v>492</v>
      </c>
      <c r="G38" s="64" t="s">
        <v>492</v>
      </c>
      <c r="H38" s="64">
        <v>5.0</v>
      </c>
      <c r="I38" s="64">
        <v>5.0</v>
      </c>
      <c r="J38" s="64">
        <v>4.8</v>
      </c>
      <c r="K38" s="64">
        <v>5.0</v>
      </c>
      <c r="L38" s="64" t="s">
        <v>492</v>
      </c>
      <c r="M38" s="64" t="s">
        <v>492</v>
      </c>
      <c r="N38" s="64">
        <f t="shared" si="6"/>
        <v>19.8</v>
      </c>
      <c r="O38" s="98">
        <f t="shared" si="1"/>
        <v>4.95</v>
      </c>
      <c r="P38" s="60">
        <f t="shared" si="7"/>
        <v>4.0</v>
      </c>
      <c r="Q38" s="64" t="s">
        <v>521</v>
      </c>
      <c r="R38" s="64"/>
      <c r="S38" s="103"/>
    </row>
    <row r="39" spans="8:8" ht="20.4">
      <c r="A39" s="64"/>
      <c r="B39" s="96">
        <v>37.0</v>
      </c>
      <c r="C39" s="64">
        <v>2.0222933E7</v>
      </c>
      <c r="D39" s="64" t="s">
        <v>492</v>
      </c>
      <c r="E39" s="64" t="s">
        <v>492</v>
      </c>
      <c r="F39" s="64" t="s">
        <v>492</v>
      </c>
      <c r="G39" s="64" t="s">
        <v>492</v>
      </c>
      <c r="H39" s="64">
        <v>5.0</v>
      </c>
      <c r="I39" s="64">
        <v>5.0</v>
      </c>
      <c r="J39" s="64" t="s">
        <v>492</v>
      </c>
      <c r="K39" s="64" t="s">
        <v>492</v>
      </c>
      <c r="L39" s="64" t="s">
        <v>492</v>
      </c>
      <c r="M39" s="64" t="s">
        <v>492</v>
      </c>
      <c r="N39" s="64">
        <f t="shared" si="6"/>
        <v>10.0</v>
      </c>
      <c r="O39" s="98">
        <f t="shared" si="1"/>
        <v>5.0</v>
      </c>
      <c r="P39" s="60">
        <f t="shared" si="7"/>
        <v>1.0</v>
      </c>
      <c r="Q39" s="64" t="s">
        <v>521</v>
      </c>
      <c r="R39" s="64"/>
      <c r="S39" s="103"/>
    </row>
    <row r="40" spans="8:8" ht="20.4">
      <c r="A40" s="64"/>
      <c r="B40" s="96">
        <v>38.0</v>
      </c>
      <c r="C40" s="64">
        <v>2.0222934E7</v>
      </c>
      <c r="D40" s="64" t="s">
        <v>492</v>
      </c>
      <c r="E40" s="64" t="s">
        <v>492</v>
      </c>
      <c r="F40" s="64" t="s">
        <v>492</v>
      </c>
      <c r="G40" s="64" t="s">
        <v>492</v>
      </c>
      <c r="H40" s="64">
        <v>5.0</v>
      </c>
      <c r="I40" s="64">
        <v>5.0</v>
      </c>
      <c r="J40" s="64" t="s">
        <v>492</v>
      </c>
      <c r="K40" s="64" t="s">
        <v>492</v>
      </c>
      <c r="L40" s="64" t="s">
        <v>492</v>
      </c>
      <c r="M40" s="64" t="s">
        <v>492</v>
      </c>
      <c r="N40" s="64">
        <f t="shared" si="6"/>
        <v>10.0</v>
      </c>
      <c r="O40" s="98">
        <f t="shared" si="1"/>
        <v>5.0</v>
      </c>
      <c r="P40" s="60">
        <f t="shared" si="7"/>
        <v>1.0</v>
      </c>
      <c r="Q40" s="64" t="s">
        <v>521</v>
      </c>
      <c r="R40" s="65"/>
      <c r="S40" s="104"/>
    </row>
    <row r="41" spans="8:8" ht="20.4">
      <c r="A41" s="64"/>
      <c r="B41" s="96">
        <v>39.0</v>
      </c>
      <c r="C41" s="64">
        <v>2.0223031E7</v>
      </c>
      <c r="D41" s="64" t="s">
        <v>492</v>
      </c>
      <c r="E41" s="64" t="s">
        <v>492</v>
      </c>
      <c r="F41" s="64">
        <v>4.4</v>
      </c>
      <c r="G41" s="64">
        <v>5.0</v>
      </c>
      <c r="H41" s="64">
        <v>5.0</v>
      </c>
      <c r="I41" s="64">
        <v>4.8</v>
      </c>
      <c r="J41" s="64">
        <v>5.0</v>
      </c>
      <c r="K41" s="64">
        <v>5.0</v>
      </c>
      <c r="L41" s="64" t="s">
        <v>492</v>
      </c>
      <c r="M41" s="64" t="s">
        <v>492</v>
      </c>
      <c r="N41" s="64">
        <f t="shared" si="6"/>
        <v>29.2</v>
      </c>
      <c r="O41" s="98">
        <f t="shared" si="1"/>
        <v>4.866666666666666</v>
      </c>
      <c r="P41" s="60">
        <f t="shared" si="7"/>
        <v>6.0</v>
      </c>
      <c r="Q41" s="64"/>
      <c r="R41" s="64" t="s">
        <v>522</v>
      </c>
      <c r="S41" s="103"/>
    </row>
    <row r="42" spans="8:8" ht="15.6" customHeight="1">
      <c r="A42" s="64"/>
      <c r="B42" s="96">
        <v>40.0</v>
      </c>
      <c r="C42" s="64">
        <v>2.0223032E7</v>
      </c>
      <c r="D42" s="64" t="s">
        <v>492</v>
      </c>
      <c r="E42" s="64" t="s">
        <v>492</v>
      </c>
      <c r="F42" s="64">
        <v>4.8</v>
      </c>
      <c r="G42" s="64">
        <v>5.0</v>
      </c>
      <c r="H42" s="64">
        <v>4.8</v>
      </c>
      <c r="I42" s="64">
        <v>4.8</v>
      </c>
      <c r="J42" s="64">
        <v>4.8</v>
      </c>
      <c r="K42" s="64">
        <v>5.0</v>
      </c>
      <c r="L42" s="64" t="s">
        <v>492</v>
      </c>
      <c r="M42" s="64" t="s">
        <v>492</v>
      </c>
      <c r="N42" s="64">
        <f t="shared" si="6"/>
        <v>29.200000000000003</v>
      </c>
      <c r="O42" s="98">
        <f t="shared" si="1"/>
        <v>4.866666666666667</v>
      </c>
      <c r="P42" s="60">
        <f t="shared" si="7"/>
        <v>5.0</v>
      </c>
      <c r="Q42" s="64"/>
      <c r="R42" s="64" t="s">
        <v>522</v>
      </c>
      <c r="S42" s="103"/>
    </row>
    <row r="43" spans="8:8" ht="20.4">
      <c r="A43" s="64"/>
      <c r="B43" s="96">
        <v>41.0</v>
      </c>
      <c r="C43" s="64">
        <v>2.0223033E7</v>
      </c>
      <c r="D43" s="64" t="s">
        <v>492</v>
      </c>
      <c r="E43" s="64" t="s">
        <v>492</v>
      </c>
      <c r="F43" s="64">
        <v>4.0</v>
      </c>
      <c r="G43" s="64">
        <v>5.0</v>
      </c>
      <c r="H43" s="64">
        <v>5.0</v>
      </c>
      <c r="I43" s="64">
        <v>4.8</v>
      </c>
      <c r="J43" s="64">
        <v>5.0</v>
      </c>
      <c r="K43" s="64">
        <v>5.0</v>
      </c>
      <c r="L43" s="64" t="s">
        <v>492</v>
      </c>
      <c r="M43" s="64" t="s">
        <v>492</v>
      </c>
      <c r="N43" s="64">
        <f t="shared" si="6"/>
        <v>28.8</v>
      </c>
      <c r="O43" s="98">
        <f t="shared" si="1"/>
        <v>4.8</v>
      </c>
      <c r="P43" s="60">
        <f t="shared" si="7"/>
        <v>7.0</v>
      </c>
      <c r="Q43" s="72"/>
      <c r="R43" s="64" t="s">
        <v>522</v>
      </c>
      <c r="S43" s="103"/>
    </row>
    <row r="44" spans="8:8" ht="20.4">
      <c r="A44" s="64" t="s">
        <v>7</v>
      </c>
      <c r="B44" s="96">
        <v>42.0</v>
      </c>
      <c r="C44" s="105">
        <v>2.0222631E7</v>
      </c>
      <c r="D44" s="106" t="s">
        <v>492</v>
      </c>
      <c r="E44" s="106" t="s">
        <v>492</v>
      </c>
      <c r="F44" s="106" t="s">
        <v>492</v>
      </c>
      <c r="G44" s="106" t="s">
        <v>492</v>
      </c>
      <c r="H44" s="106" t="s">
        <v>492</v>
      </c>
      <c r="I44" s="106" t="s">
        <v>492</v>
      </c>
      <c r="J44" s="106">
        <v>5.0</v>
      </c>
      <c r="K44" s="106">
        <v>5.0</v>
      </c>
      <c r="L44" s="59">
        <v>5.0</v>
      </c>
      <c r="M44" s="59">
        <v>5.0</v>
      </c>
      <c r="N44" s="106">
        <v>20.0</v>
      </c>
      <c r="O44" s="98">
        <f t="shared" si="1"/>
        <v>5.0</v>
      </c>
      <c r="P44" s="60">
        <f>RANK(O44,$O$44:$O$48,0)</f>
        <v>1.0</v>
      </c>
      <c r="Q44" s="106" t="s">
        <v>523</v>
      </c>
      <c r="R44" s="106"/>
    </row>
    <row r="45" spans="8:8" ht="20.4">
      <c r="A45" s="64"/>
      <c r="B45" s="96">
        <v>43.0</v>
      </c>
      <c r="C45" s="105">
        <v>2.0222632E7</v>
      </c>
      <c r="D45" s="106" t="s">
        <v>492</v>
      </c>
      <c r="E45" s="106" t="s">
        <v>492</v>
      </c>
      <c r="F45" s="106" t="s">
        <v>492</v>
      </c>
      <c r="G45" s="106" t="s">
        <v>492</v>
      </c>
      <c r="H45" s="106" t="s">
        <v>492</v>
      </c>
      <c r="I45" s="106" t="s">
        <v>492</v>
      </c>
      <c r="J45" s="106">
        <v>5.0</v>
      </c>
      <c r="K45" s="106">
        <v>5.0</v>
      </c>
      <c r="L45" s="59">
        <v>5.0</v>
      </c>
      <c r="M45" s="59">
        <v>5.0</v>
      </c>
      <c r="N45" s="106">
        <v>20.0</v>
      </c>
      <c r="O45" s="98">
        <f t="shared" si="1"/>
        <v>5.0</v>
      </c>
      <c r="P45" s="60">
        <f>RANK(O45,$O$44:$O$48,0)</f>
        <v>1.0</v>
      </c>
      <c r="Q45" s="106" t="s">
        <v>523</v>
      </c>
      <c r="R45" s="106"/>
    </row>
    <row r="46" spans="8:8" ht="20.4">
      <c r="A46" s="64"/>
      <c r="B46" s="96">
        <v>44.0</v>
      </c>
      <c r="C46" s="105">
        <v>2.0222633E7</v>
      </c>
      <c r="D46" s="106" t="s">
        <v>492</v>
      </c>
      <c r="E46" s="106" t="s">
        <v>492</v>
      </c>
      <c r="F46" s="106" t="s">
        <v>492</v>
      </c>
      <c r="G46" s="106" t="s">
        <v>492</v>
      </c>
      <c r="H46" s="106" t="s">
        <v>492</v>
      </c>
      <c r="I46" s="106" t="s">
        <v>492</v>
      </c>
      <c r="J46" s="106">
        <v>5.0</v>
      </c>
      <c r="K46" s="106">
        <v>5.0</v>
      </c>
      <c r="L46" s="107">
        <v>4.5</v>
      </c>
      <c r="M46" s="59">
        <v>5.0</v>
      </c>
      <c r="N46" s="106">
        <v>19.5</v>
      </c>
      <c r="O46" s="98">
        <f t="shared" si="1"/>
        <v>4.875</v>
      </c>
      <c r="P46" s="60">
        <f>RANK(O46,$O$44:$O$48,0)</f>
        <v>5.0</v>
      </c>
      <c r="Q46" s="106" t="s">
        <v>523</v>
      </c>
      <c r="R46" s="106" t="s">
        <v>524</v>
      </c>
    </row>
    <row r="47" spans="8:8" ht="20.4">
      <c r="A47" s="64"/>
      <c r="B47" s="96">
        <v>45.0</v>
      </c>
      <c r="C47" s="105">
        <v>2.0222634E7</v>
      </c>
      <c r="D47" s="106" t="s">
        <v>492</v>
      </c>
      <c r="E47" s="106" t="s">
        <v>492</v>
      </c>
      <c r="F47" s="106">
        <v>5.0</v>
      </c>
      <c r="G47" s="106">
        <v>5.0</v>
      </c>
      <c r="H47" s="106" t="s">
        <v>492</v>
      </c>
      <c r="I47" s="106" t="s">
        <v>492</v>
      </c>
      <c r="J47" s="106" t="s">
        <v>492</v>
      </c>
      <c r="K47" s="106" t="s">
        <v>492</v>
      </c>
      <c r="L47" s="59">
        <v>5.0</v>
      </c>
      <c r="M47" s="59">
        <v>5.0</v>
      </c>
      <c r="N47" s="106">
        <v>20.0</v>
      </c>
      <c r="O47" s="98">
        <f t="shared" si="1"/>
        <v>5.0</v>
      </c>
      <c r="P47" s="60">
        <f>RANK(O47,$O$44:$O$48,0)</f>
        <v>1.0</v>
      </c>
      <c r="Q47" s="106" t="s">
        <v>525</v>
      </c>
      <c r="R47" s="106"/>
    </row>
    <row r="48" spans="8:8" ht="20.4">
      <c r="A48" s="64"/>
      <c r="B48" s="96">
        <v>46.0</v>
      </c>
      <c r="C48" s="105">
        <v>2.0222635E7</v>
      </c>
      <c r="D48" s="106" t="s">
        <v>492</v>
      </c>
      <c r="E48" s="106" t="s">
        <v>492</v>
      </c>
      <c r="F48" s="106">
        <v>5.0</v>
      </c>
      <c r="G48" s="106">
        <v>5.0</v>
      </c>
      <c r="H48" s="106" t="s">
        <v>492</v>
      </c>
      <c r="I48" s="106" t="s">
        <v>492</v>
      </c>
      <c r="J48" s="106" t="s">
        <v>492</v>
      </c>
      <c r="K48" s="106" t="s">
        <v>492</v>
      </c>
      <c r="L48" s="59">
        <v>5.0</v>
      </c>
      <c r="M48" s="59">
        <v>5.0</v>
      </c>
      <c r="N48" s="106">
        <v>20.0</v>
      </c>
      <c r="O48" s="98">
        <f t="shared" si="1"/>
        <v>5.0</v>
      </c>
      <c r="P48" s="60">
        <f>RANK(O48,$O$44:$O$48,0)</f>
        <v>1.0</v>
      </c>
      <c r="Q48" s="106" t="s">
        <v>525</v>
      </c>
      <c r="R48" s="106"/>
    </row>
    <row r="49" spans="8:8" ht="20.4">
      <c r="A49" s="64" t="s">
        <v>8</v>
      </c>
      <c r="B49" s="96">
        <v>47.0</v>
      </c>
      <c r="C49" s="60">
        <v>2.0223531E7</v>
      </c>
      <c r="D49" s="60">
        <v>5.0</v>
      </c>
      <c r="E49" s="60">
        <v>4.0</v>
      </c>
      <c r="F49" s="60">
        <v>5.0</v>
      </c>
      <c r="G49" s="60">
        <v>4.0</v>
      </c>
      <c r="H49" s="60">
        <v>5.0</v>
      </c>
      <c r="I49" s="60">
        <v>5.0</v>
      </c>
      <c r="J49" s="60">
        <v>5.0</v>
      </c>
      <c r="K49" s="60">
        <v>4.0</v>
      </c>
      <c r="L49" s="60">
        <v>5.0</v>
      </c>
      <c r="M49" s="60">
        <v>4.0</v>
      </c>
      <c r="N49" s="60">
        <f>SUM(D49:M49)</f>
        <v>46.0</v>
      </c>
      <c r="O49" s="98">
        <f t="shared" si="1"/>
        <v>4.6</v>
      </c>
      <c r="P49" s="60">
        <f>RANK(O49,$O$49:$O$49,0)</f>
        <v>1.0</v>
      </c>
      <c r="Q49" s="64"/>
      <c r="R49" s="60"/>
    </row>
  </sheetData>
  <mergeCells count="7">
    <mergeCell ref="A1:R1"/>
    <mergeCell ref="A3:A8"/>
    <mergeCell ref="A9:A17"/>
    <mergeCell ref="A18:A26"/>
    <mergeCell ref="A27:A33"/>
    <mergeCell ref="A34:A43"/>
    <mergeCell ref="A44:A48"/>
  </mergeCells>
  <pageMargins left="0.75" right="0.75" top="1.0" bottom="1.0" header="0.5" footer="0.5"/>
</worksheet>
</file>

<file path=xl/worksheets/sheet8.xml><?xml version="1.0" encoding="utf-8"?>
<worksheet xmlns:r="http://schemas.openxmlformats.org/officeDocument/2006/relationships" xmlns="http://schemas.openxmlformats.org/spreadsheetml/2006/main">
  <dimension ref="A1:H462"/>
  <sheetViews>
    <sheetView workbookViewId="0">
      <selection activeCell="J8" sqref="J8"/>
    </sheetView>
  </sheetViews>
  <sheetFormatPr defaultRowHeight="14.4" defaultColWidth="9"/>
  <cols>
    <col min="1" max="1" customWidth="1" width="21.664062" style="0"/>
    <col min="2" max="2" customWidth="1" width="24.664062" style="0"/>
    <col min="3" max="3" customWidth="1" width="27.109375" style="0"/>
    <col min="4" max="4" customWidth="1" width="15.109375" style="108"/>
    <col min="5" max="5" customWidth="1" width="20.441406" style="0"/>
  </cols>
  <sheetData>
    <row r="1" spans="8:8" ht="22.2">
      <c r="A1" s="109" t="s">
        <v>526</v>
      </c>
      <c r="B1" s="109"/>
      <c r="C1" s="109"/>
      <c r="D1" s="109"/>
      <c r="E1" s="109"/>
      <c r="F1" s="80"/>
    </row>
    <row r="2" spans="8:8" ht="20.4">
      <c r="A2" s="110" t="s">
        <v>23</v>
      </c>
      <c r="B2" s="111" t="s">
        <v>527</v>
      </c>
      <c r="C2" s="111" t="s">
        <v>35</v>
      </c>
      <c r="D2" s="112" t="s">
        <v>528</v>
      </c>
      <c r="E2" s="111" t="s">
        <v>37</v>
      </c>
    </row>
    <row r="3" spans="8:8" ht="17.4">
      <c r="A3" s="33" t="s">
        <v>2</v>
      </c>
      <c r="B3" s="85">
        <v>2.0222131E7</v>
      </c>
      <c r="C3" s="85" t="s">
        <v>529</v>
      </c>
      <c r="D3" s="113" t="s">
        <v>530</v>
      </c>
      <c r="E3" s="85">
        <v>2.0</v>
      </c>
    </row>
    <row r="4" spans="8:8" ht="17.4">
      <c r="A4" s="33"/>
      <c r="B4" s="85"/>
      <c r="C4" s="114" t="s">
        <v>531</v>
      </c>
      <c r="D4" s="113" t="s">
        <v>530</v>
      </c>
      <c r="E4" s="114">
        <v>4.0</v>
      </c>
    </row>
    <row r="5" spans="8:8" ht="17.4">
      <c r="A5" s="33"/>
      <c r="B5" s="85"/>
      <c r="C5" s="114"/>
      <c r="D5" s="113" t="s">
        <v>532</v>
      </c>
      <c r="E5" s="114"/>
    </row>
    <row r="6" spans="8:8" ht="17.4">
      <c r="A6" s="33"/>
      <c r="B6" s="85"/>
      <c r="C6" s="114" t="s">
        <v>533</v>
      </c>
      <c r="D6" s="113" t="s">
        <v>530</v>
      </c>
      <c r="E6" s="114">
        <v>4.0</v>
      </c>
    </row>
    <row r="7" spans="8:8" ht="17.4">
      <c r="A7" s="33"/>
      <c r="B7" s="85"/>
      <c r="C7" s="114"/>
      <c r="D7" s="113" t="s">
        <v>532</v>
      </c>
      <c r="E7" s="114"/>
    </row>
    <row r="8" spans="8:8" ht="17.4">
      <c r="A8" s="33"/>
      <c r="B8" s="85"/>
      <c r="C8" s="114" t="s">
        <v>534</v>
      </c>
      <c r="D8" s="113" t="s">
        <v>530</v>
      </c>
      <c r="E8" s="114">
        <v>6.0</v>
      </c>
    </row>
    <row r="9" spans="8:8" ht="17.4">
      <c r="A9" s="33"/>
      <c r="B9" s="85"/>
      <c r="C9" s="114"/>
      <c r="D9" s="113" t="s">
        <v>535</v>
      </c>
      <c r="E9" s="114"/>
    </row>
    <row r="10" spans="8:8" ht="17.4">
      <c r="A10" s="33"/>
      <c r="B10" s="85"/>
      <c r="C10" s="114"/>
      <c r="D10" s="113" t="s">
        <v>532</v>
      </c>
      <c r="E10" s="114"/>
    </row>
    <row r="11" spans="8:8" ht="17.4">
      <c r="A11" s="33"/>
      <c r="B11" s="85"/>
      <c r="C11" s="114" t="s">
        <v>536</v>
      </c>
      <c r="D11" s="113" t="s">
        <v>530</v>
      </c>
      <c r="E11" s="114">
        <v>4.0</v>
      </c>
    </row>
    <row r="12" spans="8:8" ht="17.4">
      <c r="A12" s="33"/>
      <c r="B12" s="85"/>
      <c r="C12" s="114"/>
      <c r="D12" s="113" t="s">
        <v>532</v>
      </c>
      <c r="E12" s="114"/>
    </row>
    <row r="13" spans="8:8" ht="17.4">
      <c r="A13" s="33"/>
      <c r="B13" s="85"/>
      <c r="C13" s="114" t="s">
        <v>537</v>
      </c>
      <c r="D13" s="113" t="s">
        <v>530</v>
      </c>
      <c r="E13" s="114">
        <v>2.0</v>
      </c>
    </row>
    <row r="14" spans="8:8" ht="17.4">
      <c r="A14" s="33"/>
      <c r="B14" s="85"/>
      <c r="C14" s="114" t="s">
        <v>437</v>
      </c>
      <c r="D14" s="113" t="s">
        <v>530</v>
      </c>
      <c r="E14" s="114">
        <v>2.0</v>
      </c>
    </row>
    <row r="15" spans="8:8" ht="17.4">
      <c r="A15" s="33"/>
      <c r="B15" s="85"/>
      <c r="C15" s="114" t="s">
        <v>538</v>
      </c>
      <c r="D15" s="113" t="s">
        <v>530</v>
      </c>
      <c r="E15" s="114">
        <v>2.0</v>
      </c>
    </row>
    <row r="16" spans="8:8" ht="17.4">
      <c r="A16" s="33"/>
      <c r="B16" s="85"/>
      <c r="C16" s="114" t="s">
        <v>539</v>
      </c>
      <c r="D16" s="113" t="s">
        <v>540</v>
      </c>
      <c r="E16" s="114">
        <v>2.0</v>
      </c>
    </row>
    <row r="17" spans="8:8" ht="17.4">
      <c r="A17" s="33"/>
      <c r="B17" s="85"/>
      <c r="C17" s="114" t="s">
        <v>541</v>
      </c>
      <c r="D17" s="115">
        <v>10.12</v>
      </c>
      <c r="E17" s="114">
        <v>2.0</v>
      </c>
    </row>
    <row r="18" spans="8:8" ht="17.4">
      <c r="A18" s="33"/>
      <c r="B18" s="85"/>
      <c r="C18" s="114" t="s">
        <v>542</v>
      </c>
      <c r="D18" s="115">
        <v>10.13</v>
      </c>
      <c r="E18" s="114">
        <v>2.0</v>
      </c>
    </row>
    <row r="19" spans="8:8" ht="17.4">
      <c r="A19" s="33"/>
      <c r="B19" s="85"/>
      <c r="C19" s="114" t="s">
        <v>543</v>
      </c>
      <c r="D19" s="115">
        <v>10.13</v>
      </c>
      <c r="E19" s="114">
        <v>2.0</v>
      </c>
    </row>
    <row r="20" spans="8:8" ht="17.4">
      <c r="A20" s="33"/>
      <c r="B20" s="85"/>
      <c r="C20" s="114" t="s">
        <v>544</v>
      </c>
      <c r="D20" s="115">
        <v>10.13</v>
      </c>
      <c r="E20" s="114">
        <v>2.0</v>
      </c>
    </row>
    <row r="21" spans="8:8" ht="17.4">
      <c r="A21" s="33"/>
      <c r="B21" s="85"/>
      <c r="C21" s="114" t="s">
        <v>545</v>
      </c>
      <c r="D21" s="115">
        <v>10.13</v>
      </c>
      <c r="E21" s="114">
        <v>2.0</v>
      </c>
    </row>
    <row r="22" spans="8:8" ht="17.4">
      <c r="A22" s="33"/>
      <c r="B22" s="85"/>
      <c r="C22" s="114" t="s">
        <v>546</v>
      </c>
      <c r="D22" s="115">
        <v>10.13</v>
      </c>
      <c r="E22" s="114">
        <v>2.0</v>
      </c>
    </row>
    <row r="23" spans="8:8" ht="17.4">
      <c r="A23" s="33"/>
      <c r="B23" s="85"/>
      <c r="C23" s="114" t="s">
        <v>547</v>
      </c>
      <c r="D23" s="115">
        <v>10.13</v>
      </c>
      <c r="E23" s="114">
        <v>2.0</v>
      </c>
    </row>
    <row r="24" spans="8:8" ht="17.4">
      <c r="A24" s="33"/>
      <c r="B24" s="85"/>
      <c r="C24" s="114" t="s">
        <v>548</v>
      </c>
      <c r="D24" s="115">
        <v>10.13</v>
      </c>
      <c r="E24" s="114">
        <v>2.0</v>
      </c>
    </row>
    <row r="25" spans="8:8" ht="17.4">
      <c r="A25" s="33"/>
      <c r="B25" s="85"/>
      <c r="C25" s="114" t="s">
        <v>549</v>
      </c>
      <c r="D25" s="115">
        <v>10.13</v>
      </c>
      <c r="E25" s="114">
        <v>2.0</v>
      </c>
    </row>
    <row r="26" spans="8:8" ht="17.4">
      <c r="A26" s="33"/>
      <c r="B26" s="85"/>
      <c r="C26" s="114" t="s">
        <v>550</v>
      </c>
      <c r="D26" s="115">
        <v>10.13</v>
      </c>
      <c r="E26" s="114">
        <v>2.0</v>
      </c>
    </row>
    <row r="27" spans="8:8" ht="17.4">
      <c r="A27" s="33"/>
      <c r="B27" s="85"/>
      <c r="C27" s="114" t="s">
        <v>551</v>
      </c>
      <c r="D27" s="115">
        <v>10.13</v>
      </c>
      <c r="E27" s="114">
        <v>2.0</v>
      </c>
    </row>
    <row r="28" spans="8:8" ht="17.4">
      <c r="A28" s="33"/>
      <c r="B28" s="85"/>
      <c r="C28" s="114" t="s">
        <v>552</v>
      </c>
      <c r="D28" s="115">
        <v>10.13</v>
      </c>
      <c r="E28" s="114">
        <v>2.0</v>
      </c>
    </row>
    <row r="29" spans="8:8" ht="17.4">
      <c r="A29" s="33"/>
      <c r="B29" s="85"/>
      <c r="C29" s="114" t="s">
        <v>553</v>
      </c>
      <c r="D29" s="115">
        <v>10.13</v>
      </c>
      <c r="E29" s="114">
        <v>2.0</v>
      </c>
    </row>
    <row r="30" spans="8:8" ht="17.4">
      <c r="A30" s="33"/>
      <c r="B30" s="114">
        <v>2.0222132E7</v>
      </c>
      <c r="C30" s="114" t="s">
        <v>134</v>
      </c>
      <c r="D30" s="116" t="s">
        <v>530</v>
      </c>
      <c r="E30" s="114">
        <v>4.0</v>
      </c>
    </row>
    <row r="31" spans="8:8" ht="17.4">
      <c r="A31" s="33"/>
      <c r="B31" s="114"/>
      <c r="C31" s="114"/>
      <c r="D31" s="116" t="s">
        <v>540</v>
      </c>
      <c r="E31" s="114"/>
    </row>
    <row r="32" spans="8:8" ht="17.4">
      <c r="A32" s="33"/>
      <c r="B32" s="114"/>
      <c r="C32" s="114" t="s">
        <v>554</v>
      </c>
      <c r="D32" s="116" t="s">
        <v>530</v>
      </c>
      <c r="E32" s="114">
        <v>2.0</v>
      </c>
    </row>
    <row r="33" spans="8:8" ht="17.4">
      <c r="A33" s="33"/>
      <c r="B33" s="114"/>
      <c r="C33" s="114" t="s">
        <v>555</v>
      </c>
      <c r="D33" s="116" t="s">
        <v>530</v>
      </c>
      <c r="E33" s="114">
        <v>2.0</v>
      </c>
    </row>
    <row r="34" spans="8:8" ht="17.4">
      <c r="A34" s="33"/>
      <c r="B34" s="114"/>
      <c r="C34" s="114" t="s">
        <v>556</v>
      </c>
      <c r="D34" s="116" t="s">
        <v>530</v>
      </c>
      <c r="E34" s="114">
        <v>2.0</v>
      </c>
    </row>
    <row r="35" spans="8:8" ht="17.4">
      <c r="A35" s="33"/>
      <c r="B35" s="114"/>
      <c r="C35" s="114" t="s">
        <v>557</v>
      </c>
      <c r="D35" s="116" t="s">
        <v>530</v>
      </c>
      <c r="E35" s="114">
        <v>4.0</v>
      </c>
    </row>
    <row r="36" spans="8:8" ht="17.4">
      <c r="A36" s="33"/>
      <c r="B36" s="114"/>
      <c r="C36" s="114"/>
      <c r="D36" s="116" t="s">
        <v>532</v>
      </c>
      <c r="E36" s="114"/>
    </row>
    <row r="37" spans="8:8" ht="17.4">
      <c r="A37" s="33"/>
      <c r="B37" s="114"/>
      <c r="C37" s="114" t="s">
        <v>558</v>
      </c>
      <c r="D37" s="116" t="s">
        <v>530</v>
      </c>
      <c r="E37" s="114">
        <v>4.0</v>
      </c>
    </row>
    <row r="38" spans="8:8" ht="17.4">
      <c r="A38" s="33"/>
      <c r="B38" s="114"/>
      <c r="C38" s="114"/>
      <c r="D38" s="116" t="s">
        <v>532</v>
      </c>
      <c r="E38" s="114"/>
    </row>
    <row r="39" spans="8:8" ht="17.4">
      <c r="A39" s="33"/>
      <c r="B39" s="114"/>
      <c r="C39" s="114" t="s">
        <v>559</v>
      </c>
      <c r="D39" s="116" t="s">
        <v>530</v>
      </c>
      <c r="E39" s="114">
        <v>2.0</v>
      </c>
    </row>
    <row r="40" spans="8:8" ht="17.4">
      <c r="A40" s="33"/>
      <c r="B40" s="114"/>
      <c r="C40" s="114" t="s">
        <v>560</v>
      </c>
      <c r="D40" s="115">
        <v>10.11</v>
      </c>
      <c r="E40" s="114">
        <v>6.0</v>
      </c>
    </row>
    <row r="41" spans="8:8" ht="17.4">
      <c r="A41" s="33"/>
      <c r="B41" s="114"/>
      <c r="C41" s="114"/>
      <c r="D41" s="115">
        <v>10.12</v>
      </c>
      <c r="E41" s="114"/>
    </row>
    <row r="42" spans="8:8" ht="17.4">
      <c r="A42" s="33"/>
      <c r="B42" s="114"/>
      <c r="C42" s="114"/>
      <c r="D42" s="115">
        <v>10.13</v>
      </c>
      <c r="E42" s="114"/>
    </row>
    <row r="43" spans="8:8" ht="17.4">
      <c r="A43" s="33"/>
      <c r="B43" s="114"/>
      <c r="C43" s="114" t="s">
        <v>561</v>
      </c>
      <c r="D43" s="115">
        <v>10.12</v>
      </c>
      <c r="E43" s="114">
        <v>4.0</v>
      </c>
    </row>
    <row r="44" spans="8:8" ht="17.4">
      <c r="A44" s="33"/>
      <c r="B44" s="114"/>
      <c r="C44" s="114"/>
      <c r="D44" s="115">
        <v>10.13</v>
      </c>
      <c r="E44" s="114"/>
    </row>
    <row r="45" spans="8:8" ht="17.4">
      <c r="A45" s="33"/>
      <c r="B45" s="114"/>
      <c r="C45" s="114" t="s">
        <v>562</v>
      </c>
      <c r="D45" s="115">
        <v>10.12</v>
      </c>
      <c r="E45" s="114">
        <v>2.0</v>
      </c>
    </row>
    <row r="46" spans="8:8" ht="17.4">
      <c r="A46" s="33"/>
      <c r="B46" s="114"/>
      <c r="C46" s="114" t="s">
        <v>563</v>
      </c>
      <c r="D46" s="115">
        <v>10.13</v>
      </c>
      <c r="E46" s="114">
        <v>2.0</v>
      </c>
    </row>
    <row r="47" spans="8:8" ht="17.4">
      <c r="A47" s="33"/>
      <c r="B47" s="114"/>
      <c r="C47" s="114" t="s">
        <v>564</v>
      </c>
      <c r="D47" s="115">
        <v>10.13</v>
      </c>
      <c r="E47" s="114">
        <v>2.0</v>
      </c>
    </row>
    <row r="48" spans="8:8" ht="17.4">
      <c r="A48" s="33"/>
      <c r="B48" s="114"/>
      <c r="C48" s="114" t="s">
        <v>565</v>
      </c>
      <c r="D48" s="115">
        <v>10.13</v>
      </c>
      <c r="E48" s="114">
        <v>2.0</v>
      </c>
    </row>
    <row r="49" spans="8:8" ht="17.4">
      <c r="A49" s="33"/>
      <c r="B49" s="114"/>
      <c r="C49" s="114" t="s">
        <v>566</v>
      </c>
      <c r="D49" s="115">
        <v>10.13</v>
      </c>
      <c r="E49" s="114">
        <v>2.0</v>
      </c>
    </row>
    <row r="50" spans="8:8" ht="17.4">
      <c r="A50" s="33"/>
      <c r="B50" s="114"/>
      <c r="C50" s="114" t="s">
        <v>567</v>
      </c>
      <c r="D50" s="115">
        <v>10.13</v>
      </c>
      <c r="E50" s="114">
        <v>2.0</v>
      </c>
    </row>
    <row r="51" spans="8:8" ht="17.4">
      <c r="A51" s="33"/>
      <c r="B51" s="114"/>
      <c r="C51" s="114" t="s">
        <v>568</v>
      </c>
      <c r="D51" s="115">
        <v>10.13</v>
      </c>
      <c r="E51" s="114">
        <v>2.0</v>
      </c>
    </row>
    <row r="52" spans="8:8" ht="17.4">
      <c r="A52" s="33"/>
      <c r="B52" s="114"/>
      <c r="C52" s="114" t="s">
        <v>569</v>
      </c>
      <c r="D52" s="115">
        <v>10.13</v>
      </c>
      <c r="E52" s="114">
        <v>2.0</v>
      </c>
    </row>
    <row r="53" spans="8:8" ht="17.4">
      <c r="A53" s="33"/>
      <c r="B53" s="114">
        <v>2.0222133E7</v>
      </c>
      <c r="C53" s="114" t="s">
        <v>570</v>
      </c>
      <c r="D53" s="116">
        <v>10.9</v>
      </c>
      <c r="E53" s="114">
        <v>4.0</v>
      </c>
    </row>
    <row r="54" spans="8:8" ht="17.4">
      <c r="A54" s="33"/>
      <c r="B54" s="114"/>
      <c r="C54" s="114"/>
      <c r="D54" s="116" t="s">
        <v>532</v>
      </c>
      <c r="E54" s="114"/>
    </row>
    <row r="55" spans="8:8" ht="17.4">
      <c r="A55" s="33"/>
      <c r="B55" s="114"/>
      <c r="C55" s="114" t="s">
        <v>138</v>
      </c>
      <c r="D55" s="116">
        <v>10.9</v>
      </c>
      <c r="E55" s="114">
        <v>8.0</v>
      </c>
    </row>
    <row r="56" spans="8:8" ht="17.4">
      <c r="A56" s="33"/>
      <c r="B56" s="114"/>
      <c r="C56" s="114"/>
      <c r="D56" s="116" t="s">
        <v>540</v>
      </c>
      <c r="E56" s="114"/>
    </row>
    <row r="57" spans="8:8" ht="17.4">
      <c r="A57" s="33"/>
      <c r="B57" s="114"/>
      <c r="C57" s="114"/>
      <c r="D57" s="116" t="s">
        <v>535</v>
      </c>
      <c r="E57" s="114"/>
    </row>
    <row r="58" spans="8:8" ht="17.4">
      <c r="A58" s="33"/>
      <c r="B58" s="114"/>
      <c r="C58" s="114"/>
      <c r="D58" s="116" t="s">
        <v>532</v>
      </c>
      <c r="E58" s="114"/>
    </row>
    <row r="59" spans="8:8" ht="17.4">
      <c r="A59" s="33"/>
      <c r="B59" s="114"/>
      <c r="C59" s="114" t="s">
        <v>571</v>
      </c>
      <c r="D59" s="116">
        <v>10.9</v>
      </c>
      <c r="E59" s="114">
        <v>2.0</v>
      </c>
    </row>
    <row r="60" spans="8:8" ht="17.4">
      <c r="A60" s="33"/>
      <c r="B60" s="114"/>
      <c r="C60" s="114" t="s">
        <v>572</v>
      </c>
      <c r="D60" s="116">
        <v>10.9</v>
      </c>
      <c r="E60" s="114">
        <v>2.0</v>
      </c>
    </row>
    <row r="61" spans="8:8" ht="17.4">
      <c r="A61" s="33"/>
      <c r="B61" s="114"/>
      <c r="C61" s="114" t="s">
        <v>573</v>
      </c>
      <c r="D61" s="115">
        <v>10.12</v>
      </c>
      <c r="E61" s="114">
        <v>2.0</v>
      </c>
    </row>
    <row r="62" spans="8:8" ht="17.4">
      <c r="A62" s="33"/>
      <c r="B62" s="114"/>
      <c r="C62" s="114" t="s">
        <v>574</v>
      </c>
      <c r="D62" s="115">
        <v>10.12</v>
      </c>
      <c r="E62" s="114">
        <v>2.0</v>
      </c>
    </row>
    <row r="63" spans="8:8" ht="17.4">
      <c r="A63" s="33"/>
      <c r="B63" s="114"/>
      <c r="C63" s="114" t="s">
        <v>575</v>
      </c>
      <c r="D63" s="115">
        <v>10.12</v>
      </c>
      <c r="E63" s="114">
        <v>2.0</v>
      </c>
    </row>
    <row r="64" spans="8:8" ht="17.4">
      <c r="A64" s="33"/>
      <c r="B64" s="114"/>
      <c r="C64" s="114" t="s">
        <v>576</v>
      </c>
      <c r="D64" s="115">
        <v>10.13</v>
      </c>
      <c r="E64" s="114">
        <v>2.0</v>
      </c>
    </row>
    <row r="65" spans="8:8" ht="17.4">
      <c r="A65" s="33"/>
      <c r="B65" s="114"/>
      <c r="C65" s="114" t="s">
        <v>577</v>
      </c>
      <c r="D65" s="115">
        <v>10.13</v>
      </c>
      <c r="E65" s="114">
        <v>2.0</v>
      </c>
    </row>
    <row r="66" spans="8:8" ht="17.4">
      <c r="A66" s="33"/>
      <c r="B66" s="114"/>
      <c r="C66" s="114" t="s">
        <v>578</v>
      </c>
      <c r="D66" s="115">
        <v>10.13</v>
      </c>
      <c r="E66" s="114">
        <v>2.0</v>
      </c>
    </row>
    <row r="67" spans="8:8" ht="17.4">
      <c r="A67" s="33"/>
      <c r="B67" s="114"/>
      <c r="C67" s="114" t="s">
        <v>579</v>
      </c>
      <c r="D67" s="115">
        <v>10.13</v>
      </c>
      <c r="E67" s="114">
        <v>2.0</v>
      </c>
    </row>
    <row r="68" spans="8:8" ht="17.4">
      <c r="A68" s="33"/>
      <c r="B68" s="114"/>
      <c r="C68" s="114" t="s">
        <v>580</v>
      </c>
      <c r="D68" s="115">
        <v>10.13</v>
      </c>
      <c r="E68" s="114">
        <v>2.0</v>
      </c>
    </row>
    <row r="69" spans="8:8" ht="17.4">
      <c r="A69" s="33"/>
      <c r="B69" s="114"/>
      <c r="C69" s="114" t="s">
        <v>581</v>
      </c>
      <c r="D69" s="115">
        <v>10.13</v>
      </c>
      <c r="E69" s="114">
        <v>2.0</v>
      </c>
    </row>
    <row r="70" spans="8:8" ht="17.4">
      <c r="A70" s="33"/>
      <c r="B70" s="114"/>
      <c r="C70" s="114" t="s">
        <v>582</v>
      </c>
      <c r="D70" s="115">
        <v>10.13</v>
      </c>
      <c r="E70" s="114">
        <v>2.0</v>
      </c>
    </row>
    <row r="71" spans="8:8" ht="17.4">
      <c r="A71" s="33"/>
      <c r="B71" s="114"/>
      <c r="C71" s="114" t="s">
        <v>583</v>
      </c>
      <c r="D71" s="115">
        <v>10.13</v>
      </c>
      <c r="E71" s="114">
        <v>2.0</v>
      </c>
    </row>
    <row r="72" spans="8:8" ht="17.4">
      <c r="A72" s="33"/>
      <c r="B72" s="114"/>
      <c r="C72" s="114" t="s">
        <v>584</v>
      </c>
      <c r="D72" s="115">
        <v>10.13</v>
      </c>
      <c r="E72" s="114">
        <v>2.0</v>
      </c>
    </row>
    <row r="73" spans="8:8" ht="17.4">
      <c r="A73" s="33"/>
      <c r="B73" s="114">
        <v>2.0222134E7</v>
      </c>
      <c r="C73" s="114" t="s">
        <v>585</v>
      </c>
      <c r="D73" s="116">
        <v>10.9</v>
      </c>
      <c r="E73" s="114">
        <v>2.0</v>
      </c>
    </row>
    <row r="74" spans="8:8" ht="17.4">
      <c r="A74" s="33"/>
      <c r="B74" s="114"/>
      <c r="C74" s="114" t="s">
        <v>586</v>
      </c>
      <c r="D74" s="116">
        <v>10.9</v>
      </c>
      <c r="E74" s="114">
        <v>2.0</v>
      </c>
    </row>
    <row r="75" spans="8:8" ht="17.4">
      <c r="A75" s="33"/>
      <c r="B75" s="114"/>
      <c r="C75" s="114" t="s">
        <v>587</v>
      </c>
      <c r="D75" s="116">
        <v>10.9</v>
      </c>
      <c r="E75" s="114">
        <v>2.0</v>
      </c>
    </row>
    <row r="76" spans="8:8" ht="17.4">
      <c r="A76" s="33"/>
      <c r="B76" s="114"/>
      <c r="C76" s="114" t="s">
        <v>588</v>
      </c>
      <c r="D76" s="116">
        <v>10.9</v>
      </c>
      <c r="E76" s="114">
        <v>2.0</v>
      </c>
    </row>
    <row r="77" spans="8:8" ht="17.4">
      <c r="A77" s="33"/>
      <c r="B77" s="114"/>
      <c r="C77" s="114" t="s">
        <v>589</v>
      </c>
      <c r="D77" s="116">
        <v>10.9</v>
      </c>
      <c r="E77" s="114">
        <v>6.0</v>
      </c>
    </row>
    <row r="78" spans="8:8" ht="17.4">
      <c r="A78" s="33"/>
      <c r="B78" s="114"/>
      <c r="C78" s="114"/>
      <c r="D78" s="115">
        <v>10.11</v>
      </c>
      <c r="E78" s="114"/>
    </row>
    <row r="79" spans="8:8" ht="17.4">
      <c r="A79" s="33"/>
      <c r="B79" s="114"/>
      <c r="C79" s="114"/>
      <c r="D79" s="115">
        <v>10.12</v>
      </c>
      <c r="E79" s="114"/>
    </row>
    <row r="80" spans="8:8" ht="17.4">
      <c r="A80" s="33"/>
      <c r="B80" s="114"/>
      <c r="C80" s="114" t="s">
        <v>142</v>
      </c>
      <c r="D80" s="115">
        <v>10.11</v>
      </c>
      <c r="E80" s="114">
        <v>2.0</v>
      </c>
    </row>
    <row r="81" spans="8:8" ht="17.4">
      <c r="A81" s="33"/>
      <c r="B81" s="114"/>
      <c r="C81" s="114" t="s">
        <v>590</v>
      </c>
      <c r="D81" s="115">
        <v>10.12</v>
      </c>
      <c r="E81" s="114">
        <v>2.0</v>
      </c>
    </row>
    <row r="82" spans="8:8" ht="17.4">
      <c r="A82" s="33"/>
      <c r="B82" s="114"/>
      <c r="C82" s="114" t="s">
        <v>591</v>
      </c>
      <c r="D82" s="115">
        <v>10.12</v>
      </c>
      <c r="E82" s="114">
        <v>2.0</v>
      </c>
    </row>
    <row r="83" spans="8:8" ht="17.4">
      <c r="A83" s="33"/>
      <c r="B83" s="114">
        <v>2.0222135E7</v>
      </c>
      <c r="C83" s="114" t="s">
        <v>592</v>
      </c>
      <c r="D83" s="116">
        <v>10.9</v>
      </c>
      <c r="E83" s="114">
        <v>2.0</v>
      </c>
    </row>
    <row r="84" spans="8:8" ht="17.4">
      <c r="A84" s="33"/>
      <c r="B84" s="114"/>
      <c r="C84" s="114" t="s">
        <v>593</v>
      </c>
      <c r="D84" s="116">
        <v>10.9</v>
      </c>
      <c r="E84" s="114">
        <v>2.0</v>
      </c>
    </row>
    <row r="85" spans="8:8" ht="17.4">
      <c r="A85" s="33"/>
      <c r="B85" s="114"/>
      <c r="C85" s="114" t="s">
        <v>594</v>
      </c>
      <c r="D85" s="116">
        <v>10.9</v>
      </c>
      <c r="E85" s="114">
        <v>2.0</v>
      </c>
    </row>
    <row r="86" spans="8:8" ht="17.4">
      <c r="A86" s="33"/>
      <c r="B86" s="114"/>
      <c r="C86" s="114" t="s">
        <v>143</v>
      </c>
      <c r="D86" s="116">
        <v>10.9</v>
      </c>
      <c r="E86" s="114">
        <v>6.0</v>
      </c>
    </row>
    <row r="87" spans="8:8" ht="17.4">
      <c r="A87" s="33"/>
      <c r="B87" s="114"/>
      <c r="C87" s="114"/>
      <c r="D87" s="116" t="s">
        <v>535</v>
      </c>
      <c r="E87" s="114"/>
    </row>
    <row r="88" spans="8:8" ht="17.4">
      <c r="A88" s="33"/>
      <c r="B88" s="114"/>
      <c r="C88" s="114"/>
      <c r="D88" s="116" t="s">
        <v>532</v>
      </c>
      <c r="E88" s="114"/>
    </row>
    <row r="89" spans="8:8" ht="17.4">
      <c r="A89" s="33"/>
      <c r="B89" s="114"/>
      <c r="C89" s="114" t="s">
        <v>595</v>
      </c>
      <c r="D89" s="116">
        <v>10.9</v>
      </c>
      <c r="E89" s="114">
        <v>2.0</v>
      </c>
    </row>
    <row r="90" spans="8:8" ht="17.4">
      <c r="A90" s="33"/>
      <c r="B90" s="114"/>
      <c r="C90" s="114" t="s">
        <v>596</v>
      </c>
      <c r="D90" s="116">
        <v>10.9</v>
      </c>
      <c r="E90" s="114">
        <v>6.0</v>
      </c>
    </row>
    <row r="91" spans="8:8" ht="17.4">
      <c r="A91" s="33"/>
      <c r="B91" s="114"/>
      <c r="C91" s="114"/>
      <c r="D91" s="116" t="s">
        <v>535</v>
      </c>
      <c r="E91" s="114"/>
    </row>
    <row r="92" spans="8:8" ht="17.4">
      <c r="A92" s="33"/>
      <c r="B92" s="114"/>
      <c r="C92" s="114"/>
      <c r="D92" s="116" t="s">
        <v>532</v>
      </c>
      <c r="E92" s="114"/>
    </row>
    <row r="93" spans="8:8" ht="17.4">
      <c r="A93" s="33"/>
      <c r="B93" s="114"/>
      <c r="C93" s="114" t="s">
        <v>597</v>
      </c>
      <c r="D93" s="116">
        <v>10.9</v>
      </c>
      <c r="E93" s="114">
        <v>6.0</v>
      </c>
    </row>
    <row r="94" spans="8:8" ht="17.4">
      <c r="A94" s="33"/>
      <c r="B94" s="114"/>
      <c r="C94" s="114"/>
      <c r="D94" s="115">
        <v>10.12</v>
      </c>
      <c r="E94" s="114"/>
    </row>
    <row r="95" spans="8:8" ht="17.4">
      <c r="A95" s="33"/>
      <c r="B95" s="114"/>
      <c r="C95" s="114"/>
      <c r="D95" s="115">
        <v>10.13</v>
      </c>
      <c r="E95" s="114"/>
    </row>
    <row r="96" spans="8:8" ht="17.4">
      <c r="A96" s="33"/>
      <c r="B96" s="114"/>
      <c r="C96" s="114" t="s">
        <v>598</v>
      </c>
      <c r="D96" s="115">
        <v>10.13</v>
      </c>
      <c r="E96" s="114">
        <v>2.0</v>
      </c>
    </row>
    <row r="97" spans="8:8" ht="17.4">
      <c r="A97" s="33"/>
      <c r="B97" s="114"/>
      <c r="C97" s="114" t="s">
        <v>599</v>
      </c>
      <c r="D97" s="115">
        <v>10.13</v>
      </c>
      <c r="E97" s="114">
        <v>2.0</v>
      </c>
    </row>
    <row r="98" spans="8:8" ht="17.4">
      <c r="A98" s="33"/>
      <c r="B98" s="114"/>
      <c r="C98" s="114" t="s">
        <v>600</v>
      </c>
      <c r="D98" s="115">
        <v>10.13</v>
      </c>
      <c r="E98" s="114">
        <v>2.0</v>
      </c>
    </row>
    <row r="99" spans="8:8" ht="17.4">
      <c r="A99" s="33"/>
      <c r="B99" s="114"/>
      <c r="C99" s="114" t="s">
        <v>601</v>
      </c>
      <c r="D99" s="115">
        <v>10.13</v>
      </c>
      <c r="E99" s="114">
        <v>2.0</v>
      </c>
    </row>
    <row r="100" spans="8:8" ht="17.4">
      <c r="A100" s="33"/>
      <c r="B100" s="114">
        <v>2.0222136E7</v>
      </c>
      <c r="C100" s="114" t="s">
        <v>602</v>
      </c>
      <c r="D100" s="116">
        <v>10.9</v>
      </c>
      <c r="E100" s="114">
        <v>4.0</v>
      </c>
    </row>
    <row r="101" spans="8:8" ht="17.4">
      <c r="A101" s="33"/>
      <c r="B101" s="114"/>
      <c r="C101" s="114"/>
      <c r="D101" s="116" t="s">
        <v>540</v>
      </c>
      <c r="E101" s="114"/>
    </row>
    <row r="102" spans="8:8" ht="17.4">
      <c r="A102" s="33"/>
      <c r="B102" s="114"/>
      <c r="C102" s="114" t="s">
        <v>603</v>
      </c>
      <c r="D102" s="116">
        <v>10.9</v>
      </c>
      <c r="E102" s="85">
        <v>2.0</v>
      </c>
    </row>
    <row r="103" spans="8:8" ht="17.4">
      <c r="A103" s="33"/>
      <c r="B103" s="114"/>
      <c r="C103" s="114" t="s">
        <v>604</v>
      </c>
      <c r="D103" s="116">
        <v>10.9</v>
      </c>
      <c r="E103" s="114">
        <v>6.0</v>
      </c>
    </row>
    <row r="104" spans="8:8" ht="17.4">
      <c r="A104" s="33"/>
      <c r="B104" s="114"/>
      <c r="C104" s="114"/>
      <c r="D104" s="116" t="s">
        <v>535</v>
      </c>
      <c r="E104" s="114"/>
    </row>
    <row r="105" spans="8:8" ht="17.4">
      <c r="A105" s="33"/>
      <c r="B105" s="114"/>
      <c r="C105" s="114"/>
      <c r="D105" s="116" t="s">
        <v>532</v>
      </c>
      <c r="E105" s="114"/>
    </row>
    <row r="106" spans="8:8" ht="17.4">
      <c r="A106" s="33"/>
      <c r="B106" s="114"/>
      <c r="C106" s="114" t="s">
        <v>605</v>
      </c>
      <c r="D106" s="116">
        <v>10.9</v>
      </c>
      <c r="E106" s="114">
        <v>2.0</v>
      </c>
    </row>
    <row r="107" spans="8:8" ht="17.4">
      <c r="A107" s="33"/>
      <c r="B107" s="114"/>
      <c r="C107" s="114" t="s">
        <v>606</v>
      </c>
      <c r="D107" s="116">
        <v>10.9</v>
      </c>
      <c r="E107" s="114">
        <v>2.0</v>
      </c>
    </row>
    <row r="108" spans="8:8" ht="17.4">
      <c r="A108" s="33"/>
      <c r="B108" s="114"/>
      <c r="C108" s="117" t="s">
        <v>607</v>
      </c>
      <c r="D108" s="116">
        <v>10.9</v>
      </c>
      <c r="E108" s="114">
        <v>2.0</v>
      </c>
    </row>
    <row r="109" spans="8:8" ht="17.4">
      <c r="A109" s="33"/>
      <c r="B109" s="114"/>
      <c r="C109" s="117" t="s">
        <v>608</v>
      </c>
      <c r="D109" s="116">
        <v>10.9</v>
      </c>
      <c r="E109" s="114">
        <v>4.0</v>
      </c>
    </row>
    <row r="110" spans="8:8" ht="17.4">
      <c r="A110" s="33"/>
      <c r="B110" s="114"/>
      <c r="C110" s="117"/>
      <c r="D110" s="116" t="s">
        <v>532</v>
      </c>
      <c r="E110" s="114"/>
    </row>
    <row r="111" spans="8:8" ht="17.4">
      <c r="A111" s="33"/>
      <c r="B111" s="114"/>
      <c r="C111" s="114" t="s">
        <v>609</v>
      </c>
      <c r="D111" s="116">
        <v>10.9</v>
      </c>
      <c r="E111" s="114">
        <v>8.0</v>
      </c>
    </row>
    <row r="112" spans="8:8" ht="17.4">
      <c r="A112" s="33"/>
      <c r="B112" s="114"/>
      <c r="C112" s="114"/>
      <c r="D112" s="114">
        <v>10.11</v>
      </c>
      <c r="E112" s="114"/>
    </row>
    <row r="113" spans="8:8" ht="17.4">
      <c r="A113" s="33"/>
      <c r="B113" s="114"/>
      <c r="C113" s="114"/>
      <c r="D113" s="114">
        <v>10.12</v>
      </c>
      <c r="E113" s="114"/>
    </row>
    <row r="114" spans="8:8" ht="17.4">
      <c r="A114" s="33"/>
      <c r="B114" s="114"/>
      <c r="C114" s="114"/>
      <c r="D114" s="114">
        <v>10.13</v>
      </c>
      <c r="E114" s="114"/>
    </row>
    <row r="115" spans="8:8" ht="17.4">
      <c r="A115" s="33"/>
      <c r="B115" s="114"/>
      <c r="C115" s="85" t="s">
        <v>610</v>
      </c>
      <c r="D115" s="114">
        <v>10.13</v>
      </c>
      <c r="E115" s="114">
        <v>2.0</v>
      </c>
    </row>
    <row r="116" spans="8:8" ht="17.4">
      <c r="A116" s="33"/>
      <c r="B116" s="114"/>
      <c r="C116" s="85" t="s">
        <v>611</v>
      </c>
      <c r="D116" s="114">
        <v>10.13</v>
      </c>
      <c r="E116" s="114">
        <v>2.0</v>
      </c>
    </row>
    <row r="117" spans="8:8" ht="17.4">
      <c r="A117" s="33"/>
      <c r="B117" s="114"/>
      <c r="C117" s="85" t="s">
        <v>612</v>
      </c>
      <c r="D117" s="114">
        <v>10.13</v>
      </c>
      <c r="E117" s="114">
        <v>2.0</v>
      </c>
    </row>
    <row r="118" spans="8:8" ht="17.4">
      <c r="A118" s="33"/>
      <c r="B118" s="114"/>
      <c r="C118" s="85" t="s">
        <v>613</v>
      </c>
      <c r="D118" s="114">
        <v>10.13</v>
      </c>
      <c r="E118" s="114">
        <v>2.0</v>
      </c>
    </row>
    <row r="119" spans="8:8" ht="17.4">
      <c r="A119" s="33"/>
      <c r="B119" s="114"/>
      <c r="C119" s="114" t="s">
        <v>614</v>
      </c>
      <c r="D119" s="114">
        <v>10.13</v>
      </c>
      <c r="E119" s="114">
        <v>2.0</v>
      </c>
    </row>
    <row r="120" spans="8:8" ht="17.4">
      <c r="A120" s="118" t="s">
        <v>3</v>
      </c>
      <c r="B120" s="85">
        <v>2.0222531E7</v>
      </c>
      <c r="C120" s="85" t="s">
        <v>615</v>
      </c>
      <c r="D120" s="119" t="s">
        <v>616</v>
      </c>
      <c r="E120" s="85">
        <v>2.0</v>
      </c>
    </row>
    <row r="121" spans="8:8" ht="17.4">
      <c r="A121" s="118"/>
      <c r="B121" s="85">
        <v>2.0222532E7</v>
      </c>
      <c r="C121" s="85" t="s">
        <v>253</v>
      </c>
      <c r="D121" s="119" t="s">
        <v>616</v>
      </c>
      <c r="E121" s="85">
        <v>2.0</v>
      </c>
    </row>
    <row r="122" spans="8:8" ht="17.4">
      <c r="A122" s="118"/>
      <c r="B122" s="40">
        <v>2.0222531E7</v>
      </c>
      <c r="C122" s="40" t="s">
        <v>617</v>
      </c>
      <c r="D122" s="40">
        <v>10.11</v>
      </c>
      <c r="E122" s="40">
        <v>2.0</v>
      </c>
    </row>
    <row r="123" spans="8:8" ht="17.4">
      <c r="A123" s="118"/>
      <c r="B123" s="40">
        <v>2.0222431E7</v>
      </c>
      <c r="C123" s="40" t="s">
        <v>618</v>
      </c>
      <c r="D123" s="40">
        <v>10.12</v>
      </c>
      <c r="E123" s="40">
        <v>2.0</v>
      </c>
    </row>
    <row r="124" spans="8:8" ht="17.4">
      <c r="A124" s="118"/>
      <c r="B124" s="40">
        <v>2.0222434E7</v>
      </c>
      <c r="C124" s="40" t="s">
        <v>619</v>
      </c>
      <c r="D124" s="40">
        <v>10.12</v>
      </c>
      <c r="E124" s="40">
        <v>2.0</v>
      </c>
    </row>
    <row r="125" spans="8:8" ht="17.4">
      <c r="A125" s="118"/>
      <c r="B125" s="40">
        <v>2.0222435E7</v>
      </c>
      <c r="C125" s="40" t="s">
        <v>231</v>
      </c>
      <c r="D125" s="40">
        <v>10.12</v>
      </c>
      <c r="E125" s="40">
        <v>2.0</v>
      </c>
    </row>
    <row r="126" spans="8:8" ht="17.4">
      <c r="A126" s="118"/>
      <c r="B126" s="40">
        <v>2.0222436E7</v>
      </c>
      <c r="C126" s="40" t="s">
        <v>620</v>
      </c>
      <c r="D126" s="40">
        <v>10.12</v>
      </c>
      <c r="E126" s="40">
        <v>2.0</v>
      </c>
    </row>
    <row r="127" spans="8:8" ht="17.4">
      <c r="A127" s="118"/>
      <c r="B127" s="40">
        <v>2.0222433E7</v>
      </c>
      <c r="C127" s="40" t="s">
        <v>621</v>
      </c>
      <c r="D127" s="40">
        <v>10.13</v>
      </c>
      <c r="E127" s="40">
        <v>2.0</v>
      </c>
    </row>
    <row r="128" spans="8:8" ht="17.4">
      <c r="A128" s="118"/>
      <c r="B128" s="40">
        <v>2.0222434E7</v>
      </c>
      <c r="C128" s="40" t="s">
        <v>622</v>
      </c>
      <c r="D128" s="40">
        <v>10.13</v>
      </c>
      <c r="E128" s="40">
        <v>2.0</v>
      </c>
      <c r="F128" s="120"/>
      <c r="G128" s="120"/>
    </row>
    <row r="129" spans="8:8" ht="17.4">
      <c r="A129" s="118" t="s">
        <v>4</v>
      </c>
      <c r="B129" s="40">
        <v>2.0222732E7</v>
      </c>
      <c r="C129" s="40" t="s">
        <v>623</v>
      </c>
      <c r="D129" s="40">
        <v>10.11</v>
      </c>
      <c r="E129" s="40">
        <v>2.0</v>
      </c>
      <c r="F129" s="120"/>
      <c r="G129" s="120"/>
    </row>
    <row r="130" spans="8:8" ht="17.4">
      <c r="A130" s="118"/>
      <c r="B130" s="40"/>
      <c r="C130" s="40" t="s">
        <v>624</v>
      </c>
      <c r="D130" s="40">
        <v>10.11</v>
      </c>
      <c r="E130" s="40">
        <v>2.0</v>
      </c>
      <c r="F130" s="120"/>
      <c r="G130" s="120"/>
    </row>
    <row r="131" spans="8:8" ht="17.4">
      <c r="A131" s="118"/>
      <c r="B131" s="40"/>
      <c r="C131" s="40" t="s">
        <v>625</v>
      </c>
      <c r="D131" s="40">
        <v>10.11</v>
      </c>
      <c r="E131" s="40">
        <v>2.0</v>
      </c>
      <c r="F131" s="120"/>
      <c r="G131" s="120"/>
    </row>
    <row r="132" spans="8:8" ht="17.4">
      <c r="A132" s="118"/>
      <c r="B132" s="40"/>
      <c r="C132" s="40" t="s">
        <v>625</v>
      </c>
      <c r="D132" s="40">
        <v>10.12</v>
      </c>
      <c r="E132" s="40">
        <v>2.0</v>
      </c>
      <c r="F132" s="120"/>
      <c r="G132" s="120"/>
    </row>
    <row r="133" spans="8:8" ht="17.4">
      <c r="A133" s="118"/>
      <c r="B133" s="40"/>
      <c r="C133" s="40" t="s">
        <v>626</v>
      </c>
      <c r="D133" s="40">
        <v>10.12</v>
      </c>
      <c r="E133" s="40">
        <v>2.0</v>
      </c>
      <c r="F133" s="120"/>
      <c r="G133" s="120"/>
    </row>
    <row r="134" spans="8:8" ht="17.4">
      <c r="A134" s="118"/>
      <c r="B134" s="40"/>
      <c r="C134" s="40" t="s">
        <v>627</v>
      </c>
      <c r="D134" s="40">
        <v>10.12</v>
      </c>
      <c r="E134" s="40">
        <v>2.0</v>
      </c>
      <c r="F134" s="120"/>
      <c r="G134" s="120"/>
    </row>
    <row r="135" spans="8:8" ht="17.4">
      <c r="A135" s="118"/>
      <c r="B135" s="40">
        <v>2.0222831E7</v>
      </c>
      <c r="C135" s="40" t="s">
        <v>266</v>
      </c>
      <c r="D135" s="40">
        <v>10.11</v>
      </c>
      <c r="E135" s="40">
        <v>2.0</v>
      </c>
      <c r="F135" s="120"/>
      <c r="G135" s="120"/>
    </row>
    <row r="136" spans="8:8" ht="17.4">
      <c r="A136" s="118"/>
      <c r="B136" s="40"/>
      <c r="C136" s="40" t="s">
        <v>265</v>
      </c>
      <c r="D136" s="40">
        <v>10.11</v>
      </c>
      <c r="E136" s="40">
        <v>2.0</v>
      </c>
      <c r="F136" s="120"/>
      <c r="G136" s="121"/>
    </row>
    <row r="137" spans="8:8" ht="17.4">
      <c r="A137" s="118"/>
      <c r="B137" s="40">
        <v>2.0222832E7</v>
      </c>
      <c r="C137" s="40" t="s">
        <v>628</v>
      </c>
      <c r="D137" s="40">
        <v>10.11</v>
      </c>
      <c r="E137" s="40">
        <v>2.0</v>
      </c>
      <c r="F137" s="120"/>
      <c r="G137" s="121"/>
    </row>
    <row r="138" spans="8:8" ht="17.4">
      <c r="A138" s="118"/>
      <c r="B138" s="40">
        <v>2.0222835E7</v>
      </c>
      <c r="C138" s="40" t="s">
        <v>629</v>
      </c>
      <c r="D138" s="40">
        <v>10.13</v>
      </c>
      <c r="E138" s="40">
        <v>2.0</v>
      </c>
      <c r="F138" s="120"/>
      <c r="G138" s="121"/>
    </row>
    <row r="139" spans="8:8" ht="17.4">
      <c r="A139" s="122" t="s">
        <v>5</v>
      </c>
      <c r="B139" s="36">
        <v>2.0223631E7</v>
      </c>
      <c r="C139" s="36" t="s">
        <v>286</v>
      </c>
      <c r="D139" s="85">
        <v>10.9</v>
      </c>
      <c r="E139" s="85">
        <v>2.0</v>
      </c>
      <c r="F139" s="120"/>
      <c r="G139" s="121"/>
    </row>
    <row r="140" spans="8:8" ht="17.4">
      <c r="A140" s="122"/>
      <c r="B140" s="36"/>
      <c r="C140" s="36" t="s">
        <v>276</v>
      </c>
      <c r="D140" s="85">
        <v>10.9</v>
      </c>
      <c r="E140" s="85">
        <v>2.0</v>
      </c>
      <c r="F140" s="120"/>
      <c r="G140" s="121"/>
    </row>
    <row r="141" spans="8:8" ht="17.4">
      <c r="A141" s="122"/>
      <c r="B141" s="36"/>
      <c r="C141" s="36"/>
      <c r="D141" s="119" t="s">
        <v>616</v>
      </c>
      <c r="E141" s="85">
        <v>2.0</v>
      </c>
      <c r="F141" s="120"/>
      <c r="G141" s="121"/>
    </row>
    <row r="142" spans="8:8" ht="17.4">
      <c r="A142" s="122"/>
      <c r="B142" s="36"/>
      <c r="C142" s="36"/>
      <c r="D142" s="85">
        <v>10.11</v>
      </c>
      <c r="E142" s="85">
        <v>2.0</v>
      </c>
      <c r="F142" s="120"/>
      <c r="G142" s="121"/>
    </row>
    <row r="143" spans="8:8" ht="17.4">
      <c r="A143" s="122"/>
      <c r="B143" s="36"/>
      <c r="C143" s="36"/>
      <c r="D143" s="85">
        <v>10.12</v>
      </c>
      <c r="E143" s="85">
        <v>2.0</v>
      </c>
      <c r="F143" s="120"/>
      <c r="G143" s="121"/>
    </row>
    <row r="144" spans="8:8" ht="17.4">
      <c r="A144" s="122"/>
      <c r="B144" s="36"/>
      <c r="C144" s="36" t="s">
        <v>630</v>
      </c>
      <c r="D144" s="85">
        <v>10.9</v>
      </c>
      <c r="E144" s="85">
        <v>2.0</v>
      </c>
      <c r="F144" s="120"/>
      <c r="G144" s="121"/>
    </row>
    <row r="145" spans="8:8" ht="17.4">
      <c r="A145" s="122"/>
      <c r="B145" s="36"/>
      <c r="C145" s="36" t="s">
        <v>631</v>
      </c>
      <c r="D145" s="85">
        <v>10.9</v>
      </c>
      <c r="E145" s="85">
        <v>2.0</v>
      </c>
      <c r="F145" s="120"/>
      <c r="G145" s="121"/>
    </row>
    <row r="146" spans="8:8" ht="17.4">
      <c r="A146" s="122"/>
      <c r="B146" s="36"/>
      <c r="C146" s="36" t="s">
        <v>632</v>
      </c>
      <c r="D146" s="119" t="s">
        <v>616</v>
      </c>
      <c r="E146" s="85">
        <v>2.0</v>
      </c>
      <c r="F146" s="120"/>
      <c r="G146" s="121"/>
    </row>
    <row r="147" spans="8:8" ht="17.4">
      <c r="A147" s="122"/>
      <c r="B147" s="36"/>
      <c r="C147" s="36"/>
      <c r="D147" s="85">
        <v>10.12</v>
      </c>
      <c r="E147" s="85">
        <v>2.0</v>
      </c>
      <c r="F147" s="120"/>
      <c r="G147" s="121"/>
    </row>
    <row r="148" spans="8:8" ht="17.4">
      <c r="A148" s="122"/>
      <c r="B148" s="36">
        <v>2.0223632E7</v>
      </c>
      <c r="C148" s="36" t="s">
        <v>287</v>
      </c>
      <c r="D148" s="85">
        <v>10.9</v>
      </c>
      <c r="E148" s="85">
        <v>2.0</v>
      </c>
      <c r="F148" s="120"/>
      <c r="G148" s="121"/>
    </row>
    <row r="149" spans="8:8" ht="17.4">
      <c r="A149" s="122"/>
      <c r="B149" s="36"/>
      <c r="C149" s="36" t="s">
        <v>289</v>
      </c>
      <c r="D149" s="85">
        <v>10.9</v>
      </c>
      <c r="E149" s="85">
        <v>2.0</v>
      </c>
      <c r="F149" s="120"/>
      <c r="G149" s="121"/>
    </row>
    <row r="150" spans="8:8" ht="17.4">
      <c r="A150" s="122"/>
      <c r="B150" s="36"/>
      <c r="C150" s="36" t="s">
        <v>291</v>
      </c>
      <c r="D150" s="85">
        <v>10.11</v>
      </c>
      <c r="E150" s="85">
        <v>2.0</v>
      </c>
      <c r="F150" s="120"/>
      <c r="G150" s="121"/>
    </row>
    <row r="151" spans="8:8" ht="17.4">
      <c r="A151" s="122"/>
      <c r="B151" s="36"/>
      <c r="C151" s="36" t="s">
        <v>290</v>
      </c>
      <c r="D151" s="85">
        <v>10.11</v>
      </c>
      <c r="E151" s="85">
        <v>2.0</v>
      </c>
      <c r="F151" s="120"/>
      <c r="G151" s="121"/>
    </row>
    <row r="152" spans="8:8" ht="17.4">
      <c r="A152" s="122"/>
      <c r="B152" s="36"/>
      <c r="C152" s="36" t="s">
        <v>633</v>
      </c>
      <c r="D152" s="85">
        <v>10.12</v>
      </c>
      <c r="E152" s="40">
        <v>2.0</v>
      </c>
      <c r="F152" s="120"/>
      <c r="G152" s="121"/>
    </row>
    <row r="153" spans="8:8" ht="17.4">
      <c r="A153" s="122"/>
      <c r="B153" s="40">
        <v>2.0223633E7</v>
      </c>
      <c r="C153" s="36" t="s">
        <v>292</v>
      </c>
      <c r="D153" s="85">
        <v>10.9</v>
      </c>
      <c r="E153" s="40">
        <v>2.0</v>
      </c>
      <c r="F153" s="120"/>
      <c r="G153" s="121"/>
    </row>
    <row r="154" spans="8:8" ht="17.4">
      <c r="A154" s="122"/>
      <c r="B154" s="40"/>
      <c r="C154" s="36"/>
      <c r="D154" s="119" t="s">
        <v>616</v>
      </c>
      <c r="E154" s="40">
        <v>2.0</v>
      </c>
      <c r="F154" s="120"/>
      <c r="G154" s="121"/>
    </row>
    <row r="155" spans="8:8" ht="17.4">
      <c r="A155" s="122"/>
      <c r="B155" s="40"/>
      <c r="C155" s="36"/>
      <c r="D155" s="85">
        <v>10.11</v>
      </c>
      <c r="E155" s="40">
        <v>2.0</v>
      </c>
      <c r="F155" s="120"/>
      <c r="G155" s="121"/>
    </row>
    <row r="156" spans="8:8" ht="17.4">
      <c r="A156" s="122"/>
      <c r="B156" s="40"/>
      <c r="C156" s="36"/>
      <c r="D156" s="85">
        <v>10.12</v>
      </c>
      <c r="E156" s="40">
        <v>2.0</v>
      </c>
      <c r="F156" s="120"/>
      <c r="G156" s="121"/>
    </row>
    <row r="157" spans="8:8" ht="17.4">
      <c r="A157" s="122"/>
      <c r="B157" s="40">
        <v>2.0223635E7</v>
      </c>
      <c r="C157" s="36" t="s">
        <v>300</v>
      </c>
      <c r="D157" s="85">
        <v>10.9</v>
      </c>
      <c r="E157" s="40">
        <v>2.0</v>
      </c>
      <c r="F157" s="120"/>
      <c r="G157" s="121"/>
    </row>
    <row r="158" spans="8:8" ht="17.4">
      <c r="A158" s="122"/>
      <c r="B158" s="40"/>
      <c r="C158" s="36"/>
      <c r="D158" s="119" t="s">
        <v>616</v>
      </c>
      <c r="E158" s="40">
        <v>2.0</v>
      </c>
      <c r="F158" s="120"/>
      <c r="G158" s="121"/>
    </row>
    <row r="159" spans="8:8" ht="17.4">
      <c r="A159" s="122"/>
      <c r="B159" s="40"/>
      <c r="C159" s="36"/>
      <c r="D159" s="85">
        <v>10.11</v>
      </c>
      <c r="E159" s="40">
        <v>2.0</v>
      </c>
      <c r="F159" s="123"/>
      <c r="G159" s="121"/>
    </row>
    <row r="160" spans="8:8" ht="17.4">
      <c r="A160" s="122"/>
      <c r="B160" s="40"/>
      <c r="C160" s="36" t="s">
        <v>634</v>
      </c>
      <c r="D160" s="119" t="s">
        <v>616</v>
      </c>
      <c r="E160" s="40">
        <v>2.0</v>
      </c>
      <c r="F160" s="123"/>
      <c r="G160" s="121"/>
    </row>
    <row r="161" spans="8:8" ht="17.4">
      <c r="A161" s="122"/>
      <c r="B161" s="40">
        <v>2.0223636E7</v>
      </c>
      <c r="C161" s="36" t="s">
        <v>635</v>
      </c>
      <c r="D161" s="85">
        <v>10.9</v>
      </c>
      <c r="E161" s="40">
        <v>2.0</v>
      </c>
      <c r="F161" s="123"/>
      <c r="G161" s="121"/>
    </row>
    <row r="162" spans="8:8" ht="17.4">
      <c r="A162" s="122"/>
      <c r="B162" s="40"/>
      <c r="C162" s="36"/>
      <c r="D162" s="119" t="s">
        <v>616</v>
      </c>
      <c r="E162" s="85">
        <v>2.0</v>
      </c>
      <c r="F162" s="123"/>
      <c r="G162" s="121"/>
    </row>
    <row r="163" spans="8:8" ht="17.4">
      <c r="A163" s="122"/>
      <c r="B163" s="40"/>
      <c r="C163" s="36"/>
      <c r="D163" s="85">
        <v>10.11</v>
      </c>
      <c r="E163" s="85">
        <v>2.0</v>
      </c>
      <c r="F163" s="123"/>
      <c r="G163" s="121"/>
    </row>
    <row r="164" spans="8:8" ht="17.4">
      <c r="A164" s="122"/>
      <c r="B164" s="40"/>
      <c r="C164" s="36"/>
      <c r="D164" s="85">
        <v>10.12</v>
      </c>
      <c r="E164" s="85">
        <v>2.0</v>
      </c>
      <c r="F164" s="123"/>
      <c r="G164" s="121"/>
    </row>
    <row r="165" spans="8:8" ht="17.4">
      <c r="A165" s="122"/>
      <c r="B165" s="40"/>
      <c r="C165" s="36" t="s">
        <v>636</v>
      </c>
      <c r="D165" s="85">
        <v>10.9</v>
      </c>
      <c r="E165" s="85">
        <v>2.0</v>
      </c>
      <c r="F165" s="123"/>
      <c r="G165" s="121"/>
    </row>
    <row r="166" spans="8:8" ht="17.4">
      <c r="A166" s="122"/>
      <c r="B166" s="40"/>
      <c r="C166" s="36"/>
      <c r="D166" s="119" t="s">
        <v>616</v>
      </c>
      <c r="E166" s="85">
        <v>2.0</v>
      </c>
      <c r="F166" s="123"/>
      <c r="G166" s="121"/>
    </row>
    <row r="167" spans="8:8" ht="17.4">
      <c r="A167" s="122"/>
      <c r="B167" s="40"/>
      <c r="C167" s="36"/>
      <c r="D167" s="85">
        <v>10.11</v>
      </c>
      <c r="E167" s="85">
        <v>2.0</v>
      </c>
      <c r="F167" s="124"/>
      <c r="G167" s="121"/>
    </row>
    <row r="168" spans="8:8" ht="17.4">
      <c r="A168" s="122"/>
      <c r="B168" s="40"/>
      <c r="C168" s="36"/>
      <c r="D168" s="85">
        <v>10.12</v>
      </c>
      <c r="E168" s="85">
        <v>2.0</v>
      </c>
      <c r="F168" s="123"/>
      <c r="G168" s="121"/>
    </row>
    <row r="169" spans="8:8" ht="17.4">
      <c r="A169" s="122"/>
      <c r="B169" s="40"/>
      <c r="C169" s="36" t="s">
        <v>303</v>
      </c>
      <c r="D169" s="85">
        <v>10.9</v>
      </c>
      <c r="E169" s="85">
        <v>2.0</v>
      </c>
      <c r="F169" s="123"/>
      <c r="G169" s="121"/>
    </row>
    <row r="170" spans="8:8" ht="17.4">
      <c r="A170" s="122"/>
      <c r="B170" s="40"/>
      <c r="C170" s="36"/>
      <c r="D170" s="119" t="s">
        <v>616</v>
      </c>
      <c r="E170" s="36">
        <v>2.0</v>
      </c>
      <c r="F170" s="123"/>
      <c r="G170" s="121"/>
    </row>
    <row r="171" spans="8:8" ht="17.4">
      <c r="A171" s="122"/>
      <c r="B171" s="40"/>
      <c r="C171" s="36"/>
      <c r="D171" s="85">
        <v>10.11</v>
      </c>
      <c r="E171" s="36">
        <v>2.0</v>
      </c>
      <c r="F171" s="123"/>
      <c r="G171" s="121"/>
    </row>
    <row r="172" spans="8:8" ht="17.4">
      <c r="A172" s="122"/>
      <c r="B172" s="40"/>
      <c r="C172" s="36"/>
      <c r="D172" s="85">
        <v>10.12</v>
      </c>
      <c r="E172" s="36">
        <v>2.0</v>
      </c>
      <c r="F172" s="123"/>
      <c r="G172" s="121"/>
    </row>
    <row r="173" spans="8:8" ht="17.4">
      <c r="A173" s="122"/>
      <c r="B173" s="40">
        <v>2.0223637E7</v>
      </c>
      <c r="C173" s="36" t="s">
        <v>312</v>
      </c>
      <c r="D173" s="85">
        <v>10.9</v>
      </c>
      <c r="E173" s="36">
        <v>2.0</v>
      </c>
      <c r="F173" s="123"/>
      <c r="G173" s="121"/>
    </row>
    <row r="174" spans="8:8" ht="17.4">
      <c r="A174" s="122"/>
      <c r="B174" s="40"/>
      <c r="C174" s="36"/>
      <c r="D174" s="85">
        <v>10.11</v>
      </c>
      <c r="E174" s="85">
        <v>2.0</v>
      </c>
      <c r="F174" s="123"/>
      <c r="G174" s="121"/>
    </row>
    <row r="175" spans="8:8" ht="17.4">
      <c r="A175" s="122"/>
      <c r="B175" s="40"/>
      <c r="C175" s="36"/>
      <c r="D175" s="85">
        <v>10.12</v>
      </c>
      <c r="E175" s="85">
        <v>2.0</v>
      </c>
      <c r="F175" s="123"/>
      <c r="G175" s="121"/>
    </row>
    <row r="176" spans="8:8" ht="17.4">
      <c r="A176" s="122"/>
      <c r="B176" s="40"/>
      <c r="C176" s="36" t="s">
        <v>637</v>
      </c>
      <c r="D176" s="85">
        <v>10.9</v>
      </c>
      <c r="E176" s="85">
        <v>2.0</v>
      </c>
      <c r="F176" s="123"/>
      <c r="G176" s="121"/>
    </row>
    <row r="177" spans="8:8" ht="17.4" customHeight="1">
      <c r="A177" s="40" t="s">
        <v>6</v>
      </c>
      <c r="B177" s="40">
        <v>2.0223031E7</v>
      </c>
      <c r="C177" s="40" t="s">
        <v>638</v>
      </c>
      <c r="D177" s="119" t="s">
        <v>616</v>
      </c>
      <c r="E177" s="40">
        <v>2.0</v>
      </c>
      <c r="F177" s="123"/>
      <c r="G177" s="121"/>
    </row>
    <row r="178" spans="8:8" ht="17.4" customHeight="1">
      <c r="A178" s="40"/>
      <c r="B178" s="40"/>
      <c r="C178" s="85" t="s">
        <v>639</v>
      </c>
      <c r="D178" s="119" t="s">
        <v>616</v>
      </c>
      <c r="E178" s="40">
        <v>2.0</v>
      </c>
      <c r="F178" s="123"/>
      <c r="G178" s="121"/>
    </row>
    <row r="179" spans="8:8" ht="17.4" customHeight="1">
      <c r="A179" s="40"/>
      <c r="B179" s="40"/>
      <c r="C179" s="85" t="s">
        <v>640</v>
      </c>
      <c r="D179" s="119" t="s">
        <v>616</v>
      </c>
      <c r="E179" s="40">
        <v>2.0</v>
      </c>
      <c r="F179" s="123"/>
      <c r="G179" s="121"/>
    </row>
    <row r="180" spans="8:8" ht="17.4" customHeight="1">
      <c r="A180" s="40"/>
      <c r="B180" s="40">
        <v>2.0223032E7</v>
      </c>
      <c r="C180" s="40" t="s">
        <v>401</v>
      </c>
      <c r="D180" s="119" t="s">
        <v>616</v>
      </c>
      <c r="E180" s="40">
        <v>2.0</v>
      </c>
      <c r="F180" s="123"/>
      <c r="G180" s="121"/>
    </row>
    <row r="181" spans="8:8" ht="17.4" customHeight="1">
      <c r="A181" s="40"/>
      <c r="B181" s="40">
        <v>2.0223033E7</v>
      </c>
      <c r="C181" s="85" t="s">
        <v>641</v>
      </c>
      <c r="D181" s="119" t="s">
        <v>616</v>
      </c>
      <c r="E181" s="40">
        <v>2.0</v>
      </c>
      <c r="F181" s="123"/>
      <c r="G181" s="121"/>
    </row>
    <row r="182" spans="8:8" ht="17.4" customHeight="1">
      <c r="A182" s="40"/>
      <c r="B182" s="40"/>
      <c r="C182" s="85" t="s">
        <v>642</v>
      </c>
      <c r="D182" s="119" t="s">
        <v>616</v>
      </c>
      <c r="E182" s="40">
        <v>2.0</v>
      </c>
      <c r="F182" s="123"/>
      <c r="G182" s="121"/>
    </row>
    <row r="183" spans="8:8" ht="17.4" customHeight="1">
      <c r="A183" s="40"/>
      <c r="B183" s="40"/>
      <c r="C183" s="85" t="s">
        <v>643</v>
      </c>
      <c r="D183" s="119" t="s">
        <v>616</v>
      </c>
      <c r="E183" s="40">
        <v>2.0</v>
      </c>
      <c r="F183" s="123"/>
      <c r="G183" s="121"/>
    </row>
    <row r="184" spans="8:8" ht="17.4" customHeight="1">
      <c r="A184" s="40"/>
      <c r="B184" s="40"/>
      <c r="C184" s="85" t="s">
        <v>644</v>
      </c>
      <c r="D184" s="119" t="s">
        <v>616</v>
      </c>
      <c r="E184" s="40">
        <v>2.0</v>
      </c>
      <c r="F184" s="123"/>
      <c r="G184" s="121"/>
    </row>
    <row r="185" spans="8:8" ht="17.4" customHeight="1">
      <c r="A185" s="40"/>
      <c r="B185" s="40"/>
      <c r="C185" s="85" t="s">
        <v>409</v>
      </c>
      <c r="D185" s="119" t="s">
        <v>616</v>
      </c>
      <c r="E185" s="40">
        <v>2.0</v>
      </c>
      <c r="F185" s="123"/>
      <c r="G185" s="121"/>
    </row>
    <row r="186" spans="8:8" ht="17.4" customHeight="1">
      <c r="A186" s="40"/>
      <c r="B186" s="40">
        <v>2.0222333E7</v>
      </c>
      <c r="C186" s="85" t="s">
        <v>645</v>
      </c>
      <c r="D186" s="119" t="s">
        <v>616</v>
      </c>
      <c r="E186" s="40">
        <v>2.0</v>
      </c>
      <c r="F186" s="123"/>
      <c r="G186" s="121"/>
    </row>
    <row r="187" spans="8:8" ht="17.4" customHeight="1">
      <c r="A187" s="40"/>
      <c r="B187" s="40"/>
      <c r="C187" s="85" t="s">
        <v>646</v>
      </c>
      <c r="D187" s="119" t="s">
        <v>616</v>
      </c>
      <c r="E187" s="40">
        <v>2.0</v>
      </c>
      <c r="F187" s="123"/>
      <c r="G187" s="121"/>
    </row>
    <row r="188" spans="8:8" ht="17.4" customHeight="1">
      <c r="A188" s="40"/>
      <c r="B188" s="40">
        <v>2.0223032E7</v>
      </c>
      <c r="C188" s="40" t="s">
        <v>401</v>
      </c>
      <c r="D188" s="119" t="s">
        <v>540</v>
      </c>
      <c r="E188" s="40">
        <v>1.0</v>
      </c>
      <c r="F188" s="123"/>
      <c r="G188" s="121"/>
    </row>
    <row r="189" spans="8:8" ht="17.4" customHeight="1">
      <c r="A189" s="40"/>
      <c r="B189" s="40">
        <v>2.0222932E7</v>
      </c>
      <c r="C189" s="40" t="s">
        <v>408</v>
      </c>
      <c r="D189" s="119" t="s">
        <v>535</v>
      </c>
      <c r="E189" s="40">
        <v>2.0</v>
      </c>
      <c r="F189" s="123"/>
      <c r="G189" s="121"/>
    </row>
    <row r="190" spans="8:8" ht="17.4" customHeight="1">
      <c r="A190" s="40"/>
      <c r="B190" s="40">
        <v>2.0223032E7</v>
      </c>
      <c r="C190" s="40" t="s">
        <v>401</v>
      </c>
      <c r="D190" s="119" t="s">
        <v>535</v>
      </c>
      <c r="E190" s="40">
        <v>2.0</v>
      </c>
      <c r="F190" s="123"/>
      <c r="G190" s="121"/>
    </row>
    <row r="191" spans="8:8" ht="17.4" customHeight="1">
      <c r="A191" s="40" t="s">
        <v>7</v>
      </c>
      <c r="B191" s="122">
        <v>2.0222634E7</v>
      </c>
      <c r="C191" s="122" t="s">
        <v>647</v>
      </c>
      <c r="D191" s="125">
        <v>10.1</v>
      </c>
      <c r="E191" s="122">
        <v>2.0</v>
      </c>
      <c r="F191" s="126"/>
      <c r="G191" s="126"/>
    </row>
    <row r="192" spans="8:8" ht="17.4" customHeight="1">
      <c r="A192" s="40"/>
      <c r="B192" s="122">
        <v>2.0222631E7</v>
      </c>
      <c r="C192" s="122" t="s">
        <v>648</v>
      </c>
      <c r="D192" s="122">
        <v>10.12</v>
      </c>
      <c r="E192" s="122">
        <v>2.0</v>
      </c>
      <c r="F192" s="126"/>
      <c r="G192" s="126"/>
    </row>
    <row r="193" spans="8:8" ht="17.4" customHeight="1">
      <c r="A193" s="40"/>
      <c r="B193" s="122">
        <v>2.0222632E7</v>
      </c>
      <c r="C193" s="122" t="s">
        <v>649</v>
      </c>
      <c r="D193" s="122">
        <v>10.12</v>
      </c>
      <c r="E193" s="122">
        <v>2.0</v>
      </c>
      <c r="F193" s="126"/>
      <c r="G193" s="126"/>
    </row>
    <row r="194" spans="8:8" ht="17.4" customHeight="1">
      <c r="A194" s="40"/>
      <c r="B194" s="122">
        <v>2.0222633E7</v>
      </c>
      <c r="C194" s="122" t="s">
        <v>650</v>
      </c>
      <c r="D194" s="122">
        <v>10.12</v>
      </c>
      <c r="E194" s="122">
        <v>2.0</v>
      </c>
      <c r="F194" s="126"/>
      <c r="G194" s="126"/>
    </row>
    <row r="195" spans="8:8" ht="17.4" customHeight="1">
      <c r="A195" s="40"/>
      <c r="B195" s="122">
        <v>2.0222634E7</v>
      </c>
      <c r="C195" s="122" t="s">
        <v>651</v>
      </c>
      <c r="D195" s="122">
        <v>10.12</v>
      </c>
      <c r="E195" s="122">
        <v>2.0</v>
      </c>
      <c r="F195" s="126"/>
      <c r="G195" s="126"/>
    </row>
    <row r="196" spans="8:8" ht="17.4" customHeight="1">
      <c r="A196" s="40"/>
      <c r="B196" s="122">
        <v>2.0222634E7</v>
      </c>
      <c r="C196" s="122" t="s">
        <v>652</v>
      </c>
      <c r="D196" s="122">
        <v>10.12</v>
      </c>
      <c r="E196" s="122">
        <v>2.0</v>
      </c>
      <c r="F196" s="126"/>
      <c r="G196" s="126"/>
    </row>
    <row r="197" spans="8:8" ht="17.4" customHeight="1">
      <c r="A197" s="40"/>
      <c r="B197" s="122">
        <v>2.0222635E7</v>
      </c>
      <c r="C197" s="122" t="s">
        <v>653</v>
      </c>
      <c r="D197" s="122">
        <v>10.12</v>
      </c>
      <c r="E197" s="122">
        <v>2.0</v>
      </c>
      <c r="F197" s="126"/>
      <c r="G197" s="126"/>
    </row>
    <row r="198" spans="8:8" ht="17.4" customHeight="1">
      <c r="A198" s="40"/>
      <c r="B198" s="122">
        <v>2.0222633E7</v>
      </c>
      <c r="C198" s="122" t="s">
        <v>654</v>
      </c>
      <c r="D198" s="122">
        <v>10.13</v>
      </c>
      <c r="E198" s="122">
        <v>2.0</v>
      </c>
      <c r="F198" s="126"/>
      <c r="G198" s="126"/>
    </row>
    <row r="199" spans="8:8" ht="17.4">
      <c r="A199" s="127"/>
      <c r="B199" s="128"/>
      <c r="C199" s="129"/>
      <c r="D199" s="130"/>
      <c r="E199" s="130"/>
      <c r="F199" s="80"/>
    </row>
    <row r="200" spans="8:8" ht="17.4">
      <c r="A200" s="127"/>
      <c r="B200" s="128"/>
      <c r="C200" s="129"/>
      <c r="D200" s="130"/>
      <c r="E200" s="130"/>
      <c r="F200" s="80"/>
    </row>
    <row r="201" spans="8:8" ht="17.4">
      <c r="A201" s="127"/>
      <c r="B201" s="128"/>
      <c r="C201" s="129"/>
      <c r="D201" s="130"/>
      <c r="E201" s="130"/>
      <c r="F201" s="80"/>
    </row>
    <row r="202" spans="8:8" ht="17.4">
      <c r="A202" s="127"/>
      <c r="B202" s="128"/>
      <c r="C202" s="129"/>
      <c r="D202" s="130"/>
      <c r="E202" s="130"/>
      <c r="F202" s="80"/>
    </row>
    <row r="203" spans="8:8" ht="17.4">
      <c r="A203" s="127"/>
      <c r="B203" s="128"/>
      <c r="C203" s="129"/>
      <c r="D203" s="130"/>
      <c r="E203" s="130"/>
      <c r="F203" s="80"/>
    </row>
    <row r="204" spans="8:8" ht="17.4">
      <c r="A204" s="127"/>
      <c r="B204" s="128"/>
      <c r="C204" s="129"/>
      <c r="D204" s="130"/>
      <c r="E204" s="130"/>
      <c r="F204" s="80"/>
    </row>
    <row r="205" spans="8:8" ht="17.4">
      <c r="A205" s="127"/>
      <c r="B205" s="128"/>
      <c r="C205" s="129"/>
      <c r="D205" s="130"/>
      <c r="E205" s="130"/>
      <c r="F205" s="80"/>
    </row>
    <row r="206" spans="8:8" ht="17.4">
      <c r="A206" s="127"/>
      <c r="B206" s="128"/>
      <c r="C206" s="129"/>
      <c r="D206" s="130"/>
      <c r="E206" s="130"/>
      <c r="F206" s="80"/>
    </row>
    <row r="207" spans="8:8" ht="17.4">
      <c r="A207" s="127"/>
      <c r="B207" s="128"/>
      <c r="C207" s="129"/>
      <c r="D207" s="130"/>
      <c r="E207" s="130"/>
      <c r="F207" s="80"/>
    </row>
    <row r="208" spans="8:8" ht="17.4">
      <c r="A208" s="127"/>
      <c r="B208" s="128"/>
      <c r="C208" s="129"/>
      <c r="D208" s="130"/>
      <c r="E208" s="130"/>
      <c r="F208" s="80"/>
    </row>
    <row r="209" spans="8:8" ht="17.4">
      <c r="A209" s="127"/>
      <c r="B209" s="128"/>
      <c r="C209" s="129"/>
      <c r="D209" s="130"/>
      <c r="E209" s="130"/>
      <c r="F209" s="80"/>
    </row>
    <row r="210" spans="8:8" ht="17.4">
      <c r="A210" s="127"/>
      <c r="B210" s="128"/>
      <c r="C210" s="129"/>
      <c r="D210" s="130"/>
      <c r="E210" s="130"/>
      <c r="F210" s="80"/>
    </row>
    <row r="211" spans="8:8" ht="17.4">
      <c r="A211" s="127"/>
      <c r="B211" s="128"/>
      <c r="C211" s="129"/>
      <c r="D211" s="130"/>
      <c r="E211" s="130"/>
      <c r="F211" s="80"/>
    </row>
    <row r="212" spans="8:8" ht="17.4">
      <c r="A212" s="127"/>
      <c r="B212" s="128"/>
      <c r="C212" s="129"/>
      <c r="D212" s="130"/>
      <c r="E212" s="130"/>
      <c r="F212" s="80"/>
    </row>
    <row r="213" spans="8:8" ht="17.4">
      <c r="A213" s="127"/>
      <c r="B213" s="128"/>
      <c r="C213" s="130"/>
      <c r="D213" s="130"/>
      <c r="E213" s="130"/>
      <c r="F213" s="80"/>
    </row>
    <row r="214" spans="8:8" ht="17.4">
      <c r="A214" s="127"/>
      <c r="B214" s="128"/>
      <c r="C214" s="130"/>
      <c r="D214" s="130"/>
      <c r="E214" s="130"/>
      <c r="F214" s="80"/>
    </row>
    <row r="215" spans="8:8" ht="17.4">
      <c r="A215" s="127"/>
      <c r="B215" s="128"/>
      <c r="C215" s="130"/>
      <c r="D215" s="130"/>
      <c r="E215" s="130"/>
      <c r="F215" s="80"/>
    </row>
    <row r="216" spans="8:8" ht="17.4">
      <c r="A216" s="127"/>
      <c r="B216" s="128"/>
      <c r="C216" s="130"/>
      <c r="D216" s="130"/>
      <c r="E216" s="130"/>
      <c r="F216" s="80"/>
    </row>
    <row r="217" spans="8:8" ht="17.4">
      <c r="A217" s="127"/>
      <c r="B217" s="128"/>
      <c r="C217" s="130"/>
      <c r="D217" s="130"/>
      <c r="E217" s="130"/>
      <c r="F217" s="80"/>
    </row>
    <row r="218" spans="8:8" ht="17.4">
      <c r="A218" s="127"/>
      <c r="B218" s="128"/>
      <c r="C218" s="130"/>
      <c r="D218" s="130"/>
      <c r="E218" s="130"/>
      <c r="F218" s="80"/>
    </row>
    <row r="219" spans="8:8" ht="17.4">
      <c r="A219" s="127"/>
      <c r="B219" s="128"/>
      <c r="C219" s="130"/>
      <c r="D219" s="130"/>
      <c r="E219" s="130"/>
      <c r="F219" s="80"/>
    </row>
    <row r="220" spans="8:8" ht="17.4">
      <c r="A220" s="127"/>
      <c r="B220" s="128"/>
      <c r="C220" s="130"/>
      <c r="D220" s="130"/>
      <c r="E220" s="130"/>
      <c r="F220" s="80"/>
    </row>
    <row r="221" spans="8:8" ht="17.4">
      <c r="A221" s="127"/>
      <c r="B221" s="128"/>
      <c r="C221" s="130"/>
      <c r="D221" s="130"/>
      <c r="E221" s="130"/>
      <c r="F221" s="80"/>
    </row>
    <row r="222" spans="8:8" ht="17.4">
      <c r="A222" s="127"/>
      <c r="B222" s="128"/>
      <c r="C222" s="130"/>
      <c r="D222" s="130"/>
      <c r="E222" s="130"/>
      <c r="F222" s="80"/>
    </row>
    <row r="223" spans="8:8" ht="17.4">
      <c r="A223" s="127"/>
      <c r="B223" s="128"/>
      <c r="C223" s="130"/>
      <c r="D223" s="130"/>
      <c r="E223" s="130"/>
      <c r="F223" s="80"/>
    </row>
    <row r="224" spans="8:8" ht="17.4">
      <c r="A224" s="127"/>
      <c r="B224" s="128"/>
      <c r="C224" s="130"/>
      <c r="D224" s="130"/>
      <c r="E224" s="130"/>
      <c r="F224" s="80"/>
    </row>
    <row r="225" spans="8:8" ht="17.4">
      <c r="A225" s="127"/>
      <c r="B225" s="128"/>
      <c r="C225" s="130"/>
      <c r="D225" s="130"/>
      <c r="E225" s="130"/>
      <c r="F225" s="80"/>
    </row>
    <row r="226" spans="8:8" ht="17.4">
      <c r="A226" s="127"/>
      <c r="B226" s="128"/>
      <c r="C226" s="130"/>
      <c r="D226" s="130"/>
      <c r="E226" s="130"/>
      <c r="F226" s="80"/>
    </row>
    <row r="227" spans="8:8" ht="17.4">
      <c r="A227" s="127"/>
      <c r="B227" s="128"/>
      <c r="C227" s="130"/>
      <c r="D227" s="130"/>
      <c r="E227" s="130"/>
      <c r="F227" s="80"/>
    </row>
    <row r="228" spans="8:8" ht="17.4">
      <c r="A228" s="127"/>
      <c r="B228" s="128"/>
      <c r="C228" s="130"/>
      <c r="D228" s="130"/>
      <c r="E228" s="130"/>
      <c r="F228" s="80"/>
    </row>
    <row r="229" spans="8:8" ht="17.4">
      <c r="A229" s="127"/>
      <c r="B229" s="128"/>
      <c r="C229" s="130"/>
      <c r="D229" s="130"/>
      <c r="E229" s="130"/>
      <c r="F229" s="80"/>
    </row>
    <row r="230" spans="8:8" ht="17.4">
      <c r="A230" s="127"/>
      <c r="B230" s="128"/>
      <c r="C230" s="130"/>
      <c r="D230" s="130"/>
      <c r="E230" s="130"/>
      <c r="F230" s="80"/>
    </row>
    <row r="231" spans="8:8" ht="17.4">
      <c r="A231" s="127"/>
      <c r="B231" s="128"/>
      <c r="C231" s="130"/>
      <c r="D231" s="130"/>
      <c r="E231" s="130"/>
      <c r="F231" s="80"/>
    </row>
    <row r="232" spans="8:8" ht="17.4">
      <c r="A232" s="127"/>
      <c r="B232" s="128"/>
      <c r="C232" s="130"/>
      <c r="D232" s="130"/>
      <c r="E232" s="130"/>
      <c r="F232" s="80"/>
    </row>
    <row r="233" spans="8:8" ht="17.4">
      <c r="A233" s="127"/>
      <c r="B233" s="128"/>
      <c r="C233" s="130"/>
      <c r="D233" s="130"/>
      <c r="E233" s="130"/>
      <c r="F233" s="80"/>
    </row>
    <row r="234" spans="8:8" ht="17.4">
      <c r="A234" s="127"/>
      <c r="B234" s="128"/>
      <c r="C234" s="130"/>
      <c r="D234" s="130"/>
      <c r="E234" s="130"/>
      <c r="F234" s="80"/>
    </row>
    <row r="235" spans="8:8" ht="17.4">
      <c r="A235" s="127"/>
      <c r="B235" s="128"/>
      <c r="C235" s="130"/>
      <c r="D235" s="130"/>
      <c r="E235" s="130"/>
      <c r="F235" s="80"/>
    </row>
    <row r="236" spans="8:8" ht="17.4">
      <c r="A236" s="127"/>
      <c r="B236" s="128"/>
      <c r="C236" s="130"/>
      <c r="D236" s="130"/>
      <c r="E236" s="130"/>
      <c r="F236" s="80"/>
    </row>
    <row r="237" spans="8:8" ht="17.4">
      <c r="A237" s="127"/>
      <c r="B237" s="128"/>
      <c r="C237" s="130"/>
      <c r="D237" s="130"/>
      <c r="E237" s="130"/>
      <c r="F237" s="80"/>
    </row>
    <row r="238" spans="8:8" ht="17.4">
      <c r="A238" s="127"/>
      <c r="B238" s="128"/>
      <c r="C238" s="130"/>
      <c r="D238" s="130"/>
      <c r="E238" s="130"/>
      <c r="F238" s="80"/>
    </row>
    <row r="239" spans="8:8" ht="17.4">
      <c r="A239" s="127"/>
      <c r="B239" s="128"/>
      <c r="C239" s="130"/>
      <c r="D239" s="130"/>
      <c r="E239" s="130"/>
      <c r="F239" s="80"/>
    </row>
    <row r="240" spans="8:8" ht="17.4">
      <c r="A240" s="127"/>
      <c r="B240" s="128"/>
      <c r="C240" s="130"/>
      <c r="D240" s="130"/>
      <c r="E240" s="130"/>
      <c r="F240" s="80"/>
    </row>
    <row r="241" spans="8:8" ht="17.4">
      <c r="A241" s="127"/>
      <c r="B241" s="128"/>
      <c r="C241" s="130"/>
      <c r="D241" s="130"/>
      <c r="E241" s="130"/>
      <c r="F241" s="80"/>
    </row>
    <row r="242" spans="8:8" ht="17.4">
      <c r="A242" s="127"/>
      <c r="B242" s="128"/>
      <c r="C242" s="130"/>
      <c r="D242" s="130"/>
      <c r="E242" s="130"/>
      <c r="F242" s="80"/>
    </row>
    <row r="243" spans="8:8" ht="17.4">
      <c r="A243" s="127"/>
      <c r="B243" s="128"/>
      <c r="C243" s="130"/>
      <c r="D243" s="130"/>
      <c r="E243" s="130"/>
      <c r="F243" s="80"/>
    </row>
    <row r="244" spans="8:8" ht="17.4">
      <c r="A244" s="127"/>
      <c r="B244" s="128"/>
      <c r="C244" s="130"/>
      <c r="D244" s="130"/>
      <c r="E244" s="130"/>
      <c r="F244" s="80"/>
    </row>
    <row r="245" spans="8:8" ht="17.4">
      <c r="A245" s="127"/>
      <c r="B245" s="128"/>
      <c r="C245" s="130"/>
      <c r="D245" s="130"/>
      <c r="E245" s="130"/>
      <c r="F245" s="80"/>
    </row>
    <row r="246" spans="8:8" ht="17.4">
      <c r="A246" s="127"/>
      <c r="B246" s="128"/>
      <c r="C246" s="130"/>
      <c r="D246" s="130"/>
      <c r="E246" s="130"/>
      <c r="F246" s="80"/>
    </row>
    <row r="247" spans="8:8" ht="17.4">
      <c r="A247" s="127"/>
      <c r="B247" s="128"/>
      <c r="C247" s="130"/>
      <c r="D247" s="130"/>
      <c r="E247" s="130"/>
      <c r="F247" s="80"/>
    </row>
    <row r="248" spans="8:8" ht="17.4">
      <c r="A248" s="127"/>
      <c r="B248" s="128"/>
      <c r="C248" s="130"/>
      <c r="D248" s="130"/>
      <c r="E248" s="130"/>
      <c r="F248" s="80"/>
    </row>
    <row r="249" spans="8:8" ht="17.4">
      <c r="A249" s="127"/>
      <c r="B249" s="128"/>
      <c r="C249" s="130"/>
      <c r="D249" s="130"/>
      <c r="E249" s="130"/>
      <c r="F249" s="80"/>
    </row>
    <row r="250" spans="8:8" ht="17.4">
      <c r="A250" s="127"/>
      <c r="B250" s="128"/>
      <c r="C250" s="130"/>
      <c r="D250" s="130"/>
      <c r="E250" s="130"/>
      <c r="F250" s="80"/>
    </row>
    <row r="251" spans="8:8" ht="17.4">
      <c r="A251" s="127"/>
      <c r="B251" s="128"/>
      <c r="C251" s="130"/>
      <c r="D251" s="130"/>
      <c r="E251" s="130"/>
      <c r="F251" s="80"/>
    </row>
    <row r="252" spans="8:8" ht="17.4">
      <c r="A252" s="127"/>
      <c r="B252" s="128"/>
      <c r="C252" s="130"/>
      <c r="D252" s="130"/>
      <c r="E252" s="130"/>
      <c r="F252" s="80"/>
    </row>
    <row r="253" spans="8:8" ht="17.4">
      <c r="A253" s="127"/>
      <c r="B253" s="128"/>
      <c r="C253" s="130"/>
      <c r="D253" s="130"/>
      <c r="E253" s="130"/>
      <c r="F253" s="80"/>
    </row>
    <row r="254" spans="8:8" ht="17.4">
      <c r="A254" s="127"/>
      <c r="B254" s="128"/>
      <c r="C254" s="130"/>
      <c r="D254" s="130"/>
      <c r="E254" s="130"/>
      <c r="F254" s="80"/>
    </row>
    <row r="255" spans="8:8" ht="17.4">
      <c r="A255" s="127"/>
      <c r="B255" s="128"/>
      <c r="C255" s="130"/>
      <c r="D255" s="130"/>
      <c r="E255" s="130"/>
      <c r="F255" s="80"/>
    </row>
    <row r="256" spans="8:8" ht="17.4">
      <c r="A256" s="127"/>
      <c r="B256" s="128"/>
      <c r="C256" s="130"/>
      <c r="D256" s="130"/>
      <c r="E256" s="130"/>
      <c r="F256" s="80"/>
    </row>
    <row r="257" spans="8:8" ht="17.4">
      <c r="A257" s="127"/>
      <c r="B257" s="128"/>
      <c r="C257" s="130"/>
      <c r="D257" s="130"/>
      <c r="E257" s="130"/>
      <c r="F257" s="80"/>
    </row>
    <row r="258" spans="8:8" ht="17.4">
      <c r="A258" s="127"/>
      <c r="B258" s="128"/>
      <c r="C258" s="130"/>
      <c r="D258" s="130"/>
      <c r="E258" s="130"/>
      <c r="F258" s="80"/>
    </row>
    <row r="259" spans="8:8" ht="17.4">
      <c r="A259" s="127"/>
      <c r="B259" s="128"/>
      <c r="C259" s="130"/>
      <c r="D259" s="130"/>
      <c r="E259" s="130"/>
      <c r="F259" s="80"/>
    </row>
    <row r="260" spans="8:8" ht="17.4">
      <c r="A260" s="127"/>
      <c r="B260" s="128"/>
      <c r="C260" s="130"/>
      <c r="D260" s="130"/>
      <c r="E260" s="130"/>
      <c r="F260" s="80"/>
    </row>
    <row r="261" spans="8:8" ht="17.4">
      <c r="A261" s="127"/>
      <c r="B261" s="128"/>
      <c r="C261" s="130"/>
      <c r="D261" s="130"/>
      <c r="E261" s="130"/>
      <c r="F261" s="80"/>
    </row>
    <row r="262" spans="8:8" ht="17.4">
      <c r="A262" s="127"/>
      <c r="B262" s="128"/>
      <c r="C262" s="130"/>
      <c r="D262" s="130"/>
      <c r="E262" s="130"/>
      <c r="F262" s="80"/>
    </row>
    <row r="263" spans="8:8" ht="17.4">
      <c r="A263" s="127"/>
      <c r="B263" s="128"/>
      <c r="C263" s="130"/>
      <c r="D263" s="130"/>
      <c r="E263" s="130"/>
      <c r="F263" s="80"/>
    </row>
    <row r="264" spans="8:8" ht="17.4">
      <c r="A264" s="127"/>
      <c r="B264" s="128"/>
      <c r="C264" s="130"/>
      <c r="D264" s="130"/>
      <c r="E264" s="130"/>
      <c r="F264" s="80"/>
    </row>
    <row r="265" spans="8:8" ht="17.4">
      <c r="A265" s="127"/>
      <c r="B265" s="128"/>
      <c r="C265" s="130"/>
      <c r="D265" s="130"/>
      <c r="E265" s="130"/>
      <c r="F265" s="80"/>
    </row>
    <row r="266" spans="8:8" ht="17.4">
      <c r="A266" s="127"/>
      <c r="B266" s="128"/>
      <c r="C266" s="130"/>
      <c r="D266" s="130"/>
      <c r="E266" s="130"/>
      <c r="F266" s="80"/>
    </row>
    <row r="267" spans="8:8" ht="17.4">
      <c r="A267" s="127"/>
      <c r="B267" s="128"/>
      <c r="C267" s="130"/>
      <c r="D267" s="130"/>
      <c r="E267" s="130"/>
      <c r="F267" s="80"/>
    </row>
    <row r="268" spans="8:8" ht="17.4">
      <c r="A268" s="127"/>
      <c r="B268" s="128"/>
      <c r="C268" s="130"/>
      <c r="D268" s="130"/>
      <c r="E268" s="130"/>
      <c r="F268" s="80"/>
    </row>
    <row r="269" spans="8:8" ht="17.4">
      <c r="A269" s="127"/>
      <c r="B269" s="128"/>
      <c r="C269" s="130"/>
      <c r="D269" s="130"/>
      <c r="E269" s="130"/>
      <c r="F269" s="80"/>
    </row>
    <row r="270" spans="8:8" ht="17.4">
      <c r="A270" s="127"/>
      <c r="B270" s="128"/>
      <c r="C270" s="130"/>
      <c r="D270" s="130"/>
      <c r="E270" s="130"/>
      <c r="F270" s="80"/>
    </row>
    <row r="271" spans="8:8" ht="17.4">
      <c r="A271" s="127"/>
      <c r="B271" s="128"/>
      <c r="C271" s="130"/>
      <c r="D271" s="130"/>
      <c r="E271" s="130"/>
      <c r="F271" s="80"/>
    </row>
    <row r="272" spans="8:8" ht="17.4">
      <c r="A272" s="127"/>
      <c r="B272" s="128"/>
      <c r="C272" s="130"/>
      <c r="D272" s="130"/>
      <c r="E272" s="130"/>
      <c r="F272" s="80"/>
    </row>
    <row r="273" spans="8:8" ht="17.4">
      <c r="A273" s="127"/>
      <c r="B273" s="128"/>
      <c r="C273" s="130"/>
      <c r="D273" s="130"/>
      <c r="E273" s="130"/>
      <c r="F273" s="80"/>
    </row>
    <row r="274" spans="8:8" ht="17.4">
      <c r="A274" s="127"/>
      <c r="B274" s="128"/>
      <c r="C274" s="130"/>
      <c r="D274" s="130"/>
      <c r="E274" s="130"/>
      <c r="F274" s="80"/>
    </row>
    <row r="275" spans="8:8" ht="17.4">
      <c r="A275" s="127"/>
      <c r="B275" s="128"/>
      <c r="C275" s="130"/>
      <c r="D275" s="130"/>
      <c r="E275" s="130"/>
      <c r="F275" s="80"/>
    </row>
    <row r="276" spans="8:8" ht="17.4">
      <c r="A276" s="127"/>
      <c r="B276" s="128"/>
      <c r="C276" s="130"/>
      <c r="D276" s="130"/>
      <c r="E276" s="130"/>
      <c r="F276" s="80"/>
    </row>
    <row r="277" spans="8:8" ht="17.4">
      <c r="A277" s="127"/>
      <c r="B277" s="128"/>
      <c r="C277" s="130"/>
      <c r="D277" s="130"/>
      <c r="E277" s="130"/>
      <c r="F277" s="80"/>
    </row>
    <row r="278" spans="8:8" ht="17.4">
      <c r="A278" s="127"/>
      <c r="B278" s="128"/>
      <c r="C278" s="130"/>
      <c r="D278" s="130"/>
      <c r="E278" s="130"/>
      <c r="F278" s="80"/>
    </row>
    <row r="279" spans="8:8" ht="17.4">
      <c r="A279" s="127"/>
      <c r="B279" s="128"/>
      <c r="C279" s="130"/>
      <c r="D279" s="130"/>
      <c r="E279" s="130"/>
      <c r="F279" s="80"/>
    </row>
    <row r="280" spans="8:8" ht="17.4">
      <c r="A280" s="127"/>
      <c r="B280" s="128"/>
      <c r="C280" s="130"/>
      <c r="D280" s="130"/>
      <c r="E280" s="130"/>
      <c r="F280" s="80"/>
    </row>
    <row r="281" spans="8:8" ht="17.4">
      <c r="A281" s="127"/>
      <c r="B281" s="128"/>
      <c r="C281" s="130"/>
      <c r="D281" s="130"/>
      <c r="E281" s="130"/>
      <c r="F281" s="80"/>
    </row>
    <row r="282" spans="8:8" ht="17.4">
      <c r="A282" s="127"/>
      <c r="B282" s="128"/>
      <c r="C282" s="130"/>
      <c r="D282" s="130"/>
      <c r="E282" s="130"/>
      <c r="F282" s="80"/>
    </row>
    <row r="283" spans="8:8" ht="17.4">
      <c r="A283" s="127"/>
      <c r="B283" s="128"/>
      <c r="C283" s="130"/>
      <c r="D283" s="130"/>
      <c r="E283" s="130"/>
      <c r="F283" s="80"/>
    </row>
    <row r="284" spans="8:8" ht="17.4">
      <c r="A284" s="127"/>
      <c r="B284" s="128"/>
      <c r="C284" s="130"/>
      <c r="D284" s="130"/>
      <c r="E284" s="130"/>
      <c r="F284" s="80"/>
    </row>
    <row r="285" spans="8:8" ht="17.4">
      <c r="A285" s="127"/>
      <c r="B285" s="128"/>
      <c r="C285" s="130"/>
      <c r="D285" s="130"/>
      <c r="E285" s="130"/>
      <c r="F285" s="80"/>
    </row>
    <row r="286" spans="8:8" ht="17.4">
      <c r="A286" s="127"/>
      <c r="B286" s="128"/>
      <c r="C286" s="130"/>
      <c r="D286" s="130"/>
      <c r="E286" s="130"/>
      <c r="F286" s="80"/>
    </row>
    <row r="287" spans="8:8" ht="17.4">
      <c r="A287" s="127"/>
      <c r="B287" s="128"/>
      <c r="C287" s="130"/>
      <c r="D287" s="130"/>
      <c r="E287" s="130"/>
      <c r="F287" s="80"/>
    </row>
    <row r="288" spans="8:8" ht="17.4">
      <c r="A288" s="127"/>
      <c r="B288" s="128"/>
      <c r="C288" s="130"/>
      <c r="D288" s="130"/>
      <c r="E288" s="130"/>
      <c r="F288" s="80"/>
    </row>
    <row r="289" spans="8:8" ht="17.4">
      <c r="A289" s="127"/>
      <c r="B289" s="128"/>
      <c r="C289" s="130"/>
      <c r="D289" s="130"/>
      <c r="E289" s="130"/>
      <c r="F289" s="80"/>
    </row>
    <row r="290" spans="8:8" ht="17.4">
      <c r="A290" s="127"/>
      <c r="B290" s="128"/>
      <c r="C290" s="130"/>
      <c r="D290" s="130"/>
      <c r="E290" s="130"/>
      <c r="F290" s="80"/>
    </row>
    <row r="291" spans="8:8" ht="17.4">
      <c r="A291" s="127"/>
      <c r="B291" s="128"/>
      <c r="C291" s="130"/>
      <c r="D291" s="130"/>
      <c r="E291" s="130"/>
      <c r="F291" s="80"/>
    </row>
    <row r="292" spans="8:8" ht="17.4">
      <c r="A292" s="127"/>
      <c r="B292" s="128"/>
      <c r="C292" s="130"/>
      <c r="D292" s="130"/>
      <c r="E292" s="130"/>
      <c r="F292" s="80"/>
    </row>
    <row r="293" spans="8:8" ht="17.4">
      <c r="A293" s="127"/>
      <c r="B293" s="128"/>
      <c r="C293" s="130"/>
      <c r="D293" s="130"/>
      <c r="E293" s="130"/>
      <c r="F293" s="80"/>
    </row>
    <row r="294" spans="8:8" ht="17.4">
      <c r="A294" s="127"/>
      <c r="B294" s="128"/>
      <c r="C294" s="130"/>
      <c r="D294" s="130"/>
      <c r="E294" s="130"/>
      <c r="F294" s="80"/>
    </row>
    <row r="295" spans="8:8" ht="17.4">
      <c r="A295" s="127"/>
      <c r="B295" s="128"/>
      <c r="C295" s="130"/>
      <c r="D295" s="130"/>
      <c r="E295" s="130"/>
      <c r="F295" s="80"/>
    </row>
    <row r="296" spans="8:8" ht="17.4">
      <c r="A296" s="127"/>
      <c r="B296" s="128"/>
      <c r="C296" s="130"/>
      <c r="D296" s="130"/>
      <c r="E296" s="130"/>
      <c r="F296" s="80"/>
    </row>
    <row r="297" spans="8:8" ht="17.4">
      <c r="A297" s="127"/>
      <c r="B297" s="128"/>
      <c r="C297" s="130"/>
      <c r="D297" s="130"/>
      <c r="E297" s="130"/>
      <c r="F297" s="80"/>
    </row>
    <row r="298" spans="8:8" ht="17.4">
      <c r="A298" s="127"/>
      <c r="B298" s="128"/>
      <c r="C298" s="130"/>
      <c r="D298" s="130"/>
      <c r="E298" s="130"/>
      <c r="F298" s="80"/>
    </row>
    <row r="299" spans="8:8" ht="17.4">
      <c r="A299" s="127"/>
      <c r="B299" s="128"/>
      <c r="C299" s="130"/>
      <c r="D299" s="130"/>
      <c r="E299" s="130"/>
      <c r="F299" s="80"/>
    </row>
    <row r="300" spans="8:8" ht="17.4">
      <c r="A300" s="127"/>
      <c r="B300" s="128"/>
      <c r="C300" s="130"/>
      <c r="D300" s="130"/>
      <c r="E300" s="130"/>
      <c r="F300" s="80"/>
    </row>
    <row r="301" spans="8:8" ht="17.4">
      <c r="A301" s="127"/>
      <c r="B301" s="128"/>
      <c r="C301" s="130"/>
      <c r="D301" s="130"/>
      <c r="E301" s="130"/>
      <c r="F301" s="80"/>
    </row>
    <row r="302" spans="8:8" ht="17.4">
      <c r="A302" s="127"/>
      <c r="B302" s="128"/>
      <c r="C302" s="130"/>
      <c r="D302" s="130"/>
      <c r="E302" s="130"/>
      <c r="F302" s="80"/>
    </row>
    <row r="303" spans="8:8" ht="17.4">
      <c r="A303" s="127"/>
      <c r="B303" s="128"/>
      <c r="C303" s="130"/>
      <c r="D303" s="130"/>
      <c r="E303" s="130"/>
      <c r="F303" s="80"/>
    </row>
    <row r="304" spans="8:8" ht="17.4">
      <c r="A304" s="127"/>
      <c r="B304" s="128"/>
      <c r="C304" s="130"/>
      <c r="D304" s="130"/>
      <c r="E304" s="130"/>
      <c r="F304" s="80"/>
    </row>
    <row r="305" spans="8:8" ht="17.4">
      <c r="A305" s="127"/>
      <c r="B305" s="128"/>
      <c r="C305" s="130"/>
      <c r="D305" s="130"/>
      <c r="E305" s="130"/>
      <c r="F305" s="80"/>
    </row>
    <row r="306" spans="8:8" ht="17.4">
      <c r="A306" s="127"/>
      <c r="B306" s="128"/>
      <c r="C306" s="130"/>
      <c r="D306" s="130"/>
      <c r="E306" s="130"/>
      <c r="F306" s="80"/>
    </row>
    <row r="307" spans="8:8" ht="17.4">
      <c r="A307" s="127"/>
      <c r="B307" s="128"/>
      <c r="C307" s="130"/>
      <c r="D307" s="130"/>
      <c r="E307" s="130"/>
      <c r="F307" s="80"/>
    </row>
    <row r="308" spans="8:8" ht="17.4">
      <c r="A308" s="127"/>
      <c r="B308" s="128"/>
      <c r="C308" s="130"/>
      <c r="D308" s="130"/>
      <c r="E308" s="130"/>
      <c r="F308" s="80"/>
    </row>
    <row r="309" spans="8:8" ht="17.4">
      <c r="A309" s="127"/>
      <c r="B309" s="128"/>
      <c r="C309" s="130"/>
      <c r="D309" s="130"/>
      <c r="E309" s="130"/>
      <c r="F309" s="80"/>
    </row>
    <row r="310" spans="8:8" ht="17.4">
      <c r="A310" s="127"/>
      <c r="B310" s="128"/>
      <c r="C310" s="130"/>
      <c r="D310" s="130"/>
      <c r="E310" s="130"/>
      <c r="F310" s="80"/>
    </row>
    <row r="311" spans="8:8" ht="17.4">
      <c r="A311" s="127"/>
      <c r="B311" s="128"/>
      <c r="C311" s="130"/>
      <c r="D311" s="130"/>
      <c r="E311" s="130"/>
      <c r="F311" s="80"/>
    </row>
    <row r="312" spans="8:8" ht="17.4">
      <c r="A312" s="127"/>
      <c r="B312" s="128"/>
      <c r="C312" s="130"/>
      <c r="D312" s="130"/>
      <c r="E312" s="130"/>
      <c r="F312" s="80"/>
    </row>
    <row r="313" spans="8:8" ht="17.4">
      <c r="A313" s="127"/>
      <c r="B313" s="128"/>
      <c r="C313" s="130"/>
      <c r="D313" s="130"/>
      <c r="E313" s="130"/>
      <c r="F313" s="80"/>
    </row>
    <row r="314" spans="8:8" ht="17.4">
      <c r="A314" s="127"/>
      <c r="B314" s="128"/>
      <c r="C314" s="130"/>
      <c r="D314" s="130"/>
      <c r="E314" s="130"/>
      <c r="F314" s="80"/>
    </row>
    <row r="315" spans="8:8" ht="17.4">
      <c r="A315" s="127"/>
      <c r="B315" s="128"/>
      <c r="C315" s="130"/>
      <c r="D315" s="130"/>
      <c r="E315" s="130"/>
      <c r="F315" s="80"/>
    </row>
    <row r="316" spans="8:8" ht="17.4">
      <c r="A316" s="127"/>
      <c r="B316" s="128"/>
      <c r="C316" s="130"/>
      <c r="D316" s="130"/>
      <c r="E316" s="130"/>
      <c r="F316" s="80"/>
    </row>
    <row r="317" spans="8:8" ht="17.4">
      <c r="A317" s="127"/>
      <c r="B317" s="128"/>
      <c r="C317" s="130"/>
      <c r="D317" s="130"/>
      <c r="E317" s="130"/>
      <c r="F317" s="80"/>
    </row>
    <row r="318" spans="8:8" ht="17.4">
      <c r="A318" s="127"/>
      <c r="B318" s="128"/>
      <c r="C318" s="130"/>
      <c r="D318" s="130"/>
      <c r="E318" s="130"/>
      <c r="F318" s="80"/>
    </row>
    <row r="319" spans="8:8" ht="17.4">
      <c r="A319" s="127"/>
      <c r="B319" s="128"/>
      <c r="C319" s="130"/>
      <c r="D319" s="130"/>
      <c r="E319" s="130"/>
      <c r="F319" s="80"/>
    </row>
    <row r="320" spans="8:8" ht="17.4">
      <c r="A320" s="127"/>
      <c r="B320" s="128"/>
      <c r="C320" s="130"/>
      <c r="D320" s="130"/>
      <c r="E320" s="130"/>
      <c r="F320" s="80"/>
    </row>
    <row r="321" spans="8:8" ht="17.4">
      <c r="A321" s="127"/>
      <c r="B321" s="128"/>
      <c r="C321" s="130"/>
      <c r="D321" s="130"/>
      <c r="E321" s="130"/>
      <c r="F321" s="80"/>
    </row>
    <row r="322" spans="8:8" ht="17.4">
      <c r="A322" s="127"/>
      <c r="B322" s="128"/>
      <c r="C322" s="130"/>
      <c r="D322" s="130"/>
      <c r="E322" s="130"/>
      <c r="F322" s="80"/>
    </row>
    <row r="323" spans="8:8" ht="17.4">
      <c r="A323" s="127"/>
      <c r="B323" s="128"/>
      <c r="C323" s="130"/>
      <c r="D323" s="130"/>
      <c r="E323" s="130"/>
      <c r="F323" s="80"/>
    </row>
    <row r="324" spans="8:8" ht="17.4">
      <c r="A324" s="127"/>
      <c r="B324" s="128"/>
      <c r="C324" s="130"/>
      <c r="D324" s="130"/>
      <c r="E324" s="130"/>
      <c r="F324" s="80"/>
    </row>
    <row r="325" spans="8:8" ht="17.4">
      <c r="A325" s="127"/>
      <c r="B325" s="128"/>
      <c r="C325" s="130"/>
      <c r="D325" s="130"/>
      <c r="E325" s="130"/>
      <c r="F325" s="80"/>
    </row>
    <row r="326" spans="8:8" ht="17.4">
      <c r="A326" s="127"/>
      <c r="B326" s="128"/>
      <c r="C326" s="130"/>
      <c r="D326" s="130"/>
      <c r="E326" s="130"/>
      <c r="F326" s="80"/>
    </row>
    <row r="327" spans="8:8" ht="17.4">
      <c r="A327" s="127"/>
      <c r="B327" s="128"/>
      <c r="C327" s="130"/>
      <c r="D327" s="130"/>
      <c r="E327" s="130"/>
      <c r="F327" s="80"/>
    </row>
    <row r="328" spans="8:8" ht="17.4">
      <c r="A328" s="127"/>
      <c r="B328" s="128"/>
      <c r="C328" s="130"/>
      <c r="D328" s="130"/>
      <c r="E328" s="130"/>
      <c r="F328" s="80"/>
    </row>
    <row r="329" spans="8:8" ht="17.4">
      <c r="A329" s="127"/>
      <c r="B329" s="128"/>
      <c r="C329" s="130"/>
      <c r="D329" s="130"/>
      <c r="E329" s="130"/>
      <c r="F329" s="80"/>
    </row>
    <row r="330" spans="8:8" ht="17.4">
      <c r="A330" s="127"/>
      <c r="B330" s="128"/>
      <c r="C330" s="130"/>
      <c r="D330" s="130"/>
      <c r="E330" s="130"/>
      <c r="F330" s="80"/>
    </row>
    <row r="331" spans="8:8" ht="17.4">
      <c r="A331" s="127"/>
      <c r="B331" s="128"/>
      <c r="C331" s="130"/>
      <c r="D331" s="130"/>
      <c r="E331" s="130"/>
      <c r="F331" s="80"/>
    </row>
    <row r="332" spans="8:8" ht="17.4">
      <c r="A332" s="127"/>
      <c r="B332" s="128"/>
      <c r="C332" s="130"/>
      <c r="D332" s="130"/>
      <c r="E332" s="130"/>
      <c r="F332" s="80"/>
    </row>
    <row r="333" spans="8:8" ht="17.4">
      <c r="A333" s="127"/>
      <c r="B333" s="128"/>
      <c r="C333" s="130"/>
      <c r="D333" s="130"/>
      <c r="E333" s="130"/>
      <c r="F333" s="80"/>
    </row>
    <row r="334" spans="8:8" ht="17.4">
      <c r="A334" s="127"/>
      <c r="B334" s="128"/>
      <c r="C334" s="130"/>
      <c r="D334" s="130"/>
      <c r="E334" s="130"/>
      <c r="F334" s="80"/>
    </row>
    <row r="335" spans="8:8" ht="17.4">
      <c r="A335" s="127"/>
      <c r="B335" s="128"/>
      <c r="C335" s="130"/>
      <c r="D335" s="130"/>
      <c r="E335" s="130"/>
      <c r="F335" s="80"/>
    </row>
    <row r="336" spans="8:8" ht="17.4">
      <c r="A336" s="127"/>
      <c r="B336" s="128"/>
      <c r="C336" s="130"/>
      <c r="D336" s="130"/>
      <c r="E336" s="130"/>
      <c r="F336" s="80"/>
    </row>
    <row r="337" spans="8:8" ht="17.4">
      <c r="A337" s="127"/>
      <c r="B337" s="128"/>
      <c r="C337" s="130"/>
      <c r="D337" s="130"/>
      <c r="E337" s="130"/>
      <c r="F337" s="80"/>
    </row>
    <row r="338" spans="8:8" ht="17.4">
      <c r="A338" s="127"/>
      <c r="B338" s="128"/>
      <c r="C338" s="130"/>
      <c r="D338" s="130"/>
      <c r="E338" s="130"/>
      <c r="F338" s="80"/>
    </row>
    <row r="339" spans="8:8" ht="17.4">
      <c r="A339" s="127"/>
      <c r="B339" s="128"/>
      <c r="C339" s="130"/>
      <c r="D339" s="130"/>
      <c r="E339" s="130"/>
      <c r="F339" s="80"/>
    </row>
    <row r="340" spans="8:8" ht="17.4">
      <c r="A340" s="127"/>
      <c r="B340" s="128"/>
      <c r="C340" s="130"/>
      <c r="D340" s="130"/>
      <c r="E340" s="130"/>
      <c r="F340" s="80"/>
    </row>
    <row r="341" spans="8:8" ht="17.4">
      <c r="A341" s="127"/>
      <c r="B341" s="128"/>
      <c r="C341" s="130"/>
      <c r="D341" s="130"/>
      <c r="E341" s="130"/>
      <c r="F341" s="80"/>
    </row>
    <row r="342" spans="8:8" ht="17.4">
      <c r="A342" s="127"/>
      <c r="B342" s="128"/>
      <c r="C342" s="130"/>
      <c r="D342" s="130"/>
      <c r="E342" s="130"/>
      <c r="F342" s="80"/>
    </row>
    <row r="343" spans="8:8" ht="17.4">
      <c r="A343" s="127"/>
      <c r="B343" s="128"/>
      <c r="C343" s="130"/>
      <c r="D343" s="130"/>
      <c r="E343" s="130"/>
      <c r="F343" s="80"/>
    </row>
    <row r="344" spans="8:8" ht="17.4">
      <c r="A344" s="127"/>
      <c r="B344" s="128"/>
      <c r="C344" s="130"/>
      <c r="D344" s="130"/>
      <c r="E344" s="130"/>
      <c r="F344" s="80"/>
    </row>
    <row r="345" spans="8:8" ht="17.4">
      <c r="A345" s="127"/>
      <c r="B345" s="128"/>
      <c r="C345" s="130"/>
      <c r="D345" s="130"/>
      <c r="E345" s="130"/>
      <c r="F345" s="80"/>
    </row>
    <row r="346" spans="8:8" ht="17.4">
      <c r="A346" s="127"/>
      <c r="B346" s="128"/>
      <c r="C346" s="130"/>
      <c r="D346" s="130"/>
      <c r="E346" s="130"/>
      <c r="F346" s="80"/>
    </row>
    <row r="347" spans="8:8" ht="17.4">
      <c r="A347" s="127"/>
      <c r="B347" s="128"/>
      <c r="C347" s="130"/>
      <c r="D347" s="130"/>
      <c r="E347" s="130"/>
      <c r="F347" s="80"/>
    </row>
    <row r="348" spans="8:8" ht="17.4">
      <c r="A348" s="127"/>
      <c r="B348" s="128"/>
      <c r="C348" s="130"/>
      <c r="D348" s="130"/>
      <c r="E348" s="130"/>
      <c r="F348" s="80"/>
    </row>
    <row r="349" spans="8:8" ht="17.4">
      <c r="A349" s="127"/>
      <c r="B349" s="128"/>
      <c r="C349" s="130"/>
      <c r="D349" s="130"/>
      <c r="E349" s="130"/>
      <c r="F349" s="80"/>
    </row>
    <row r="350" spans="8:8" ht="17.4">
      <c r="A350" s="127"/>
      <c r="B350" s="128"/>
      <c r="C350" s="130"/>
      <c r="D350" s="130"/>
      <c r="E350" s="130"/>
      <c r="F350" s="80"/>
    </row>
    <row r="351" spans="8:8" ht="17.4">
      <c r="A351" s="127"/>
      <c r="B351" s="128"/>
      <c r="C351" s="130"/>
      <c r="D351" s="130"/>
      <c r="E351" s="130"/>
      <c r="F351" s="80"/>
    </row>
    <row r="352" spans="8:8" ht="17.4">
      <c r="A352" s="127"/>
      <c r="B352" s="128"/>
      <c r="C352" s="130"/>
      <c r="D352" s="130"/>
      <c r="E352" s="130"/>
      <c r="F352" s="80"/>
    </row>
    <row r="353" spans="8:8" ht="17.4">
      <c r="A353" s="127"/>
      <c r="B353" s="128"/>
      <c r="C353" s="130"/>
      <c r="D353" s="130"/>
      <c r="E353" s="130"/>
      <c r="F353" s="80"/>
    </row>
    <row r="354" spans="8:8" ht="17.4">
      <c r="A354" s="127"/>
      <c r="B354" s="128"/>
      <c r="C354" s="130"/>
      <c r="D354" s="130"/>
      <c r="E354" s="130"/>
      <c r="F354" s="80"/>
    </row>
    <row r="355" spans="8:8" ht="17.4">
      <c r="A355" s="127"/>
      <c r="B355" s="128"/>
      <c r="C355" s="130"/>
      <c r="D355" s="130"/>
      <c r="E355" s="130"/>
      <c r="F355" s="80"/>
    </row>
    <row r="356" spans="8:8" ht="17.4">
      <c r="A356" s="127"/>
      <c r="B356" s="128"/>
      <c r="C356" s="130"/>
      <c r="D356" s="130"/>
      <c r="E356" s="130"/>
      <c r="F356" s="80"/>
    </row>
    <row r="357" spans="8:8" ht="17.4">
      <c r="A357" s="127"/>
      <c r="B357" s="128"/>
      <c r="C357" s="130"/>
      <c r="D357" s="130"/>
      <c r="E357" s="130"/>
      <c r="F357" s="80"/>
    </row>
    <row r="358" spans="8:8" ht="17.4">
      <c r="A358" s="127"/>
      <c r="B358" s="128"/>
      <c r="C358" s="130"/>
      <c r="D358" s="130"/>
      <c r="E358" s="130"/>
      <c r="F358" s="80"/>
    </row>
    <row r="359" spans="8:8" ht="17.4">
      <c r="A359" s="127"/>
      <c r="B359" s="128"/>
      <c r="C359" s="130"/>
      <c r="D359" s="130"/>
      <c r="E359" s="130"/>
      <c r="F359" s="80"/>
    </row>
    <row r="360" spans="8:8" ht="17.4">
      <c r="A360" s="127"/>
      <c r="B360" s="128"/>
      <c r="C360" s="130"/>
      <c r="D360" s="130"/>
      <c r="E360" s="130"/>
      <c r="F360" s="80"/>
    </row>
    <row r="361" spans="8:8" ht="17.4">
      <c r="A361" s="127"/>
      <c r="B361" s="128"/>
      <c r="C361" s="130"/>
      <c r="D361" s="130"/>
      <c r="E361" s="130"/>
      <c r="F361" s="80"/>
    </row>
    <row r="362" spans="8:8" ht="17.4">
      <c r="A362" s="127"/>
      <c r="B362" s="128"/>
      <c r="C362" s="130"/>
      <c r="D362" s="130"/>
      <c r="E362" s="130"/>
      <c r="F362" s="80"/>
    </row>
    <row r="363" spans="8:8" ht="17.4">
      <c r="A363" s="127"/>
      <c r="B363" s="128"/>
      <c r="C363" s="130"/>
      <c r="D363" s="130"/>
      <c r="E363" s="130"/>
      <c r="F363" s="80"/>
    </row>
    <row r="364" spans="8:8" ht="17.4">
      <c r="A364" s="127"/>
      <c r="B364" s="128"/>
      <c r="C364" s="130"/>
      <c r="D364" s="130"/>
      <c r="E364" s="130"/>
      <c r="F364" s="80"/>
    </row>
    <row r="365" spans="8:8" ht="17.4">
      <c r="A365" s="127"/>
      <c r="B365" s="128"/>
      <c r="C365" s="130"/>
      <c r="D365" s="130"/>
      <c r="E365" s="130"/>
      <c r="F365" s="80"/>
    </row>
    <row r="366" spans="8:8" ht="17.4">
      <c r="A366" s="127"/>
      <c r="B366" s="128"/>
      <c r="C366" s="130"/>
      <c r="D366" s="130"/>
      <c r="E366" s="130"/>
      <c r="F366" s="80"/>
    </row>
    <row r="367" spans="8:8" ht="17.4">
      <c r="A367" s="127"/>
      <c r="B367" s="128"/>
      <c r="C367" s="130"/>
      <c r="D367" s="130"/>
      <c r="E367" s="130"/>
      <c r="F367" s="80"/>
    </row>
    <row r="368" spans="8:8" ht="17.4">
      <c r="A368" s="127"/>
      <c r="B368" s="128"/>
      <c r="C368" s="130"/>
      <c r="D368" s="130"/>
      <c r="E368" s="130"/>
      <c r="F368" s="80"/>
    </row>
    <row r="369" spans="8:8" ht="17.4">
      <c r="A369" s="127"/>
      <c r="B369" s="128"/>
      <c r="C369" s="130"/>
      <c r="D369" s="130"/>
      <c r="E369" s="130"/>
      <c r="F369" s="80"/>
    </row>
    <row r="370" spans="8:8" ht="17.4">
      <c r="A370" s="127"/>
      <c r="B370" s="128"/>
      <c r="C370" s="130"/>
      <c r="D370" s="130"/>
      <c r="E370" s="130"/>
      <c r="F370" s="80"/>
    </row>
    <row r="371" spans="8:8" ht="17.4">
      <c r="A371" s="127"/>
      <c r="B371" s="128"/>
      <c r="C371" s="130"/>
      <c r="D371" s="130"/>
      <c r="E371" s="130"/>
      <c r="F371" s="80"/>
    </row>
    <row r="372" spans="8:8" ht="17.4">
      <c r="A372" s="127"/>
      <c r="B372" s="128"/>
      <c r="C372" s="130"/>
      <c r="D372" s="130"/>
      <c r="E372" s="130"/>
      <c r="F372" s="80"/>
    </row>
    <row r="373" spans="8:8" ht="17.4">
      <c r="A373" s="127"/>
      <c r="B373" s="128"/>
      <c r="C373" s="130"/>
      <c r="D373" s="130"/>
      <c r="E373" s="130"/>
      <c r="F373" s="80"/>
    </row>
    <row r="374" spans="8:8" ht="17.4">
      <c r="A374" s="127"/>
      <c r="B374" s="128"/>
      <c r="C374" s="130"/>
      <c r="D374" s="130"/>
      <c r="E374" s="130"/>
      <c r="F374" s="80"/>
    </row>
    <row r="375" spans="8:8" ht="17.4">
      <c r="A375" s="127"/>
      <c r="B375" s="128"/>
      <c r="C375" s="130"/>
      <c r="D375" s="130"/>
      <c r="E375" s="130"/>
      <c r="F375" s="80"/>
    </row>
    <row r="376" spans="8:8" ht="17.4">
      <c r="A376" s="127"/>
      <c r="B376" s="128"/>
      <c r="C376" s="130"/>
      <c r="D376" s="130"/>
      <c r="E376" s="130"/>
      <c r="F376" s="80"/>
    </row>
    <row r="377" spans="8:8" ht="17.4">
      <c r="A377" s="127"/>
      <c r="B377" s="128"/>
      <c r="C377" s="130"/>
      <c r="D377" s="130"/>
      <c r="E377" s="130"/>
      <c r="F377" s="80"/>
    </row>
    <row r="378" spans="8:8" ht="17.4">
      <c r="A378" s="127"/>
      <c r="B378" s="128"/>
      <c r="C378" s="130"/>
      <c r="D378" s="130"/>
      <c r="E378" s="130"/>
      <c r="F378" s="80"/>
    </row>
    <row r="379" spans="8:8" ht="17.4">
      <c r="A379" s="127"/>
      <c r="B379" s="128"/>
      <c r="C379" s="130"/>
      <c r="D379" s="130"/>
      <c r="E379" s="130"/>
      <c r="F379" s="80"/>
    </row>
    <row r="380" spans="8:8" ht="17.4">
      <c r="A380" s="127"/>
      <c r="B380" s="128"/>
      <c r="C380" s="130"/>
      <c r="D380" s="130"/>
      <c r="E380" s="130"/>
      <c r="F380" s="80"/>
    </row>
    <row r="381" spans="8:8" ht="17.4">
      <c r="A381" s="127"/>
      <c r="B381" s="128"/>
      <c r="C381" s="130"/>
      <c r="D381" s="130"/>
      <c r="E381" s="130"/>
      <c r="F381" s="80"/>
    </row>
    <row r="382" spans="8:8" ht="17.4">
      <c r="A382" s="127"/>
      <c r="B382" s="128"/>
      <c r="C382" s="130"/>
      <c r="D382" s="130"/>
      <c r="E382" s="130"/>
      <c r="F382" s="80"/>
    </row>
    <row r="383" spans="8:8" ht="17.4">
      <c r="A383" s="127"/>
      <c r="B383" s="128"/>
      <c r="C383" s="130"/>
      <c r="D383" s="130"/>
      <c r="E383" s="130"/>
      <c r="F383" s="80"/>
    </row>
    <row r="384" spans="8:8" ht="17.4">
      <c r="A384" s="127"/>
      <c r="B384" s="128"/>
      <c r="C384" s="130"/>
      <c r="D384" s="130"/>
      <c r="E384" s="130"/>
      <c r="F384" s="80"/>
    </row>
    <row r="385" spans="8:8" ht="17.4">
      <c r="A385" s="127"/>
      <c r="B385" s="128"/>
      <c r="C385" s="130"/>
      <c r="D385" s="130"/>
      <c r="E385" s="130"/>
      <c r="F385" s="80"/>
    </row>
    <row r="386" spans="8:8" ht="17.4">
      <c r="A386" s="127"/>
      <c r="B386" s="128"/>
      <c r="C386" s="130"/>
      <c r="D386" s="130"/>
      <c r="E386" s="130"/>
      <c r="F386" s="80"/>
    </row>
    <row r="387" spans="8:8" ht="17.4">
      <c r="A387" s="127"/>
      <c r="B387" s="128"/>
      <c r="C387" s="130"/>
      <c r="D387" s="130"/>
      <c r="E387" s="130"/>
      <c r="F387" s="80"/>
    </row>
    <row r="388" spans="8:8" ht="17.4">
      <c r="A388" s="127"/>
      <c r="B388" s="131"/>
      <c r="C388" s="130"/>
      <c r="D388" s="130"/>
      <c r="E388" s="130"/>
      <c r="F388" s="80"/>
    </row>
    <row r="389" spans="8:8" ht="17.4">
      <c r="A389" s="127"/>
      <c r="B389" s="131"/>
      <c r="C389" s="132"/>
      <c r="D389" s="130"/>
      <c r="E389" s="130"/>
      <c r="F389" s="80"/>
    </row>
    <row r="390" spans="8:8" ht="17.4">
      <c r="A390" s="127"/>
      <c r="B390" s="131"/>
      <c r="C390" s="130"/>
      <c r="D390" s="130"/>
      <c r="E390" s="130"/>
      <c r="F390" s="80"/>
    </row>
    <row r="391" spans="8:8" ht="17.4">
      <c r="A391" s="127"/>
      <c r="B391" s="131"/>
      <c r="C391" s="132"/>
      <c r="D391" s="130"/>
      <c r="E391" s="130"/>
      <c r="F391" s="80"/>
    </row>
    <row r="392" spans="8:8" ht="17.4">
      <c r="A392" s="127"/>
      <c r="B392" s="131"/>
      <c r="C392" s="132"/>
      <c r="D392" s="130"/>
      <c r="E392" s="130"/>
      <c r="F392" s="80"/>
    </row>
    <row r="393" spans="8:8" ht="17.4">
      <c r="A393" s="127"/>
      <c r="B393" s="131"/>
      <c r="C393" s="132"/>
      <c r="D393" s="130"/>
      <c r="E393" s="130"/>
      <c r="F393" s="80"/>
    </row>
    <row r="394" spans="8:8" ht="17.4">
      <c r="A394" s="127"/>
      <c r="B394" s="131"/>
      <c r="C394" s="130"/>
      <c r="D394" s="130"/>
      <c r="E394" s="130"/>
      <c r="F394" s="80"/>
    </row>
    <row r="395" spans="8:8" ht="17.4">
      <c r="A395" s="127"/>
      <c r="B395" s="131"/>
      <c r="C395" s="132"/>
      <c r="D395" s="130"/>
      <c r="E395" s="130"/>
      <c r="F395" s="80"/>
    </row>
    <row r="396" spans="8:8" ht="17.4">
      <c r="A396" s="127"/>
      <c r="B396" s="131"/>
      <c r="C396" s="132"/>
      <c r="D396" s="130"/>
      <c r="E396" s="130"/>
      <c r="F396" s="80"/>
    </row>
    <row r="397" spans="8:8" ht="17.4">
      <c r="A397" s="127"/>
      <c r="B397" s="131"/>
      <c r="C397" s="132"/>
      <c r="D397" s="130"/>
      <c r="E397" s="130"/>
      <c r="F397" s="80"/>
    </row>
    <row r="398" spans="8:8" ht="17.4">
      <c r="A398" s="127"/>
      <c r="B398" s="131"/>
      <c r="C398" s="132"/>
      <c r="D398" s="130"/>
      <c r="E398" s="130"/>
      <c r="F398" s="80"/>
    </row>
    <row r="399" spans="8:8" ht="17.4">
      <c r="A399" s="127"/>
      <c r="B399" s="131"/>
      <c r="C399" s="130"/>
      <c r="D399" s="130"/>
      <c r="E399" s="130"/>
      <c r="F399" s="80"/>
    </row>
    <row r="400" spans="8:8" ht="17.4">
      <c r="A400" s="127"/>
      <c r="B400" s="131"/>
      <c r="C400" s="130"/>
      <c r="D400" s="130"/>
      <c r="E400" s="130"/>
      <c r="F400" s="80"/>
    </row>
    <row r="401" spans="8:8" ht="17.4">
      <c r="A401" s="127"/>
      <c r="B401" s="131"/>
      <c r="C401" s="130"/>
      <c r="D401" s="130"/>
      <c r="E401" s="130"/>
      <c r="F401" s="80"/>
    </row>
    <row r="402" spans="8:8" ht="17.4">
      <c r="A402" s="127"/>
      <c r="B402" s="131"/>
      <c r="C402" s="130"/>
      <c r="D402" s="130"/>
      <c r="E402" s="130"/>
      <c r="F402" s="80"/>
    </row>
    <row r="403" spans="8:8" ht="17.4">
      <c r="A403" s="127"/>
      <c r="B403" s="131"/>
      <c r="C403" s="130"/>
      <c r="D403" s="130"/>
      <c r="E403" s="130"/>
      <c r="F403" s="80"/>
    </row>
    <row r="404" spans="8:8" ht="17.4">
      <c r="A404" s="127"/>
      <c r="B404" s="131"/>
      <c r="C404" s="132"/>
      <c r="D404" s="130"/>
      <c r="E404" s="130"/>
      <c r="F404" s="80"/>
    </row>
    <row r="405" spans="8:8" ht="17.4">
      <c r="A405" s="127"/>
      <c r="B405" s="131"/>
      <c r="C405" s="130"/>
      <c r="D405" s="130"/>
      <c r="E405" s="130"/>
      <c r="F405" s="80"/>
    </row>
    <row r="406" spans="8:8" ht="17.4">
      <c r="A406" s="127"/>
      <c r="B406" s="131"/>
      <c r="C406" s="132"/>
      <c r="D406" s="130"/>
      <c r="E406" s="130"/>
      <c r="F406" s="80"/>
    </row>
    <row r="407" spans="8:8" ht="17.4">
      <c r="A407" s="127"/>
      <c r="B407" s="131"/>
      <c r="C407" s="132"/>
      <c r="D407" s="130"/>
      <c r="E407" s="130"/>
      <c r="F407" s="80"/>
    </row>
    <row r="408" spans="8:8" ht="17.4">
      <c r="A408" s="127"/>
      <c r="B408" s="131"/>
      <c r="C408" s="132"/>
      <c r="D408" s="130"/>
      <c r="E408" s="130"/>
      <c r="F408" s="80"/>
    </row>
    <row r="409" spans="8:8" ht="17.4">
      <c r="A409" s="127"/>
      <c r="B409" s="131"/>
      <c r="C409" s="132"/>
      <c r="D409" s="130"/>
      <c r="E409" s="130"/>
      <c r="F409" s="80"/>
    </row>
    <row r="410" spans="8:8" ht="17.4">
      <c r="A410" s="127"/>
      <c r="B410" s="131"/>
      <c r="C410" s="132"/>
      <c r="D410" s="130"/>
      <c r="E410" s="130"/>
      <c r="F410" s="80"/>
    </row>
    <row r="411" spans="8:8" ht="17.4">
      <c r="A411" s="127"/>
      <c r="B411" s="131"/>
      <c r="C411" s="132"/>
      <c r="D411" s="130"/>
      <c r="E411" s="130"/>
      <c r="F411" s="80"/>
    </row>
    <row r="412" spans="8:8" ht="17.4">
      <c r="A412" s="127"/>
      <c r="B412" s="131"/>
      <c r="C412" s="130"/>
      <c r="D412" s="130"/>
      <c r="E412" s="130"/>
      <c r="F412" s="80"/>
    </row>
    <row r="413" spans="8:8" ht="17.4">
      <c r="A413" s="127"/>
      <c r="B413" s="131"/>
      <c r="C413" s="132"/>
      <c r="D413" s="130"/>
      <c r="E413" s="130"/>
      <c r="F413" s="80"/>
    </row>
    <row r="414" spans="8:8" ht="17.4">
      <c r="A414" s="127"/>
      <c r="B414" s="131"/>
      <c r="C414" s="132"/>
      <c r="D414" s="130"/>
      <c r="E414" s="130"/>
      <c r="F414" s="80"/>
    </row>
    <row r="415" spans="8:8" ht="17.4">
      <c r="A415" s="127"/>
      <c r="B415" s="131"/>
      <c r="C415" s="132"/>
      <c r="D415" s="130"/>
      <c r="E415" s="130"/>
      <c r="F415" s="80"/>
    </row>
    <row r="416" spans="8:8" ht="17.4">
      <c r="A416" s="127"/>
      <c r="B416" s="131"/>
      <c r="C416" s="130"/>
      <c r="D416" s="130"/>
      <c r="E416" s="130"/>
      <c r="F416" s="80"/>
    </row>
    <row r="417" spans="8:8" ht="17.4">
      <c r="A417" s="127"/>
      <c r="B417" s="131"/>
      <c r="C417" s="130"/>
      <c r="D417" s="130"/>
      <c r="E417" s="130"/>
      <c r="F417" s="80"/>
    </row>
    <row r="418" spans="8:8" ht="17.4">
      <c r="A418" s="127"/>
      <c r="B418" s="131"/>
      <c r="C418" s="130"/>
      <c r="D418" s="130"/>
      <c r="E418" s="130"/>
      <c r="F418" s="80"/>
    </row>
    <row r="419" spans="8:8" ht="17.4">
      <c r="A419" s="127"/>
      <c r="B419" s="131"/>
      <c r="C419" s="130"/>
      <c r="D419" s="130"/>
      <c r="E419" s="130"/>
      <c r="F419" s="80"/>
    </row>
    <row r="420" spans="8:8" ht="17.4">
      <c r="A420" s="127"/>
      <c r="B420" s="131"/>
      <c r="C420" s="130"/>
      <c r="D420" s="130"/>
      <c r="E420" s="130"/>
      <c r="F420" s="80"/>
    </row>
    <row r="421" spans="8:8" ht="17.4">
      <c r="A421" s="127"/>
      <c r="B421" s="131"/>
      <c r="C421" s="130"/>
      <c r="D421" s="130"/>
      <c r="E421" s="130"/>
      <c r="F421" s="80"/>
    </row>
    <row r="422" spans="8:8" ht="17.4">
      <c r="A422" s="127"/>
      <c r="B422" s="131"/>
      <c r="C422" s="130"/>
      <c r="D422" s="130"/>
      <c r="E422" s="130"/>
      <c r="F422" s="80"/>
    </row>
    <row r="423" spans="8:8" ht="17.4">
      <c r="A423" s="127"/>
      <c r="B423" s="131"/>
      <c r="C423" s="132"/>
      <c r="D423" s="130"/>
      <c r="E423" s="130"/>
      <c r="F423" s="80"/>
    </row>
    <row r="424" spans="8:8" ht="17.4">
      <c r="A424" s="127"/>
      <c r="B424" s="131"/>
      <c r="C424" s="132"/>
      <c r="D424" s="130"/>
      <c r="E424" s="130"/>
      <c r="F424" s="80"/>
    </row>
    <row r="425" spans="8:8" ht="17.4">
      <c r="A425" s="127"/>
      <c r="B425" s="131"/>
      <c r="C425" s="132"/>
      <c r="D425" s="130"/>
      <c r="E425" s="130"/>
      <c r="F425" s="80"/>
    </row>
    <row r="426" spans="8:8" ht="17.4">
      <c r="A426" s="127"/>
      <c r="B426" s="131"/>
      <c r="C426" s="130"/>
      <c r="D426" s="130"/>
      <c r="E426" s="130"/>
      <c r="F426" s="80"/>
    </row>
    <row r="427" spans="8:8" ht="17.4">
      <c r="A427" s="127"/>
      <c r="B427" s="131"/>
      <c r="C427" s="132"/>
      <c r="D427" s="130"/>
      <c r="E427" s="130"/>
      <c r="F427" s="80"/>
    </row>
    <row r="428" spans="8:8" ht="17.4">
      <c r="A428" s="127"/>
      <c r="B428" s="131"/>
      <c r="C428" s="132"/>
      <c r="D428" s="130"/>
      <c r="E428" s="130"/>
      <c r="F428" s="80"/>
    </row>
    <row r="429" spans="8:8" ht="17.4">
      <c r="A429" s="127"/>
      <c r="B429" s="131"/>
      <c r="C429" s="132"/>
      <c r="D429" s="130"/>
      <c r="E429" s="130"/>
      <c r="F429" s="80"/>
    </row>
    <row r="430" spans="8:8" ht="17.4">
      <c r="A430" s="127"/>
      <c r="B430" s="131"/>
      <c r="C430" s="132"/>
      <c r="D430" s="132"/>
      <c r="E430" s="130"/>
      <c r="F430" s="80"/>
    </row>
    <row r="431" spans="8:8" ht="17.4">
      <c r="A431" s="127"/>
      <c r="B431" s="131"/>
      <c r="C431" s="132"/>
      <c r="D431" s="130"/>
      <c r="E431" s="130"/>
      <c r="F431" s="80"/>
    </row>
    <row r="432" spans="8:8" ht="17.4">
      <c r="A432" s="127"/>
      <c r="B432" s="131"/>
      <c r="C432" s="130"/>
      <c r="D432" s="130"/>
      <c r="E432" s="130"/>
      <c r="F432" s="80"/>
    </row>
    <row r="433" spans="8:8" ht="17.4">
      <c r="A433" s="127"/>
      <c r="B433" s="131"/>
      <c r="C433" s="132"/>
      <c r="D433" s="132"/>
      <c r="E433" s="130"/>
      <c r="F433" s="80"/>
    </row>
    <row r="434" spans="8:8" ht="17.4">
      <c r="A434" s="127"/>
      <c r="B434" s="131"/>
      <c r="C434" s="132"/>
      <c r="D434" s="130"/>
      <c r="E434" s="130"/>
      <c r="F434" s="80"/>
    </row>
    <row r="435" spans="8:8" ht="17.4">
      <c r="A435" s="127"/>
      <c r="B435" s="131"/>
      <c r="C435" s="130"/>
      <c r="D435" s="130"/>
      <c r="E435" s="130"/>
      <c r="F435" s="80"/>
    </row>
    <row r="436" spans="8:8" ht="17.4">
      <c r="A436" s="127"/>
      <c r="B436" s="131"/>
      <c r="C436" s="130"/>
      <c r="D436" s="130"/>
      <c r="E436" s="130"/>
      <c r="F436" s="80"/>
    </row>
    <row r="437" spans="8:8" ht="17.4">
      <c r="A437" s="127"/>
      <c r="B437" s="131"/>
      <c r="C437" s="132"/>
      <c r="D437" s="130"/>
      <c r="E437" s="130"/>
      <c r="F437" s="80"/>
    </row>
    <row r="438" spans="8:8" ht="17.4">
      <c r="A438" s="127"/>
      <c r="B438" s="131"/>
      <c r="C438" s="130"/>
      <c r="D438" s="130"/>
      <c r="E438" s="130"/>
      <c r="F438" s="80"/>
    </row>
    <row r="439" spans="8:8" ht="17.4">
      <c r="A439" s="127"/>
      <c r="B439" s="131"/>
      <c r="C439" s="132"/>
      <c r="D439" s="130"/>
      <c r="E439" s="130"/>
      <c r="F439" s="80"/>
    </row>
    <row r="440" spans="8:8" ht="17.4">
      <c r="A440" s="127"/>
      <c r="B440" s="131"/>
      <c r="C440" s="130"/>
      <c r="D440" s="130"/>
      <c r="E440" s="130"/>
      <c r="F440" s="80"/>
    </row>
    <row r="441" spans="8:8" ht="17.4">
      <c r="A441" s="127"/>
      <c r="B441" s="131"/>
      <c r="C441" s="130"/>
      <c r="D441" s="130"/>
      <c r="E441" s="130"/>
      <c r="F441" s="80"/>
    </row>
    <row r="442" spans="8:8" ht="17.4">
      <c r="A442" s="127"/>
      <c r="B442" s="131"/>
      <c r="C442" s="130"/>
      <c r="D442" s="130"/>
      <c r="E442" s="130"/>
      <c r="F442" s="80"/>
    </row>
    <row r="443" spans="8:8" ht="17.4">
      <c r="A443" s="127"/>
      <c r="B443" s="131"/>
      <c r="C443" s="130"/>
      <c r="D443" s="130"/>
      <c r="E443" s="130"/>
      <c r="F443" s="80"/>
    </row>
    <row r="444" spans="8:8" ht="17.4">
      <c r="A444" s="127"/>
      <c r="B444" s="131"/>
      <c r="C444" s="130"/>
      <c r="D444" s="130"/>
      <c r="E444" s="130"/>
      <c r="F444" s="80"/>
    </row>
    <row r="445" spans="8:8" ht="17.4">
      <c r="A445" s="127"/>
      <c r="B445" s="131"/>
      <c r="C445" s="130"/>
      <c r="D445" s="130"/>
      <c r="E445" s="130"/>
      <c r="F445" s="80"/>
    </row>
    <row r="446" spans="8:8" ht="17.4">
      <c r="A446" s="127"/>
      <c r="B446" s="131"/>
      <c r="C446" s="130"/>
      <c r="D446" s="130"/>
      <c r="E446" s="130"/>
      <c r="F446" s="80"/>
    </row>
    <row r="447" spans="8:8" ht="17.4">
      <c r="A447" s="127"/>
      <c r="B447" s="131"/>
      <c r="C447" s="130"/>
      <c r="D447" s="130"/>
      <c r="E447" s="130"/>
      <c r="F447" s="80"/>
    </row>
    <row r="448" spans="8:8" ht="17.4">
      <c r="A448" s="127"/>
      <c r="B448" s="131"/>
      <c r="C448" s="130"/>
      <c r="D448" s="130"/>
      <c r="E448" s="130"/>
      <c r="F448" s="80"/>
    </row>
    <row r="449" spans="8:8" ht="17.4">
      <c r="A449" s="127"/>
      <c r="B449" s="131"/>
      <c r="C449" s="130"/>
      <c r="D449" s="130"/>
      <c r="E449" s="130"/>
      <c r="F449" s="80"/>
    </row>
    <row r="450" spans="8:8" ht="17.4">
      <c r="A450" s="127"/>
      <c r="B450" s="131"/>
      <c r="C450" s="130"/>
      <c r="D450" s="130"/>
      <c r="E450" s="130"/>
      <c r="F450" s="80"/>
    </row>
    <row r="451" spans="8:8" ht="17.4">
      <c r="A451" s="127"/>
      <c r="B451" s="131"/>
      <c r="C451" s="130"/>
      <c r="D451" s="130"/>
      <c r="E451" s="130"/>
      <c r="F451" s="80"/>
    </row>
    <row r="452" spans="8:8" s="133" ht="17.4" customFormat="1">
      <c r="A452" s="134"/>
      <c r="B452" s="132"/>
      <c r="C452" s="132"/>
      <c r="D452" s="132"/>
      <c r="E452" s="132"/>
      <c r="F452" s="121"/>
      <c r="G452" s="121"/>
    </row>
    <row r="453" spans="8:8" s="135" ht="17.4" customFormat="1">
      <c r="A453" s="136"/>
      <c r="B453" s="132"/>
      <c r="C453" s="132"/>
      <c r="D453" s="132"/>
      <c r="E453" s="132"/>
      <c r="F453" s="133"/>
      <c r="G453" s="133"/>
    </row>
    <row r="454" spans="8:8" s="135" ht="17.4" customFormat="1">
      <c r="A454" s="136"/>
      <c r="B454" s="132"/>
      <c r="C454" s="132"/>
      <c r="D454" s="132"/>
      <c r="E454" s="132"/>
      <c r="F454" s="133"/>
      <c r="G454" s="133"/>
    </row>
    <row r="455" spans="8:8" s="135" ht="17.4" customFormat="1">
      <c r="A455" s="136"/>
      <c r="B455" s="132"/>
      <c r="C455" s="137"/>
      <c r="D455" s="130"/>
      <c r="E455" s="130"/>
      <c r="F455" s="133"/>
      <c r="G455" s="133"/>
    </row>
    <row r="456" spans="8:8" s="135" ht="17.4" customFormat="1">
      <c r="A456" s="136"/>
      <c r="B456" s="132"/>
      <c r="C456" s="137"/>
      <c r="D456" s="130"/>
      <c r="E456" s="130"/>
      <c r="F456" s="133"/>
      <c r="G456" s="133"/>
    </row>
    <row r="457" spans="8:8" s="135" ht="17.4" customFormat="1">
      <c r="A457" s="136"/>
      <c r="B457" s="132"/>
      <c r="C457" s="137"/>
      <c r="D457" s="132"/>
      <c r="E457" s="132"/>
      <c r="F457" s="133"/>
      <c r="G457" s="133"/>
    </row>
    <row r="458" spans="8:8" s="135" ht="17.4" customFormat="1">
      <c r="A458" s="136"/>
      <c r="B458" s="132"/>
      <c r="C458" s="137"/>
      <c r="D458" s="130"/>
      <c r="E458" s="130"/>
      <c r="F458" s="133"/>
      <c r="G458" s="133"/>
    </row>
    <row r="459" spans="8:8" s="135" ht="17.4" customFormat="1">
      <c r="A459" s="136"/>
      <c r="B459" s="132"/>
      <c r="C459" s="132"/>
      <c r="D459" s="132"/>
      <c r="E459" s="132"/>
      <c r="F459" s="133"/>
      <c r="G459" s="133"/>
    </row>
    <row r="460" spans="8:8" s="135" ht="17.4" customFormat="1">
      <c r="A460" s="136"/>
      <c r="B460" s="137"/>
      <c r="C460" s="137"/>
      <c r="D460" s="138"/>
      <c r="E460" s="130"/>
      <c r="F460" s="133"/>
      <c r="G460" s="133"/>
    </row>
    <row r="461" spans="8:8" ht="17.4">
      <c r="A461" s="139"/>
      <c r="B461" s="140"/>
      <c r="C461" s="141"/>
      <c r="D461" s="142"/>
      <c r="E461" s="141"/>
      <c r="F461" s="140"/>
    </row>
    <row r="462" spans="8:8">
      <c r="A462" s="143"/>
      <c r="B462" s="143"/>
      <c r="C462" s="143"/>
      <c r="D462" s="144"/>
      <c r="E462" s="143"/>
      <c r="F462" s="143"/>
    </row>
  </sheetData>
  <mergeCells count="70">
    <mergeCell ref="A1:E1"/>
    <mergeCell ref="B30:B52"/>
    <mergeCell ref="B73:B82"/>
    <mergeCell ref="A139:A176"/>
    <mergeCell ref="A191:A198"/>
    <mergeCell ref="B83:B99"/>
    <mergeCell ref="A3:A119"/>
    <mergeCell ref="A177:A190"/>
    <mergeCell ref="B129:B134"/>
    <mergeCell ref="A120:A128"/>
    <mergeCell ref="B161:B172"/>
    <mergeCell ref="B173:B176"/>
    <mergeCell ref="B177:B179"/>
    <mergeCell ref="B181:B185"/>
    <mergeCell ref="B186:B187"/>
    <mergeCell ref="B3:B29"/>
    <mergeCell ref="C40:C42"/>
    <mergeCell ref="C86:C88"/>
    <mergeCell ref="C161:C164"/>
    <mergeCell ref="C169:C172"/>
    <mergeCell ref="C173:C175"/>
    <mergeCell ref="E4:E5"/>
    <mergeCell ref="C30:C31"/>
    <mergeCell ref="E40:E42"/>
    <mergeCell ref="B53:B72"/>
    <mergeCell ref="C6:C7"/>
    <mergeCell ref="B100:B119"/>
    <mergeCell ref="A129:A138"/>
    <mergeCell ref="B153:B156"/>
    <mergeCell ref="B148:B152"/>
    <mergeCell ref="B135:B136"/>
    <mergeCell ref="B139:B147"/>
    <mergeCell ref="B157:B160"/>
    <mergeCell ref="C8:C10"/>
    <mergeCell ref="C90:C92"/>
    <mergeCell ref="C77:C79"/>
    <mergeCell ref="C37:C38"/>
    <mergeCell ref="C165:C168"/>
    <mergeCell ref="C93:C95"/>
    <mergeCell ref="C146:C147"/>
    <mergeCell ref="C100:C101"/>
    <mergeCell ref="C103:C105"/>
    <mergeCell ref="C111:C114"/>
    <mergeCell ref="C157:C159"/>
    <mergeCell ref="E8:E10"/>
    <mergeCell ref="E86:E88"/>
    <mergeCell ref="C55:C58"/>
    <mergeCell ref="C153:C156"/>
    <mergeCell ref="C53:C54"/>
    <mergeCell ref="E6:E7"/>
    <mergeCell ref="C4:C5"/>
    <mergeCell ref="C35:C36"/>
    <mergeCell ref="E11:E12"/>
    <mergeCell ref="E55:E58"/>
    <mergeCell ref="C43:C44"/>
    <mergeCell ref="C140:C143"/>
    <mergeCell ref="C11:C12"/>
    <mergeCell ref="C109:C110"/>
    <mergeCell ref="E30:E31"/>
    <mergeCell ref="E93:E95"/>
    <mergeCell ref="E53:E54"/>
    <mergeCell ref="E43:E44"/>
    <mergeCell ref="E37:E38"/>
    <mergeCell ref="E77:E79"/>
    <mergeCell ref="E90:E92"/>
    <mergeCell ref="E100:E101"/>
    <mergeCell ref="E35:E36"/>
    <mergeCell ref="E103:E105"/>
    <mergeCell ref="E109:E110"/>
    <mergeCell ref="E111:E114"/>
  </mergeCells>
  <pageMargins left="0.75" right="0.75" top="1.0" bottom="1.0" header="0.5" footer="0.5"/>
</worksheet>
</file>

<file path=xl/worksheets/sheet9.xml><?xml version="1.0" encoding="utf-8"?>
<worksheet xmlns:r="http://schemas.openxmlformats.org/officeDocument/2006/relationships" xmlns="http://schemas.openxmlformats.org/spreadsheetml/2006/main">
  <dimension ref="A1:IW9"/>
  <sheetViews>
    <sheetView workbookViewId="0">
      <selection activeCell="A3" sqref="A3:I9"/>
    </sheetView>
  </sheetViews>
  <sheetFormatPr defaultRowHeight="14.4" defaultColWidth="9"/>
  <cols>
    <col min="1" max="1" customWidth="1" width="20.664062" style="0"/>
    <col min="2" max="2" customWidth="1" width="12.777344" style="0"/>
    <col min="4" max="4" customWidth="1" width="26.0" style="0"/>
    <col min="5" max="7" customWidth="1" width="14.5546875" style="0"/>
  </cols>
  <sheetData>
    <row r="1" spans="8:8" s="145" ht="22.2" customFormat="1">
      <c r="A1" s="146" t="s">
        <v>655</v>
      </c>
      <c r="B1" s="147"/>
      <c r="C1" s="147"/>
      <c r="D1" s="147"/>
      <c r="E1" s="147"/>
      <c r="F1" s="147"/>
      <c r="G1" s="147"/>
      <c r="H1" s="147"/>
      <c r="I1" s="148"/>
    </row>
    <row r="2" spans="8:8" s="149" ht="20.4" customFormat="1">
      <c r="A2" s="55" t="s">
        <v>23</v>
      </c>
      <c r="B2" s="150" t="s">
        <v>527</v>
      </c>
      <c r="C2" s="150" t="s">
        <v>35</v>
      </c>
      <c r="D2" s="151" t="s">
        <v>36</v>
      </c>
      <c r="E2" s="152" t="s">
        <v>37</v>
      </c>
      <c r="F2" s="150" t="s">
        <v>38</v>
      </c>
      <c r="G2" s="150" t="s">
        <v>39</v>
      </c>
      <c r="H2" s="153" t="s">
        <v>30</v>
      </c>
      <c r="I2" s="154"/>
    </row>
    <row r="3" spans="8:8" s="155" ht="17.4" customFormat="1">
      <c r="A3" s="33" t="s">
        <v>2</v>
      </c>
      <c r="B3" s="122" t="s">
        <v>40</v>
      </c>
      <c r="C3" s="122"/>
      <c r="D3" s="122"/>
      <c r="E3" s="122"/>
      <c r="F3" s="122"/>
      <c r="G3" s="122"/>
      <c r="H3" s="122"/>
      <c r="I3" s="122"/>
    </row>
    <row r="4" spans="8:8" s="155" ht="17.4" customFormat="1">
      <c r="A4" s="118" t="s">
        <v>3</v>
      </c>
      <c r="B4" s="122"/>
      <c r="C4" s="122"/>
      <c r="D4" s="122"/>
      <c r="E4" s="122"/>
      <c r="F4" s="122"/>
      <c r="G4" s="122"/>
      <c r="H4" s="122"/>
      <c r="I4" s="122"/>
    </row>
    <row r="5" spans="8:8" s="156" ht="17.4" customFormat="1">
      <c r="A5" s="118" t="s">
        <v>4</v>
      </c>
      <c r="B5" s="122"/>
      <c r="C5" s="122"/>
      <c r="D5" s="122"/>
      <c r="E5" s="122"/>
      <c r="F5" s="122"/>
      <c r="G5" s="122"/>
      <c r="H5" s="122"/>
      <c r="I5" s="122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  <c r="IN5" s="157"/>
      <c r="IO5" s="157"/>
      <c r="IP5" s="157"/>
      <c r="IQ5" s="157"/>
      <c r="IR5" s="157"/>
      <c r="IS5" s="157"/>
      <c r="IT5" s="157"/>
      <c r="IU5" s="157"/>
      <c r="IV5" s="157"/>
    </row>
    <row r="6" spans="8:8" s="155" ht="17.4" customFormat="1">
      <c r="A6" s="122" t="s">
        <v>5</v>
      </c>
      <c r="B6" s="122"/>
      <c r="C6" s="122"/>
      <c r="D6" s="122"/>
      <c r="E6" s="122"/>
      <c r="F6" s="122"/>
      <c r="G6" s="122"/>
      <c r="H6" s="122"/>
      <c r="I6" s="122"/>
    </row>
    <row r="7" spans="8:8" ht="17.4">
      <c r="A7" s="40" t="s">
        <v>6</v>
      </c>
      <c r="B7" s="122"/>
      <c r="C7" s="122"/>
      <c r="D7" s="122"/>
      <c r="E7" s="122"/>
      <c r="F7" s="122"/>
      <c r="G7" s="122"/>
      <c r="H7" s="122"/>
      <c r="I7" s="122"/>
    </row>
    <row r="8" spans="8:8" ht="17.4">
      <c r="A8" s="40" t="s">
        <v>7</v>
      </c>
      <c r="B8" s="122"/>
      <c r="C8" s="122"/>
      <c r="D8" s="122"/>
      <c r="E8" s="122"/>
      <c r="F8" s="122"/>
      <c r="G8" s="122"/>
      <c r="H8" s="122"/>
      <c r="I8" s="122"/>
    </row>
    <row r="9" spans="8:8" ht="17.4">
      <c r="A9" s="40" t="s">
        <v>8</v>
      </c>
      <c r="B9" s="122"/>
      <c r="C9" s="122"/>
      <c r="D9" s="122"/>
      <c r="E9" s="122"/>
      <c r="F9" s="122"/>
      <c r="G9" s="122"/>
      <c r="H9" s="122"/>
      <c r="I9" s="122"/>
    </row>
  </sheetData>
  <mergeCells count="3">
    <mergeCell ref="A1:I1"/>
    <mergeCell ref="H2:I2"/>
    <mergeCell ref="B3:I9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小华对我biubiubiu</dc:creator>
  <cp:lastModifiedBy>微信用户</cp:lastModifiedBy>
  <dcterms:created xsi:type="dcterms:W3CDTF">2021-04-04T04:18:00Z</dcterms:created>
  <dcterms:modified xsi:type="dcterms:W3CDTF">2022-10-20T05:30:22Z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82FC3F9343BD4CAEA0A2D8CB45C6D4A6</vt:lpwstr>
  </property>
  <property fmtid="{D5CDD505-2E9C-101B-9397-08002B2CF9AE}" pid="4" name="KSOProductBuildVer">
    <vt:lpwstr>2052-11.1.0.12598</vt:lpwstr>
  </property>
</Properties>
</file>