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953"/>
  </bookViews>
  <sheets>
    <sheet name="学院学风反馈表" sheetId="1" r:id="rId1"/>
    <sheet name="日常迟到早退名单" sheetId="6" r:id="rId2"/>
    <sheet name="日常请假名单" sheetId="5" r:id="rId3"/>
    <sheet name="日常请假率" sheetId="4" r:id="rId4"/>
    <sheet name="日常旷课名单" sheetId="3" r:id="rId5"/>
    <sheet name="日常旷课率" sheetId="2" r:id="rId6"/>
    <sheet name="晚自修风气统计表" sheetId="14" r:id="rId7"/>
    <sheet name="晚自习请假名单" sheetId="12" r:id="rId8"/>
    <sheet name="晚自习旷课" sheetId="15" r:id="rId9"/>
    <sheet name="晚自习迟到早退" sheetId="16" r:id="rId10"/>
    <sheet name="统计表" sheetId="17" r:id="rId11"/>
  </sheets>
  <definedNames>
    <definedName name="_xlnm._FilterDatabase" localSheetId="5" hidden="1">日常旷课率!$G$2:$G$221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<sst xmlns="http://schemas.openxmlformats.org/spreadsheetml/2006/main" count="1974" uniqueCount="534">
  <si>
    <t>湖州学院2023-2024学年第二学期学风建设情况通报（第16周 6月9日-6月15日 ）</t>
  </si>
  <si>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</si>
  <si>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</si>
  <si>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</si>
  <si>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</si>
  <si>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</si>
  <si>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</si>
  <si>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</si>
  <si>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</si>
  <si>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</si>
  <si>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</si>
  <si>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</si>
  <si>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</si>
  <si>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</si>
  <si>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</si>
  <si>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</si>
  <si>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此周无晚自习</t>
  </si>
  <si>
    <t>晚自习请假</t>
  </si>
  <si>
    <t>晚自习旷课</t>
  </si>
  <si>
    <t>晚自习迟到早退</t>
  </si>
  <si>
    <t>各学院统计表规范程度</t>
  </si>
  <si>
    <t>未交齐</t>
  </si>
  <si>
    <t>交齐且规范</t>
  </si>
  <si>
    <t>湖州学院日常迟到早退统计表</t>
  </si>
  <si>
    <t>学院</t>
  </si>
  <si>
    <t>班级</t>
  </si>
  <si>
    <t>学号</t>
  </si>
  <si>
    <t>姓名</t>
  </si>
  <si>
    <t>课程</t>
  </si>
  <si>
    <t>类别</t>
  </si>
  <si>
    <t>日期</t>
  </si>
  <si>
    <t>备注</t>
  </si>
  <si>
    <t>无迟到早退</t>
  </si>
  <si>
    <t>湖州学院日常请假统计表</t>
  </si>
  <si>
    <t>请假节数（日期）</t>
  </si>
  <si>
    <t>累计节数</t>
  </si>
  <si>
    <t>机械2201</t>
  </si>
  <si>
    <t>蔡忠睿</t>
  </si>
  <si>
    <t>中国近代史纲要</t>
  </si>
  <si>
    <t>2（6.14）</t>
  </si>
  <si>
    <t>新能源材料2302</t>
  </si>
  <si>
    <t>夏文俊</t>
  </si>
  <si>
    <t>计算机应用及办公自动化</t>
  </si>
  <si>
    <t>2（6.11）</t>
  </si>
  <si>
    <t>李康源</t>
  </si>
  <si>
    <t>邓松严</t>
  </si>
  <si>
    <t>江民洲</t>
  </si>
  <si>
    <t>软件工程2201</t>
  </si>
  <si>
    <t>杨琳</t>
  </si>
  <si>
    <t>大学英语跨文化交际</t>
  </si>
  <si>
    <t>杨佳颖</t>
  </si>
  <si>
    <t>概率论与数理统计</t>
  </si>
  <si>
    <t>软件工程2301</t>
  </si>
  <si>
    <t>林亦菲</t>
  </si>
  <si>
    <t>离散数学</t>
  </si>
  <si>
    <t>3（6.14）</t>
  </si>
  <si>
    <t>光电信息2301</t>
  </si>
  <si>
    <t>刘志雄</t>
  </si>
  <si>
    <t>电路分析基础</t>
  </si>
  <si>
    <t>2（6.12）</t>
  </si>
  <si>
    <t>C语言程序设计</t>
  </si>
  <si>
    <t>3（6.12）</t>
  </si>
  <si>
    <t>基础物理学（1）</t>
  </si>
  <si>
    <t>光电信息2302</t>
  </si>
  <si>
    <t>包嘉诚</t>
  </si>
  <si>
    <t>高等数学A（2）</t>
  </si>
  <si>
    <t>大学英语（2）</t>
  </si>
  <si>
    <t>计算机2301</t>
  </si>
  <si>
    <t>刘巍</t>
  </si>
  <si>
    <t>计算机2201</t>
  </si>
  <si>
    <t>温秋琳</t>
  </si>
  <si>
    <t>2（6.13）</t>
  </si>
  <si>
    <t>计算机网络</t>
  </si>
  <si>
    <t>电子信息2302</t>
  </si>
  <si>
    <t>胡家晴</t>
  </si>
  <si>
    <t>马克思主义基本原理</t>
  </si>
  <si>
    <t>护理2101</t>
  </si>
  <si>
    <t>舒畅</t>
  </si>
  <si>
    <t>危急重症护理学</t>
  </si>
  <si>
    <t>3（6.11）</t>
  </si>
  <si>
    <t>护理临床思维与技能训练</t>
  </si>
  <si>
    <t>4（6.14）</t>
  </si>
  <si>
    <t>孙雨洁</t>
  </si>
  <si>
    <t>护理2321</t>
  </si>
  <si>
    <t>姜晓涵</t>
  </si>
  <si>
    <t>马克思主义</t>
  </si>
  <si>
    <t>护理2322</t>
  </si>
  <si>
    <t>江晓彤</t>
  </si>
  <si>
    <t>生理学</t>
  </si>
  <si>
    <t>卢雅琪</t>
  </si>
  <si>
    <t>制药2321</t>
  </si>
  <si>
    <t>张语诺</t>
  </si>
  <si>
    <t>高等数学</t>
  </si>
  <si>
    <t>有机化学</t>
  </si>
  <si>
    <t>3（6.13）</t>
  </si>
  <si>
    <t>护理2201</t>
  </si>
  <si>
    <t>张思慕</t>
  </si>
  <si>
    <t>药理学</t>
  </si>
  <si>
    <t>护理学基础</t>
  </si>
  <si>
    <t>无</t>
  </si>
  <si>
    <t>汉语言2104</t>
  </si>
  <si>
    <t>莫晨露</t>
  </si>
  <si>
    <t>中国当代文艺思潮</t>
  </si>
  <si>
    <t>卢丹</t>
  </si>
  <si>
    <t>现代汉语语法研究</t>
  </si>
  <si>
    <t>英语2101</t>
  </si>
  <si>
    <t>钱梦赞</t>
  </si>
  <si>
    <t>美国文学</t>
  </si>
  <si>
    <t>高级英语2</t>
  </si>
  <si>
    <t>方一</t>
  </si>
  <si>
    <t>张宇乐</t>
  </si>
  <si>
    <t>季芊辰</t>
  </si>
  <si>
    <t>钦佳怡</t>
  </si>
  <si>
    <t>英语2102</t>
  </si>
  <si>
    <t>陈辰</t>
  </si>
  <si>
    <t>高级英语</t>
  </si>
  <si>
    <t>英语2103</t>
  </si>
  <si>
    <t>张可欣</t>
  </si>
  <si>
    <t>日语2101</t>
  </si>
  <si>
    <t>谢玉莹</t>
  </si>
  <si>
    <t>日本文学选读</t>
  </si>
  <si>
    <t>覃佩姚</t>
  </si>
  <si>
    <t>高级日语（2）</t>
  </si>
  <si>
    <t>吴悦</t>
  </si>
  <si>
    <t>汉语言2201</t>
  </si>
  <si>
    <t>胡梦婷</t>
  </si>
  <si>
    <t>习近平新时代中国特色社会主义思想概论</t>
  </si>
  <si>
    <t>现当代诗歌研究</t>
  </si>
  <si>
    <t>古代汉语</t>
  </si>
  <si>
    <t>中国现当代文学</t>
  </si>
  <si>
    <t>中国古典文献学</t>
  </si>
  <si>
    <t>汉语言2202</t>
  </si>
  <si>
    <t>郑骐欣</t>
  </si>
  <si>
    <t>毛泽东思想概论</t>
  </si>
  <si>
    <t>大学英语</t>
  </si>
  <si>
    <t>网媒2201</t>
  </si>
  <si>
    <t>邹佳瑶</t>
  </si>
  <si>
    <t>江敏</t>
  </si>
  <si>
    <t>英语2202</t>
  </si>
  <si>
    <t>俞跃</t>
  </si>
  <si>
    <t>综合英语</t>
  </si>
  <si>
    <t>汉语言2303</t>
  </si>
  <si>
    <t>罗佳仪</t>
  </si>
  <si>
    <t>大学摄影</t>
  </si>
  <si>
    <t>经典文学作品选读</t>
  </si>
  <si>
    <t>思想道德与法治</t>
  </si>
  <si>
    <t>网媒2301</t>
  </si>
  <si>
    <t>宋馨雨</t>
  </si>
  <si>
    <t>非线性编辑</t>
  </si>
  <si>
    <t>网络与新媒体概论</t>
  </si>
  <si>
    <t>韦盈祺</t>
  </si>
  <si>
    <t>申颖</t>
  </si>
  <si>
    <t>马晶晶</t>
  </si>
  <si>
    <t>郑轶遥</t>
  </si>
  <si>
    <t>影视鉴赏</t>
  </si>
  <si>
    <t>英语2302</t>
  </si>
  <si>
    <t>王东瑞</t>
  </si>
  <si>
    <t>金子俊</t>
  </si>
  <si>
    <t>英语语法</t>
  </si>
  <si>
    <t>汉语言2302</t>
  </si>
  <si>
    <t>黄蕊</t>
  </si>
  <si>
    <t>现代汉语</t>
  </si>
  <si>
    <t>环设2101</t>
  </si>
  <si>
    <t>张逸飞</t>
  </si>
  <si>
    <t>乡村景观与民宿设计</t>
  </si>
  <si>
    <t>8（6.11）</t>
  </si>
  <si>
    <t>陈宝锋</t>
  </si>
  <si>
    <t>工程预决算</t>
  </si>
  <si>
    <t>8（6.13）</t>
  </si>
  <si>
    <t>视传2201</t>
  </si>
  <si>
    <t>孙语晗</t>
  </si>
  <si>
    <t>大学英语（4）</t>
  </si>
  <si>
    <t>视传2202</t>
  </si>
  <si>
    <t>张左右</t>
  </si>
  <si>
    <t>动态图形处理</t>
  </si>
  <si>
    <t>毛泽东思想和中国特色社会主义理论体系概论</t>
  </si>
  <si>
    <t>印刷设计与工艺</t>
  </si>
  <si>
    <t>赵佳佳</t>
  </si>
  <si>
    <t>环设2201</t>
  </si>
  <si>
    <t>张宝匀</t>
  </si>
  <si>
    <t>居住空间设计</t>
  </si>
  <si>
    <t>产设2201</t>
  </si>
  <si>
    <t>胡桐</t>
  </si>
  <si>
    <t>设计学类2302</t>
  </si>
  <si>
    <t>王申烨</t>
  </si>
  <si>
    <t>设计学类2303</t>
  </si>
  <si>
    <t>孙涤遥</t>
  </si>
  <si>
    <t>设计思维</t>
  </si>
  <si>
    <t>设计学类2305</t>
  </si>
  <si>
    <t>钟海添</t>
  </si>
  <si>
    <t>水墨实验</t>
  </si>
  <si>
    <t>张锋</t>
  </si>
  <si>
    <t>思政2201</t>
  </si>
  <si>
    <t>2022353126</t>
  </si>
  <si>
    <t>姚晨露</t>
  </si>
  <si>
    <t>湖州学院日常请假率排名</t>
  </si>
  <si>
    <t>序号</t>
  </si>
  <si>
    <t>请假人次</t>
  </si>
  <si>
    <t>班级总人数</t>
  </si>
  <si>
    <t>请假率</t>
  </si>
  <si>
    <t>请假率排名</t>
  </si>
  <si>
    <t>机械2001</t>
  </si>
  <si>
    <t>机械2002</t>
  </si>
  <si>
    <t>电气2001</t>
  </si>
  <si>
    <t>电气2002</t>
  </si>
  <si>
    <t>材化2001</t>
  </si>
  <si>
    <t>机械2101</t>
  </si>
  <si>
    <t>机械2102</t>
  </si>
  <si>
    <t>电气2101</t>
  </si>
  <si>
    <t>电气2102</t>
  </si>
  <si>
    <t>材化2101</t>
  </si>
  <si>
    <t>机械2202</t>
  </si>
  <si>
    <t>电气2201</t>
  </si>
  <si>
    <t>电气2202</t>
  </si>
  <si>
    <t>材化2201</t>
  </si>
  <si>
    <t>新能源材料2201</t>
  </si>
  <si>
    <t>新能源材料2202</t>
  </si>
  <si>
    <t>机械2211</t>
  </si>
  <si>
    <t>机械2212</t>
  </si>
  <si>
    <t>材化2211</t>
  </si>
  <si>
    <t>机械2301</t>
  </si>
  <si>
    <t>机械2302</t>
  </si>
  <si>
    <t>电气2301</t>
  </si>
  <si>
    <t>电气2302</t>
  </si>
  <si>
    <t>材化2301</t>
  </si>
  <si>
    <t>新能源材料2301</t>
  </si>
  <si>
    <t>新能源汽车2301</t>
  </si>
  <si>
    <t>机械2311</t>
  </si>
  <si>
    <t>机械2312</t>
  </si>
  <si>
    <t>电气2311</t>
  </si>
  <si>
    <t>材化2311</t>
  </si>
  <si>
    <t>光电信息2001</t>
  </si>
  <si>
    <t>27</t>
  </si>
  <si>
    <t>实习</t>
  </si>
  <si>
    <t>计算机2001</t>
  </si>
  <si>
    <t>47</t>
  </si>
  <si>
    <t>电子信息2001</t>
  </si>
  <si>
    <t>26</t>
  </si>
  <si>
    <t>电子信息2002</t>
  </si>
  <si>
    <t>23</t>
  </si>
  <si>
    <t>光电信息2101</t>
  </si>
  <si>
    <t>39</t>
  </si>
  <si>
    <t>计算机2101</t>
  </si>
  <si>
    <t>电子信息2101</t>
  </si>
  <si>
    <t>40</t>
  </si>
  <si>
    <t>光电信息2201</t>
  </si>
  <si>
    <t>光电信息2202</t>
  </si>
  <si>
    <t>42</t>
  </si>
  <si>
    <t>44</t>
  </si>
  <si>
    <t>计算机2202</t>
  </si>
  <si>
    <t>43</t>
  </si>
  <si>
    <t>电子信息2201</t>
  </si>
  <si>
    <t>45</t>
  </si>
  <si>
    <t>电子信息2202</t>
  </si>
  <si>
    <t>电子信息2203</t>
  </si>
  <si>
    <t>软件工程2202</t>
  </si>
  <si>
    <t>计算机2211</t>
  </si>
  <si>
    <t>36</t>
  </si>
  <si>
    <t>计算机2212</t>
  </si>
  <si>
    <t>38</t>
  </si>
  <si>
    <t>计算机2213</t>
  </si>
  <si>
    <t>计算机2214</t>
  </si>
  <si>
    <t>计算机2302</t>
  </si>
  <si>
    <t>电子信息2301</t>
  </si>
  <si>
    <t>电子信息2303</t>
  </si>
  <si>
    <t>软件工程2302</t>
  </si>
  <si>
    <t>计算机2311</t>
  </si>
  <si>
    <t>计算机2312</t>
  </si>
  <si>
    <t>计算机2313</t>
  </si>
  <si>
    <t>计算机2314</t>
  </si>
  <si>
    <t>计算机2315</t>
  </si>
  <si>
    <t>电子信息2311</t>
  </si>
  <si>
    <t>电子信息2312</t>
  </si>
  <si>
    <t>生命健康</t>
  </si>
  <si>
    <t>社体2001</t>
  </si>
  <si>
    <t>社体2002</t>
  </si>
  <si>
    <t>制药2001</t>
  </si>
  <si>
    <t>31</t>
  </si>
  <si>
    <t>生物2001</t>
  </si>
  <si>
    <t>生物2002</t>
  </si>
  <si>
    <t>29</t>
  </si>
  <si>
    <t>护理2001</t>
  </si>
  <si>
    <t>51</t>
  </si>
  <si>
    <t>护理2002</t>
  </si>
  <si>
    <t>52</t>
  </si>
  <si>
    <t>护理2003</t>
  </si>
  <si>
    <t>护理2004</t>
  </si>
  <si>
    <t>49</t>
  </si>
  <si>
    <t>护理2005</t>
  </si>
  <si>
    <t>护理2006</t>
  </si>
  <si>
    <t>50</t>
  </si>
  <si>
    <t>社体2101</t>
  </si>
  <si>
    <t>32</t>
  </si>
  <si>
    <t>社体2102</t>
  </si>
  <si>
    <t>社体2103</t>
  </si>
  <si>
    <t>30</t>
  </si>
  <si>
    <t>生物2101</t>
  </si>
  <si>
    <t>41</t>
  </si>
  <si>
    <t>制药2101</t>
  </si>
  <si>
    <t>制药2121</t>
  </si>
  <si>
    <t>制药2111</t>
  </si>
  <si>
    <t>护理2121</t>
  </si>
  <si>
    <t>35</t>
  </si>
  <si>
    <t>护理2122</t>
  </si>
  <si>
    <t>社体2201</t>
  </si>
  <si>
    <t>社体2202</t>
  </si>
  <si>
    <t>社体2203</t>
  </si>
  <si>
    <t>生物2201</t>
  </si>
  <si>
    <t>生物2202</t>
  </si>
  <si>
    <t>制药2201</t>
  </si>
  <si>
    <t>制药2221</t>
  </si>
  <si>
    <t>制药2211</t>
  </si>
  <si>
    <t>护理2221</t>
  </si>
  <si>
    <t>护理2222</t>
  </si>
  <si>
    <t>社体2301</t>
  </si>
  <si>
    <t>社体2302</t>
  </si>
  <si>
    <t>生物2301</t>
  </si>
  <si>
    <t>制药2301</t>
  </si>
  <si>
    <t>制药2311</t>
  </si>
  <si>
    <t>护理2301</t>
  </si>
  <si>
    <t>国贸2001</t>
  </si>
  <si>
    <t>市场营销2001</t>
  </si>
  <si>
    <t>电商2001</t>
  </si>
  <si>
    <t>电商2002</t>
  </si>
  <si>
    <t>物流管理2001</t>
  </si>
  <si>
    <t>经济与金融2001</t>
  </si>
  <si>
    <t>经济与金融2002</t>
  </si>
  <si>
    <t>行管2001</t>
  </si>
  <si>
    <t>行管2002</t>
  </si>
  <si>
    <t>国贸2101</t>
  </si>
  <si>
    <t>国贸2102</t>
  </si>
  <si>
    <t>经济与金融2101</t>
  </si>
  <si>
    <t>经济与金融2102</t>
  </si>
  <si>
    <t>电商2101</t>
  </si>
  <si>
    <t>电商2102</t>
  </si>
  <si>
    <t>市场营销2101</t>
  </si>
  <si>
    <t>物流管理2101</t>
  </si>
  <si>
    <t>国贸2131</t>
  </si>
  <si>
    <t>经济与金融2131</t>
  </si>
  <si>
    <t>电子信息2131</t>
  </si>
  <si>
    <t>行管2101</t>
  </si>
  <si>
    <t>国贸2201</t>
  </si>
  <si>
    <t>国贸2202</t>
  </si>
  <si>
    <t>经济与金融2201</t>
  </si>
  <si>
    <t>经济与金融2202</t>
  </si>
  <si>
    <t>跨境电商2201</t>
  </si>
  <si>
    <t>物流管理2201</t>
  </si>
  <si>
    <t>国贸2211</t>
  </si>
  <si>
    <t>国贸2212</t>
  </si>
  <si>
    <t>电商2211</t>
  </si>
  <si>
    <t>电商2212</t>
  </si>
  <si>
    <t>国贸2231</t>
  </si>
  <si>
    <t>电子信息2231</t>
  </si>
  <si>
    <t>国贸2301</t>
  </si>
  <si>
    <t>国贸2302</t>
  </si>
  <si>
    <t>经济与金融2301</t>
  </si>
  <si>
    <t>经济与金融2302</t>
  </si>
  <si>
    <t>跨境电商2301</t>
  </si>
  <si>
    <t>旅管2301</t>
  </si>
  <si>
    <t>国贸2311</t>
  </si>
  <si>
    <t>国贸2312</t>
  </si>
  <si>
    <t>国贸2313</t>
  </si>
  <si>
    <t>汉语言2001</t>
  </si>
  <si>
    <t>汉语言2002</t>
  </si>
  <si>
    <t>汉语言2003</t>
  </si>
  <si>
    <t>汉语言2004</t>
  </si>
  <si>
    <t>汉语言2005</t>
  </si>
  <si>
    <t>广告2001</t>
  </si>
  <si>
    <t>英语2001</t>
  </si>
  <si>
    <t>英语2002</t>
  </si>
  <si>
    <t>英语2003</t>
  </si>
  <si>
    <t>商英2001</t>
  </si>
  <si>
    <t>日语2001</t>
  </si>
  <si>
    <t>日语2002</t>
  </si>
  <si>
    <t>汉语言2101</t>
  </si>
  <si>
    <t>汉语言2102</t>
  </si>
  <si>
    <t>汉语言2103</t>
  </si>
  <si>
    <t>广告2101</t>
  </si>
  <si>
    <t>商英2101</t>
  </si>
  <si>
    <t>汉语言2203</t>
  </si>
  <si>
    <t>汉语言2204</t>
  </si>
  <si>
    <t>广告2201</t>
  </si>
  <si>
    <t>汉语言2211</t>
  </si>
  <si>
    <t>英语2201</t>
  </si>
  <si>
    <t>英语2203</t>
  </si>
  <si>
    <t>英语2211</t>
  </si>
  <si>
    <t>汉语言2301</t>
  </si>
  <si>
    <t>汉语言2304</t>
  </si>
  <si>
    <t>广告2301</t>
  </si>
  <si>
    <t>网媒2302</t>
  </si>
  <si>
    <t>网媒2303</t>
  </si>
  <si>
    <t>汉语言2311</t>
  </si>
  <si>
    <t>英语2301</t>
  </si>
  <si>
    <t>英语2303</t>
  </si>
  <si>
    <t>视传2001</t>
  </si>
  <si>
    <t>视传2002</t>
  </si>
  <si>
    <t>环设2001</t>
  </si>
  <si>
    <t>环设2002</t>
  </si>
  <si>
    <t>视传2101</t>
  </si>
  <si>
    <t>视传2102</t>
  </si>
  <si>
    <t>环设2102</t>
  </si>
  <si>
    <t>环设2202</t>
  </si>
  <si>
    <t>视传2211</t>
  </si>
  <si>
    <t>环设2211</t>
  </si>
  <si>
    <t>设计学类2301</t>
  </si>
  <si>
    <t>设计学类2304</t>
  </si>
  <si>
    <t>设计学类2306</t>
  </si>
  <si>
    <t>思政2301</t>
  </si>
  <si>
    <t>湖州学院日常旷课名单统计表</t>
  </si>
  <si>
    <t>详细节数（日期）</t>
  </si>
  <si>
    <t>旷课原因</t>
  </si>
  <si>
    <t>处理结果</t>
  </si>
  <si>
    <t>线性代数</t>
  </si>
  <si>
    <t>孙瑞泽</t>
  </si>
  <si>
    <t>无故旷课</t>
  </si>
  <si>
    <t>通报批评</t>
  </si>
  <si>
    <t>张冰</t>
  </si>
  <si>
    <t>袁世舟</t>
  </si>
  <si>
    <t>曹相阳</t>
  </si>
  <si>
    <t>林雨晨</t>
  </si>
  <si>
    <t>金璨翔</t>
  </si>
  <si>
    <t>许运炫</t>
  </si>
  <si>
    <t>刘丹阳</t>
  </si>
  <si>
    <t>李阳</t>
  </si>
  <si>
    <t>赵正威</t>
  </si>
  <si>
    <t>1（6.14）</t>
  </si>
  <si>
    <t>吴君豪</t>
  </si>
  <si>
    <t>邵俊涛</t>
  </si>
  <si>
    <t>无旷课</t>
  </si>
  <si>
    <t>日常旷课率排名</t>
  </si>
  <si>
    <t>旷课人次</t>
  </si>
  <si>
    <t>旷课率</t>
  </si>
  <si>
    <t>旷课率排名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</si>
  <si>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</si>
  <si>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</si>
  <si>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</si>
  <si>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</si>
  <si>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</si>
  <si>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</si>
  <si>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</si>
  <si>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</si>
  <si>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</si>
  <si>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</si>
  <si>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</si>
  <si>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</si>
  <si>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</si>
  <si>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</si>
  <si>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</si>
  <si>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</si>
  <si>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周日，周一端午节，周二团日活动</t>
  </si>
  <si>
    <t>周日，周一端午节，周二心理班会</t>
  </si>
  <si>
    <t>周日，周一端午节</t>
  </si>
  <si>
    <t>周日，周一端午节，周二开班会</t>
  </si>
  <si>
    <t>周日，周一端午节，周四团日活动</t>
  </si>
  <si>
    <t>周日，周一端午节，周二团日活动，周四心理活动</t>
  </si>
  <si>
    <t>杨嘉鸣玩手机</t>
  </si>
  <si>
    <t>周三四人玩手机</t>
  </si>
  <si>
    <t>周三一人玩手机</t>
  </si>
  <si>
    <t>周三五人玩手机</t>
  </si>
  <si>
    <t>周三三人玩手机</t>
  </si>
  <si>
    <t>周三两人玩手机，两人玩平板</t>
  </si>
  <si>
    <t>晚自习请假名单</t>
  </si>
  <si>
    <t>班 级</t>
  </si>
  <si>
    <t>请假日期</t>
  </si>
  <si>
    <t>顾费哲</t>
  </si>
  <si>
    <t>事假</t>
  </si>
  <si>
    <t>张书铭</t>
  </si>
  <si>
    <t>刘珏铭</t>
  </si>
  <si>
    <t>周晓宁</t>
  </si>
  <si>
    <t>孙睿</t>
  </si>
  <si>
    <t>靳宇</t>
  </si>
  <si>
    <t>吴彤</t>
  </si>
  <si>
    <t>吴旭杰</t>
  </si>
  <si>
    <t>孙雨涵</t>
  </si>
  <si>
    <t>张倩倩</t>
  </si>
  <si>
    <t>虞子奥</t>
  </si>
  <si>
    <t>侯仁凯</t>
  </si>
  <si>
    <t>病假</t>
  </si>
  <si>
    <t>谢永希</t>
  </si>
  <si>
    <t>宋霏</t>
  </si>
  <si>
    <t>顾嘉文</t>
  </si>
  <si>
    <t>颜伟嘉</t>
  </si>
  <si>
    <t>林璟民</t>
  </si>
  <si>
    <t>魏晓亮</t>
  </si>
  <si>
    <t>姚伟家</t>
  </si>
  <si>
    <t>郑越巍</t>
  </si>
  <si>
    <t>曹心怡</t>
  </si>
  <si>
    <t>吕松润</t>
  </si>
  <si>
    <t>肖滨戆</t>
  </si>
  <si>
    <t>王文轩</t>
  </si>
  <si>
    <t>顾陈</t>
  </si>
  <si>
    <t>熊凌欢</t>
  </si>
  <si>
    <t>王诗语</t>
  </si>
  <si>
    <t>高贺爽</t>
  </si>
  <si>
    <t>叶子琪</t>
  </si>
  <si>
    <t>桂蓓</t>
  </si>
  <si>
    <t>霍新苗</t>
  </si>
  <si>
    <t>黄水晶</t>
  </si>
  <si>
    <t>戴琪薇</t>
  </si>
  <si>
    <t>朱燕宇</t>
  </si>
  <si>
    <t>钟雨倩</t>
  </si>
  <si>
    <t>李嘉琳</t>
  </si>
  <si>
    <t>杨美琪</t>
  </si>
  <si>
    <t>郑新怡</t>
  </si>
  <si>
    <t>王琦</t>
  </si>
  <si>
    <t>雷哲昕</t>
  </si>
  <si>
    <t>王思敏</t>
  </si>
  <si>
    <t>代星</t>
  </si>
  <si>
    <t>葛鸿莹</t>
  </si>
  <si>
    <t>王晗</t>
  </si>
  <si>
    <t>陈柯瑜</t>
  </si>
  <si>
    <t>王波</t>
  </si>
  <si>
    <t>李慧欣</t>
  </si>
  <si>
    <t>郑佳奕</t>
  </si>
  <si>
    <t>蓝继瑛</t>
  </si>
  <si>
    <t>郑昳茹</t>
  </si>
  <si>
    <t>翁梦雨</t>
  </si>
  <si>
    <t>毛家乐</t>
  </si>
  <si>
    <t>杜佳璇</t>
  </si>
  <si>
    <t>王晗诺</t>
  </si>
  <si>
    <t>徐宁</t>
  </si>
  <si>
    <t>黄敏文</t>
  </si>
  <si>
    <t>王琪</t>
  </si>
  <si>
    <t>张露</t>
  </si>
  <si>
    <t>6.10</t>
  </si>
  <si>
    <t>吴乐莹</t>
  </si>
  <si>
    <t>陈媛媛</t>
  </si>
  <si>
    <t>湖州学院晚自修旷课统计表</t>
  </si>
  <si>
    <t>湖州学院晚自修迟到早退统计表</t>
  </si>
  <si>
    <t>上交情况</t>
  </si>
  <si>
    <t>结课</t>
  </si>
  <si>
    <t>未上交</t>
  </si>
  <si>
    <t>齐全</t>
  </si>
  <si>
    <t>毕业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</si>
</sst>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42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11"/>
      <name val="黑体"/>
      <charset val="134"/>
    </font>
    <font>
      <sz val="11"/>
      <name val="宋体"/>
      <charset val="134"/>
      <scheme val="major"/>
    </font>
    <font>
      <sz val="18"/>
      <name val="黑体"/>
      <charset val="134"/>
    </font>
    <font>
      <sz val="16"/>
      <name val="宋体"/>
      <charset val="134"/>
      <scheme val="minor"/>
    </font>
    <font>
      <u/>
      <sz val="14"/>
      <name val="仿宋_GB2312"/>
      <charset val="134"/>
    </font>
    <font>
      <sz val="14"/>
      <name val="宋体"/>
      <charset val="134"/>
      <scheme val="major"/>
    </font>
    <font>
      <sz val="11"/>
      <name val="仿宋_GB2312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u/>
      <sz val="16"/>
      <name val="仿宋_GB2312"/>
      <charset val="134"/>
    </font>
    <font>
      <sz val="16"/>
      <color theme="1"/>
      <name val="仿宋_GB2312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等线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  <font>
      <sz val="11"/>
      <name val="宋体"/>
      <charset val="134"/>
    </font>
    <font>
      <sz val="11"/>
      <color theme="1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2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26" applyNumberFormat="0" applyAlignment="0" applyProtection="0">
      <alignment vertical="center"/>
    </xf>
    <xf numFmtId="0" fontId="26" fillId="8" borderId="27" applyNumberFormat="0" applyAlignment="0" applyProtection="0">
      <alignment vertical="center"/>
    </xf>
    <xf numFmtId="0" fontId="27" fillId="8" borderId="26" applyNumberFormat="0" applyAlignment="0" applyProtection="0">
      <alignment vertical="center"/>
    </xf>
    <xf numFmtId="0" fontId="28" fillId="9" borderId="28" applyNumberFormat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6" fillId="0" borderId="0"/>
    <xf numFmtId="9" fontId="0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9" fillId="0" borderId="0" applyBorder="0">
      <protection locked="0"/>
    </xf>
    <xf numFmtId="0" fontId="39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Border="0">
      <alignment vertical="center"/>
    </xf>
    <xf numFmtId="0" fontId="37" fillId="0" borderId="0" applyBorder="0">
      <alignment vertical="center"/>
    </xf>
    <xf numFmtId="0" fontId="40" fillId="0" borderId="0">
      <alignment vertical="center"/>
    </xf>
    <xf numFmtId="0" fontId="41" fillId="0" borderId="0">
      <alignment vertical="center"/>
    </xf>
  </cellStyleXfs>
  <cellXfs count="1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53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9" fontId="2" fillId="0" borderId="1" xfId="53" applyNumberFormat="1" applyFont="1" applyBorder="1" applyAlignment="1" applyProtection="1">
      <alignment horizontal="center" vertical="center"/>
    </xf>
    <xf numFmtId="176" fontId="2" fillId="0" borderId="1" xfId="53" applyNumberFormat="1" applyFont="1" applyBorder="1" applyAlignment="1" applyProtection="1">
      <alignment horizontal="center" vertical="center"/>
    </xf>
    <xf numFmtId="0" fontId="2" fillId="0" borderId="1" xfId="53" applyFont="1" applyBorder="1" applyAlignment="1" applyProtection="1">
      <alignment horizontal="center"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55" applyFont="1" applyBorder="1" applyAlignment="1">
      <alignment horizontal="center" vertical="center"/>
    </xf>
    <xf numFmtId="176" fontId="3" fillId="0" borderId="1" xfId="55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54" applyFont="1" applyBorder="1" applyAlignment="1">
      <alignment horizontal="center" vertical="center"/>
    </xf>
    <xf numFmtId="0" fontId="3" fillId="0" borderId="1" xfId="53" applyFont="1" applyBorder="1" applyAlignment="1" applyProtection="1">
      <alignment horizontal="center" vertical="center" wrapText="1"/>
    </xf>
    <xf numFmtId="0" fontId="3" fillId="0" borderId="1" xfId="53" applyFont="1" applyBorder="1" applyAlignment="1" applyProtection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0" fontId="3" fillId="0" borderId="1" xfId="50" applyNumberFormat="1" applyFont="1" applyBorder="1" applyAlignment="1">
      <alignment horizontal="center" vertical="center"/>
    </xf>
    <xf numFmtId="0" fontId="3" fillId="0" borderId="1" xfId="56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10" fontId="3" fillId="0" borderId="6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0" fontId="15" fillId="0" borderId="1" xfId="6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6" applyFont="1" applyBorder="1" applyAlignment="1">
      <alignment horizontal="center" vertical="center"/>
    </xf>
    <xf numFmtId="0" fontId="14" fillId="0" borderId="1" xfId="6" applyFont="1" applyBorder="1" applyAlignment="1">
      <alignment horizontal="center" vertical="center"/>
    </xf>
    <xf numFmtId="0" fontId="15" fillId="3" borderId="1" xfId="6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百分比 2" xfId="50"/>
    <cellStyle name="常规 10" xfId="51"/>
    <cellStyle name="常规 11" xfId="52"/>
    <cellStyle name="常规 2" xfId="53"/>
    <cellStyle name="常规 2 5" xfId="54"/>
    <cellStyle name="常规 3" xfId="55"/>
    <cellStyle name="常规 3 2" xfId="56"/>
    <cellStyle name="常规 4" xfId="57"/>
    <cellStyle name="常规 5" xfId="58"/>
    <cellStyle name="常规 6" xfId="59"/>
    <cellStyle name="常规 8" xfId="60"/>
    <cellStyle name="常规 9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B15" sqref="B15"/>
    </sheetView>
  </sheetViews>
  <sheetFormatPr defaultColWidth="9" defaultRowHeight="14.4" outlineLevelCol="7"/>
  <cols>
    <col min="1" max="1" width="34.6666666666667" style="12" customWidth="1"/>
    <col min="2" max="5" width="21.0925925925926" style="12" customWidth="1"/>
    <col min="6" max="7" width="17.2685185185185" style="12" customWidth="1"/>
    <col min="8" max="8" width="24.4537037037037" style="12" customWidth="1"/>
    <col min="9" max="16384" width="9" style="12"/>
  </cols>
  <sheetData>
    <row r="1" ht="22.2" spans="1:8">
      <c r="A1" s="107" t="s">
        <v>0</v>
      </c>
      <c r="B1" s="108"/>
      <c r="C1" s="108"/>
      <c r="D1" s="108"/>
      <c r="E1" s="108"/>
      <c r="F1" s="108"/>
      <c r="G1" s="108"/>
      <c r="H1" s="109"/>
    </row>
    <row r="2" ht="20.4" spans="1:8">
      <c r="A2" s="110" t="s">
        <v>1</v>
      </c>
      <c r="B2" s="110" t="s">
        <v>2</v>
      </c>
      <c r="C2" s="110" t="s">
        <v>3</v>
      </c>
      <c r="D2" s="111" t="s">
        <v>4</v>
      </c>
      <c r="E2" s="111" t="s">
        <v>5</v>
      </c>
      <c r="F2" s="111" t="s">
        <v>6</v>
      </c>
      <c r="G2" s="110" t="s">
        <v>7</v>
      </c>
      <c r="H2" s="110" t="s">
        <v>8</v>
      </c>
    </row>
    <row r="3" ht="20.4" spans="1:8">
      <c r="A3" s="112" t="s">
        <v>9</v>
      </c>
      <c r="B3" s="113">
        <f>B4/1298</f>
        <v>0.00693374422187982</v>
      </c>
      <c r="C3" s="113">
        <f>C4/1444</f>
        <v>0.00207756232686981</v>
      </c>
      <c r="D3" s="114">
        <f>D4/1579</f>
        <v>0</v>
      </c>
      <c r="E3" s="112">
        <f>E4/1662</f>
        <v>0</v>
      </c>
      <c r="F3" s="114">
        <f>F4/1670</f>
        <v>0</v>
      </c>
      <c r="G3" s="112">
        <v>0</v>
      </c>
      <c r="H3" s="112">
        <v>0</v>
      </c>
    </row>
    <row r="4" ht="20.4" spans="1:8">
      <c r="A4" s="112" t="s">
        <v>10</v>
      </c>
      <c r="B4" s="115">
        <v>9</v>
      </c>
      <c r="C4" s="115">
        <v>3</v>
      </c>
      <c r="D4" s="112">
        <v>0</v>
      </c>
      <c r="E4" s="112">
        <v>0</v>
      </c>
      <c r="F4" s="114">
        <v>0</v>
      </c>
      <c r="G4" s="112">
        <v>0</v>
      </c>
      <c r="H4" s="112">
        <v>0</v>
      </c>
    </row>
    <row r="5" ht="20.4" spans="1:8">
      <c r="A5" s="112" t="s">
        <v>11</v>
      </c>
      <c r="B5" s="113">
        <f>B6/1698</f>
        <v>0.00294464075382803</v>
      </c>
      <c r="C5" s="113">
        <f>C6/1444</f>
        <v>0.00900277008310249</v>
      </c>
      <c r="D5" s="113">
        <f>D6/1579</f>
        <v>0.00886637112096264</v>
      </c>
      <c r="E5" s="114">
        <f>E6/1445</f>
        <v>0</v>
      </c>
      <c r="F5" s="113">
        <f>F6/1692</f>
        <v>0.0271867612293144</v>
      </c>
      <c r="G5" s="113">
        <f>G6/775</f>
        <v>0.0219354838709677</v>
      </c>
      <c r="H5" s="113">
        <f>H6/97</f>
        <v>0.0103092783505155</v>
      </c>
    </row>
    <row r="6" ht="20.4" spans="1:8">
      <c r="A6" s="112" t="s">
        <v>12</v>
      </c>
      <c r="B6" s="115">
        <v>5</v>
      </c>
      <c r="C6" s="115">
        <v>13</v>
      </c>
      <c r="D6" s="115">
        <v>14</v>
      </c>
      <c r="E6" s="112">
        <v>0</v>
      </c>
      <c r="F6" s="115">
        <v>46</v>
      </c>
      <c r="G6" s="115">
        <v>17</v>
      </c>
      <c r="H6" s="115">
        <v>1</v>
      </c>
    </row>
    <row r="7" ht="20.4" spans="1:8">
      <c r="A7" s="112" t="s">
        <v>13</v>
      </c>
      <c r="B7" s="112">
        <v>0</v>
      </c>
      <c r="C7" s="112">
        <v>0</v>
      </c>
      <c r="D7" s="112">
        <v>0</v>
      </c>
      <c r="E7" s="112">
        <v>0</v>
      </c>
      <c r="F7" s="112">
        <v>0</v>
      </c>
      <c r="G7" s="112">
        <v>0</v>
      </c>
      <c r="H7" s="112">
        <v>0</v>
      </c>
    </row>
    <row r="8" ht="20.4" spans="1:8">
      <c r="A8" s="112" t="s">
        <v>14</v>
      </c>
      <c r="B8" s="115" t="s">
        <v>15</v>
      </c>
      <c r="C8" s="115" t="s">
        <v>15</v>
      </c>
      <c r="D8" s="112" t="s">
        <v>16</v>
      </c>
      <c r="E8" s="115" t="s">
        <v>15</v>
      </c>
      <c r="F8" s="115" t="s">
        <v>15</v>
      </c>
      <c r="G8" s="115" t="s">
        <v>15</v>
      </c>
      <c r="H8" s="115" t="s">
        <v>15</v>
      </c>
    </row>
    <row r="9" ht="20.4" spans="1:8">
      <c r="A9" s="112" t="s">
        <v>17</v>
      </c>
      <c r="B9" s="115">
        <v>12</v>
      </c>
      <c r="C9" s="115">
        <v>21</v>
      </c>
      <c r="D9" s="116">
        <v>0</v>
      </c>
      <c r="E9" s="112">
        <v>0</v>
      </c>
      <c r="F9" s="115">
        <v>28</v>
      </c>
      <c r="G9" s="115">
        <v>8</v>
      </c>
      <c r="H9" s="115">
        <v>3</v>
      </c>
    </row>
    <row r="10" ht="20.4" spans="1:8">
      <c r="A10" s="112" t="s">
        <v>18</v>
      </c>
      <c r="B10" s="112">
        <v>0</v>
      </c>
      <c r="C10" s="112">
        <v>0</v>
      </c>
      <c r="D10" s="116">
        <v>0</v>
      </c>
      <c r="E10" s="112">
        <v>0</v>
      </c>
      <c r="F10" s="112">
        <v>0</v>
      </c>
      <c r="G10" s="114">
        <v>0</v>
      </c>
      <c r="H10" s="112">
        <v>0</v>
      </c>
    </row>
    <row r="11" ht="20.4" spans="1:8">
      <c r="A11" s="112" t="s">
        <v>19</v>
      </c>
      <c r="B11" s="112">
        <v>0</v>
      </c>
      <c r="C11" s="112">
        <v>0</v>
      </c>
      <c r="D11" s="112">
        <v>0</v>
      </c>
      <c r="E11" s="112">
        <v>0</v>
      </c>
      <c r="F11" s="112">
        <v>0</v>
      </c>
      <c r="G11" s="112">
        <v>0</v>
      </c>
      <c r="H11" s="112">
        <v>0</v>
      </c>
    </row>
    <row r="12" ht="20.4" spans="1:8">
      <c r="A12" s="112" t="s">
        <v>20</v>
      </c>
      <c r="B12" s="117" t="s">
        <v>21</v>
      </c>
      <c r="C12" s="115" t="s">
        <v>22</v>
      </c>
      <c r="D12" s="115" t="s">
        <v>22</v>
      </c>
      <c r="E12" s="115" t="s">
        <v>22</v>
      </c>
      <c r="F12" s="115" t="s">
        <v>22</v>
      </c>
      <c r="G12" s="115" t="s">
        <v>22</v>
      </c>
      <c r="H12" s="115" t="s">
        <v>22</v>
      </c>
    </row>
  </sheetData>
  <mergeCells count="1">
    <mergeCell ref="A1:H1"/>
  </mergeCells>
  <hyperlinks>
    <hyperlink ref="B12" location="统计表!A3" display="未交齐"/>
    <hyperlink ref="C12" location="统计表!A35" display="交齐且规范"/>
    <hyperlink ref="E12" location="统计表!A112" display="交齐且规范"/>
    <hyperlink ref="F12" location="统计表!A154" display="交齐且规范"/>
    <hyperlink ref="G12" location="统计表!A199" display="交齐且规范"/>
    <hyperlink ref="H12" location="统计表!A220" display="交齐且规范"/>
    <hyperlink ref="C6" location="日常请假名单!A13" display="13"/>
    <hyperlink ref="D6" location="日常请假名单!A21" display="14"/>
    <hyperlink ref="F6" location="日常请假名单!A53" display="46"/>
    <hyperlink ref="G6" location="日常请假名单!A83" display="17"/>
    <hyperlink ref="B6" location="日常请假名单!A3" display="5"/>
    <hyperlink ref="C8" location="晚自修风气统计表!A11" display="班级明细"/>
    <hyperlink ref="E8" location="晚自修风气统计表!A20" display="班级明细"/>
    <hyperlink ref="F8" location="晚自修风气统计表!A26" display="班级明细"/>
    <hyperlink ref="G8" location="晚自修风气统计表!A37" display="班级明细"/>
    <hyperlink ref="H8" location="晚自修风气统计表!A43" display="班级明细"/>
    <hyperlink ref="C9" location="晚自习请假名单!A15" display="21"/>
    <hyperlink ref="F9" location="晚自习请假名单!A47" display="28"/>
    <hyperlink ref="H6" location="日常请假名单!A99" display="1"/>
    <hyperlink ref="H9" location="晚自习请假名单!A74" display="3"/>
    <hyperlink ref="C3" location="日常旷课率!A35" display="=C4/1444"/>
    <hyperlink ref="C4" location="日常旷课名单!A12" display="3"/>
    <hyperlink ref="B8" location="晚自修风气统计表!A3" display="班级明细"/>
    <hyperlink ref="D12" location="统计表!A71" display="交齐且规范"/>
    <hyperlink ref="B9" location="晚自习请假名单!A3" display="12"/>
    <hyperlink ref="G9" location="晚自习请假名单!A66" display="8"/>
    <hyperlink ref="B4" location="日常旷课名单!A3" display="9"/>
    <hyperlink ref="B3" location="日常旷课率!A3" display="=B4/1298"/>
    <hyperlink ref="D5" location="日常请假率!A98" display="=D6/1579"/>
    <hyperlink ref="G5" location="日常请假率!A199" display="=G6/775"/>
    <hyperlink ref="F5" location="日常请假率!A154" display="=F6/1692"/>
    <hyperlink ref="C5" location="日常请假率!A35" display="=C6/1444"/>
    <hyperlink ref="B5" location="日常请假率!A3" display="=B6/1698"/>
    <hyperlink ref="H5" location="日常请假率!A220" display="=H6/97"/>
  </hyperlink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3" sqref="B3:F9"/>
    </sheetView>
  </sheetViews>
  <sheetFormatPr defaultColWidth="9" defaultRowHeight="14.4" outlineLevelCol="5"/>
  <cols>
    <col min="1" max="2" width="20" style="12" customWidth="1"/>
    <col min="3" max="3" width="13.0925925925926" style="12" customWidth="1"/>
    <col min="4" max="4" width="11.7222222222222" style="12" customWidth="1"/>
    <col min="5" max="5" width="12.6296296296296" style="12" customWidth="1"/>
    <col min="6" max="6" width="14.9074074074074" style="12" customWidth="1"/>
    <col min="7" max="16384" width="8.72222222222222" style="12"/>
  </cols>
  <sheetData>
    <row r="1" ht="22.2" spans="1:6">
      <c r="A1" s="13" t="s">
        <v>528</v>
      </c>
      <c r="B1" s="13"/>
      <c r="C1" s="13"/>
      <c r="D1" s="13"/>
      <c r="E1" s="13"/>
      <c r="F1" s="13"/>
    </row>
    <row r="2" ht="20.4" spans="1:6">
      <c r="A2" s="14" t="s">
        <v>24</v>
      </c>
      <c r="B2" s="14" t="s">
        <v>25</v>
      </c>
      <c r="C2" s="14" t="s">
        <v>27</v>
      </c>
      <c r="D2" s="14" t="s">
        <v>29</v>
      </c>
      <c r="E2" s="14" t="s">
        <v>30</v>
      </c>
      <c r="F2" s="14" t="s">
        <v>31</v>
      </c>
    </row>
    <row r="3" ht="17.5" customHeight="1" spans="1:6">
      <c r="A3" s="15" t="s">
        <v>2</v>
      </c>
      <c r="B3" s="16" t="s">
        <v>32</v>
      </c>
      <c r="C3" s="17"/>
      <c r="D3" s="17"/>
      <c r="E3" s="17"/>
      <c r="F3" s="18"/>
    </row>
    <row r="4" ht="17.5" customHeight="1" spans="1:6">
      <c r="A4" s="15" t="s">
        <v>3</v>
      </c>
      <c r="B4" s="19"/>
      <c r="C4" s="20"/>
      <c r="D4" s="20"/>
      <c r="E4" s="20"/>
      <c r="F4" s="21"/>
    </row>
    <row r="5" ht="17.5" customHeight="1" spans="1:6">
      <c r="A5" s="15" t="s">
        <v>4</v>
      </c>
      <c r="B5" s="19"/>
      <c r="C5" s="20"/>
      <c r="D5" s="20"/>
      <c r="E5" s="20"/>
      <c r="F5" s="21"/>
    </row>
    <row r="6" ht="17.5" customHeight="1" spans="1:6">
      <c r="A6" s="15" t="s">
        <v>5</v>
      </c>
      <c r="B6" s="19"/>
      <c r="C6" s="20"/>
      <c r="D6" s="20"/>
      <c r="E6" s="20"/>
      <c r="F6" s="21"/>
    </row>
    <row r="7" ht="17.5" customHeight="1" spans="1:6">
      <c r="A7" s="15" t="s">
        <v>6</v>
      </c>
      <c r="B7" s="19"/>
      <c r="C7" s="20"/>
      <c r="D7" s="20"/>
      <c r="E7" s="20"/>
      <c r="F7" s="21"/>
    </row>
    <row r="8" ht="17.5" customHeight="1" spans="1:6">
      <c r="A8" s="15" t="s">
        <v>7</v>
      </c>
      <c r="B8" s="19"/>
      <c r="C8" s="20"/>
      <c r="D8" s="20"/>
      <c r="E8" s="20"/>
      <c r="F8" s="21"/>
    </row>
    <row r="9" ht="17.5" customHeight="1" spans="1:6">
      <c r="A9" s="15" t="s">
        <v>8</v>
      </c>
      <c r="B9" s="22"/>
      <c r="C9" s="23"/>
      <c r="D9" s="23"/>
      <c r="E9" s="23"/>
      <c r="F9" s="24"/>
    </row>
    <row r="10" ht="11.75" customHeight="1"/>
  </sheetData>
  <mergeCells count="2">
    <mergeCell ref="A1:F1"/>
    <mergeCell ref="B3:F9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1"/>
  <sheetViews>
    <sheetView topLeftCell="A199" workbookViewId="0">
      <selection activeCell="E16" sqref="E16"/>
    </sheetView>
  </sheetViews>
  <sheetFormatPr defaultColWidth="8.88888888888889" defaultRowHeight="14.4" outlineLevelCol="4"/>
  <cols>
    <col min="1" max="1" width="20.7777777777778" customWidth="1"/>
    <col min="3" max="3" width="21" customWidth="1"/>
    <col min="4" max="4" width="15.4444444444444" customWidth="1"/>
  </cols>
  <sheetData>
    <row r="1" ht="22.2" spans="1:5">
      <c r="A1" s="1" t="s">
        <v>529</v>
      </c>
      <c r="B1" s="1"/>
      <c r="C1" s="1"/>
      <c r="D1" s="1"/>
      <c r="E1" s="1"/>
    </row>
    <row r="2" ht="20.4" spans="1:5">
      <c r="A2" s="2" t="s">
        <v>24</v>
      </c>
      <c r="B2" s="2" t="s">
        <v>196</v>
      </c>
      <c r="C2" s="2" t="s">
        <v>25</v>
      </c>
      <c r="D2" s="2" t="s">
        <v>529</v>
      </c>
      <c r="E2" s="2" t="s">
        <v>31</v>
      </c>
    </row>
    <row r="3" ht="17.4" spans="1:5">
      <c r="A3" s="3" t="s">
        <v>2</v>
      </c>
      <c r="B3" s="3">
        <v>1</v>
      </c>
      <c r="C3" s="3" t="s">
        <v>201</v>
      </c>
      <c r="D3" s="3" t="s">
        <v>530</v>
      </c>
      <c r="E3" s="4"/>
    </row>
    <row r="4" ht="17.4" spans="1:5">
      <c r="A4" s="3"/>
      <c r="B4" s="3">
        <v>2</v>
      </c>
      <c r="C4" s="3" t="s">
        <v>202</v>
      </c>
      <c r="D4" s="3" t="s">
        <v>530</v>
      </c>
      <c r="E4" s="4"/>
    </row>
    <row r="5" ht="17.4" spans="1:5">
      <c r="A5" s="3"/>
      <c r="B5" s="3">
        <v>3</v>
      </c>
      <c r="C5" s="3" t="s">
        <v>203</v>
      </c>
      <c r="D5" s="3" t="s">
        <v>530</v>
      </c>
      <c r="E5" s="4"/>
    </row>
    <row r="6" ht="17.4" spans="1:5">
      <c r="A6" s="3"/>
      <c r="B6" s="3">
        <v>4</v>
      </c>
      <c r="C6" s="3" t="s">
        <v>204</v>
      </c>
      <c r="D6" s="3" t="s">
        <v>530</v>
      </c>
      <c r="E6" s="4"/>
    </row>
    <row r="7" ht="17.4" spans="1:5">
      <c r="A7" s="3"/>
      <c r="B7" s="3">
        <v>5</v>
      </c>
      <c r="C7" s="3" t="s">
        <v>205</v>
      </c>
      <c r="D7" s="3" t="s">
        <v>530</v>
      </c>
      <c r="E7" s="4"/>
    </row>
    <row r="8" ht="17.4" spans="1:5">
      <c r="A8" s="5"/>
      <c r="B8" s="5">
        <v>6</v>
      </c>
      <c r="C8" s="5" t="s">
        <v>206</v>
      </c>
      <c r="D8" s="5"/>
      <c r="E8" s="5" t="s">
        <v>531</v>
      </c>
    </row>
    <row r="9" ht="17.4" spans="1:5">
      <c r="A9" s="5"/>
      <c r="B9" s="5">
        <v>7</v>
      </c>
      <c r="C9" s="5" t="s">
        <v>207</v>
      </c>
      <c r="D9" s="5"/>
      <c r="E9" s="5" t="s">
        <v>531</v>
      </c>
    </row>
    <row r="10" ht="17.4" spans="1:5">
      <c r="A10" s="3"/>
      <c r="B10" s="3">
        <v>8</v>
      </c>
      <c r="C10" s="3" t="s">
        <v>208</v>
      </c>
      <c r="D10" s="3" t="s">
        <v>532</v>
      </c>
      <c r="E10" s="4"/>
    </row>
    <row r="11" ht="17.4" spans="1:5">
      <c r="A11" s="5"/>
      <c r="B11" s="5">
        <v>9</v>
      </c>
      <c r="C11" s="5" t="s">
        <v>209</v>
      </c>
      <c r="D11" s="5"/>
      <c r="E11" s="5" t="s">
        <v>531</v>
      </c>
    </row>
    <row r="12" ht="17.4" spans="1:5">
      <c r="A12" s="5"/>
      <c r="B12" s="5">
        <v>10</v>
      </c>
      <c r="C12" s="5" t="s">
        <v>210</v>
      </c>
      <c r="D12" s="5"/>
      <c r="E12" s="5" t="s">
        <v>531</v>
      </c>
    </row>
    <row r="13" ht="17.4" spans="1:5">
      <c r="A13" s="3"/>
      <c r="B13" s="3">
        <v>11</v>
      </c>
      <c r="C13" s="3" t="s">
        <v>36</v>
      </c>
      <c r="D13" s="3" t="s">
        <v>532</v>
      </c>
      <c r="E13" s="4"/>
    </row>
    <row r="14" ht="17.4" spans="1:5">
      <c r="A14" s="3"/>
      <c r="B14" s="3">
        <v>12</v>
      </c>
      <c r="C14" s="3" t="s">
        <v>211</v>
      </c>
      <c r="D14" s="3" t="s">
        <v>532</v>
      </c>
      <c r="E14" s="4"/>
    </row>
    <row r="15" ht="17.4" spans="1:5">
      <c r="A15" s="3"/>
      <c r="B15" s="3">
        <v>13</v>
      </c>
      <c r="C15" s="3" t="s">
        <v>212</v>
      </c>
      <c r="D15" s="3" t="s">
        <v>532</v>
      </c>
      <c r="E15" s="4"/>
    </row>
    <row r="16" ht="17.4" spans="1:5">
      <c r="A16" s="5"/>
      <c r="B16" s="5">
        <v>14</v>
      </c>
      <c r="C16" s="5" t="s">
        <v>213</v>
      </c>
      <c r="D16" s="5"/>
      <c r="E16" s="5" t="s">
        <v>531</v>
      </c>
    </row>
    <row r="17" ht="17.4" spans="1:5">
      <c r="A17" s="3"/>
      <c r="B17" s="3">
        <v>15</v>
      </c>
      <c r="C17" s="3" t="s">
        <v>214</v>
      </c>
      <c r="D17" s="3" t="s">
        <v>532</v>
      </c>
      <c r="E17" s="4"/>
    </row>
    <row r="18" ht="17.4" spans="1:5">
      <c r="A18" s="3"/>
      <c r="B18" s="3">
        <v>16</v>
      </c>
      <c r="C18" s="3" t="s">
        <v>215</v>
      </c>
      <c r="D18" s="3" t="s">
        <v>532</v>
      </c>
      <c r="E18" s="4"/>
    </row>
    <row r="19" ht="17.4" spans="1:5">
      <c r="A19" s="3"/>
      <c r="B19" s="3">
        <v>17</v>
      </c>
      <c r="C19" s="3" t="s">
        <v>216</v>
      </c>
      <c r="D19" s="3" t="s">
        <v>532</v>
      </c>
      <c r="E19" s="4"/>
    </row>
    <row r="20" ht="17.4" spans="1:5">
      <c r="A20" s="5"/>
      <c r="B20" s="5">
        <v>18</v>
      </c>
      <c r="C20" s="5" t="s">
        <v>217</v>
      </c>
      <c r="D20" s="5"/>
      <c r="E20" s="5" t="s">
        <v>531</v>
      </c>
    </row>
    <row r="21" ht="17.4" spans="1:5">
      <c r="A21" s="5"/>
      <c r="B21" s="5">
        <v>19</v>
      </c>
      <c r="C21" s="5" t="s">
        <v>218</v>
      </c>
      <c r="D21" s="5"/>
      <c r="E21" s="5" t="s">
        <v>531</v>
      </c>
    </row>
    <row r="22" ht="17.4" spans="1:5">
      <c r="A22" s="5"/>
      <c r="B22" s="5">
        <v>20</v>
      </c>
      <c r="C22" s="5" t="s">
        <v>219</v>
      </c>
      <c r="D22" s="5"/>
      <c r="E22" s="5" t="s">
        <v>531</v>
      </c>
    </row>
    <row r="23" ht="17.4" spans="1:5">
      <c r="A23" s="3"/>
      <c r="B23" s="3">
        <v>21</v>
      </c>
      <c r="C23" s="3" t="s">
        <v>220</v>
      </c>
      <c r="D23" s="3" t="s">
        <v>532</v>
      </c>
      <c r="E23" s="4"/>
    </row>
    <row r="24" ht="17.4" spans="1:5">
      <c r="A24" s="5"/>
      <c r="B24" s="5">
        <v>22</v>
      </c>
      <c r="C24" s="5" t="s">
        <v>221</v>
      </c>
      <c r="D24" s="5"/>
      <c r="E24" s="5" t="s">
        <v>531</v>
      </c>
    </row>
    <row r="25" ht="17.4" spans="1:5">
      <c r="A25" s="5"/>
      <c r="B25" s="5">
        <v>23</v>
      </c>
      <c r="C25" s="5" t="s">
        <v>222</v>
      </c>
      <c r="D25" s="5"/>
      <c r="E25" s="5" t="s">
        <v>531</v>
      </c>
    </row>
    <row r="26" ht="17.4" spans="1:5">
      <c r="A26" s="5"/>
      <c r="B26" s="5">
        <v>24</v>
      </c>
      <c r="C26" s="5" t="s">
        <v>223</v>
      </c>
      <c r="D26" s="5"/>
      <c r="E26" s="5" t="s">
        <v>531</v>
      </c>
    </row>
    <row r="27" ht="17.4" spans="1:5">
      <c r="A27" s="3"/>
      <c r="B27" s="3">
        <v>25</v>
      </c>
      <c r="C27" s="3" t="s">
        <v>224</v>
      </c>
      <c r="D27" s="3" t="s">
        <v>532</v>
      </c>
      <c r="E27" s="4"/>
    </row>
    <row r="28" ht="17.4" spans="1:5">
      <c r="A28" s="3"/>
      <c r="B28" s="3">
        <v>26</v>
      </c>
      <c r="C28" s="3" t="s">
        <v>225</v>
      </c>
      <c r="D28" s="3" t="s">
        <v>532</v>
      </c>
      <c r="E28" s="4"/>
    </row>
    <row r="29" ht="17.4" spans="1:5">
      <c r="A29" s="3"/>
      <c r="B29" s="3">
        <v>27</v>
      </c>
      <c r="C29" s="3" t="s">
        <v>40</v>
      </c>
      <c r="D29" s="3" t="s">
        <v>532</v>
      </c>
      <c r="E29" s="4"/>
    </row>
    <row r="30" ht="17.4" spans="1:5">
      <c r="A30" s="5"/>
      <c r="B30" s="5">
        <v>28</v>
      </c>
      <c r="C30" s="5" t="s">
        <v>226</v>
      </c>
      <c r="D30" s="5"/>
      <c r="E30" s="5" t="s">
        <v>531</v>
      </c>
    </row>
    <row r="31" ht="17.4" spans="1:5">
      <c r="A31" s="5"/>
      <c r="B31" s="5">
        <v>29</v>
      </c>
      <c r="C31" s="5" t="s">
        <v>227</v>
      </c>
      <c r="D31" s="5"/>
      <c r="E31" s="5" t="s">
        <v>531</v>
      </c>
    </row>
    <row r="32" ht="17.4" spans="1:5">
      <c r="A32" s="5"/>
      <c r="B32" s="5">
        <v>30</v>
      </c>
      <c r="C32" s="5" t="s">
        <v>228</v>
      </c>
      <c r="D32" s="5"/>
      <c r="E32" s="5" t="s">
        <v>531</v>
      </c>
    </row>
    <row r="33" ht="17.4" spans="1:5">
      <c r="A33" s="3"/>
      <c r="B33" s="3">
        <v>31</v>
      </c>
      <c r="C33" s="3" t="s">
        <v>229</v>
      </c>
      <c r="D33" s="3" t="s">
        <v>532</v>
      </c>
      <c r="E33" s="4"/>
    </row>
    <row r="34" ht="17.4" spans="1:5">
      <c r="A34" s="5"/>
      <c r="B34" s="5">
        <v>33</v>
      </c>
      <c r="C34" s="5" t="s">
        <v>230</v>
      </c>
      <c r="D34" s="5"/>
      <c r="E34" s="5" t="s">
        <v>531</v>
      </c>
    </row>
    <row r="35" ht="17.4" spans="1:5">
      <c r="A35" s="3" t="s">
        <v>3</v>
      </c>
      <c r="B35" s="6">
        <v>1</v>
      </c>
      <c r="C35" s="3" t="s">
        <v>231</v>
      </c>
      <c r="D35" s="3"/>
      <c r="E35" s="3" t="s">
        <v>233</v>
      </c>
    </row>
    <row r="36" ht="17.4" spans="1:5">
      <c r="A36" s="3"/>
      <c r="B36" s="6">
        <v>2</v>
      </c>
      <c r="C36" s="3" t="s">
        <v>234</v>
      </c>
      <c r="D36" s="3"/>
      <c r="E36" s="3" t="s">
        <v>233</v>
      </c>
    </row>
    <row r="37" ht="17.4" spans="1:5">
      <c r="A37" s="3"/>
      <c r="B37" s="6">
        <v>3</v>
      </c>
      <c r="C37" s="3" t="s">
        <v>236</v>
      </c>
      <c r="D37" s="3"/>
      <c r="E37" s="3" t="s">
        <v>233</v>
      </c>
    </row>
    <row r="38" ht="17.4" spans="1:5">
      <c r="A38" s="3"/>
      <c r="B38" s="6">
        <v>4</v>
      </c>
      <c r="C38" s="3" t="s">
        <v>238</v>
      </c>
      <c r="D38" s="3"/>
      <c r="E38" s="3" t="s">
        <v>233</v>
      </c>
    </row>
    <row r="39" ht="17.4" spans="1:5">
      <c r="A39" s="3"/>
      <c r="B39" s="6">
        <v>5</v>
      </c>
      <c r="C39" s="3" t="s">
        <v>240</v>
      </c>
      <c r="D39" s="3" t="s">
        <v>532</v>
      </c>
      <c r="E39" s="3"/>
    </row>
    <row r="40" ht="17.4" spans="1:5">
      <c r="A40" s="3"/>
      <c r="B40" s="6">
        <v>6</v>
      </c>
      <c r="C40" s="3" t="s">
        <v>242</v>
      </c>
      <c r="D40" s="3" t="s">
        <v>532</v>
      </c>
      <c r="E40" s="3"/>
    </row>
    <row r="41" ht="17.4" spans="1:5">
      <c r="A41" s="3"/>
      <c r="B41" s="6">
        <v>7</v>
      </c>
      <c r="C41" s="3" t="s">
        <v>243</v>
      </c>
      <c r="D41" s="3" t="s">
        <v>532</v>
      </c>
      <c r="E41" s="3"/>
    </row>
    <row r="42" ht="17.4" spans="1:5">
      <c r="A42" s="3"/>
      <c r="B42" s="6">
        <v>8</v>
      </c>
      <c r="C42" s="3" t="s">
        <v>245</v>
      </c>
      <c r="D42" s="3" t="s">
        <v>532</v>
      </c>
      <c r="E42" s="3"/>
    </row>
    <row r="43" ht="17.4" spans="1:5">
      <c r="A43" s="3"/>
      <c r="B43" s="6">
        <v>9</v>
      </c>
      <c r="C43" s="3" t="s">
        <v>246</v>
      </c>
      <c r="D43" s="3" t="s">
        <v>532</v>
      </c>
      <c r="E43" s="3"/>
    </row>
    <row r="44" ht="17.4" spans="1:5">
      <c r="A44" s="3"/>
      <c r="B44" s="6">
        <v>10</v>
      </c>
      <c r="C44" s="3" t="s">
        <v>69</v>
      </c>
      <c r="D44" s="3" t="s">
        <v>532</v>
      </c>
      <c r="E44" s="3"/>
    </row>
    <row r="45" ht="17.4" spans="1:5">
      <c r="A45" s="3"/>
      <c r="B45" s="6">
        <v>11</v>
      </c>
      <c r="C45" s="3" t="s">
        <v>249</v>
      </c>
      <c r="D45" s="3" t="s">
        <v>532</v>
      </c>
      <c r="E45" s="3"/>
    </row>
    <row r="46" ht="17.4" spans="1:5">
      <c r="A46" s="3"/>
      <c r="B46" s="6">
        <v>12</v>
      </c>
      <c r="C46" s="3" t="s">
        <v>251</v>
      </c>
      <c r="D46" s="3" t="s">
        <v>532</v>
      </c>
      <c r="E46" s="3"/>
    </row>
    <row r="47" ht="17.4" spans="1:5">
      <c r="A47" s="3"/>
      <c r="B47" s="6">
        <v>13</v>
      </c>
      <c r="C47" s="3" t="s">
        <v>253</v>
      </c>
      <c r="D47" s="3" t="s">
        <v>532</v>
      </c>
      <c r="E47" s="3"/>
    </row>
    <row r="48" ht="17.4" spans="1:5">
      <c r="A48" s="3"/>
      <c r="B48" s="6">
        <v>14</v>
      </c>
      <c r="C48" s="3" t="s">
        <v>254</v>
      </c>
      <c r="D48" s="3" t="s">
        <v>532</v>
      </c>
      <c r="E48" s="3"/>
    </row>
    <row r="49" ht="17.4" spans="1:5">
      <c r="A49" s="3"/>
      <c r="B49" s="6">
        <v>15</v>
      </c>
      <c r="C49" s="3" t="s">
        <v>47</v>
      </c>
      <c r="D49" s="3" t="s">
        <v>532</v>
      </c>
      <c r="E49" s="3"/>
    </row>
    <row r="50" ht="17.4" spans="1:5">
      <c r="A50" s="3"/>
      <c r="B50" s="6">
        <v>16</v>
      </c>
      <c r="C50" s="3" t="s">
        <v>255</v>
      </c>
      <c r="D50" s="3" t="s">
        <v>532</v>
      </c>
      <c r="E50" s="3"/>
    </row>
    <row r="51" ht="17.4" spans="1:5">
      <c r="A51" s="3"/>
      <c r="B51" s="6">
        <v>17</v>
      </c>
      <c r="C51" s="3" t="s">
        <v>256</v>
      </c>
      <c r="D51" s="3"/>
      <c r="E51" s="3" t="s">
        <v>233</v>
      </c>
    </row>
    <row r="52" ht="17.4" spans="1:5">
      <c r="A52" s="3"/>
      <c r="B52" s="6">
        <v>18</v>
      </c>
      <c r="C52" s="3" t="s">
        <v>258</v>
      </c>
      <c r="D52" s="3"/>
      <c r="E52" s="3" t="s">
        <v>233</v>
      </c>
    </row>
    <row r="53" ht="17.4" spans="1:5">
      <c r="A53" s="3"/>
      <c r="B53" s="6">
        <v>19</v>
      </c>
      <c r="C53" s="3" t="s">
        <v>260</v>
      </c>
      <c r="D53" s="3"/>
      <c r="E53" s="3" t="s">
        <v>233</v>
      </c>
    </row>
    <row r="54" ht="17.4" spans="1:5">
      <c r="A54" s="3"/>
      <c r="B54" s="6">
        <v>20</v>
      </c>
      <c r="C54" s="3" t="s">
        <v>261</v>
      </c>
      <c r="D54" s="3"/>
      <c r="E54" s="3" t="s">
        <v>233</v>
      </c>
    </row>
    <row r="55" ht="17.4" spans="1:5">
      <c r="A55" s="3"/>
      <c r="B55" s="6">
        <v>21</v>
      </c>
      <c r="C55" s="3" t="s">
        <v>56</v>
      </c>
      <c r="D55" s="3" t="s">
        <v>532</v>
      </c>
      <c r="E55" s="3"/>
    </row>
    <row r="56" ht="17.4" spans="1:5">
      <c r="A56" s="3"/>
      <c r="B56" s="6">
        <v>22</v>
      </c>
      <c r="C56" s="3" t="s">
        <v>63</v>
      </c>
      <c r="D56" s="3" t="s">
        <v>532</v>
      </c>
      <c r="E56" s="3"/>
    </row>
    <row r="57" ht="17.4" spans="1:5">
      <c r="A57" s="3"/>
      <c r="B57" s="6">
        <v>23</v>
      </c>
      <c r="C57" s="3" t="s">
        <v>67</v>
      </c>
      <c r="D57" s="3" t="s">
        <v>532</v>
      </c>
      <c r="E57" s="3"/>
    </row>
    <row r="58" ht="17.4" spans="1:5">
      <c r="A58" s="3"/>
      <c r="B58" s="6">
        <v>24</v>
      </c>
      <c r="C58" s="3" t="s">
        <v>262</v>
      </c>
      <c r="D58" s="3" t="s">
        <v>532</v>
      </c>
      <c r="E58" s="3"/>
    </row>
    <row r="59" ht="17.4" spans="1:5">
      <c r="A59" s="3"/>
      <c r="B59" s="6">
        <v>25</v>
      </c>
      <c r="C59" s="3" t="s">
        <v>263</v>
      </c>
      <c r="D59" s="3" t="s">
        <v>532</v>
      </c>
      <c r="E59" s="3"/>
    </row>
    <row r="60" ht="17.4" spans="1:5">
      <c r="A60" s="3"/>
      <c r="B60" s="6">
        <v>26</v>
      </c>
      <c r="C60" s="3" t="s">
        <v>73</v>
      </c>
      <c r="D60" s="3" t="s">
        <v>532</v>
      </c>
      <c r="E60" s="3"/>
    </row>
    <row r="61" ht="17.4" spans="1:5">
      <c r="A61" s="3"/>
      <c r="B61" s="6">
        <v>27</v>
      </c>
      <c r="C61" s="3" t="s">
        <v>264</v>
      </c>
      <c r="D61" s="3" t="s">
        <v>532</v>
      </c>
      <c r="E61" s="3"/>
    </row>
    <row r="62" ht="17.4" spans="1:5">
      <c r="A62" s="3"/>
      <c r="B62" s="6">
        <v>28</v>
      </c>
      <c r="C62" s="3" t="s">
        <v>52</v>
      </c>
      <c r="D62" s="3" t="s">
        <v>532</v>
      </c>
      <c r="E62" s="3"/>
    </row>
    <row r="63" ht="17.4" spans="1:5">
      <c r="A63" s="3"/>
      <c r="B63" s="6">
        <v>29</v>
      </c>
      <c r="C63" s="3" t="s">
        <v>265</v>
      </c>
      <c r="D63" s="3" t="s">
        <v>532</v>
      </c>
      <c r="E63" s="3"/>
    </row>
    <row r="64" ht="17.4" spans="1:5">
      <c r="A64" s="3"/>
      <c r="B64" s="6">
        <v>30</v>
      </c>
      <c r="C64" s="3" t="s">
        <v>266</v>
      </c>
      <c r="D64" s="3" t="s">
        <v>532</v>
      </c>
      <c r="E64" s="3"/>
    </row>
    <row r="65" ht="17.4" spans="1:5">
      <c r="A65" s="3"/>
      <c r="B65" s="6">
        <v>31</v>
      </c>
      <c r="C65" s="3" t="s">
        <v>267</v>
      </c>
      <c r="D65" s="3" t="s">
        <v>532</v>
      </c>
      <c r="E65" s="3"/>
    </row>
    <row r="66" ht="17.4" spans="1:5">
      <c r="A66" s="3"/>
      <c r="B66" s="6">
        <v>32</v>
      </c>
      <c r="C66" s="3" t="s">
        <v>268</v>
      </c>
      <c r="D66" s="3" t="s">
        <v>532</v>
      </c>
      <c r="E66" s="3"/>
    </row>
    <row r="67" ht="17.4" spans="1:5">
      <c r="A67" s="3"/>
      <c r="B67" s="6">
        <v>33</v>
      </c>
      <c r="C67" s="3" t="s">
        <v>269</v>
      </c>
      <c r="D67" s="3" t="s">
        <v>532</v>
      </c>
      <c r="E67" s="3"/>
    </row>
    <row r="68" ht="17.4" spans="1:5">
      <c r="A68" s="3"/>
      <c r="B68" s="6">
        <v>34</v>
      </c>
      <c r="C68" s="3" t="s">
        <v>270</v>
      </c>
      <c r="D68" s="3" t="s">
        <v>532</v>
      </c>
      <c r="E68" s="3"/>
    </row>
    <row r="69" ht="17.4" spans="1:5">
      <c r="A69" s="3"/>
      <c r="B69" s="6">
        <v>35</v>
      </c>
      <c r="C69" s="3" t="s">
        <v>271</v>
      </c>
      <c r="D69" s="3" t="s">
        <v>532</v>
      </c>
      <c r="E69" s="3"/>
    </row>
    <row r="70" ht="17.4" spans="1:5">
      <c r="A70" s="3"/>
      <c r="B70" s="6">
        <v>36</v>
      </c>
      <c r="C70" s="7" t="s">
        <v>272</v>
      </c>
      <c r="D70" s="3" t="s">
        <v>532</v>
      </c>
      <c r="E70" s="3"/>
    </row>
    <row r="71" ht="17.4" spans="1:5">
      <c r="A71" s="3" t="s">
        <v>4</v>
      </c>
      <c r="B71" s="6">
        <v>1</v>
      </c>
      <c r="C71" s="3" t="s">
        <v>274</v>
      </c>
      <c r="D71" s="3"/>
      <c r="E71" s="3" t="s">
        <v>533</v>
      </c>
    </row>
    <row r="72" ht="17.4" spans="1:5">
      <c r="A72" s="3"/>
      <c r="B72" s="6">
        <v>2</v>
      </c>
      <c r="C72" s="3" t="s">
        <v>275</v>
      </c>
      <c r="D72" s="3"/>
      <c r="E72" s="3" t="s">
        <v>533</v>
      </c>
    </row>
    <row r="73" ht="17.4" spans="1:5">
      <c r="A73" s="3"/>
      <c r="B73" s="6">
        <v>3</v>
      </c>
      <c r="C73" s="3" t="s">
        <v>276</v>
      </c>
      <c r="D73" s="3"/>
      <c r="E73" s="3" t="s">
        <v>533</v>
      </c>
    </row>
    <row r="74" ht="17.4" spans="1:5">
      <c r="A74" s="3"/>
      <c r="B74" s="6">
        <v>4</v>
      </c>
      <c r="C74" s="3" t="s">
        <v>278</v>
      </c>
      <c r="D74" s="3"/>
      <c r="E74" s="3" t="s">
        <v>533</v>
      </c>
    </row>
    <row r="75" ht="17.4" spans="1:5">
      <c r="A75" s="3"/>
      <c r="B75" s="6">
        <v>5</v>
      </c>
      <c r="C75" s="3" t="s">
        <v>279</v>
      </c>
      <c r="D75" s="3"/>
      <c r="E75" s="3" t="s">
        <v>533</v>
      </c>
    </row>
    <row r="76" ht="17.4" spans="1:5">
      <c r="A76" s="3"/>
      <c r="B76" s="6">
        <v>6</v>
      </c>
      <c r="C76" s="3" t="s">
        <v>281</v>
      </c>
      <c r="D76" s="3"/>
      <c r="E76" s="3" t="s">
        <v>533</v>
      </c>
    </row>
    <row r="77" ht="17.4" spans="1:5">
      <c r="A77" s="3"/>
      <c r="B77" s="6">
        <v>7</v>
      </c>
      <c r="C77" s="3" t="s">
        <v>283</v>
      </c>
      <c r="D77" s="3"/>
      <c r="E77" s="3" t="s">
        <v>533</v>
      </c>
    </row>
    <row r="78" ht="17.4" spans="1:5">
      <c r="A78" s="3"/>
      <c r="B78" s="6">
        <v>8</v>
      </c>
      <c r="C78" s="3" t="s">
        <v>285</v>
      </c>
      <c r="D78" s="3"/>
      <c r="E78" s="3" t="s">
        <v>533</v>
      </c>
    </row>
    <row r="79" ht="17.4" spans="1:5">
      <c r="A79" s="3"/>
      <c r="B79" s="6">
        <v>9</v>
      </c>
      <c r="C79" s="3" t="s">
        <v>286</v>
      </c>
      <c r="D79" s="3"/>
      <c r="E79" s="3" t="s">
        <v>533</v>
      </c>
    </row>
    <row r="80" ht="17.4" spans="1:5">
      <c r="A80" s="3"/>
      <c r="B80" s="6">
        <v>10</v>
      </c>
      <c r="C80" s="3" t="s">
        <v>288</v>
      </c>
      <c r="D80" s="3"/>
      <c r="E80" s="3" t="s">
        <v>533</v>
      </c>
    </row>
    <row r="81" ht="17.4" spans="1:5">
      <c r="A81" s="3"/>
      <c r="B81" s="6">
        <v>11</v>
      </c>
      <c r="C81" s="3" t="s">
        <v>289</v>
      </c>
      <c r="D81" s="3"/>
      <c r="E81" s="3" t="s">
        <v>533</v>
      </c>
    </row>
    <row r="82" ht="17.4" spans="1:5">
      <c r="A82" s="3"/>
      <c r="B82" s="6">
        <v>12</v>
      </c>
      <c r="C82" s="3" t="s">
        <v>291</v>
      </c>
      <c r="D82" s="3" t="s">
        <v>532</v>
      </c>
      <c r="E82" s="3"/>
    </row>
    <row r="83" ht="17.4" spans="1:5">
      <c r="A83" s="3"/>
      <c r="B83" s="6">
        <v>13</v>
      </c>
      <c r="C83" s="3" t="s">
        <v>293</v>
      </c>
      <c r="D83" s="3" t="s">
        <v>532</v>
      </c>
      <c r="E83" s="3"/>
    </row>
    <row r="84" ht="17.4" spans="1:5">
      <c r="A84" s="3"/>
      <c r="B84" s="6">
        <v>14</v>
      </c>
      <c r="C84" s="3" t="s">
        <v>294</v>
      </c>
      <c r="D84" s="3" t="s">
        <v>532</v>
      </c>
      <c r="E84" s="3"/>
    </row>
    <row r="85" ht="17.4" spans="1:5">
      <c r="A85" s="3"/>
      <c r="B85" s="6">
        <v>15</v>
      </c>
      <c r="C85" s="3" t="s">
        <v>296</v>
      </c>
      <c r="D85" s="3" t="s">
        <v>532</v>
      </c>
      <c r="E85" s="3"/>
    </row>
    <row r="86" ht="17.4" spans="1:5">
      <c r="A86" s="3"/>
      <c r="B86" s="6">
        <v>16</v>
      </c>
      <c r="C86" s="3" t="s">
        <v>298</v>
      </c>
      <c r="D86" s="3" t="s">
        <v>532</v>
      </c>
      <c r="E86" s="3"/>
    </row>
    <row r="87" ht="17.4" spans="1:5">
      <c r="A87" s="3"/>
      <c r="B87" s="6">
        <v>17</v>
      </c>
      <c r="C87" s="3" t="s">
        <v>299</v>
      </c>
      <c r="D87" s="3" t="s">
        <v>532</v>
      </c>
      <c r="E87" s="3"/>
    </row>
    <row r="88" ht="17.4" spans="1:5">
      <c r="A88" s="3"/>
      <c r="B88" s="6">
        <v>18</v>
      </c>
      <c r="C88" s="3" t="s">
        <v>300</v>
      </c>
      <c r="D88" s="3" t="s">
        <v>533</v>
      </c>
      <c r="E88" s="3"/>
    </row>
    <row r="89" ht="17.4" spans="1:5">
      <c r="A89" s="3"/>
      <c r="B89" s="6">
        <v>19</v>
      </c>
      <c r="C89" s="3" t="s">
        <v>76</v>
      </c>
      <c r="D89" s="3" t="s">
        <v>532</v>
      </c>
      <c r="E89" s="3"/>
    </row>
    <row r="90" ht="17.4" spans="1:5">
      <c r="A90" s="3"/>
      <c r="B90" s="6">
        <v>20</v>
      </c>
      <c r="C90" s="3" t="s">
        <v>301</v>
      </c>
      <c r="D90" s="3" t="s">
        <v>532</v>
      </c>
      <c r="E90" s="3"/>
    </row>
    <row r="91" ht="17.4" spans="1:5">
      <c r="A91" s="3"/>
      <c r="B91" s="6">
        <v>21</v>
      </c>
      <c r="C91" s="3" t="s">
        <v>303</v>
      </c>
      <c r="D91" s="3" t="s">
        <v>532</v>
      </c>
      <c r="E91" s="3"/>
    </row>
    <row r="92" ht="17.4" spans="1:5">
      <c r="A92" s="3"/>
      <c r="B92" s="6">
        <v>22</v>
      </c>
      <c r="C92" s="3" t="s">
        <v>304</v>
      </c>
      <c r="D92" s="3" t="s">
        <v>532</v>
      </c>
      <c r="E92" s="3"/>
    </row>
    <row r="93" ht="17.4" spans="1:5">
      <c r="A93" s="3"/>
      <c r="B93" s="6">
        <v>23</v>
      </c>
      <c r="C93" s="3" t="s">
        <v>305</v>
      </c>
      <c r="D93" s="3" t="s">
        <v>532</v>
      </c>
      <c r="E93" s="3"/>
    </row>
    <row r="94" ht="17.4" spans="1:5">
      <c r="A94" s="3"/>
      <c r="B94" s="6">
        <v>24</v>
      </c>
      <c r="C94" s="3" t="s">
        <v>306</v>
      </c>
      <c r="D94" s="3" t="s">
        <v>532</v>
      </c>
      <c r="E94" s="3"/>
    </row>
    <row r="95" ht="17.4" spans="1:5">
      <c r="A95" s="3"/>
      <c r="B95" s="6">
        <v>25</v>
      </c>
      <c r="C95" s="3" t="s">
        <v>307</v>
      </c>
      <c r="D95" s="3" t="s">
        <v>532</v>
      </c>
      <c r="E95" s="8"/>
    </row>
    <row r="96" ht="17.4" spans="1:5">
      <c r="A96" s="3"/>
      <c r="B96" s="6">
        <v>26</v>
      </c>
      <c r="C96" s="3" t="s">
        <v>308</v>
      </c>
      <c r="D96" s="3" t="s">
        <v>532</v>
      </c>
      <c r="E96" s="8"/>
    </row>
    <row r="97" ht="17.4" spans="1:5">
      <c r="A97" s="3"/>
      <c r="B97" s="6">
        <v>27</v>
      </c>
      <c r="C97" s="3" t="s">
        <v>309</v>
      </c>
      <c r="D97" s="3" t="s">
        <v>532</v>
      </c>
      <c r="E97" s="8"/>
    </row>
    <row r="98" ht="17.4" spans="1:5">
      <c r="A98" s="3"/>
      <c r="B98" s="6">
        <v>28</v>
      </c>
      <c r="C98" s="3" t="s">
        <v>310</v>
      </c>
      <c r="D98" s="3" t="s">
        <v>532</v>
      </c>
      <c r="E98" s="8"/>
    </row>
    <row r="99" ht="17.4" spans="1:5">
      <c r="A99" s="3"/>
      <c r="B99" s="6">
        <v>29</v>
      </c>
      <c r="C99" s="3" t="s">
        <v>311</v>
      </c>
      <c r="D99" s="3" t="s">
        <v>532</v>
      </c>
      <c r="E99" s="8"/>
    </row>
    <row r="100" ht="17.4" spans="1:5">
      <c r="A100" s="3"/>
      <c r="B100" s="6">
        <v>30</v>
      </c>
      <c r="C100" s="3" t="s">
        <v>95</v>
      </c>
      <c r="D100" s="3" t="s">
        <v>532</v>
      </c>
      <c r="E100" s="9"/>
    </row>
    <row r="101" ht="17.4" spans="1:5">
      <c r="A101" s="3"/>
      <c r="B101" s="6">
        <v>31</v>
      </c>
      <c r="C101" s="3" t="s">
        <v>312</v>
      </c>
      <c r="D101" s="3" t="s">
        <v>532</v>
      </c>
      <c r="E101" s="3"/>
    </row>
    <row r="102" ht="17.4" spans="1:5">
      <c r="A102" s="3"/>
      <c r="B102" s="6">
        <v>32</v>
      </c>
      <c r="C102" s="3" t="s">
        <v>313</v>
      </c>
      <c r="D102" s="3" t="s">
        <v>532</v>
      </c>
      <c r="E102" s="3"/>
    </row>
    <row r="103" ht="17.4" spans="1:5">
      <c r="A103" s="3"/>
      <c r="B103" s="6">
        <v>33</v>
      </c>
      <c r="C103" s="3" t="s">
        <v>314</v>
      </c>
      <c r="D103" s="3" t="s">
        <v>532</v>
      </c>
      <c r="E103" s="3"/>
    </row>
    <row r="104" ht="17.4" spans="1:5">
      <c r="A104" s="3"/>
      <c r="B104" s="6">
        <v>34</v>
      </c>
      <c r="C104" s="3" t="s">
        <v>315</v>
      </c>
      <c r="D104" s="3" t="s">
        <v>532</v>
      </c>
      <c r="E104" s="3"/>
    </row>
    <row r="105" ht="17.4" spans="1:5">
      <c r="A105" s="3"/>
      <c r="B105" s="6">
        <v>35</v>
      </c>
      <c r="C105" s="3" t="s">
        <v>316</v>
      </c>
      <c r="D105" s="3" t="s">
        <v>532</v>
      </c>
      <c r="E105" s="3"/>
    </row>
    <row r="106" ht="17.4" spans="1:5">
      <c r="A106" s="3"/>
      <c r="B106" s="6">
        <v>36</v>
      </c>
      <c r="C106" s="3" t="s">
        <v>317</v>
      </c>
      <c r="D106" s="3" t="s">
        <v>532</v>
      </c>
      <c r="E106" s="3"/>
    </row>
    <row r="107" ht="17.4" spans="1:5">
      <c r="A107" s="3"/>
      <c r="B107" s="6">
        <v>37</v>
      </c>
      <c r="C107" s="3" t="s">
        <v>90</v>
      </c>
      <c r="D107" s="3" t="s">
        <v>532</v>
      </c>
      <c r="E107" s="3"/>
    </row>
    <row r="108" ht="17.4" spans="1:5">
      <c r="A108" s="3"/>
      <c r="B108" s="6">
        <v>38</v>
      </c>
      <c r="C108" s="3" t="s">
        <v>318</v>
      </c>
      <c r="D108" s="3" t="s">
        <v>532</v>
      </c>
      <c r="E108" s="3"/>
    </row>
    <row r="109" ht="17.4" spans="1:5">
      <c r="A109" s="3"/>
      <c r="B109" s="6">
        <v>39</v>
      </c>
      <c r="C109" s="3" t="s">
        <v>319</v>
      </c>
      <c r="D109" s="3" t="s">
        <v>532</v>
      </c>
      <c r="E109" s="3"/>
    </row>
    <row r="110" ht="17.4" spans="1:5">
      <c r="A110" s="3"/>
      <c r="B110" s="6">
        <v>40</v>
      </c>
      <c r="C110" s="3" t="s">
        <v>83</v>
      </c>
      <c r="D110" s="3" t="s">
        <v>532</v>
      </c>
      <c r="E110" s="3"/>
    </row>
    <row r="111" ht="17.4" spans="1:5">
      <c r="A111" s="3"/>
      <c r="B111" s="6">
        <v>41</v>
      </c>
      <c r="C111" s="3" t="s">
        <v>86</v>
      </c>
      <c r="D111" s="3" t="s">
        <v>532</v>
      </c>
      <c r="E111" s="3"/>
    </row>
    <row r="112" ht="17.4" spans="1:5">
      <c r="A112" s="10" t="s">
        <v>5</v>
      </c>
      <c r="B112" s="3">
        <v>1</v>
      </c>
      <c r="C112" s="3" t="s">
        <v>320</v>
      </c>
      <c r="D112" s="3" t="s">
        <v>532</v>
      </c>
      <c r="E112" s="3"/>
    </row>
    <row r="113" ht="17.4" spans="1:5">
      <c r="A113" s="11"/>
      <c r="B113" s="3">
        <f t="shared" ref="B113:B153" si="0">B112+1</f>
        <v>2</v>
      </c>
      <c r="C113" s="3" t="s">
        <v>321</v>
      </c>
      <c r="D113" s="3" t="s">
        <v>532</v>
      </c>
      <c r="E113" s="3"/>
    </row>
    <row r="114" ht="17.4" spans="1:5">
      <c r="A114" s="11"/>
      <c r="B114" s="3">
        <f t="shared" si="0"/>
        <v>3</v>
      </c>
      <c r="C114" s="3" t="s">
        <v>322</v>
      </c>
      <c r="D114" s="3" t="s">
        <v>532</v>
      </c>
      <c r="E114" s="3"/>
    </row>
    <row r="115" ht="17.4" spans="1:5">
      <c r="A115" s="11"/>
      <c r="B115" s="3">
        <f t="shared" si="0"/>
        <v>4</v>
      </c>
      <c r="C115" s="3" t="s">
        <v>323</v>
      </c>
      <c r="D115" s="3" t="s">
        <v>532</v>
      </c>
      <c r="E115" s="3"/>
    </row>
    <row r="116" ht="17.4" spans="1:5">
      <c r="A116" s="11"/>
      <c r="B116" s="3">
        <f t="shared" si="0"/>
        <v>5</v>
      </c>
      <c r="C116" s="3" t="s">
        <v>324</v>
      </c>
      <c r="D116" s="3" t="s">
        <v>532</v>
      </c>
      <c r="E116" s="3"/>
    </row>
    <row r="117" ht="17.4" spans="1:5">
      <c r="A117" s="11"/>
      <c r="B117" s="3">
        <f t="shared" si="0"/>
        <v>6</v>
      </c>
      <c r="C117" s="3" t="s">
        <v>325</v>
      </c>
      <c r="D117" s="3" t="s">
        <v>532</v>
      </c>
      <c r="E117" s="3"/>
    </row>
    <row r="118" ht="17.4" spans="1:5">
      <c r="A118" s="11"/>
      <c r="B118" s="3">
        <f t="shared" si="0"/>
        <v>7</v>
      </c>
      <c r="C118" s="3" t="s">
        <v>326</v>
      </c>
      <c r="D118" s="3" t="s">
        <v>532</v>
      </c>
      <c r="E118" s="3"/>
    </row>
    <row r="119" ht="17.4" spans="1:5">
      <c r="A119" s="11"/>
      <c r="B119" s="3">
        <f t="shared" si="0"/>
        <v>8</v>
      </c>
      <c r="C119" s="3" t="s">
        <v>327</v>
      </c>
      <c r="D119" s="3" t="s">
        <v>532</v>
      </c>
      <c r="E119" s="3"/>
    </row>
    <row r="120" ht="17.4" spans="1:5">
      <c r="A120" s="11"/>
      <c r="B120" s="3">
        <f t="shared" si="0"/>
        <v>9</v>
      </c>
      <c r="C120" s="3" t="s">
        <v>328</v>
      </c>
      <c r="D120" s="3" t="s">
        <v>532</v>
      </c>
      <c r="E120" s="3"/>
    </row>
    <row r="121" ht="17.4" spans="1:5">
      <c r="A121" s="11"/>
      <c r="B121" s="3">
        <f t="shared" si="0"/>
        <v>10</v>
      </c>
      <c r="C121" s="3" t="s">
        <v>329</v>
      </c>
      <c r="D121" s="3" t="s">
        <v>532</v>
      </c>
      <c r="E121" s="3"/>
    </row>
    <row r="122" ht="17.4" spans="1:5">
      <c r="A122" s="11"/>
      <c r="B122" s="3">
        <f t="shared" si="0"/>
        <v>11</v>
      </c>
      <c r="C122" s="3" t="s">
        <v>330</v>
      </c>
      <c r="D122" s="3" t="s">
        <v>532</v>
      </c>
      <c r="E122" s="3"/>
    </row>
    <row r="123" ht="17.4" spans="1:5">
      <c r="A123" s="11"/>
      <c r="B123" s="3">
        <f t="shared" si="0"/>
        <v>12</v>
      </c>
      <c r="C123" s="3" t="s">
        <v>331</v>
      </c>
      <c r="D123" s="3" t="s">
        <v>532</v>
      </c>
      <c r="E123" s="3"/>
    </row>
    <row r="124" ht="17.4" spans="1:5">
      <c r="A124" s="11"/>
      <c r="B124" s="3">
        <f t="shared" si="0"/>
        <v>13</v>
      </c>
      <c r="C124" s="3" t="s">
        <v>332</v>
      </c>
      <c r="D124" s="3" t="s">
        <v>532</v>
      </c>
      <c r="E124" s="3"/>
    </row>
    <row r="125" ht="17.4" spans="1:5">
      <c r="A125" s="11"/>
      <c r="B125" s="3">
        <f t="shared" si="0"/>
        <v>14</v>
      </c>
      <c r="C125" s="3" t="s">
        <v>333</v>
      </c>
      <c r="D125" s="3" t="s">
        <v>532</v>
      </c>
      <c r="E125" s="3"/>
    </row>
    <row r="126" ht="17.4" spans="1:5">
      <c r="A126" s="11"/>
      <c r="B126" s="3">
        <f t="shared" si="0"/>
        <v>15</v>
      </c>
      <c r="C126" s="3" t="s">
        <v>334</v>
      </c>
      <c r="D126" s="3" t="s">
        <v>532</v>
      </c>
      <c r="E126" s="3"/>
    </row>
    <row r="127" ht="17.4" spans="1:5">
      <c r="A127" s="11"/>
      <c r="B127" s="3">
        <f t="shared" si="0"/>
        <v>16</v>
      </c>
      <c r="C127" s="3" t="s">
        <v>335</v>
      </c>
      <c r="D127" s="3" t="s">
        <v>532</v>
      </c>
      <c r="E127" s="3"/>
    </row>
    <row r="128" ht="17.4" spans="1:5">
      <c r="A128" s="11"/>
      <c r="B128" s="3">
        <f t="shared" si="0"/>
        <v>17</v>
      </c>
      <c r="C128" s="3" t="s">
        <v>336</v>
      </c>
      <c r="D128" s="3" t="s">
        <v>532</v>
      </c>
      <c r="E128" s="3"/>
    </row>
    <row r="129" ht="17.4" spans="1:5">
      <c r="A129" s="11"/>
      <c r="B129" s="3">
        <f t="shared" si="0"/>
        <v>18</v>
      </c>
      <c r="C129" s="3" t="s">
        <v>337</v>
      </c>
      <c r="D129" s="3" t="s">
        <v>532</v>
      </c>
      <c r="E129" s="3"/>
    </row>
    <row r="130" ht="17.4" spans="1:5">
      <c r="A130" s="11"/>
      <c r="B130" s="3">
        <f t="shared" si="0"/>
        <v>19</v>
      </c>
      <c r="C130" s="3" t="s">
        <v>338</v>
      </c>
      <c r="D130" s="3" t="s">
        <v>532</v>
      </c>
      <c r="E130" s="3"/>
    </row>
    <row r="131" ht="17.4" spans="1:5">
      <c r="A131" s="11"/>
      <c r="B131" s="3">
        <f t="shared" si="0"/>
        <v>20</v>
      </c>
      <c r="C131" s="3" t="s">
        <v>339</v>
      </c>
      <c r="D131" s="3" t="s">
        <v>532</v>
      </c>
      <c r="E131" s="3"/>
    </row>
    <row r="132" ht="17.4" spans="1:5">
      <c r="A132" s="11"/>
      <c r="B132" s="3">
        <f t="shared" si="0"/>
        <v>21</v>
      </c>
      <c r="C132" s="3" t="s">
        <v>340</v>
      </c>
      <c r="D132" s="3" t="s">
        <v>532</v>
      </c>
      <c r="E132" s="3"/>
    </row>
    <row r="133" ht="17.4" spans="1:5">
      <c r="A133" s="11"/>
      <c r="B133" s="3">
        <f t="shared" si="0"/>
        <v>22</v>
      </c>
      <c r="C133" s="3" t="s">
        <v>341</v>
      </c>
      <c r="D133" s="3" t="s">
        <v>532</v>
      </c>
      <c r="E133" s="3"/>
    </row>
    <row r="134" ht="17.4" spans="1:5">
      <c r="A134" s="11"/>
      <c r="B134" s="3">
        <f t="shared" si="0"/>
        <v>23</v>
      </c>
      <c r="C134" s="3" t="s">
        <v>342</v>
      </c>
      <c r="D134" s="3" t="s">
        <v>532</v>
      </c>
      <c r="E134" s="3"/>
    </row>
    <row r="135" ht="17.4" spans="1:5">
      <c r="A135" s="11"/>
      <c r="B135" s="3">
        <f t="shared" si="0"/>
        <v>24</v>
      </c>
      <c r="C135" s="3" t="s">
        <v>343</v>
      </c>
      <c r="D135" s="3" t="s">
        <v>532</v>
      </c>
      <c r="E135" s="3"/>
    </row>
    <row r="136" ht="17.4" spans="1:5">
      <c r="A136" s="11"/>
      <c r="B136" s="3">
        <f t="shared" si="0"/>
        <v>25</v>
      </c>
      <c r="C136" s="3" t="s">
        <v>344</v>
      </c>
      <c r="D136" s="3" t="s">
        <v>532</v>
      </c>
      <c r="E136" s="3"/>
    </row>
    <row r="137" ht="17.4" spans="1:5">
      <c r="A137" s="11"/>
      <c r="B137" s="3">
        <f t="shared" si="0"/>
        <v>26</v>
      </c>
      <c r="C137" s="3" t="s">
        <v>345</v>
      </c>
      <c r="D137" s="3" t="s">
        <v>532</v>
      </c>
      <c r="E137" s="3"/>
    </row>
    <row r="138" ht="17.4" spans="1:5">
      <c r="A138" s="11"/>
      <c r="B138" s="3">
        <f t="shared" si="0"/>
        <v>27</v>
      </c>
      <c r="C138" s="3" t="s">
        <v>346</v>
      </c>
      <c r="D138" s="3" t="s">
        <v>532</v>
      </c>
      <c r="E138" s="3"/>
    </row>
    <row r="139" ht="17.4" spans="1:5">
      <c r="A139" s="11"/>
      <c r="B139" s="3">
        <f t="shared" si="0"/>
        <v>28</v>
      </c>
      <c r="C139" s="3" t="s">
        <v>347</v>
      </c>
      <c r="D139" s="3" t="s">
        <v>532</v>
      </c>
      <c r="E139" s="3"/>
    </row>
    <row r="140" ht="17.4" spans="1:5">
      <c r="A140" s="11"/>
      <c r="B140" s="3">
        <f t="shared" si="0"/>
        <v>29</v>
      </c>
      <c r="C140" s="3" t="s">
        <v>348</v>
      </c>
      <c r="D140" s="3" t="s">
        <v>532</v>
      </c>
      <c r="E140" s="3"/>
    </row>
    <row r="141" ht="17.4" spans="1:5">
      <c r="A141" s="11"/>
      <c r="B141" s="3">
        <f t="shared" si="0"/>
        <v>30</v>
      </c>
      <c r="C141" s="3" t="s">
        <v>349</v>
      </c>
      <c r="D141" s="3" t="s">
        <v>532</v>
      </c>
      <c r="E141" s="3"/>
    </row>
    <row r="142" ht="17.4" spans="1:5">
      <c r="A142" s="11"/>
      <c r="B142" s="3">
        <f t="shared" si="0"/>
        <v>31</v>
      </c>
      <c r="C142" s="3" t="s">
        <v>350</v>
      </c>
      <c r="D142" s="3" t="s">
        <v>532</v>
      </c>
      <c r="E142" s="3"/>
    </row>
    <row r="143" ht="17.4" spans="1:5">
      <c r="A143" s="11"/>
      <c r="B143" s="3">
        <f t="shared" si="0"/>
        <v>32</v>
      </c>
      <c r="C143" s="3" t="s">
        <v>351</v>
      </c>
      <c r="D143" s="3" t="s">
        <v>532</v>
      </c>
      <c r="E143" s="3"/>
    </row>
    <row r="144" ht="17.4" spans="1:5">
      <c r="A144" s="11"/>
      <c r="B144" s="3">
        <f t="shared" si="0"/>
        <v>33</v>
      </c>
      <c r="C144" s="3" t="s">
        <v>352</v>
      </c>
      <c r="D144" s="3" t="s">
        <v>532</v>
      </c>
      <c r="E144" s="3"/>
    </row>
    <row r="145" ht="17.4" spans="1:5">
      <c r="A145" s="11"/>
      <c r="B145" s="3">
        <f t="shared" si="0"/>
        <v>34</v>
      </c>
      <c r="C145" s="3" t="s">
        <v>353</v>
      </c>
      <c r="D145" s="3" t="s">
        <v>532</v>
      </c>
      <c r="E145" s="3"/>
    </row>
    <row r="146" ht="17.4" spans="1:5">
      <c r="A146" s="11"/>
      <c r="B146" s="3">
        <f t="shared" si="0"/>
        <v>35</v>
      </c>
      <c r="C146" s="3" t="s">
        <v>354</v>
      </c>
      <c r="D146" s="3" t="s">
        <v>532</v>
      </c>
      <c r="E146" s="3"/>
    </row>
    <row r="147" ht="17.4" spans="1:5">
      <c r="A147" s="11"/>
      <c r="B147" s="3">
        <f t="shared" si="0"/>
        <v>36</v>
      </c>
      <c r="C147" s="3" t="s">
        <v>355</v>
      </c>
      <c r="D147" s="3" t="s">
        <v>532</v>
      </c>
      <c r="E147" s="3"/>
    </row>
    <row r="148" ht="17.4" spans="1:5">
      <c r="A148" s="11"/>
      <c r="B148" s="3">
        <f t="shared" si="0"/>
        <v>37</v>
      </c>
      <c r="C148" s="3" t="s">
        <v>356</v>
      </c>
      <c r="D148" s="3" t="s">
        <v>532</v>
      </c>
      <c r="E148" s="3"/>
    </row>
    <row r="149" ht="17.4" spans="1:5">
      <c r="A149" s="11"/>
      <c r="B149" s="3">
        <f t="shared" si="0"/>
        <v>38</v>
      </c>
      <c r="C149" s="3" t="s">
        <v>357</v>
      </c>
      <c r="D149" s="3" t="s">
        <v>532</v>
      </c>
      <c r="E149" s="3"/>
    </row>
    <row r="150" ht="17.4" spans="1:5">
      <c r="A150" s="11"/>
      <c r="B150" s="3">
        <f t="shared" si="0"/>
        <v>39</v>
      </c>
      <c r="C150" s="3" t="s">
        <v>358</v>
      </c>
      <c r="D150" s="3" t="s">
        <v>532</v>
      </c>
      <c r="E150" s="3"/>
    </row>
    <row r="151" ht="17.4" spans="1:5">
      <c r="A151" s="11"/>
      <c r="B151" s="3">
        <f t="shared" si="0"/>
        <v>40</v>
      </c>
      <c r="C151" s="3" t="s">
        <v>359</v>
      </c>
      <c r="D151" s="3" t="s">
        <v>532</v>
      </c>
      <c r="E151" s="3"/>
    </row>
    <row r="152" ht="17.4" spans="1:5">
      <c r="A152" s="11"/>
      <c r="B152" s="3">
        <f t="shared" si="0"/>
        <v>41</v>
      </c>
      <c r="C152" s="3" t="s">
        <v>360</v>
      </c>
      <c r="D152" s="3" t="s">
        <v>532</v>
      </c>
      <c r="E152" s="3"/>
    </row>
    <row r="153" ht="17.4" spans="1:5">
      <c r="A153" s="7"/>
      <c r="B153" s="3">
        <f t="shared" si="0"/>
        <v>42</v>
      </c>
      <c r="C153" s="3" t="s">
        <v>361</v>
      </c>
      <c r="D153" s="3" t="s">
        <v>532</v>
      </c>
      <c r="E153" s="3"/>
    </row>
    <row r="154" ht="17.4" spans="1:5">
      <c r="A154" s="10" t="s">
        <v>6</v>
      </c>
      <c r="B154" s="3">
        <v>1</v>
      </c>
      <c r="C154" s="3" t="s">
        <v>362</v>
      </c>
      <c r="D154" s="3" t="s">
        <v>530</v>
      </c>
      <c r="E154" s="3"/>
    </row>
    <row r="155" ht="17.4" spans="1:5">
      <c r="A155" s="11"/>
      <c r="B155" s="3">
        <v>2</v>
      </c>
      <c r="C155" s="3" t="s">
        <v>363</v>
      </c>
      <c r="D155" s="3" t="s">
        <v>530</v>
      </c>
      <c r="E155" s="3"/>
    </row>
    <row r="156" ht="17.4" spans="1:5">
      <c r="A156" s="11"/>
      <c r="B156" s="3">
        <v>3</v>
      </c>
      <c r="C156" s="3" t="s">
        <v>364</v>
      </c>
      <c r="D156" s="3" t="s">
        <v>530</v>
      </c>
      <c r="E156" s="3"/>
    </row>
    <row r="157" ht="17.4" spans="1:5">
      <c r="A157" s="11"/>
      <c r="B157" s="3">
        <v>4</v>
      </c>
      <c r="C157" s="3" t="s">
        <v>365</v>
      </c>
      <c r="D157" s="3" t="s">
        <v>530</v>
      </c>
      <c r="E157" s="3"/>
    </row>
    <row r="158" ht="17.4" spans="1:5">
      <c r="A158" s="11"/>
      <c r="B158" s="3">
        <v>5</v>
      </c>
      <c r="C158" s="3" t="s">
        <v>366</v>
      </c>
      <c r="D158" s="3" t="s">
        <v>530</v>
      </c>
      <c r="E158" s="3"/>
    </row>
    <row r="159" ht="17.4" spans="1:5">
      <c r="A159" s="11"/>
      <c r="B159" s="3">
        <v>6</v>
      </c>
      <c r="C159" s="3" t="s">
        <v>367</v>
      </c>
      <c r="D159" s="3" t="s">
        <v>530</v>
      </c>
      <c r="E159" s="3"/>
    </row>
    <row r="160" ht="17.4" spans="1:5">
      <c r="A160" s="11"/>
      <c r="B160" s="3">
        <v>7</v>
      </c>
      <c r="C160" s="3" t="s">
        <v>368</v>
      </c>
      <c r="D160" s="3" t="s">
        <v>530</v>
      </c>
      <c r="E160" s="3"/>
    </row>
    <row r="161" ht="17.4" spans="1:5">
      <c r="A161" s="11"/>
      <c r="B161" s="3">
        <v>8</v>
      </c>
      <c r="C161" s="3" t="s">
        <v>369</v>
      </c>
      <c r="D161" s="3" t="s">
        <v>530</v>
      </c>
      <c r="E161" s="3"/>
    </row>
    <row r="162" ht="17.4" spans="1:5">
      <c r="A162" s="11"/>
      <c r="B162" s="3">
        <v>9</v>
      </c>
      <c r="C162" s="3" t="s">
        <v>370</v>
      </c>
      <c r="D162" s="3" t="s">
        <v>530</v>
      </c>
      <c r="E162" s="3"/>
    </row>
    <row r="163" ht="17.4" spans="1:5">
      <c r="A163" s="11"/>
      <c r="B163" s="3">
        <v>10</v>
      </c>
      <c r="C163" s="3" t="s">
        <v>371</v>
      </c>
      <c r="D163" s="3" t="s">
        <v>530</v>
      </c>
      <c r="E163" s="3"/>
    </row>
    <row r="164" ht="17.4" spans="1:5">
      <c r="A164" s="11"/>
      <c r="B164" s="3">
        <v>11</v>
      </c>
      <c r="C164" s="3" t="s">
        <v>372</v>
      </c>
      <c r="D164" s="3" t="s">
        <v>530</v>
      </c>
      <c r="E164" s="3"/>
    </row>
    <row r="165" ht="17.4" spans="1:5">
      <c r="A165" s="11"/>
      <c r="B165" s="3">
        <v>12</v>
      </c>
      <c r="C165" s="3" t="s">
        <v>373</v>
      </c>
      <c r="D165" s="3" t="s">
        <v>530</v>
      </c>
      <c r="E165" s="3"/>
    </row>
    <row r="166" ht="17.4" spans="1:5">
      <c r="A166" s="11"/>
      <c r="B166" s="3">
        <v>13</v>
      </c>
      <c r="C166" s="3" t="s">
        <v>374</v>
      </c>
      <c r="D166" s="3" t="s">
        <v>532</v>
      </c>
      <c r="E166" s="3"/>
    </row>
    <row r="167" ht="17.4" spans="1:5">
      <c r="A167" s="11"/>
      <c r="B167" s="3">
        <v>14</v>
      </c>
      <c r="C167" s="3" t="s">
        <v>375</v>
      </c>
      <c r="D167" s="3" t="s">
        <v>532</v>
      </c>
      <c r="E167" s="3"/>
    </row>
    <row r="168" ht="17.4" spans="1:5">
      <c r="A168" s="11"/>
      <c r="B168" s="3">
        <v>15</v>
      </c>
      <c r="C168" s="3" t="s">
        <v>376</v>
      </c>
      <c r="D168" s="3" t="s">
        <v>532</v>
      </c>
      <c r="E168" s="3"/>
    </row>
    <row r="169" ht="17.4" spans="1:5">
      <c r="A169" s="11"/>
      <c r="B169" s="3">
        <v>16</v>
      </c>
      <c r="C169" s="3" t="s">
        <v>100</v>
      </c>
      <c r="D169" s="3" t="s">
        <v>532</v>
      </c>
      <c r="E169" s="3"/>
    </row>
    <row r="170" ht="17.4" spans="1:5">
      <c r="A170" s="11"/>
      <c r="B170" s="3">
        <v>17</v>
      </c>
      <c r="C170" s="3" t="s">
        <v>377</v>
      </c>
      <c r="D170" s="3" t="s">
        <v>532</v>
      </c>
      <c r="E170" s="3"/>
    </row>
    <row r="171" ht="17.4" spans="1:5">
      <c r="A171" s="11"/>
      <c r="B171" s="3">
        <v>18</v>
      </c>
      <c r="C171" s="3" t="s">
        <v>105</v>
      </c>
      <c r="D171" s="3" t="s">
        <v>532</v>
      </c>
      <c r="E171" s="3"/>
    </row>
    <row r="172" ht="17.4" spans="1:5">
      <c r="A172" s="11"/>
      <c r="B172" s="3">
        <v>19</v>
      </c>
      <c r="C172" s="3" t="s">
        <v>113</v>
      </c>
      <c r="D172" s="3" t="s">
        <v>532</v>
      </c>
      <c r="E172" s="3"/>
    </row>
    <row r="173" ht="17.4" spans="1:5">
      <c r="A173" s="11"/>
      <c r="B173" s="3">
        <v>20</v>
      </c>
      <c r="C173" s="3" t="s">
        <v>116</v>
      </c>
      <c r="D173" s="3" t="s">
        <v>532</v>
      </c>
      <c r="E173" s="3"/>
    </row>
    <row r="174" ht="17.4" spans="1:5">
      <c r="A174" s="11"/>
      <c r="B174" s="3">
        <v>21</v>
      </c>
      <c r="C174" s="3" t="s">
        <v>378</v>
      </c>
      <c r="D174" s="3" t="s">
        <v>532</v>
      </c>
      <c r="E174" s="3"/>
    </row>
    <row r="175" ht="17.4" spans="1:5">
      <c r="A175" s="11"/>
      <c r="B175" s="3">
        <v>22</v>
      </c>
      <c r="C175" s="3" t="s">
        <v>118</v>
      </c>
      <c r="D175" s="3" t="s">
        <v>532</v>
      </c>
      <c r="E175" s="3"/>
    </row>
    <row r="176" ht="17.4" spans="1:5">
      <c r="A176" s="11"/>
      <c r="B176" s="3">
        <v>23</v>
      </c>
      <c r="C176" s="3" t="s">
        <v>124</v>
      </c>
      <c r="D176" s="3" t="s">
        <v>532</v>
      </c>
      <c r="E176" s="3"/>
    </row>
    <row r="177" ht="17.4" spans="1:5">
      <c r="A177" s="11"/>
      <c r="B177" s="3">
        <v>24</v>
      </c>
      <c r="C177" s="3" t="s">
        <v>131</v>
      </c>
      <c r="D177" s="3" t="s">
        <v>532</v>
      </c>
      <c r="E177" s="3"/>
    </row>
    <row r="178" ht="17.4" spans="1:5">
      <c r="A178" s="11"/>
      <c r="B178" s="3">
        <v>25</v>
      </c>
      <c r="C178" s="3" t="s">
        <v>379</v>
      </c>
      <c r="D178" s="3" t="s">
        <v>532</v>
      </c>
      <c r="E178" s="3"/>
    </row>
    <row r="179" ht="17.4" spans="1:5">
      <c r="A179" s="11"/>
      <c r="B179" s="3">
        <v>26</v>
      </c>
      <c r="C179" s="3" t="s">
        <v>380</v>
      </c>
      <c r="D179" s="3" t="s">
        <v>532</v>
      </c>
      <c r="E179" s="3"/>
    </row>
    <row r="180" ht="17.4" spans="1:5">
      <c r="A180" s="11"/>
      <c r="B180" s="3">
        <v>27</v>
      </c>
      <c r="C180" s="3" t="s">
        <v>381</v>
      </c>
      <c r="D180" s="3" t="s">
        <v>532</v>
      </c>
      <c r="E180" s="3"/>
    </row>
    <row r="181" ht="17.4" spans="1:5">
      <c r="A181" s="11"/>
      <c r="B181" s="3">
        <v>28</v>
      </c>
      <c r="C181" s="3" t="s">
        <v>135</v>
      </c>
      <c r="D181" s="3" t="s">
        <v>532</v>
      </c>
      <c r="E181" s="3"/>
    </row>
    <row r="182" ht="17.4" spans="1:5">
      <c r="A182" s="11"/>
      <c r="B182" s="3">
        <v>29</v>
      </c>
      <c r="C182" s="3" t="s">
        <v>382</v>
      </c>
      <c r="D182" s="3" t="s">
        <v>530</v>
      </c>
      <c r="E182" s="3"/>
    </row>
    <row r="183" ht="17.4" spans="1:5">
      <c r="A183" s="11"/>
      <c r="B183" s="3">
        <v>30</v>
      </c>
      <c r="C183" s="3" t="s">
        <v>383</v>
      </c>
      <c r="D183" s="3" t="s">
        <v>532</v>
      </c>
      <c r="E183" s="3"/>
    </row>
    <row r="184" ht="17.4" spans="1:5">
      <c r="A184" s="11"/>
      <c r="B184" s="3">
        <v>31</v>
      </c>
      <c r="C184" s="3" t="s">
        <v>138</v>
      </c>
      <c r="D184" s="3" t="s">
        <v>532</v>
      </c>
      <c r="E184" s="3"/>
    </row>
    <row r="185" ht="17.4" spans="1:5">
      <c r="A185" s="11"/>
      <c r="B185" s="3">
        <v>32</v>
      </c>
      <c r="C185" s="3" t="s">
        <v>384</v>
      </c>
      <c r="D185" s="3" t="s">
        <v>532</v>
      </c>
      <c r="E185" s="3"/>
    </row>
    <row r="186" ht="17.4" spans="1:5">
      <c r="A186" s="11"/>
      <c r="B186" s="3">
        <v>33</v>
      </c>
      <c r="C186" s="3" t="s">
        <v>385</v>
      </c>
      <c r="D186" s="3" t="s">
        <v>530</v>
      </c>
      <c r="E186" s="3"/>
    </row>
    <row r="187" ht="17.4" spans="1:5">
      <c r="A187" s="11"/>
      <c r="B187" s="3">
        <v>34</v>
      </c>
      <c r="C187" s="3" t="s">
        <v>386</v>
      </c>
      <c r="D187" s="3" t="s">
        <v>532</v>
      </c>
      <c r="E187" s="3"/>
    </row>
    <row r="188" ht="17.4" spans="1:5">
      <c r="A188" s="11"/>
      <c r="B188" s="3">
        <v>35</v>
      </c>
      <c r="C188" s="3" t="s">
        <v>159</v>
      </c>
      <c r="D188" s="3" t="s">
        <v>532</v>
      </c>
      <c r="E188" s="3"/>
    </row>
    <row r="189" ht="17.4" spans="1:5">
      <c r="A189" s="11"/>
      <c r="B189" s="3">
        <v>36</v>
      </c>
      <c r="C189" s="3" t="s">
        <v>141</v>
      </c>
      <c r="D189" s="3" t="s">
        <v>532</v>
      </c>
      <c r="E189" s="3"/>
    </row>
    <row r="190" ht="17.4" spans="1:5">
      <c r="A190" s="11"/>
      <c r="B190" s="3">
        <v>37</v>
      </c>
      <c r="C190" s="3" t="s">
        <v>387</v>
      </c>
      <c r="D190" s="3" t="s">
        <v>532</v>
      </c>
      <c r="E190" s="3"/>
    </row>
    <row r="191" ht="17.4" spans="1:5">
      <c r="A191" s="11"/>
      <c r="B191" s="3">
        <v>38</v>
      </c>
      <c r="C191" s="3" t="s">
        <v>388</v>
      </c>
      <c r="D191" s="3" t="s">
        <v>532</v>
      </c>
      <c r="E191" s="3"/>
    </row>
    <row r="192" ht="17.4" spans="1:5">
      <c r="A192" s="11"/>
      <c r="B192" s="3">
        <v>39</v>
      </c>
      <c r="C192" s="3" t="s">
        <v>146</v>
      </c>
      <c r="D192" s="3" t="s">
        <v>532</v>
      </c>
      <c r="E192" s="3"/>
    </row>
    <row r="193" ht="17.4" spans="1:5">
      <c r="A193" s="11"/>
      <c r="B193" s="3">
        <v>40</v>
      </c>
      <c r="C193" s="3" t="s">
        <v>389</v>
      </c>
      <c r="D193" s="3" t="s">
        <v>532</v>
      </c>
      <c r="E193" s="3"/>
    </row>
    <row r="194" ht="17.4" spans="1:5">
      <c r="A194" s="11"/>
      <c r="B194" s="3">
        <v>41</v>
      </c>
      <c r="C194" s="3" t="s">
        <v>390</v>
      </c>
      <c r="D194" s="3" t="s">
        <v>532</v>
      </c>
      <c r="E194" s="3"/>
    </row>
    <row r="195" ht="17.4" spans="1:5">
      <c r="A195" s="11"/>
      <c r="B195" s="3">
        <v>42</v>
      </c>
      <c r="C195" s="3" t="s">
        <v>391</v>
      </c>
      <c r="D195" s="3" t="s">
        <v>532</v>
      </c>
      <c r="E195" s="3"/>
    </row>
    <row r="196" ht="17.4" spans="1:5">
      <c r="A196" s="11"/>
      <c r="B196" s="3">
        <v>43</v>
      </c>
      <c r="C196" s="3" t="s">
        <v>392</v>
      </c>
      <c r="D196" s="3" t="s">
        <v>532</v>
      </c>
      <c r="E196" s="3"/>
    </row>
    <row r="197" ht="17.4" spans="1:5">
      <c r="A197" s="11"/>
      <c r="B197" s="3">
        <v>44</v>
      </c>
      <c r="C197" s="3" t="s">
        <v>155</v>
      </c>
      <c r="D197" s="3" t="s">
        <v>532</v>
      </c>
      <c r="E197" s="3"/>
    </row>
    <row r="198" ht="17.4" spans="1:5">
      <c r="A198" s="7"/>
      <c r="B198" s="3">
        <v>45</v>
      </c>
      <c r="C198" s="3" t="s">
        <v>393</v>
      </c>
      <c r="D198" s="3" t="s">
        <v>532</v>
      </c>
      <c r="E198" s="3"/>
    </row>
    <row r="199" ht="17.4" spans="1:5">
      <c r="A199" s="10" t="s">
        <v>7</v>
      </c>
      <c r="B199" s="3">
        <v>1</v>
      </c>
      <c r="C199" s="3" t="s">
        <v>394</v>
      </c>
      <c r="D199" s="3" t="s">
        <v>532</v>
      </c>
      <c r="E199" s="3"/>
    </row>
    <row r="200" ht="17.4" spans="1:5">
      <c r="A200" s="11"/>
      <c r="B200" s="3">
        <v>2</v>
      </c>
      <c r="C200" s="3" t="s">
        <v>395</v>
      </c>
      <c r="D200" s="3" t="s">
        <v>532</v>
      </c>
      <c r="E200" s="3"/>
    </row>
    <row r="201" ht="17.4" spans="1:5">
      <c r="A201" s="11"/>
      <c r="B201" s="3">
        <v>3</v>
      </c>
      <c r="C201" s="3" t="s">
        <v>396</v>
      </c>
      <c r="D201" s="3" t="s">
        <v>532</v>
      </c>
      <c r="E201" s="3"/>
    </row>
    <row r="202" ht="17.4" spans="1:5">
      <c r="A202" s="11"/>
      <c r="B202" s="3">
        <v>4</v>
      </c>
      <c r="C202" s="3" t="s">
        <v>397</v>
      </c>
      <c r="D202" s="3" t="s">
        <v>532</v>
      </c>
      <c r="E202" s="3"/>
    </row>
    <row r="203" ht="17.4" spans="1:5">
      <c r="A203" s="11"/>
      <c r="B203" s="3">
        <v>5</v>
      </c>
      <c r="C203" s="3" t="s">
        <v>398</v>
      </c>
      <c r="D203" s="3" t="s">
        <v>532</v>
      </c>
      <c r="E203" s="3"/>
    </row>
    <row r="204" ht="17.4" spans="1:5">
      <c r="A204" s="11"/>
      <c r="B204" s="3">
        <v>6</v>
      </c>
      <c r="C204" s="3" t="s">
        <v>399</v>
      </c>
      <c r="D204" s="3" t="s">
        <v>532</v>
      </c>
      <c r="E204" s="3"/>
    </row>
    <row r="205" ht="17.4" spans="1:5">
      <c r="A205" s="11"/>
      <c r="B205" s="3">
        <v>7</v>
      </c>
      <c r="C205" s="3" t="s">
        <v>162</v>
      </c>
      <c r="D205" s="3" t="s">
        <v>532</v>
      </c>
      <c r="E205" s="3"/>
    </row>
    <row r="206" ht="17.4" spans="1:5">
      <c r="A206" s="11"/>
      <c r="B206" s="3">
        <v>8</v>
      </c>
      <c r="C206" s="3" t="s">
        <v>400</v>
      </c>
      <c r="D206" s="3" t="s">
        <v>532</v>
      </c>
      <c r="E206" s="3"/>
    </row>
    <row r="207" ht="17.4" spans="1:5">
      <c r="A207" s="11"/>
      <c r="B207" s="3">
        <v>9</v>
      </c>
      <c r="C207" s="3" t="s">
        <v>169</v>
      </c>
      <c r="D207" s="3" t="s">
        <v>532</v>
      </c>
      <c r="E207" s="3"/>
    </row>
    <row r="208" ht="17.4" spans="1:5">
      <c r="A208" s="11"/>
      <c r="B208" s="3">
        <v>10</v>
      </c>
      <c r="C208" s="3" t="s">
        <v>172</v>
      </c>
      <c r="D208" s="3" t="s">
        <v>532</v>
      </c>
      <c r="E208" s="3"/>
    </row>
    <row r="209" ht="17.4" spans="1:5">
      <c r="A209" s="11"/>
      <c r="B209" s="3">
        <v>11</v>
      </c>
      <c r="C209" s="3" t="s">
        <v>178</v>
      </c>
      <c r="D209" s="3" t="s">
        <v>532</v>
      </c>
      <c r="E209" s="3"/>
    </row>
    <row r="210" ht="17.4" spans="1:5">
      <c r="A210" s="11"/>
      <c r="B210" s="3">
        <v>12</v>
      </c>
      <c r="C210" s="3" t="s">
        <v>401</v>
      </c>
      <c r="D210" s="3" t="s">
        <v>532</v>
      </c>
      <c r="E210" s="3"/>
    </row>
    <row r="211" ht="17.4" spans="1:5">
      <c r="A211" s="11"/>
      <c r="B211" s="3">
        <v>13</v>
      </c>
      <c r="C211" s="3" t="s">
        <v>181</v>
      </c>
      <c r="D211" s="3" t="s">
        <v>532</v>
      </c>
      <c r="E211" s="3"/>
    </row>
    <row r="212" ht="17.4" spans="1:5">
      <c r="A212" s="11"/>
      <c r="B212" s="3">
        <v>14</v>
      </c>
      <c r="C212" s="3" t="s">
        <v>402</v>
      </c>
      <c r="D212" s="3" t="s">
        <v>532</v>
      </c>
      <c r="E212" s="3"/>
    </row>
    <row r="213" ht="17.4" spans="1:5">
      <c r="A213" s="11"/>
      <c r="B213" s="3">
        <v>15</v>
      </c>
      <c r="C213" s="3" t="s">
        <v>403</v>
      </c>
      <c r="D213" s="3" t="s">
        <v>532</v>
      </c>
      <c r="E213" s="3"/>
    </row>
    <row r="214" ht="17.4" spans="1:5">
      <c r="A214" s="11"/>
      <c r="B214" s="3">
        <v>16</v>
      </c>
      <c r="C214" s="3" t="s">
        <v>404</v>
      </c>
      <c r="D214" s="3" t="s">
        <v>532</v>
      </c>
      <c r="E214" s="3"/>
    </row>
    <row r="215" ht="17.4" spans="1:5">
      <c r="A215" s="11"/>
      <c r="B215" s="3">
        <v>17</v>
      </c>
      <c r="C215" s="3" t="s">
        <v>183</v>
      </c>
      <c r="D215" s="3" t="s">
        <v>532</v>
      </c>
      <c r="E215" s="3"/>
    </row>
    <row r="216" ht="17.4" spans="1:5">
      <c r="A216" s="11"/>
      <c r="B216" s="3">
        <v>18</v>
      </c>
      <c r="C216" s="3" t="s">
        <v>185</v>
      </c>
      <c r="D216" s="3" t="s">
        <v>532</v>
      </c>
      <c r="E216" s="3"/>
    </row>
    <row r="217" ht="17.4" spans="1:5">
      <c r="A217" s="11"/>
      <c r="B217" s="3">
        <v>19</v>
      </c>
      <c r="C217" s="3" t="s">
        <v>405</v>
      </c>
      <c r="D217" s="3" t="s">
        <v>532</v>
      </c>
      <c r="E217" s="3"/>
    </row>
    <row r="218" ht="17.4" spans="1:5">
      <c r="A218" s="11"/>
      <c r="B218" s="3">
        <v>20</v>
      </c>
      <c r="C218" s="3" t="s">
        <v>188</v>
      </c>
      <c r="D218" s="3" t="s">
        <v>532</v>
      </c>
      <c r="E218" s="3"/>
    </row>
    <row r="219" ht="17.4" spans="1:5">
      <c r="A219" s="7"/>
      <c r="B219" s="3">
        <v>21</v>
      </c>
      <c r="C219" s="3" t="s">
        <v>406</v>
      </c>
      <c r="D219" s="3" t="s">
        <v>532</v>
      </c>
      <c r="E219" s="3"/>
    </row>
    <row r="220" ht="17.4" spans="1:5">
      <c r="A220" s="10" t="s">
        <v>8</v>
      </c>
      <c r="B220" s="3">
        <v>1</v>
      </c>
      <c r="C220" s="3" t="s">
        <v>192</v>
      </c>
      <c r="D220" s="3" t="s">
        <v>532</v>
      </c>
      <c r="E220" s="3"/>
    </row>
    <row r="221" ht="17.4" spans="1:5">
      <c r="A221" s="7"/>
      <c r="B221" s="3">
        <v>2</v>
      </c>
      <c r="C221" s="3" t="s">
        <v>407</v>
      </c>
      <c r="D221" s="3" t="s">
        <v>532</v>
      </c>
      <c r="E221" s="3"/>
    </row>
  </sheetData>
  <mergeCells count="8">
    <mergeCell ref="A1:E1"/>
    <mergeCell ref="A3:A34"/>
    <mergeCell ref="A35:A70"/>
    <mergeCell ref="A71:A111"/>
    <mergeCell ref="A112:A153"/>
    <mergeCell ref="A154:A198"/>
    <mergeCell ref="A199:A219"/>
    <mergeCell ref="A220:A22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27" sqref="A27"/>
    </sheetView>
  </sheetViews>
  <sheetFormatPr defaultColWidth="8.72222222222222" defaultRowHeight="14.4" outlineLevelCol="7"/>
  <cols>
    <col min="1" max="1" width="20.7777777777778" style="29" customWidth="1"/>
    <col min="2" max="2" width="17.2685185185185" style="29" customWidth="1"/>
    <col min="3" max="3" width="15.9074074074074" style="29" customWidth="1"/>
    <col min="4" max="4" width="9.09259259259259" style="29" customWidth="1"/>
    <col min="5" max="5" width="25.4537037037037" style="29" customWidth="1"/>
    <col min="6" max="6" width="11.7222222222222" style="29" customWidth="1"/>
    <col min="7" max="7" width="13.0925925925926" style="29" customWidth="1"/>
    <col min="8" max="8" width="17.2685185185185" style="29" customWidth="1"/>
    <col min="9" max="16384" width="8.72222222222222" style="29"/>
  </cols>
  <sheetData>
    <row r="1" ht="22.2" spans="1:8">
      <c r="A1" s="30" t="s">
        <v>23</v>
      </c>
      <c r="B1" s="30"/>
      <c r="C1" s="30"/>
      <c r="D1" s="30"/>
      <c r="E1" s="30"/>
      <c r="F1" s="30"/>
      <c r="G1" s="30"/>
      <c r="H1" s="30"/>
    </row>
    <row r="2" s="105" customFormat="1" ht="20.4" spans="1:8">
      <c r="A2" s="14" t="s">
        <v>24</v>
      </c>
      <c r="B2" s="14" t="s">
        <v>25</v>
      </c>
      <c r="C2" s="14" t="s">
        <v>26</v>
      </c>
      <c r="D2" s="14" t="s">
        <v>27</v>
      </c>
      <c r="E2" s="14" t="s">
        <v>28</v>
      </c>
      <c r="F2" s="14" t="s">
        <v>29</v>
      </c>
      <c r="G2" s="106" t="s">
        <v>30</v>
      </c>
      <c r="H2" s="14" t="s">
        <v>31</v>
      </c>
    </row>
    <row r="3" ht="15" customHeight="1" spans="1:8">
      <c r="A3" s="15" t="s">
        <v>2</v>
      </c>
      <c r="B3" s="16" t="s">
        <v>32</v>
      </c>
      <c r="C3" s="17"/>
      <c r="D3" s="17"/>
      <c r="E3" s="17"/>
      <c r="F3" s="17"/>
      <c r="G3" s="17"/>
      <c r="H3" s="18"/>
    </row>
    <row r="4" ht="17.4" spans="1:8">
      <c r="A4" s="15" t="s">
        <v>3</v>
      </c>
      <c r="B4" s="19"/>
      <c r="C4" s="20"/>
      <c r="D4" s="20"/>
      <c r="E4" s="20"/>
      <c r="F4" s="20"/>
      <c r="G4" s="20"/>
      <c r="H4" s="21"/>
    </row>
    <row r="5" ht="17.4" spans="1:8">
      <c r="A5" s="15" t="s">
        <v>4</v>
      </c>
      <c r="B5" s="19"/>
      <c r="C5" s="20"/>
      <c r="D5" s="20"/>
      <c r="E5" s="20"/>
      <c r="F5" s="20"/>
      <c r="G5" s="20"/>
      <c r="H5" s="21"/>
    </row>
    <row r="6" ht="17.4" spans="1:8">
      <c r="A6" s="15" t="s">
        <v>5</v>
      </c>
      <c r="B6" s="19"/>
      <c r="C6" s="20"/>
      <c r="D6" s="20"/>
      <c r="E6" s="20"/>
      <c r="F6" s="20"/>
      <c r="G6" s="20"/>
      <c r="H6" s="21"/>
    </row>
    <row r="7" ht="17.5" customHeight="1" spans="1:8">
      <c r="A7" s="15" t="s">
        <v>6</v>
      </c>
      <c r="B7" s="19"/>
      <c r="C7" s="20"/>
      <c r="D7" s="20"/>
      <c r="E7" s="20"/>
      <c r="F7" s="20"/>
      <c r="G7" s="20"/>
      <c r="H7" s="21"/>
    </row>
    <row r="8" ht="17.5" customHeight="1" spans="1:8">
      <c r="A8" s="15" t="s">
        <v>7</v>
      </c>
      <c r="B8" s="19"/>
      <c r="C8" s="20"/>
      <c r="D8" s="20"/>
      <c r="E8" s="20"/>
      <c r="F8" s="20"/>
      <c r="G8" s="20"/>
      <c r="H8" s="21"/>
    </row>
    <row r="9" ht="17.5" customHeight="1" spans="1:8">
      <c r="A9" s="15" t="s">
        <v>8</v>
      </c>
      <c r="B9" s="22"/>
      <c r="C9" s="23"/>
      <c r="D9" s="23"/>
      <c r="E9" s="23"/>
      <c r="F9" s="23"/>
      <c r="G9" s="23"/>
      <c r="H9" s="24"/>
    </row>
  </sheetData>
  <mergeCells count="2">
    <mergeCell ref="A1:H1"/>
    <mergeCell ref="B3:H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"/>
  <sheetViews>
    <sheetView zoomScale="55" zoomScaleNormal="55" workbookViewId="0">
      <selection activeCell="A35" sqref="A35:G35"/>
    </sheetView>
  </sheetViews>
  <sheetFormatPr defaultColWidth="8.72222222222222" defaultRowHeight="14.4" outlineLevelCol="6"/>
  <cols>
    <col min="1" max="1" width="20.7777777777778" style="99" customWidth="1"/>
    <col min="2" max="2" width="21" style="99" customWidth="1"/>
    <col min="3" max="3" width="15.6666666666667" style="99" customWidth="1"/>
    <col min="4" max="4" width="9.33333333333333" style="99" customWidth="1"/>
    <col min="5" max="5" width="58.1111111111111" style="99" customWidth="1"/>
    <col min="6" max="6" width="29.8888888888889" style="99" customWidth="1"/>
    <col min="7" max="7" width="15.4444444444444" style="99" customWidth="1"/>
    <col min="8" max="16384" width="8.72222222222222" style="99"/>
  </cols>
  <sheetData>
    <row r="1" s="53" customFormat="1" ht="22.2" spans="1:7">
      <c r="A1" s="30" t="s">
        <v>33</v>
      </c>
      <c r="B1" s="30"/>
      <c r="C1" s="30"/>
      <c r="D1" s="30"/>
      <c r="E1" s="30"/>
      <c r="F1" s="30"/>
      <c r="G1" s="30"/>
    </row>
    <row r="2" s="53" customFormat="1" ht="20.4" spans="1:7">
      <c r="A2" s="100" t="s">
        <v>24</v>
      </c>
      <c r="B2" s="100" t="s">
        <v>25</v>
      </c>
      <c r="C2" s="100" t="s">
        <v>26</v>
      </c>
      <c r="D2" s="100" t="s">
        <v>27</v>
      </c>
      <c r="E2" s="100" t="s">
        <v>28</v>
      </c>
      <c r="F2" s="101" t="s">
        <v>34</v>
      </c>
      <c r="G2" s="100" t="s">
        <v>35</v>
      </c>
    </row>
    <row r="3" ht="17.4" spans="1:7">
      <c r="A3" s="15" t="s">
        <v>2</v>
      </c>
      <c r="B3" s="15" t="s">
        <v>36</v>
      </c>
      <c r="C3" s="15">
        <v>2022363110</v>
      </c>
      <c r="D3" s="15" t="s">
        <v>37</v>
      </c>
      <c r="E3" s="15" t="s">
        <v>38</v>
      </c>
      <c r="F3" s="102" t="s">
        <v>39</v>
      </c>
      <c r="G3" s="15">
        <v>2</v>
      </c>
    </row>
    <row r="4" ht="17.4" spans="1:7">
      <c r="A4" s="15"/>
      <c r="B4" s="15" t="s">
        <v>40</v>
      </c>
      <c r="C4" s="15">
        <v>2023363731</v>
      </c>
      <c r="D4" s="15" t="s">
        <v>41</v>
      </c>
      <c r="E4" s="15" t="s">
        <v>42</v>
      </c>
      <c r="F4" s="15" t="s">
        <v>43</v>
      </c>
      <c r="G4" s="15">
        <v>2</v>
      </c>
    </row>
    <row r="5" ht="17.4" spans="1:7">
      <c r="A5" s="15"/>
      <c r="B5" s="15"/>
      <c r="C5" s="15">
        <v>2023363712</v>
      </c>
      <c r="D5" s="15" t="s">
        <v>44</v>
      </c>
      <c r="E5" s="15" t="s">
        <v>42</v>
      </c>
      <c r="F5" s="15" t="s">
        <v>43</v>
      </c>
      <c r="G5" s="15">
        <v>2</v>
      </c>
    </row>
    <row r="6" ht="17.4" spans="1:7">
      <c r="A6" s="15"/>
      <c r="B6" s="15"/>
      <c r="C6" s="15">
        <v>2023363720</v>
      </c>
      <c r="D6" s="15" t="s">
        <v>45</v>
      </c>
      <c r="E6" s="15" t="s">
        <v>42</v>
      </c>
      <c r="F6" s="15" t="s">
        <v>43</v>
      </c>
      <c r="G6" s="15">
        <v>2</v>
      </c>
    </row>
    <row r="7" ht="17.4" spans="1:7">
      <c r="A7" s="15"/>
      <c r="B7" s="15"/>
      <c r="C7" s="15">
        <v>2023363722</v>
      </c>
      <c r="D7" s="15" t="s">
        <v>46</v>
      </c>
      <c r="E7" s="15" t="s">
        <v>42</v>
      </c>
      <c r="F7" s="15" t="s">
        <v>43</v>
      </c>
      <c r="G7" s="15">
        <v>2</v>
      </c>
    </row>
    <row r="8" ht="17.4" spans="1:7">
      <c r="A8" s="38" t="s">
        <v>3</v>
      </c>
      <c r="B8" s="38" t="s">
        <v>47</v>
      </c>
      <c r="C8" s="38">
        <v>2022283708</v>
      </c>
      <c r="D8" s="38" t="s">
        <v>48</v>
      </c>
      <c r="E8" s="38" t="s">
        <v>49</v>
      </c>
      <c r="F8" s="38" t="s">
        <v>43</v>
      </c>
      <c r="G8" s="38">
        <v>2</v>
      </c>
    </row>
    <row r="9" ht="17.4" spans="1:7">
      <c r="A9" s="38"/>
      <c r="B9" s="38"/>
      <c r="C9" s="38">
        <v>2022283711</v>
      </c>
      <c r="D9" s="38" t="s">
        <v>50</v>
      </c>
      <c r="E9" s="38" t="s">
        <v>49</v>
      </c>
      <c r="F9" s="38" t="s">
        <v>43</v>
      </c>
      <c r="G9" s="38">
        <v>2</v>
      </c>
    </row>
    <row r="10" ht="17.4" spans="1:7">
      <c r="A10" s="38"/>
      <c r="B10" s="38"/>
      <c r="C10" s="38">
        <v>2022283711</v>
      </c>
      <c r="D10" s="38" t="s">
        <v>50</v>
      </c>
      <c r="E10" s="38" t="s">
        <v>51</v>
      </c>
      <c r="F10" s="38" t="s">
        <v>43</v>
      </c>
      <c r="G10" s="38">
        <v>2</v>
      </c>
    </row>
    <row r="11" ht="17.4" spans="1:7">
      <c r="A11" s="38"/>
      <c r="B11" s="38" t="s">
        <v>52</v>
      </c>
      <c r="C11" s="38">
        <v>2023283703</v>
      </c>
      <c r="D11" s="38" t="s">
        <v>53</v>
      </c>
      <c r="E11" s="38" t="s">
        <v>54</v>
      </c>
      <c r="F11" s="38" t="s">
        <v>55</v>
      </c>
      <c r="G11" s="38">
        <v>3</v>
      </c>
    </row>
    <row r="12" ht="17.4" spans="1:7">
      <c r="A12" s="38"/>
      <c r="B12" s="38" t="s">
        <v>56</v>
      </c>
      <c r="C12" s="38">
        <v>2023273125</v>
      </c>
      <c r="D12" s="38" t="s">
        <v>57</v>
      </c>
      <c r="E12" s="38" t="s">
        <v>58</v>
      </c>
      <c r="F12" s="38" t="s">
        <v>59</v>
      </c>
      <c r="G12" s="38">
        <v>2</v>
      </c>
    </row>
    <row r="13" ht="17.4" spans="1:7">
      <c r="A13" s="38"/>
      <c r="B13" s="38"/>
      <c r="C13" s="38">
        <v>2023273125</v>
      </c>
      <c r="D13" s="38" t="s">
        <v>57</v>
      </c>
      <c r="E13" s="38" t="s">
        <v>60</v>
      </c>
      <c r="F13" s="38" t="s">
        <v>61</v>
      </c>
      <c r="G13" s="38">
        <v>3</v>
      </c>
    </row>
    <row r="14" ht="17.4" spans="1:7">
      <c r="A14" s="38"/>
      <c r="B14" s="38"/>
      <c r="C14" s="38">
        <v>2023273125</v>
      </c>
      <c r="D14" s="38" t="s">
        <v>57</v>
      </c>
      <c r="E14" s="103" t="s">
        <v>62</v>
      </c>
      <c r="F14" s="103" t="s">
        <v>59</v>
      </c>
      <c r="G14" s="103">
        <v>2</v>
      </c>
    </row>
    <row r="15" ht="17.4" spans="1:7">
      <c r="A15" s="38"/>
      <c r="B15" s="38" t="s">
        <v>63</v>
      </c>
      <c r="C15" s="38">
        <v>2023273236</v>
      </c>
      <c r="D15" s="38" t="s">
        <v>64</v>
      </c>
      <c r="E15" s="103" t="s">
        <v>65</v>
      </c>
      <c r="F15" s="103" t="s">
        <v>59</v>
      </c>
      <c r="G15" s="103">
        <v>2</v>
      </c>
    </row>
    <row r="16" ht="17.4" spans="1:7">
      <c r="A16" s="38"/>
      <c r="B16" s="38"/>
      <c r="C16" s="38">
        <v>2023273236</v>
      </c>
      <c r="D16" s="38" t="s">
        <v>64</v>
      </c>
      <c r="E16" s="103" t="s">
        <v>66</v>
      </c>
      <c r="F16" s="103" t="s">
        <v>61</v>
      </c>
      <c r="G16" s="103">
        <v>3</v>
      </c>
    </row>
    <row r="17" ht="17.4" spans="1:7">
      <c r="A17" s="38"/>
      <c r="B17" s="38" t="s">
        <v>67</v>
      </c>
      <c r="C17" s="38">
        <v>2023283136</v>
      </c>
      <c r="D17" s="38" t="s">
        <v>68</v>
      </c>
      <c r="E17" s="103" t="s">
        <v>65</v>
      </c>
      <c r="F17" s="103" t="s">
        <v>43</v>
      </c>
      <c r="G17" s="103">
        <v>2</v>
      </c>
    </row>
    <row r="18" ht="17.4" spans="1:7">
      <c r="A18" s="38"/>
      <c r="B18" s="38" t="s">
        <v>69</v>
      </c>
      <c r="C18" s="38">
        <v>2022283108</v>
      </c>
      <c r="D18" s="38" t="s">
        <v>70</v>
      </c>
      <c r="E18" s="38" t="s">
        <v>38</v>
      </c>
      <c r="F18" s="38" t="s">
        <v>71</v>
      </c>
      <c r="G18" s="38">
        <v>2</v>
      </c>
    </row>
    <row r="19" ht="17.4" spans="1:7">
      <c r="A19" s="38"/>
      <c r="B19" s="38"/>
      <c r="C19" s="38">
        <v>2022283108</v>
      </c>
      <c r="D19" s="38" t="s">
        <v>70</v>
      </c>
      <c r="E19" s="38" t="s">
        <v>72</v>
      </c>
      <c r="F19" s="38" t="s">
        <v>71</v>
      </c>
      <c r="G19" s="38">
        <v>2</v>
      </c>
    </row>
    <row r="20" ht="17.4" spans="1:7">
      <c r="A20" s="38"/>
      <c r="B20" s="38" t="s">
        <v>73</v>
      </c>
      <c r="C20" s="38">
        <v>2023283404</v>
      </c>
      <c r="D20" s="38" t="s">
        <v>74</v>
      </c>
      <c r="E20" s="38" t="s">
        <v>75</v>
      </c>
      <c r="F20" s="38" t="s">
        <v>55</v>
      </c>
      <c r="G20" s="38">
        <v>3</v>
      </c>
    </row>
    <row r="21" ht="17.4" spans="1:7">
      <c r="A21" s="34" t="s">
        <v>4</v>
      </c>
      <c r="B21" s="34" t="s">
        <v>76</v>
      </c>
      <c r="C21" s="15">
        <v>2021303212</v>
      </c>
      <c r="D21" s="15" t="s">
        <v>77</v>
      </c>
      <c r="E21" s="15" t="s">
        <v>78</v>
      </c>
      <c r="F21" s="15" t="s">
        <v>79</v>
      </c>
      <c r="G21" s="15">
        <v>3</v>
      </c>
    </row>
    <row r="22" ht="17.4" spans="1:7">
      <c r="A22" s="36"/>
      <c r="B22" s="36"/>
      <c r="C22" s="15">
        <v>2021303212</v>
      </c>
      <c r="D22" s="15" t="s">
        <v>77</v>
      </c>
      <c r="E22" s="15" t="s">
        <v>80</v>
      </c>
      <c r="F22" s="15" t="s">
        <v>81</v>
      </c>
      <c r="G22" s="15">
        <v>4</v>
      </c>
    </row>
    <row r="23" ht="17.4" spans="1:7">
      <c r="A23" s="36"/>
      <c r="B23" s="36"/>
      <c r="C23" s="15">
        <v>2021303222</v>
      </c>
      <c r="D23" s="15" t="s">
        <v>82</v>
      </c>
      <c r="E23" s="15" t="s">
        <v>78</v>
      </c>
      <c r="F23" s="15" t="s">
        <v>79</v>
      </c>
      <c r="G23" s="15">
        <v>3</v>
      </c>
    </row>
    <row r="24" ht="17.4" spans="1:7">
      <c r="A24" s="36"/>
      <c r="B24" s="37"/>
      <c r="C24" s="15">
        <v>2021303222</v>
      </c>
      <c r="D24" s="15" t="s">
        <v>82</v>
      </c>
      <c r="E24" s="15" t="s">
        <v>80</v>
      </c>
      <c r="F24" s="15" t="s">
        <v>81</v>
      </c>
      <c r="G24" s="15">
        <v>4</v>
      </c>
    </row>
    <row r="25" ht="17.4" spans="1:7">
      <c r="A25" s="36"/>
      <c r="B25" s="15" t="s">
        <v>83</v>
      </c>
      <c r="C25" s="15">
        <v>2023303212</v>
      </c>
      <c r="D25" s="15" t="s">
        <v>84</v>
      </c>
      <c r="E25" s="15" t="s">
        <v>85</v>
      </c>
      <c r="F25" s="15" t="s">
        <v>79</v>
      </c>
      <c r="G25" s="15">
        <v>3</v>
      </c>
    </row>
    <row r="26" ht="17.4" spans="1:7">
      <c r="A26" s="36"/>
      <c r="B26" s="34" t="s">
        <v>86</v>
      </c>
      <c r="C26" s="15">
        <v>2023303338</v>
      </c>
      <c r="D26" s="15" t="s">
        <v>87</v>
      </c>
      <c r="E26" s="15" t="s">
        <v>88</v>
      </c>
      <c r="F26" s="15" t="s">
        <v>43</v>
      </c>
      <c r="G26" s="15">
        <v>2</v>
      </c>
    </row>
    <row r="27" ht="17.4" spans="1:7">
      <c r="A27" s="36"/>
      <c r="B27" s="36"/>
      <c r="C27" s="15">
        <v>2023303338</v>
      </c>
      <c r="D27" s="15" t="s">
        <v>87</v>
      </c>
      <c r="E27" s="15" t="s">
        <v>85</v>
      </c>
      <c r="F27" s="15" t="s">
        <v>79</v>
      </c>
      <c r="G27" s="15">
        <v>3</v>
      </c>
    </row>
    <row r="28" ht="17.4" spans="1:7">
      <c r="A28" s="36"/>
      <c r="B28" s="36"/>
      <c r="C28" s="15">
        <v>2023303325</v>
      </c>
      <c r="D28" s="15" t="s">
        <v>89</v>
      </c>
      <c r="E28" s="15" t="s">
        <v>88</v>
      </c>
      <c r="F28" s="15" t="s">
        <v>43</v>
      </c>
      <c r="G28" s="15">
        <v>2</v>
      </c>
    </row>
    <row r="29" ht="17.4" spans="1:7">
      <c r="A29" s="36"/>
      <c r="B29" s="37"/>
      <c r="C29" s="15">
        <v>2023303325</v>
      </c>
      <c r="D29" s="15" t="s">
        <v>89</v>
      </c>
      <c r="E29" s="15" t="s">
        <v>75</v>
      </c>
      <c r="F29" s="15" t="s">
        <v>79</v>
      </c>
      <c r="G29" s="15">
        <v>3</v>
      </c>
    </row>
    <row r="30" ht="17.4" spans="1:7">
      <c r="A30" s="36"/>
      <c r="B30" s="34" t="s">
        <v>90</v>
      </c>
      <c r="C30" s="15">
        <v>2023293319</v>
      </c>
      <c r="D30" s="15" t="s">
        <v>91</v>
      </c>
      <c r="E30" s="15" t="s">
        <v>92</v>
      </c>
      <c r="F30" s="15" t="s">
        <v>71</v>
      </c>
      <c r="G30" s="15">
        <v>2</v>
      </c>
    </row>
    <row r="31" ht="17.4" spans="1:7">
      <c r="A31" s="36"/>
      <c r="B31" s="37"/>
      <c r="C31" s="15">
        <v>2023293319</v>
      </c>
      <c r="D31" s="15" t="s">
        <v>91</v>
      </c>
      <c r="E31" s="15" t="s">
        <v>93</v>
      </c>
      <c r="F31" s="15" t="s">
        <v>94</v>
      </c>
      <c r="G31" s="15">
        <v>3</v>
      </c>
    </row>
    <row r="32" ht="17.4" spans="1:7">
      <c r="A32" s="36"/>
      <c r="B32" s="34" t="s">
        <v>95</v>
      </c>
      <c r="C32" s="15">
        <v>2022303433</v>
      </c>
      <c r="D32" s="15" t="s">
        <v>96</v>
      </c>
      <c r="E32" s="15" t="s">
        <v>97</v>
      </c>
      <c r="F32" s="15" t="s">
        <v>43</v>
      </c>
      <c r="G32" s="15">
        <v>2</v>
      </c>
    </row>
    <row r="33" ht="17.4" spans="1:7">
      <c r="A33" s="36"/>
      <c r="B33" s="36"/>
      <c r="C33" s="15">
        <v>2022303433</v>
      </c>
      <c r="D33" s="15" t="s">
        <v>96</v>
      </c>
      <c r="E33" s="15" t="s">
        <v>98</v>
      </c>
      <c r="F33" s="15" t="s">
        <v>71</v>
      </c>
      <c r="G33" s="15">
        <v>2</v>
      </c>
    </row>
    <row r="34" ht="17.4" spans="1:7">
      <c r="A34" s="37"/>
      <c r="B34" s="37"/>
      <c r="C34" s="15">
        <v>2022303433</v>
      </c>
      <c r="D34" s="15" t="s">
        <v>96</v>
      </c>
      <c r="E34" s="15" t="s">
        <v>38</v>
      </c>
      <c r="F34" s="15" t="s">
        <v>39</v>
      </c>
      <c r="G34" s="15">
        <v>2</v>
      </c>
    </row>
    <row r="35" ht="17.4" spans="1:7">
      <c r="A35" s="28" t="s">
        <v>5</v>
      </c>
      <c r="B35" s="39" t="s">
        <v>99</v>
      </c>
      <c r="C35" s="40"/>
      <c r="D35" s="40"/>
      <c r="E35" s="40"/>
      <c r="F35" s="40"/>
      <c r="G35" s="41"/>
    </row>
    <row r="36" ht="17.4" spans="1:7">
      <c r="A36" s="45" t="s">
        <v>6</v>
      </c>
      <c r="B36" s="15" t="s">
        <v>100</v>
      </c>
      <c r="C36" s="15">
        <v>2021243419</v>
      </c>
      <c r="D36" s="15" t="s">
        <v>101</v>
      </c>
      <c r="E36" s="15" t="s">
        <v>102</v>
      </c>
      <c r="F36" s="15" t="s">
        <v>43</v>
      </c>
      <c r="G36" s="15">
        <v>2</v>
      </c>
    </row>
    <row r="37" ht="17.4" spans="1:7">
      <c r="A37" s="47"/>
      <c r="B37" s="15" t="s">
        <v>100</v>
      </c>
      <c r="C37" s="15">
        <v>2021243409</v>
      </c>
      <c r="D37" s="15" t="s">
        <v>103</v>
      </c>
      <c r="E37" s="15" t="s">
        <v>104</v>
      </c>
      <c r="F37" s="15" t="s">
        <v>59</v>
      </c>
      <c r="G37" s="15">
        <v>2</v>
      </c>
    </row>
    <row r="38" ht="17.4" spans="1:7">
      <c r="A38" s="47"/>
      <c r="B38" s="15" t="s">
        <v>105</v>
      </c>
      <c r="C38" s="15">
        <v>2021253104</v>
      </c>
      <c r="D38" s="15" t="s">
        <v>106</v>
      </c>
      <c r="E38" s="15" t="s">
        <v>107</v>
      </c>
      <c r="F38" s="15" t="s">
        <v>43</v>
      </c>
      <c r="G38" s="15">
        <v>2</v>
      </c>
    </row>
    <row r="39" ht="17.4" spans="1:7">
      <c r="A39" s="47"/>
      <c r="B39" s="15" t="s">
        <v>105</v>
      </c>
      <c r="C39" s="15">
        <v>2021253104</v>
      </c>
      <c r="D39" s="15" t="s">
        <v>106</v>
      </c>
      <c r="E39" s="15" t="s">
        <v>108</v>
      </c>
      <c r="F39" s="15" t="s">
        <v>43</v>
      </c>
      <c r="G39" s="15">
        <v>2</v>
      </c>
    </row>
    <row r="40" ht="17.4" spans="1:7">
      <c r="A40" s="47"/>
      <c r="B40" s="15" t="s">
        <v>105</v>
      </c>
      <c r="C40" s="15">
        <v>2021253131</v>
      </c>
      <c r="D40" s="15" t="s">
        <v>109</v>
      </c>
      <c r="E40" s="15" t="s">
        <v>107</v>
      </c>
      <c r="F40" s="15" t="s">
        <v>43</v>
      </c>
      <c r="G40" s="15">
        <v>2</v>
      </c>
    </row>
    <row r="41" ht="17.4" spans="1:7">
      <c r="A41" s="47"/>
      <c r="B41" s="15" t="s">
        <v>105</v>
      </c>
      <c r="C41" s="15">
        <v>2021253131</v>
      </c>
      <c r="D41" s="15" t="s">
        <v>109</v>
      </c>
      <c r="E41" s="15" t="s">
        <v>108</v>
      </c>
      <c r="F41" s="15" t="s">
        <v>43</v>
      </c>
      <c r="G41" s="15">
        <v>2</v>
      </c>
    </row>
    <row r="42" ht="17.4" spans="1:7">
      <c r="A42" s="47"/>
      <c r="B42" s="15" t="s">
        <v>105</v>
      </c>
      <c r="C42" s="15">
        <v>2021253133</v>
      </c>
      <c r="D42" s="15" t="s">
        <v>110</v>
      </c>
      <c r="E42" s="15" t="s">
        <v>107</v>
      </c>
      <c r="F42" s="15" t="s">
        <v>43</v>
      </c>
      <c r="G42" s="15">
        <v>2</v>
      </c>
    </row>
    <row r="43" ht="17.4" spans="1:7">
      <c r="A43" s="47"/>
      <c r="B43" s="15" t="s">
        <v>105</v>
      </c>
      <c r="C43" s="15">
        <v>2021253133</v>
      </c>
      <c r="D43" s="15" t="s">
        <v>110</v>
      </c>
      <c r="E43" s="15" t="s">
        <v>108</v>
      </c>
      <c r="F43" s="15" t="s">
        <v>43</v>
      </c>
      <c r="G43" s="15">
        <v>2</v>
      </c>
    </row>
    <row r="44" ht="17.4" spans="1:7">
      <c r="A44" s="47"/>
      <c r="B44" s="15" t="s">
        <v>105</v>
      </c>
      <c r="C44" s="15">
        <v>2021253112</v>
      </c>
      <c r="D44" s="15" t="s">
        <v>111</v>
      </c>
      <c r="E44" s="15" t="s">
        <v>107</v>
      </c>
      <c r="F44" s="15" t="s">
        <v>43</v>
      </c>
      <c r="G44" s="15">
        <v>2</v>
      </c>
    </row>
    <row r="45" ht="17.4" spans="1:7">
      <c r="A45" s="47"/>
      <c r="B45" s="15" t="s">
        <v>105</v>
      </c>
      <c r="C45" s="15">
        <v>2021253112</v>
      </c>
      <c r="D45" s="15" t="s">
        <v>111</v>
      </c>
      <c r="E45" s="15" t="s">
        <v>108</v>
      </c>
      <c r="F45" s="15" t="s">
        <v>43</v>
      </c>
      <c r="G45" s="15">
        <v>2</v>
      </c>
    </row>
    <row r="46" ht="17.4" spans="1:7">
      <c r="A46" s="47"/>
      <c r="B46" s="15" t="s">
        <v>105</v>
      </c>
      <c r="C46" s="15">
        <v>2021253103</v>
      </c>
      <c r="D46" s="15" t="s">
        <v>112</v>
      </c>
      <c r="E46" s="15" t="s">
        <v>108</v>
      </c>
      <c r="F46" s="15" t="s">
        <v>71</v>
      </c>
      <c r="G46" s="15">
        <v>2</v>
      </c>
    </row>
    <row r="47" ht="17.4" spans="1:7">
      <c r="A47" s="47"/>
      <c r="B47" s="15" t="s">
        <v>113</v>
      </c>
      <c r="C47" s="15">
        <v>2021253213</v>
      </c>
      <c r="D47" s="15" t="s">
        <v>114</v>
      </c>
      <c r="E47" s="15" t="s">
        <v>115</v>
      </c>
      <c r="F47" s="15" t="s">
        <v>39</v>
      </c>
      <c r="G47" s="15">
        <v>2</v>
      </c>
    </row>
    <row r="48" ht="17.4" spans="1:7">
      <c r="A48" s="47"/>
      <c r="B48" s="15" t="s">
        <v>116</v>
      </c>
      <c r="C48" s="15">
        <v>2021253316</v>
      </c>
      <c r="D48" s="15" t="s">
        <v>117</v>
      </c>
      <c r="E48" s="15" t="s">
        <v>115</v>
      </c>
      <c r="F48" s="15" t="s">
        <v>43</v>
      </c>
      <c r="G48" s="15">
        <v>2</v>
      </c>
    </row>
    <row r="49" ht="17.4" spans="1:7">
      <c r="A49" s="47"/>
      <c r="B49" s="15" t="s">
        <v>118</v>
      </c>
      <c r="C49" s="15">
        <v>2021253519</v>
      </c>
      <c r="D49" s="15" t="s">
        <v>119</v>
      </c>
      <c r="E49" s="15" t="s">
        <v>120</v>
      </c>
      <c r="F49" s="15" t="s">
        <v>59</v>
      </c>
      <c r="G49" s="15">
        <v>2</v>
      </c>
    </row>
    <row r="50" ht="17.4" spans="1:7">
      <c r="A50" s="47"/>
      <c r="B50" s="15" t="s">
        <v>118</v>
      </c>
      <c r="C50" s="15">
        <v>2021253524</v>
      </c>
      <c r="D50" s="15" t="s">
        <v>121</v>
      </c>
      <c r="E50" s="15" t="s">
        <v>122</v>
      </c>
      <c r="F50" s="15" t="s">
        <v>79</v>
      </c>
      <c r="G50" s="15">
        <v>3</v>
      </c>
    </row>
    <row r="51" ht="17.4" spans="1:7">
      <c r="A51" s="47"/>
      <c r="B51" s="15" t="s">
        <v>118</v>
      </c>
      <c r="C51" s="15">
        <v>2021213709</v>
      </c>
      <c r="D51" s="15" t="s">
        <v>123</v>
      </c>
      <c r="E51" s="15" t="s">
        <v>120</v>
      </c>
      <c r="F51" s="15" t="s">
        <v>59</v>
      </c>
      <c r="G51" s="15">
        <v>2</v>
      </c>
    </row>
    <row r="52" ht="17.4" spans="1:7">
      <c r="A52" s="47"/>
      <c r="B52" s="15" t="s">
        <v>124</v>
      </c>
      <c r="C52" s="15">
        <v>2022243121</v>
      </c>
      <c r="D52" s="15" t="s">
        <v>125</v>
      </c>
      <c r="E52" s="15" t="s">
        <v>126</v>
      </c>
      <c r="F52" s="15" t="s">
        <v>59</v>
      </c>
      <c r="G52" s="15">
        <v>2</v>
      </c>
    </row>
    <row r="53" ht="17.4" spans="1:7">
      <c r="A53" s="47"/>
      <c r="B53" s="15" t="s">
        <v>124</v>
      </c>
      <c r="C53" s="15">
        <v>2022243121</v>
      </c>
      <c r="D53" s="15" t="s">
        <v>125</v>
      </c>
      <c r="E53" s="15" t="s">
        <v>127</v>
      </c>
      <c r="F53" s="15" t="s">
        <v>59</v>
      </c>
      <c r="G53" s="15">
        <v>2</v>
      </c>
    </row>
    <row r="54" ht="17.4" spans="1:7">
      <c r="A54" s="47"/>
      <c r="B54" s="15" t="s">
        <v>124</v>
      </c>
      <c r="C54" s="15">
        <v>2022243121</v>
      </c>
      <c r="D54" s="15" t="s">
        <v>125</v>
      </c>
      <c r="E54" s="15" t="s">
        <v>128</v>
      </c>
      <c r="F54" s="15" t="s">
        <v>94</v>
      </c>
      <c r="G54" s="15">
        <v>3</v>
      </c>
    </row>
    <row r="55" ht="17.4" spans="1:7">
      <c r="A55" s="47"/>
      <c r="B55" s="15" t="s">
        <v>124</v>
      </c>
      <c r="C55" s="15">
        <v>2022243121</v>
      </c>
      <c r="D55" s="15" t="s">
        <v>125</v>
      </c>
      <c r="E55" s="15" t="s">
        <v>129</v>
      </c>
      <c r="F55" s="15" t="s">
        <v>71</v>
      </c>
      <c r="G55" s="15">
        <v>2</v>
      </c>
    </row>
    <row r="56" ht="17.4" spans="1:7">
      <c r="A56" s="47"/>
      <c r="B56" s="15" t="s">
        <v>124</v>
      </c>
      <c r="C56" s="15">
        <v>2022243121</v>
      </c>
      <c r="D56" s="15" t="s">
        <v>125</v>
      </c>
      <c r="E56" s="15" t="s">
        <v>130</v>
      </c>
      <c r="F56" s="15" t="s">
        <v>71</v>
      </c>
      <c r="G56" s="15">
        <v>2</v>
      </c>
    </row>
    <row r="57" ht="17.4" spans="1:7">
      <c r="A57" s="47"/>
      <c r="B57" s="15" t="s">
        <v>131</v>
      </c>
      <c r="C57" s="15">
        <v>2022243230</v>
      </c>
      <c r="D57" s="15" t="s">
        <v>132</v>
      </c>
      <c r="E57" s="15" t="s">
        <v>133</v>
      </c>
      <c r="F57" s="15" t="s">
        <v>43</v>
      </c>
      <c r="G57" s="15">
        <v>2</v>
      </c>
    </row>
    <row r="58" ht="17.4" spans="1:7">
      <c r="A58" s="47"/>
      <c r="B58" s="15" t="s">
        <v>131</v>
      </c>
      <c r="C58" s="15">
        <v>2022243230</v>
      </c>
      <c r="D58" s="15" t="s">
        <v>132</v>
      </c>
      <c r="E58" s="15" t="s">
        <v>134</v>
      </c>
      <c r="F58" s="15" t="s">
        <v>79</v>
      </c>
      <c r="G58" s="15">
        <v>3</v>
      </c>
    </row>
    <row r="59" ht="17.4" spans="1:7">
      <c r="A59" s="47"/>
      <c r="B59" s="15" t="s">
        <v>135</v>
      </c>
      <c r="C59" s="15">
        <v>2022243607</v>
      </c>
      <c r="D59" s="15" t="s">
        <v>136</v>
      </c>
      <c r="E59" s="15" t="s">
        <v>126</v>
      </c>
      <c r="F59" s="15" t="s">
        <v>59</v>
      </c>
      <c r="G59" s="15">
        <v>2</v>
      </c>
    </row>
    <row r="60" ht="17.4" spans="1:7">
      <c r="A60" s="47"/>
      <c r="B60" s="15" t="s">
        <v>135</v>
      </c>
      <c r="C60" s="15">
        <v>2022243619</v>
      </c>
      <c r="D60" s="15" t="s">
        <v>137</v>
      </c>
      <c r="E60" s="15" t="s">
        <v>126</v>
      </c>
      <c r="F60" s="15" t="s">
        <v>59</v>
      </c>
      <c r="G60" s="15">
        <v>2</v>
      </c>
    </row>
    <row r="61" ht="17.4" spans="1:7">
      <c r="A61" s="47"/>
      <c r="B61" s="15" t="s">
        <v>138</v>
      </c>
      <c r="C61" s="15">
        <v>2022253232</v>
      </c>
      <c r="D61" s="15" t="s">
        <v>139</v>
      </c>
      <c r="E61" s="15" t="s">
        <v>140</v>
      </c>
      <c r="F61" s="15" t="s">
        <v>43</v>
      </c>
      <c r="G61" s="15">
        <v>2</v>
      </c>
    </row>
    <row r="62" ht="17.4" spans="1:7">
      <c r="A62" s="47"/>
      <c r="B62" s="15" t="s">
        <v>138</v>
      </c>
      <c r="C62" s="15">
        <v>2022253232</v>
      </c>
      <c r="D62" s="15" t="s">
        <v>139</v>
      </c>
      <c r="E62" s="15" t="s">
        <v>126</v>
      </c>
      <c r="F62" s="15" t="s">
        <v>43</v>
      </c>
      <c r="G62" s="15">
        <v>2</v>
      </c>
    </row>
    <row r="63" ht="17.4" spans="1:7">
      <c r="A63" s="47"/>
      <c r="B63" s="15" t="s">
        <v>138</v>
      </c>
      <c r="C63" s="15">
        <v>2022253232</v>
      </c>
      <c r="D63" s="15" t="s">
        <v>139</v>
      </c>
      <c r="E63" s="15" t="s">
        <v>140</v>
      </c>
      <c r="F63" s="15" t="s">
        <v>39</v>
      </c>
      <c r="G63" s="15">
        <v>2</v>
      </c>
    </row>
    <row r="64" ht="17.4" spans="1:7">
      <c r="A64" s="47"/>
      <c r="B64" s="15" t="s">
        <v>141</v>
      </c>
      <c r="C64" s="15">
        <v>2023243303</v>
      </c>
      <c r="D64" s="15" t="s">
        <v>142</v>
      </c>
      <c r="E64" s="15" t="s">
        <v>143</v>
      </c>
      <c r="F64" s="15" t="s">
        <v>43</v>
      </c>
      <c r="G64" s="15">
        <v>2</v>
      </c>
    </row>
    <row r="65" ht="17.4" spans="1:7">
      <c r="A65" s="47"/>
      <c r="B65" s="15" t="s">
        <v>141</v>
      </c>
      <c r="C65" s="15">
        <v>2023243303</v>
      </c>
      <c r="D65" s="15" t="s">
        <v>142</v>
      </c>
      <c r="E65" s="15" t="s">
        <v>144</v>
      </c>
      <c r="F65" s="15" t="s">
        <v>43</v>
      </c>
      <c r="G65" s="15">
        <v>2</v>
      </c>
    </row>
    <row r="66" ht="17.4" spans="1:7">
      <c r="A66" s="47"/>
      <c r="B66" s="15" t="s">
        <v>141</v>
      </c>
      <c r="C66" s="15">
        <v>2023243303</v>
      </c>
      <c r="D66" s="15" t="s">
        <v>142</v>
      </c>
      <c r="E66" s="15" t="s">
        <v>145</v>
      </c>
      <c r="F66" s="15" t="s">
        <v>59</v>
      </c>
      <c r="G66" s="15">
        <v>2</v>
      </c>
    </row>
    <row r="67" ht="17.4" spans="1:7">
      <c r="A67" s="47"/>
      <c r="B67" s="15" t="s">
        <v>141</v>
      </c>
      <c r="C67" s="15">
        <v>2023243303</v>
      </c>
      <c r="D67" s="15" t="s">
        <v>142</v>
      </c>
      <c r="E67" s="15" t="s">
        <v>134</v>
      </c>
      <c r="F67" s="15" t="s">
        <v>61</v>
      </c>
      <c r="G67" s="15">
        <v>3</v>
      </c>
    </row>
    <row r="68" ht="17.4" spans="1:7">
      <c r="A68" s="47"/>
      <c r="B68" s="15" t="s">
        <v>146</v>
      </c>
      <c r="C68" s="15">
        <v>2023243608</v>
      </c>
      <c r="D68" s="15" t="s">
        <v>147</v>
      </c>
      <c r="E68" s="15" t="s">
        <v>148</v>
      </c>
      <c r="F68" s="15" t="s">
        <v>43</v>
      </c>
      <c r="G68" s="15">
        <v>2</v>
      </c>
    </row>
    <row r="69" ht="17.4" spans="1:7">
      <c r="A69" s="47"/>
      <c r="B69" s="15" t="s">
        <v>146</v>
      </c>
      <c r="C69" s="15">
        <v>2023243608</v>
      </c>
      <c r="D69" s="15" t="s">
        <v>147</v>
      </c>
      <c r="E69" s="15" t="s">
        <v>149</v>
      </c>
      <c r="F69" s="15" t="s">
        <v>43</v>
      </c>
      <c r="G69" s="15">
        <v>2</v>
      </c>
    </row>
    <row r="70" ht="17.4" spans="1:7">
      <c r="A70" s="47"/>
      <c r="B70" s="15" t="s">
        <v>146</v>
      </c>
      <c r="C70" s="15">
        <v>2023243621</v>
      </c>
      <c r="D70" s="15" t="s">
        <v>150</v>
      </c>
      <c r="E70" s="15" t="s">
        <v>148</v>
      </c>
      <c r="F70" s="15" t="s">
        <v>43</v>
      </c>
      <c r="G70" s="15">
        <v>2</v>
      </c>
    </row>
    <row r="71" ht="17.4" spans="1:7">
      <c r="A71" s="47"/>
      <c r="B71" s="15" t="s">
        <v>146</v>
      </c>
      <c r="C71" s="15">
        <v>2023243621</v>
      </c>
      <c r="D71" s="15" t="s">
        <v>150</v>
      </c>
      <c r="E71" s="15" t="s">
        <v>149</v>
      </c>
      <c r="F71" s="15" t="s">
        <v>43</v>
      </c>
      <c r="G71" s="15">
        <v>2</v>
      </c>
    </row>
    <row r="72" ht="17.4" spans="1:7">
      <c r="A72" s="47"/>
      <c r="B72" s="15" t="s">
        <v>146</v>
      </c>
      <c r="C72" s="15">
        <v>2023243623</v>
      </c>
      <c r="D72" s="15" t="s">
        <v>151</v>
      </c>
      <c r="E72" s="15" t="s">
        <v>148</v>
      </c>
      <c r="F72" s="15" t="s">
        <v>43</v>
      </c>
      <c r="G72" s="15">
        <v>2</v>
      </c>
    </row>
    <row r="73" ht="17.4" spans="1:7">
      <c r="A73" s="47"/>
      <c r="B73" s="15" t="s">
        <v>146</v>
      </c>
      <c r="C73" s="15">
        <v>2023243623</v>
      </c>
      <c r="D73" s="15" t="s">
        <v>151</v>
      </c>
      <c r="E73" s="15" t="s">
        <v>149</v>
      </c>
      <c r="F73" s="15" t="s">
        <v>43</v>
      </c>
      <c r="G73" s="15">
        <v>2</v>
      </c>
    </row>
    <row r="74" ht="17.4" spans="1:7">
      <c r="A74" s="47"/>
      <c r="B74" s="15" t="s">
        <v>146</v>
      </c>
      <c r="C74" s="15">
        <v>2023243619</v>
      </c>
      <c r="D74" s="15" t="s">
        <v>152</v>
      </c>
      <c r="E74" s="15" t="s">
        <v>148</v>
      </c>
      <c r="F74" s="15" t="s">
        <v>43</v>
      </c>
      <c r="G74" s="15">
        <v>2</v>
      </c>
    </row>
    <row r="75" ht="17.4" spans="1:7">
      <c r="A75" s="47"/>
      <c r="B75" s="15" t="s">
        <v>146</v>
      </c>
      <c r="C75" s="15">
        <v>2023243619</v>
      </c>
      <c r="D75" s="15" t="s">
        <v>152</v>
      </c>
      <c r="E75" s="15" t="s">
        <v>149</v>
      </c>
      <c r="F75" s="15" t="s">
        <v>43</v>
      </c>
      <c r="G75" s="15">
        <v>2</v>
      </c>
    </row>
    <row r="76" ht="17.4" spans="1:7">
      <c r="A76" s="47"/>
      <c r="B76" s="15" t="s">
        <v>146</v>
      </c>
      <c r="C76" s="15">
        <v>2023243601</v>
      </c>
      <c r="D76" s="15" t="s">
        <v>153</v>
      </c>
      <c r="E76" s="15" t="s">
        <v>148</v>
      </c>
      <c r="F76" s="15" t="s">
        <v>43</v>
      </c>
      <c r="G76" s="15">
        <v>2</v>
      </c>
    </row>
    <row r="77" ht="17.4" spans="1:7">
      <c r="A77" s="47"/>
      <c r="B77" s="15" t="s">
        <v>146</v>
      </c>
      <c r="C77" s="15">
        <v>2023243601</v>
      </c>
      <c r="D77" s="15" t="s">
        <v>153</v>
      </c>
      <c r="E77" s="15" t="s">
        <v>149</v>
      </c>
      <c r="F77" s="15" t="s">
        <v>43</v>
      </c>
      <c r="G77" s="15">
        <v>2</v>
      </c>
    </row>
    <row r="78" ht="17.4" spans="1:7">
      <c r="A78" s="47"/>
      <c r="B78" s="15" t="s">
        <v>146</v>
      </c>
      <c r="C78" s="15">
        <v>2023243601</v>
      </c>
      <c r="D78" s="15" t="s">
        <v>153</v>
      </c>
      <c r="E78" s="15" t="s">
        <v>154</v>
      </c>
      <c r="F78" s="15" t="s">
        <v>43</v>
      </c>
      <c r="G78" s="15">
        <v>2</v>
      </c>
    </row>
    <row r="79" ht="17.4" spans="1:7">
      <c r="A79" s="47"/>
      <c r="B79" s="15" t="s">
        <v>155</v>
      </c>
      <c r="C79" s="15">
        <v>2023253228</v>
      </c>
      <c r="D79" s="15" t="s">
        <v>156</v>
      </c>
      <c r="E79" s="15" t="s">
        <v>140</v>
      </c>
      <c r="F79" s="15" t="s">
        <v>79</v>
      </c>
      <c r="G79" s="15">
        <v>3</v>
      </c>
    </row>
    <row r="80" ht="17.4" spans="1:7">
      <c r="A80" s="47"/>
      <c r="B80" s="15" t="s">
        <v>155</v>
      </c>
      <c r="C80" s="15">
        <v>2023253227</v>
      </c>
      <c r="D80" s="15" t="s">
        <v>157</v>
      </c>
      <c r="E80" s="15" t="s">
        <v>158</v>
      </c>
      <c r="F80" s="15" t="s">
        <v>43</v>
      </c>
      <c r="G80" s="15">
        <v>2</v>
      </c>
    </row>
    <row r="81" ht="17.4" spans="1:7">
      <c r="A81" s="48"/>
      <c r="B81" s="15" t="s">
        <v>159</v>
      </c>
      <c r="C81" s="15">
        <v>2023243221</v>
      </c>
      <c r="D81" s="15" t="s">
        <v>160</v>
      </c>
      <c r="E81" s="15" t="s">
        <v>161</v>
      </c>
      <c r="F81" s="15" t="s">
        <v>71</v>
      </c>
      <c r="G81" s="15">
        <v>3</v>
      </c>
    </row>
    <row r="82" ht="17.4" spans="1:7">
      <c r="A82" s="38" t="s">
        <v>7</v>
      </c>
      <c r="B82" s="38" t="s">
        <v>162</v>
      </c>
      <c r="C82" s="38">
        <v>2021263228</v>
      </c>
      <c r="D82" s="38" t="s">
        <v>163</v>
      </c>
      <c r="E82" s="38" t="s">
        <v>164</v>
      </c>
      <c r="F82" s="15" t="s">
        <v>165</v>
      </c>
      <c r="G82" s="15">
        <v>3</v>
      </c>
    </row>
    <row r="83" ht="17.4" spans="1:7">
      <c r="A83" s="38"/>
      <c r="B83" s="38"/>
      <c r="C83" s="38">
        <v>2021263337</v>
      </c>
      <c r="D83" s="38" t="s">
        <v>166</v>
      </c>
      <c r="E83" s="38" t="s">
        <v>167</v>
      </c>
      <c r="F83" s="15" t="s">
        <v>168</v>
      </c>
      <c r="G83" s="15">
        <v>8</v>
      </c>
    </row>
    <row r="84" ht="17.4" spans="1:7">
      <c r="A84" s="38"/>
      <c r="B84" s="38"/>
      <c r="C84" s="38">
        <v>2021263337</v>
      </c>
      <c r="D84" s="38" t="s">
        <v>166</v>
      </c>
      <c r="E84" s="15" t="s">
        <v>164</v>
      </c>
      <c r="F84" s="15" t="s">
        <v>165</v>
      </c>
      <c r="G84" s="15">
        <v>8</v>
      </c>
    </row>
    <row r="85" ht="17.4" spans="1:7">
      <c r="A85" s="38"/>
      <c r="B85" s="15" t="s">
        <v>169</v>
      </c>
      <c r="C85" s="15">
        <v>2022263423</v>
      </c>
      <c r="D85" s="15" t="s">
        <v>170</v>
      </c>
      <c r="E85" s="15" t="s">
        <v>171</v>
      </c>
      <c r="F85" s="102" t="s">
        <v>61</v>
      </c>
      <c r="G85" s="15">
        <v>3</v>
      </c>
    </row>
    <row r="86" ht="17.4" spans="1:7">
      <c r="A86" s="38"/>
      <c r="B86" s="15" t="s">
        <v>172</v>
      </c>
      <c r="C86" s="15">
        <v>2022263307</v>
      </c>
      <c r="D86" s="15" t="s">
        <v>173</v>
      </c>
      <c r="E86" s="15" t="s">
        <v>174</v>
      </c>
      <c r="F86" s="102" t="s">
        <v>165</v>
      </c>
      <c r="G86" s="15">
        <v>8</v>
      </c>
    </row>
    <row r="87" ht="17.4" spans="1:7">
      <c r="A87" s="38"/>
      <c r="B87" s="15"/>
      <c r="C87" s="15">
        <v>2022263307</v>
      </c>
      <c r="D87" s="15" t="s">
        <v>173</v>
      </c>
      <c r="E87" s="15" t="s">
        <v>175</v>
      </c>
      <c r="F87" s="15" t="s">
        <v>59</v>
      </c>
      <c r="G87" s="15">
        <v>2</v>
      </c>
    </row>
    <row r="88" ht="17.4" spans="1:7">
      <c r="A88" s="38"/>
      <c r="B88" s="15"/>
      <c r="C88" s="15">
        <v>2022263307</v>
      </c>
      <c r="D88" s="15" t="s">
        <v>173</v>
      </c>
      <c r="E88" s="15" t="s">
        <v>176</v>
      </c>
      <c r="F88" s="15" t="s">
        <v>59</v>
      </c>
      <c r="G88" s="15">
        <v>2</v>
      </c>
    </row>
    <row r="89" ht="17.4" spans="1:7">
      <c r="A89" s="38"/>
      <c r="B89" s="15"/>
      <c r="C89" s="15">
        <v>2022263413</v>
      </c>
      <c r="D89" s="15" t="s">
        <v>117</v>
      </c>
      <c r="E89" s="15" t="s">
        <v>174</v>
      </c>
      <c r="F89" s="102" t="s">
        <v>165</v>
      </c>
      <c r="G89" s="15">
        <v>8</v>
      </c>
    </row>
    <row r="90" ht="17.4" spans="1:7">
      <c r="A90" s="38"/>
      <c r="B90" s="15"/>
      <c r="C90" s="15">
        <v>2022263413</v>
      </c>
      <c r="D90" s="15" t="s">
        <v>117</v>
      </c>
      <c r="E90" s="15" t="s">
        <v>175</v>
      </c>
      <c r="F90" s="15" t="s">
        <v>59</v>
      </c>
      <c r="G90" s="15">
        <v>2</v>
      </c>
    </row>
    <row r="91" ht="17.4" spans="1:7">
      <c r="A91" s="38"/>
      <c r="B91" s="15"/>
      <c r="C91" s="15">
        <v>2022263413</v>
      </c>
      <c r="D91" s="15" t="s">
        <v>117</v>
      </c>
      <c r="E91" s="15" t="s">
        <v>176</v>
      </c>
      <c r="F91" s="15" t="s">
        <v>59</v>
      </c>
      <c r="G91" s="15">
        <v>2</v>
      </c>
    </row>
    <row r="92" ht="17.4" spans="1:7">
      <c r="A92" s="38"/>
      <c r="B92" s="15"/>
      <c r="C92" s="15">
        <v>2022263215</v>
      </c>
      <c r="D92" s="15" t="s">
        <v>177</v>
      </c>
      <c r="E92" s="15" t="s">
        <v>175</v>
      </c>
      <c r="F92" s="15" t="s">
        <v>59</v>
      </c>
      <c r="G92" s="15">
        <v>2</v>
      </c>
    </row>
    <row r="93" ht="17.4" spans="1:7">
      <c r="A93" s="38"/>
      <c r="B93" s="15" t="s">
        <v>178</v>
      </c>
      <c r="C93" s="15">
        <v>2022263216</v>
      </c>
      <c r="D93" s="15" t="s">
        <v>179</v>
      </c>
      <c r="E93" s="15" t="s">
        <v>180</v>
      </c>
      <c r="F93" s="15" t="s">
        <v>168</v>
      </c>
      <c r="G93" s="15">
        <v>8</v>
      </c>
    </row>
    <row r="94" ht="17.4" spans="1:7">
      <c r="A94" s="38"/>
      <c r="B94" s="15" t="s">
        <v>181</v>
      </c>
      <c r="C94" s="15">
        <v>2022263233</v>
      </c>
      <c r="D94" s="15" t="s">
        <v>182</v>
      </c>
      <c r="E94" s="15" t="s">
        <v>171</v>
      </c>
      <c r="F94" s="15" t="s">
        <v>43</v>
      </c>
      <c r="G94" s="15">
        <v>2</v>
      </c>
    </row>
    <row r="95" ht="17.4" spans="1:7">
      <c r="A95" s="38"/>
      <c r="B95" s="15" t="s">
        <v>183</v>
      </c>
      <c r="C95" s="15">
        <v>2023263230</v>
      </c>
      <c r="D95" s="15" t="s">
        <v>184</v>
      </c>
      <c r="E95" s="15" t="s">
        <v>145</v>
      </c>
      <c r="F95" s="102" t="s">
        <v>94</v>
      </c>
      <c r="G95" s="15">
        <v>3</v>
      </c>
    </row>
    <row r="96" ht="17.4" spans="1:7">
      <c r="A96" s="38"/>
      <c r="B96" s="15" t="s">
        <v>185</v>
      </c>
      <c r="C96" s="15">
        <v>2023263313</v>
      </c>
      <c r="D96" s="15" t="s">
        <v>186</v>
      </c>
      <c r="E96" s="15" t="s">
        <v>187</v>
      </c>
      <c r="F96" s="102" t="s">
        <v>81</v>
      </c>
      <c r="G96" s="15">
        <v>4</v>
      </c>
    </row>
    <row r="97" ht="17.4" spans="1:7">
      <c r="A97" s="38"/>
      <c r="B97" s="15" t="s">
        <v>188</v>
      </c>
      <c r="C97" s="15">
        <v>2023263527</v>
      </c>
      <c r="D97" s="15" t="s">
        <v>189</v>
      </c>
      <c r="E97" s="15" t="s">
        <v>190</v>
      </c>
      <c r="F97" s="15" t="s">
        <v>43</v>
      </c>
      <c r="G97" s="15">
        <v>2</v>
      </c>
    </row>
    <row r="98" ht="17.4" spans="1:7">
      <c r="A98" s="38"/>
      <c r="B98" s="15"/>
      <c r="C98" s="15">
        <v>2023263529</v>
      </c>
      <c r="D98" s="15" t="s">
        <v>191</v>
      </c>
      <c r="E98" s="15" t="s">
        <v>190</v>
      </c>
      <c r="F98" s="15" t="s">
        <v>43</v>
      </c>
      <c r="G98" s="15">
        <v>2</v>
      </c>
    </row>
    <row r="99" ht="17.4" spans="1:7">
      <c r="A99" s="15" t="s">
        <v>8</v>
      </c>
      <c r="B99" s="104" t="s">
        <v>192</v>
      </c>
      <c r="C99" s="102" t="s">
        <v>193</v>
      </c>
      <c r="D99" s="15" t="s">
        <v>194</v>
      </c>
      <c r="E99" s="15" t="s">
        <v>134</v>
      </c>
      <c r="F99" s="102" t="s">
        <v>55</v>
      </c>
      <c r="G99" s="15">
        <v>3</v>
      </c>
    </row>
  </sheetData>
  <mergeCells count="19">
    <mergeCell ref="A1:G1"/>
    <mergeCell ref="B35:G35"/>
    <mergeCell ref="A3:A7"/>
    <mergeCell ref="A8:A20"/>
    <mergeCell ref="A21:A34"/>
    <mergeCell ref="A36:A81"/>
    <mergeCell ref="A82:A98"/>
    <mergeCell ref="B4:B7"/>
    <mergeCell ref="B8:B10"/>
    <mergeCell ref="B12:B14"/>
    <mergeCell ref="B15:B16"/>
    <mergeCell ref="B18:B19"/>
    <mergeCell ref="B21:B24"/>
    <mergeCell ref="B26:B29"/>
    <mergeCell ref="B30:B31"/>
    <mergeCell ref="B32:B34"/>
    <mergeCell ref="B82:B84"/>
    <mergeCell ref="B86:B92"/>
    <mergeCell ref="B97:B98"/>
  </mergeCells>
  <pageMargins left="0.75" right="0.75" top="1" bottom="1" header="0.5" footer="0.5"/>
  <pageSetup paperSize="9" orientation="portrait"/>
  <headerFooter/>
  <ignoredErrors>
    <ignoredError sqref="C9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1"/>
  <sheetViews>
    <sheetView zoomScale="79" zoomScaleNormal="79" workbookViewId="0">
      <selection activeCell="G218" sqref="G218"/>
    </sheetView>
  </sheetViews>
  <sheetFormatPr defaultColWidth="8.72222222222222" defaultRowHeight="17.5" customHeight="1" outlineLevelCol="7"/>
  <cols>
    <col min="1" max="1" width="20.9074074074074" style="97" customWidth="1"/>
    <col min="2" max="2" width="7.90740740740741" style="97" customWidth="1"/>
    <col min="3" max="3" width="20" style="97" customWidth="1"/>
    <col min="4" max="4" width="14.4537037037037" style="97" customWidth="1"/>
    <col min="5" max="5" width="17.9074074074074" style="97" customWidth="1"/>
    <col min="6" max="6" width="16.4537037037037" style="97" customWidth="1"/>
    <col min="7" max="7" width="17.9074074074074" style="97" customWidth="1"/>
    <col min="8" max="8" width="33.7222222222222" style="97" customWidth="1"/>
    <col min="9" max="16384" width="8.72222222222222" style="97"/>
  </cols>
  <sheetData>
    <row r="1" customHeight="1" spans="1:8">
      <c r="A1" s="1" t="s">
        <v>195</v>
      </c>
      <c r="B1" s="1"/>
      <c r="C1" s="1"/>
      <c r="D1" s="1"/>
      <c r="E1" s="1"/>
      <c r="F1" s="1"/>
      <c r="G1" s="1"/>
      <c r="H1" s="1"/>
    </row>
    <row r="2" s="84" customFormat="1" customHeight="1" spans="1:8">
      <c r="A2" s="2" t="s">
        <v>24</v>
      </c>
      <c r="B2" s="2" t="s">
        <v>196</v>
      </c>
      <c r="C2" s="2" t="s">
        <v>25</v>
      </c>
      <c r="D2" s="2" t="s">
        <v>197</v>
      </c>
      <c r="E2" s="2" t="s">
        <v>198</v>
      </c>
      <c r="F2" s="98" t="s">
        <v>199</v>
      </c>
      <c r="G2" s="2" t="s">
        <v>200</v>
      </c>
      <c r="H2" s="2" t="s">
        <v>31</v>
      </c>
    </row>
    <row r="3" customHeight="1" spans="1:8">
      <c r="A3" s="15" t="s">
        <v>2</v>
      </c>
      <c r="B3" s="15">
        <v>1</v>
      </c>
      <c r="C3" s="15" t="s">
        <v>201</v>
      </c>
      <c r="D3" s="15">
        <v>0</v>
      </c>
      <c r="E3" s="15">
        <v>32</v>
      </c>
      <c r="F3" s="66">
        <f>D3/E3</f>
        <v>0</v>
      </c>
      <c r="G3" s="15">
        <f>RANK(F3,$F$3:$F$34,1)</f>
        <v>1</v>
      </c>
      <c r="H3" s="15"/>
    </row>
    <row r="4" customHeight="1" spans="1:8">
      <c r="A4" s="15"/>
      <c r="B4" s="15">
        <v>2</v>
      </c>
      <c r="C4" s="15" t="s">
        <v>202</v>
      </c>
      <c r="D4" s="15">
        <v>0</v>
      </c>
      <c r="E4" s="15">
        <v>32</v>
      </c>
      <c r="F4" s="66">
        <f t="shared" ref="F4:F67" si="0">D4/E4</f>
        <v>0</v>
      </c>
      <c r="G4" s="15">
        <f t="shared" ref="G4:G34" si="1">RANK(F4,$F$3:$F$34,1)</f>
        <v>1</v>
      </c>
      <c r="H4" s="15"/>
    </row>
    <row r="5" customHeight="1" spans="1:8">
      <c r="A5" s="15"/>
      <c r="B5" s="15">
        <v>3</v>
      </c>
      <c r="C5" s="15" t="s">
        <v>203</v>
      </c>
      <c r="D5" s="15">
        <v>0</v>
      </c>
      <c r="E5" s="15">
        <v>34</v>
      </c>
      <c r="F5" s="66">
        <f t="shared" si="0"/>
        <v>0</v>
      </c>
      <c r="G5" s="15">
        <f t="shared" si="1"/>
        <v>1</v>
      </c>
      <c r="H5" s="15"/>
    </row>
    <row r="6" customHeight="1" spans="1:8">
      <c r="A6" s="15"/>
      <c r="B6" s="15">
        <v>4</v>
      </c>
      <c r="C6" s="15" t="s">
        <v>204</v>
      </c>
      <c r="D6" s="15">
        <v>0</v>
      </c>
      <c r="E6" s="15">
        <v>30</v>
      </c>
      <c r="F6" s="66">
        <f t="shared" si="0"/>
        <v>0</v>
      </c>
      <c r="G6" s="15">
        <f t="shared" si="1"/>
        <v>1</v>
      </c>
      <c r="H6" s="15"/>
    </row>
    <row r="7" customHeight="1" spans="1:8">
      <c r="A7" s="15"/>
      <c r="B7" s="15">
        <v>5</v>
      </c>
      <c r="C7" s="15" t="s">
        <v>205</v>
      </c>
      <c r="D7" s="15">
        <v>0</v>
      </c>
      <c r="E7" s="15">
        <v>35</v>
      </c>
      <c r="F7" s="66">
        <f t="shared" si="0"/>
        <v>0</v>
      </c>
      <c r="G7" s="15">
        <f t="shared" si="1"/>
        <v>1</v>
      </c>
      <c r="H7" s="15"/>
    </row>
    <row r="8" customHeight="1" spans="1:8">
      <c r="A8" s="15"/>
      <c r="B8" s="15">
        <v>6</v>
      </c>
      <c r="C8" s="15" t="s">
        <v>206</v>
      </c>
      <c r="D8" s="15">
        <v>0</v>
      </c>
      <c r="E8" s="15">
        <v>43</v>
      </c>
      <c r="F8" s="66">
        <f t="shared" si="0"/>
        <v>0</v>
      </c>
      <c r="G8" s="15">
        <f t="shared" si="1"/>
        <v>1</v>
      </c>
      <c r="H8" s="15"/>
    </row>
    <row r="9" customHeight="1" spans="1:8">
      <c r="A9" s="15"/>
      <c r="B9" s="15">
        <v>7</v>
      </c>
      <c r="C9" s="15" t="s">
        <v>207</v>
      </c>
      <c r="D9" s="15">
        <v>0</v>
      </c>
      <c r="E9" s="15">
        <v>42</v>
      </c>
      <c r="F9" s="66">
        <f t="shared" si="0"/>
        <v>0</v>
      </c>
      <c r="G9" s="15">
        <f t="shared" si="1"/>
        <v>1</v>
      </c>
      <c r="H9" s="15"/>
    </row>
    <row r="10" customHeight="1" spans="1:8">
      <c r="A10" s="15"/>
      <c r="B10" s="15">
        <v>8</v>
      </c>
      <c r="C10" s="15" t="s">
        <v>208</v>
      </c>
      <c r="D10" s="15">
        <v>0</v>
      </c>
      <c r="E10" s="15">
        <v>45</v>
      </c>
      <c r="F10" s="66">
        <f t="shared" si="0"/>
        <v>0</v>
      </c>
      <c r="G10" s="15">
        <f t="shared" si="1"/>
        <v>1</v>
      </c>
      <c r="H10" s="15"/>
    </row>
    <row r="11" customHeight="1" spans="1:8">
      <c r="A11" s="15"/>
      <c r="B11" s="15">
        <v>9</v>
      </c>
      <c r="C11" s="15" t="s">
        <v>209</v>
      </c>
      <c r="D11" s="15">
        <v>0</v>
      </c>
      <c r="E11" s="15">
        <v>45</v>
      </c>
      <c r="F11" s="66">
        <f t="shared" si="0"/>
        <v>0</v>
      </c>
      <c r="G11" s="15">
        <f t="shared" si="1"/>
        <v>1</v>
      </c>
      <c r="H11" s="15"/>
    </row>
    <row r="12" customHeight="1" spans="1:8">
      <c r="A12" s="15"/>
      <c r="B12" s="15">
        <v>10</v>
      </c>
      <c r="C12" s="15" t="s">
        <v>210</v>
      </c>
      <c r="D12" s="15">
        <v>0</v>
      </c>
      <c r="E12" s="15">
        <v>39</v>
      </c>
      <c r="F12" s="66">
        <f t="shared" si="0"/>
        <v>0</v>
      </c>
      <c r="G12" s="15">
        <f t="shared" si="1"/>
        <v>1</v>
      </c>
      <c r="H12" s="15"/>
    </row>
    <row r="13" customHeight="1" spans="1:8">
      <c r="A13" s="15"/>
      <c r="B13" s="15">
        <v>11</v>
      </c>
      <c r="C13" s="15" t="s">
        <v>36</v>
      </c>
      <c r="D13" s="15">
        <v>1</v>
      </c>
      <c r="E13" s="15">
        <v>39</v>
      </c>
      <c r="F13" s="66">
        <f t="shared" si="0"/>
        <v>0.0256410256410256</v>
      </c>
      <c r="G13" s="15">
        <f t="shared" si="1"/>
        <v>31</v>
      </c>
      <c r="H13" s="15"/>
    </row>
    <row r="14" customHeight="1" spans="1:8">
      <c r="A14" s="15"/>
      <c r="B14" s="15">
        <v>12</v>
      </c>
      <c r="C14" s="15" t="s">
        <v>211</v>
      </c>
      <c r="D14" s="15">
        <v>0</v>
      </c>
      <c r="E14" s="15">
        <v>40</v>
      </c>
      <c r="F14" s="66">
        <f t="shared" si="0"/>
        <v>0</v>
      </c>
      <c r="G14" s="15">
        <f t="shared" si="1"/>
        <v>1</v>
      </c>
      <c r="H14" s="15"/>
    </row>
    <row r="15" customHeight="1" spans="1:8">
      <c r="A15" s="15"/>
      <c r="B15" s="15">
        <v>13</v>
      </c>
      <c r="C15" s="15" t="s">
        <v>212</v>
      </c>
      <c r="D15" s="15">
        <v>0</v>
      </c>
      <c r="E15" s="15">
        <v>42</v>
      </c>
      <c r="F15" s="66">
        <f t="shared" si="0"/>
        <v>0</v>
      </c>
      <c r="G15" s="15">
        <f t="shared" si="1"/>
        <v>1</v>
      </c>
      <c r="H15" s="15"/>
    </row>
    <row r="16" customHeight="1" spans="1:8">
      <c r="A16" s="15"/>
      <c r="B16" s="15">
        <v>14</v>
      </c>
      <c r="C16" s="15" t="s">
        <v>213</v>
      </c>
      <c r="D16" s="15">
        <v>0</v>
      </c>
      <c r="E16" s="15">
        <v>40</v>
      </c>
      <c r="F16" s="66">
        <f t="shared" si="0"/>
        <v>0</v>
      </c>
      <c r="G16" s="15">
        <f t="shared" si="1"/>
        <v>1</v>
      </c>
      <c r="H16" s="15"/>
    </row>
    <row r="17" customHeight="1" spans="1:8">
      <c r="A17" s="15"/>
      <c r="B17" s="15">
        <v>15</v>
      </c>
      <c r="C17" s="15" t="s">
        <v>214</v>
      </c>
      <c r="D17" s="15">
        <v>0</v>
      </c>
      <c r="E17" s="15">
        <v>43</v>
      </c>
      <c r="F17" s="66">
        <f t="shared" si="0"/>
        <v>0</v>
      </c>
      <c r="G17" s="15">
        <f t="shared" si="1"/>
        <v>1</v>
      </c>
      <c r="H17" s="15"/>
    </row>
    <row r="18" customHeight="1" spans="1:8">
      <c r="A18" s="15"/>
      <c r="B18" s="15">
        <v>16</v>
      </c>
      <c r="C18" s="15" t="s">
        <v>215</v>
      </c>
      <c r="D18" s="15">
        <v>0</v>
      </c>
      <c r="E18" s="15">
        <v>43</v>
      </c>
      <c r="F18" s="66">
        <f t="shared" si="0"/>
        <v>0</v>
      </c>
      <c r="G18" s="15">
        <f t="shared" si="1"/>
        <v>1</v>
      </c>
      <c r="H18" s="15"/>
    </row>
    <row r="19" customHeight="1" spans="1:8">
      <c r="A19" s="15"/>
      <c r="B19" s="15">
        <v>17</v>
      </c>
      <c r="C19" s="15" t="s">
        <v>216</v>
      </c>
      <c r="D19" s="15">
        <v>0</v>
      </c>
      <c r="E19" s="15">
        <v>41</v>
      </c>
      <c r="F19" s="66">
        <f t="shared" si="0"/>
        <v>0</v>
      </c>
      <c r="G19" s="15">
        <f t="shared" si="1"/>
        <v>1</v>
      </c>
      <c r="H19" s="15"/>
    </row>
    <row r="20" customHeight="1" spans="1:8">
      <c r="A20" s="15"/>
      <c r="B20" s="15">
        <v>18</v>
      </c>
      <c r="C20" s="15" t="s">
        <v>217</v>
      </c>
      <c r="D20" s="15">
        <v>0</v>
      </c>
      <c r="E20" s="15">
        <v>44</v>
      </c>
      <c r="F20" s="66">
        <f t="shared" si="0"/>
        <v>0</v>
      </c>
      <c r="G20" s="15">
        <f t="shared" si="1"/>
        <v>1</v>
      </c>
      <c r="H20" s="28"/>
    </row>
    <row r="21" customHeight="1" spans="1:8">
      <c r="A21" s="15"/>
      <c r="B21" s="15">
        <v>19</v>
      </c>
      <c r="C21" s="15" t="s">
        <v>218</v>
      </c>
      <c r="D21" s="15">
        <v>0</v>
      </c>
      <c r="E21" s="15">
        <v>44</v>
      </c>
      <c r="F21" s="66">
        <f t="shared" si="0"/>
        <v>0</v>
      </c>
      <c r="G21" s="15">
        <f t="shared" si="1"/>
        <v>1</v>
      </c>
      <c r="H21" s="28"/>
    </row>
    <row r="22" customHeight="1" spans="1:8">
      <c r="A22" s="15"/>
      <c r="B22" s="15">
        <v>20</v>
      </c>
      <c r="C22" s="15" t="s">
        <v>219</v>
      </c>
      <c r="D22" s="15">
        <v>0</v>
      </c>
      <c r="E22" s="15">
        <v>44</v>
      </c>
      <c r="F22" s="66">
        <f t="shared" si="0"/>
        <v>0</v>
      </c>
      <c r="G22" s="15">
        <f t="shared" si="1"/>
        <v>1</v>
      </c>
      <c r="H22" s="28"/>
    </row>
    <row r="23" customHeight="1" spans="1:8">
      <c r="A23" s="15"/>
      <c r="B23" s="15">
        <v>21</v>
      </c>
      <c r="C23" s="15" t="s">
        <v>220</v>
      </c>
      <c r="D23" s="15">
        <v>0</v>
      </c>
      <c r="E23" s="15">
        <v>43</v>
      </c>
      <c r="F23" s="66">
        <f t="shared" si="0"/>
        <v>0</v>
      </c>
      <c r="G23" s="15">
        <f t="shared" si="1"/>
        <v>1</v>
      </c>
      <c r="H23" s="28"/>
    </row>
    <row r="24" customHeight="1" spans="1:8">
      <c r="A24" s="15"/>
      <c r="B24" s="15">
        <v>22</v>
      </c>
      <c r="C24" s="15" t="s">
        <v>221</v>
      </c>
      <c r="D24" s="15">
        <v>0</v>
      </c>
      <c r="E24" s="15">
        <v>42</v>
      </c>
      <c r="F24" s="66">
        <f t="shared" si="0"/>
        <v>0</v>
      </c>
      <c r="G24" s="15">
        <f t="shared" si="1"/>
        <v>1</v>
      </c>
      <c r="H24" s="28"/>
    </row>
    <row r="25" customHeight="1" spans="1:8">
      <c r="A25" s="15"/>
      <c r="B25" s="15">
        <v>23</v>
      </c>
      <c r="C25" s="15" t="s">
        <v>222</v>
      </c>
      <c r="D25" s="15">
        <v>0</v>
      </c>
      <c r="E25" s="15">
        <v>43</v>
      </c>
      <c r="F25" s="66">
        <f t="shared" si="0"/>
        <v>0</v>
      </c>
      <c r="G25" s="15">
        <f t="shared" si="1"/>
        <v>1</v>
      </c>
      <c r="H25" s="28"/>
    </row>
    <row r="26" customHeight="1" spans="1:8">
      <c r="A26" s="15"/>
      <c r="B26" s="15">
        <v>24</v>
      </c>
      <c r="C26" s="15" t="s">
        <v>223</v>
      </c>
      <c r="D26" s="15">
        <v>0</v>
      </c>
      <c r="E26" s="15">
        <v>42</v>
      </c>
      <c r="F26" s="66">
        <f t="shared" si="0"/>
        <v>0</v>
      </c>
      <c r="G26" s="15">
        <f t="shared" si="1"/>
        <v>1</v>
      </c>
      <c r="H26" s="28"/>
    </row>
    <row r="27" customHeight="1" spans="1:8">
      <c r="A27" s="15"/>
      <c r="B27" s="15">
        <v>25</v>
      </c>
      <c r="C27" s="15" t="s">
        <v>224</v>
      </c>
      <c r="D27" s="15">
        <v>0</v>
      </c>
      <c r="E27" s="15">
        <v>45</v>
      </c>
      <c r="F27" s="66">
        <f t="shared" si="0"/>
        <v>0</v>
      </c>
      <c r="G27" s="15">
        <f t="shared" si="1"/>
        <v>1</v>
      </c>
      <c r="H27" s="28"/>
    </row>
    <row r="28" customHeight="1" spans="1:8">
      <c r="A28" s="15"/>
      <c r="B28" s="15">
        <v>26</v>
      </c>
      <c r="C28" s="15" t="s">
        <v>225</v>
      </c>
      <c r="D28" s="15">
        <v>0</v>
      </c>
      <c r="E28" s="15">
        <v>43</v>
      </c>
      <c r="F28" s="66">
        <f t="shared" si="0"/>
        <v>0</v>
      </c>
      <c r="G28" s="15">
        <f t="shared" si="1"/>
        <v>1</v>
      </c>
      <c r="H28" s="28"/>
    </row>
    <row r="29" customHeight="1" spans="1:8">
      <c r="A29" s="15"/>
      <c r="B29" s="15">
        <v>27</v>
      </c>
      <c r="C29" s="15" t="s">
        <v>40</v>
      </c>
      <c r="D29" s="15">
        <v>4</v>
      </c>
      <c r="E29" s="15">
        <v>42</v>
      </c>
      <c r="F29" s="66">
        <f t="shared" si="0"/>
        <v>0.0952380952380952</v>
      </c>
      <c r="G29" s="15">
        <f t="shared" si="1"/>
        <v>32</v>
      </c>
      <c r="H29" s="28"/>
    </row>
    <row r="30" customHeight="1" spans="1:8">
      <c r="A30" s="15"/>
      <c r="B30" s="15">
        <v>28</v>
      </c>
      <c r="C30" s="15" t="s">
        <v>226</v>
      </c>
      <c r="D30" s="15">
        <v>0</v>
      </c>
      <c r="E30" s="15">
        <v>40</v>
      </c>
      <c r="F30" s="66">
        <f t="shared" si="0"/>
        <v>0</v>
      </c>
      <c r="G30" s="15">
        <f t="shared" si="1"/>
        <v>1</v>
      </c>
      <c r="H30" s="28"/>
    </row>
    <row r="31" customHeight="1" spans="1:8">
      <c r="A31" s="15"/>
      <c r="B31" s="15">
        <v>29</v>
      </c>
      <c r="C31" s="15" t="s">
        <v>227</v>
      </c>
      <c r="D31" s="15">
        <v>0</v>
      </c>
      <c r="E31" s="15">
        <v>42</v>
      </c>
      <c r="F31" s="66">
        <f t="shared" si="0"/>
        <v>0</v>
      </c>
      <c r="G31" s="15">
        <f t="shared" si="1"/>
        <v>1</v>
      </c>
      <c r="H31" s="28"/>
    </row>
    <row r="32" customHeight="1" spans="1:8">
      <c r="A32" s="15"/>
      <c r="B32" s="15">
        <v>30</v>
      </c>
      <c r="C32" s="15" t="s">
        <v>228</v>
      </c>
      <c r="D32" s="15">
        <v>0</v>
      </c>
      <c r="E32" s="15">
        <v>42</v>
      </c>
      <c r="F32" s="66">
        <f t="shared" si="0"/>
        <v>0</v>
      </c>
      <c r="G32" s="15">
        <f t="shared" si="1"/>
        <v>1</v>
      </c>
      <c r="H32" s="28"/>
    </row>
    <row r="33" customHeight="1" spans="1:8">
      <c r="A33" s="15"/>
      <c r="B33" s="15">
        <v>31</v>
      </c>
      <c r="C33" s="15" t="s">
        <v>229</v>
      </c>
      <c r="D33" s="15">
        <v>0</v>
      </c>
      <c r="E33" s="15">
        <v>41</v>
      </c>
      <c r="F33" s="66">
        <f t="shared" si="0"/>
        <v>0</v>
      </c>
      <c r="G33" s="15">
        <f t="shared" si="1"/>
        <v>1</v>
      </c>
      <c r="H33" s="28"/>
    </row>
    <row r="34" customHeight="1" spans="1:8">
      <c r="A34" s="15"/>
      <c r="B34" s="15">
        <v>32</v>
      </c>
      <c r="C34" s="15" t="s">
        <v>230</v>
      </c>
      <c r="D34" s="15">
        <v>0</v>
      </c>
      <c r="E34" s="15">
        <v>43</v>
      </c>
      <c r="F34" s="66">
        <f t="shared" si="0"/>
        <v>0</v>
      </c>
      <c r="G34" s="15">
        <f t="shared" si="1"/>
        <v>1</v>
      </c>
      <c r="H34" s="28"/>
    </row>
    <row r="35" customHeight="1" spans="1:8">
      <c r="A35" s="38" t="s">
        <v>3</v>
      </c>
      <c r="B35" s="38">
        <v>1</v>
      </c>
      <c r="C35" s="38" t="s">
        <v>231</v>
      </c>
      <c r="D35" s="15">
        <v>0</v>
      </c>
      <c r="E35" s="38" t="s">
        <v>232</v>
      </c>
      <c r="F35" s="66">
        <f t="shared" si="0"/>
        <v>0</v>
      </c>
      <c r="G35" s="38"/>
      <c r="H35" s="38" t="s">
        <v>233</v>
      </c>
    </row>
    <row r="36" customHeight="1" spans="1:8">
      <c r="A36" s="38"/>
      <c r="B36" s="38">
        <v>2</v>
      </c>
      <c r="C36" s="38" t="s">
        <v>234</v>
      </c>
      <c r="D36" s="15">
        <v>0</v>
      </c>
      <c r="E36" s="38" t="s">
        <v>235</v>
      </c>
      <c r="F36" s="66">
        <f t="shared" si="0"/>
        <v>0</v>
      </c>
      <c r="G36" s="38"/>
      <c r="H36" s="38" t="s">
        <v>233</v>
      </c>
    </row>
    <row r="37" customHeight="1" spans="1:8">
      <c r="A37" s="38"/>
      <c r="B37" s="38">
        <v>3</v>
      </c>
      <c r="C37" s="38" t="s">
        <v>236</v>
      </c>
      <c r="D37" s="15">
        <v>0</v>
      </c>
      <c r="E37" s="38" t="s">
        <v>237</v>
      </c>
      <c r="F37" s="66">
        <f t="shared" si="0"/>
        <v>0</v>
      </c>
      <c r="G37" s="38"/>
      <c r="H37" s="38" t="s">
        <v>233</v>
      </c>
    </row>
    <row r="38" customHeight="1" spans="1:8">
      <c r="A38" s="38"/>
      <c r="B38" s="38">
        <v>4</v>
      </c>
      <c r="C38" s="38" t="s">
        <v>238</v>
      </c>
      <c r="D38" s="15">
        <v>0</v>
      </c>
      <c r="E38" s="38" t="s">
        <v>239</v>
      </c>
      <c r="F38" s="66">
        <f t="shared" si="0"/>
        <v>0</v>
      </c>
      <c r="G38" s="38"/>
      <c r="H38" s="38" t="s">
        <v>233</v>
      </c>
    </row>
    <row r="39" customHeight="1" spans="1:8">
      <c r="A39" s="38"/>
      <c r="B39" s="38">
        <v>5</v>
      </c>
      <c r="C39" s="38" t="s">
        <v>240</v>
      </c>
      <c r="D39" s="38">
        <v>0</v>
      </c>
      <c r="E39" s="38" t="s">
        <v>241</v>
      </c>
      <c r="F39" s="66">
        <f t="shared" si="0"/>
        <v>0</v>
      </c>
      <c r="G39" s="38">
        <f t="shared" ref="G36:G70" si="2">RANK(F39,$F$35:$F$70,1)</f>
        <v>1</v>
      </c>
      <c r="H39" s="38"/>
    </row>
    <row r="40" customHeight="1" spans="1:8">
      <c r="A40" s="38"/>
      <c r="B40" s="38">
        <v>6</v>
      </c>
      <c r="C40" s="38" t="s">
        <v>242</v>
      </c>
      <c r="D40" s="38">
        <v>0</v>
      </c>
      <c r="E40" s="38" t="s">
        <v>235</v>
      </c>
      <c r="F40" s="66">
        <f t="shared" si="0"/>
        <v>0</v>
      </c>
      <c r="G40" s="38">
        <f t="shared" si="2"/>
        <v>1</v>
      </c>
      <c r="H40" s="38"/>
    </row>
    <row r="41" customHeight="1" spans="1:8">
      <c r="A41" s="38"/>
      <c r="B41" s="38">
        <v>7</v>
      </c>
      <c r="C41" s="38" t="s">
        <v>243</v>
      </c>
      <c r="D41" s="38">
        <v>0</v>
      </c>
      <c r="E41" s="38" t="s">
        <v>244</v>
      </c>
      <c r="F41" s="66">
        <f t="shared" si="0"/>
        <v>0</v>
      </c>
      <c r="G41" s="38">
        <f t="shared" si="2"/>
        <v>1</v>
      </c>
      <c r="H41" s="38"/>
    </row>
    <row r="42" customHeight="1" spans="1:8">
      <c r="A42" s="38"/>
      <c r="B42" s="38">
        <v>8</v>
      </c>
      <c r="C42" s="38" t="s">
        <v>245</v>
      </c>
      <c r="D42" s="38">
        <v>0</v>
      </c>
      <c r="E42" s="38" t="s">
        <v>244</v>
      </c>
      <c r="F42" s="66">
        <f t="shared" si="0"/>
        <v>0</v>
      </c>
      <c r="G42" s="38">
        <f t="shared" si="2"/>
        <v>1</v>
      </c>
      <c r="H42" s="38"/>
    </row>
    <row r="43" customHeight="1" spans="1:8">
      <c r="A43" s="38"/>
      <c r="B43" s="38">
        <v>9</v>
      </c>
      <c r="C43" s="38" t="s">
        <v>246</v>
      </c>
      <c r="D43" s="38">
        <v>0</v>
      </c>
      <c r="E43" s="38" t="s">
        <v>247</v>
      </c>
      <c r="F43" s="66">
        <f t="shared" si="0"/>
        <v>0</v>
      </c>
      <c r="G43" s="38">
        <f t="shared" si="2"/>
        <v>1</v>
      </c>
      <c r="H43" s="38"/>
    </row>
    <row r="44" customHeight="1" spans="1:8">
      <c r="A44" s="38"/>
      <c r="B44" s="38">
        <v>10</v>
      </c>
      <c r="C44" s="38" t="s">
        <v>69</v>
      </c>
      <c r="D44" s="38">
        <v>2</v>
      </c>
      <c r="E44" s="38" t="s">
        <v>248</v>
      </c>
      <c r="F44" s="66">
        <f t="shared" si="0"/>
        <v>0.0454545454545455</v>
      </c>
      <c r="G44" s="38">
        <f t="shared" si="2"/>
        <v>33</v>
      </c>
      <c r="H44" s="38"/>
    </row>
    <row r="45" customHeight="1" spans="1:8">
      <c r="A45" s="38"/>
      <c r="B45" s="38">
        <v>11</v>
      </c>
      <c r="C45" s="38" t="s">
        <v>249</v>
      </c>
      <c r="D45" s="38">
        <v>0</v>
      </c>
      <c r="E45" s="38" t="s">
        <v>250</v>
      </c>
      <c r="F45" s="66">
        <f t="shared" si="0"/>
        <v>0</v>
      </c>
      <c r="G45" s="38">
        <f t="shared" si="2"/>
        <v>1</v>
      </c>
      <c r="H45" s="38"/>
    </row>
    <row r="46" customHeight="1" spans="1:8">
      <c r="A46" s="38"/>
      <c r="B46" s="38">
        <v>12</v>
      </c>
      <c r="C46" s="38" t="s">
        <v>251</v>
      </c>
      <c r="D46" s="38">
        <v>0</v>
      </c>
      <c r="E46" s="38" t="s">
        <v>252</v>
      </c>
      <c r="F46" s="66">
        <f t="shared" si="0"/>
        <v>0</v>
      </c>
      <c r="G46" s="38">
        <f t="shared" si="2"/>
        <v>1</v>
      </c>
      <c r="H46" s="38"/>
    </row>
    <row r="47" customHeight="1" spans="1:8">
      <c r="A47" s="38"/>
      <c r="B47" s="38">
        <v>13</v>
      </c>
      <c r="C47" s="38" t="s">
        <v>253</v>
      </c>
      <c r="D47" s="38">
        <v>0</v>
      </c>
      <c r="E47" s="38" t="s">
        <v>252</v>
      </c>
      <c r="F47" s="66">
        <f t="shared" si="0"/>
        <v>0</v>
      </c>
      <c r="G47" s="38">
        <f t="shared" si="2"/>
        <v>1</v>
      </c>
      <c r="H47" s="38"/>
    </row>
    <row r="48" customHeight="1" spans="1:8">
      <c r="A48" s="38"/>
      <c r="B48" s="38">
        <v>14</v>
      </c>
      <c r="C48" s="38" t="s">
        <v>254</v>
      </c>
      <c r="D48" s="38">
        <v>0</v>
      </c>
      <c r="E48" s="38" t="s">
        <v>252</v>
      </c>
      <c r="F48" s="66">
        <f t="shared" si="0"/>
        <v>0</v>
      </c>
      <c r="G48" s="38">
        <f t="shared" si="2"/>
        <v>1</v>
      </c>
      <c r="H48" s="38"/>
    </row>
    <row r="49" customHeight="1" spans="1:8">
      <c r="A49" s="38"/>
      <c r="B49" s="38">
        <v>15</v>
      </c>
      <c r="C49" s="38" t="s">
        <v>47</v>
      </c>
      <c r="D49" s="38">
        <v>3</v>
      </c>
      <c r="E49" s="38" t="s">
        <v>244</v>
      </c>
      <c r="F49" s="66">
        <f t="shared" si="0"/>
        <v>0.075</v>
      </c>
      <c r="G49" s="38">
        <f t="shared" si="2"/>
        <v>36</v>
      </c>
      <c r="H49" s="38"/>
    </row>
    <row r="50" customHeight="1" spans="1:8">
      <c r="A50" s="38"/>
      <c r="B50" s="38">
        <v>16</v>
      </c>
      <c r="C50" s="38" t="s">
        <v>255</v>
      </c>
      <c r="D50" s="38">
        <v>0</v>
      </c>
      <c r="E50" s="38" t="s">
        <v>244</v>
      </c>
      <c r="F50" s="66">
        <f t="shared" si="0"/>
        <v>0</v>
      </c>
      <c r="G50" s="38">
        <f t="shared" si="2"/>
        <v>1</v>
      </c>
      <c r="H50" s="38"/>
    </row>
    <row r="51" customHeight="1" spans="1:8">
      <c r="A51" s="38"/>
      <c r="B51" s="38">
        <v>17</v>
      </c>
      <c r="C51" s="38" t="s">
        <v>256</v>
      </c>
      <c r="D51" s="38">
        <v>0</v>
      </c>
      <c r="E51" s="38" t="s">
        <v>257</v>
      </c>
      <c r="F51" s="66">
        <f t="shared" si="0"/>
        <v>0</v>
      </c>
      <c r="G51" s="38"/>
      <c r="H51" s="87" t="s">
        <v>233</v>
      </c>
    </row>
    <row r="52" customHeight="1" spans="1:8">
      <c r="A52" s="38"/>
      <c r="B52" s="38">
        <v>18</v>
      </c>
      <c r="C52" s="38" t="s">
        <v>258</v>
      </c>
      <c r="D52" s="38">
        <v>0</v>
      </c>
      <c r="E52" s="38" t="s">
        <v>259</v>
      </c>
      <c r="F52" s="66">
        <f t="shared" si="0"/>
        <v>0</v>
      </c>
      <c r="G52" s="38"/>
      <c r="H52" s="87" t="s">
        <v>233</v>
      </c>
    </row>
    <row r="53" customHeight="1" spans="1:8">
      <c r="A53" s="38"/>
      <c r="B53" s="38">
        <v>19</v>
      </c>
      <c r="C53" s="38" t="s">
        <v>260</v>
      </c>
      <c r="D53" s="38">
        <v>0</v>
      </c>
      <c r="E53" s="38" t="s">
        <v>259</v>
      </c>
      <c r="F53" s="66">
        <f t="shared" si="0"/>
        <v>0</v>
      </c>
      <c r="G53" s="38"/>
      <c r="H53" s="87" t="s">
        <v>233</v>
      </c>
    </row>
    <row r="54" customHeight="1" spans="1:8">
      <c r="A54" s="38"/>
      <c r="B54" s="38">
        <v>20</v>
      </c>
      <c r="C54" s="38" t="s">
        <v>261</v>
      </c>
      <c r="D54" s="38">
        <v>0</v>
      </c>
      <c r="E54" s="38" t="s">
        <v>257</v>
      </c>
      <c r="F54" s="66">
        <f t="shared" si="0"/>
        <v>0</v>
      </c>
      <c r="G54" s="38"/>
      <c r="H54" s="87" t="s">
        <v>233</v>
      </c>
    </row>
    <row r="55" customHeight="1" spans="1:8">
      <c r="A55" s="38"/>
      <c r="B55" s="38">
        <v>21</v>
      </c>
      <c r="C55" s="38" t="s">
        <v>56</v>
      </c>
      <c r="D55" s="38">
        <v>3</v>
      </c>
      <c r="E55" s="38">
        <v>43</v>
      </c>
      <c r="F55" s="66">
        <f t="shared" si="0"/>
        <v>0.0697674418604651</v>
      </c>
      <c r="G55" s="38">
        <f t="shared" si="2"/>
        <v>35</v>
      </c>
      <c r="H55" s="38"/>
    </row>
    <row r="56" customHeight="1" spans="1:8">
      <c r="A56" s="38"/>
      <c r="B56" s="38">
        <v>22</v>
      </c>
      <c r="C56" s="38" t="s">
        <v>63</v>
      </c>
      <c r="D56" s="38">
        <v>2</v>
      </c>
      <c r="E56" s="38">
        <v>42</v>
      </c>
      <c r="F56" s="66">
        <f t="shared" si="0"/>
        <v>0.0476190476190476</v>
      </c>
      <c r="G56" s="38">
        <f t="shared" si="2"/>
        <v>34</v>
      </c>
      <c r="H56" s="38"/>
    </row>
    <row r="57" customHeight="1" spans="1:8">
      <c r="A57" s="38"/>
      <c r="B57" s="38">
        <v>23</v>
      </c>
      <c r="C57" s="38" t="s">
        <v>67</v>
      </c>
      <c r="D57" s="38">
        <v>1</v>
      </c>
      <c r="E57" s="38">
        <v>43</v>
      </c>
      <c r="F57" s="66">
        <f t="shared" si="0"/>
        <v>0.0232558139534884</v>
      </c>
      <c r="G57" s="38">
        <f t="shared" si="2"/>
        <v>31</v>
      </c>
      <c r="H57" s="38"/>
    </row>
    <row r="58" customHeight="1" spans="1:8">
      <c r="A58" s="38"/>
      <c r="B58" s="38">
        <v>24</v>
      </c>
      <c r="C58" s="38" t="s">
        <v>262</v>
      </c>
      <c r="D58" s="38">
        <v>0</v>
      </c>
      <c r="E58" s="38">
        <v>42</v>
      </c>
      <c r="F58" s="66">
        <f t="shared" si="0"/>
        <v>0</v>
      </c>
      <c r="G58" s="38">
        <f t="shared" si="2"/>
        <v>1</v>
      </c>
      <c r="H58" s="38"/>
    </row>
    <row r="59" customHeight="1" spans="1:8">
      <c r="A59" s="38"/>
      <c r="B59" s="38">
        <v>25</v>
      </c>
      <c r="C59" s="38" t="s">
        <v>263</v>
      </c>
      <c r="D59" s="38">
        <v>0</v>
      </c>
      <c r="E59" s="38">
        <v>45</v>
      </c>
      <c r="F59" s="66">
        <f t="shared" si="0"/>
        <v>0</v>
      </c>
      <c r="G59" s="38">
        <f t="shared" si="2"/>
        <v>1</v>
      </c>
      <c r="H59" s="38"/>
    </row>
    <row r="60" customHeight="1" spans="1:8">
      <c r="A60" s="38"/>
      <c r="B60" s="38">
        <v>26</v>
      </c>
      <c r="C60" s="38" t="s">
        <v>73</v>
      </c>
      <c r="D60" s="38">
        <v>1</v>
      </c>
      <c r="E60" s="38">
        <v>45</v>
      </c>
      <c r="F60" s="66">
        <f t="shared" si="0"/>
        <v>0.0222222222222222</v>
      </c>
      <c r="G60" s="38">
        <f t="shared" si="2"/>
        <v>30</v>
      </c>
      <c r="H60" s="38"/>
    </row>
    <row r="61" customHeight="1" spans="1:8">
      <c r="A61" s="38"/>
      <c r="B61" s="38">
        <v>27</v>
      </c>
      <c r="C61" s="38" t="s">
        <v>264</v>
      </c>
      <c r="D61" s="38">
        <v>0</v>
      </c>
      <c r="E61" s="38">
        <v>45</v>
      </c>
      <c r="F61" s="66">
        <f t="shared" si="0"/>
        <v>0</v>
      </c>
      <c r="G61" s="38">
        <f t="shared" si="2"/>
        <v>1</v>
      </c>
      <c r="H61" s="38"/>
    </row>
    <row r="62" customHeight="1" spans="1:8">
      <c r="A62" s="38"/>
      <c r="B62" s="38">
        <v>28</v>
      </c>
      <c r="C62" s="38" t="s">
        <v>52</v>
      </c>
      <c r="D62" s="38">
        <v>0</v>
      </c>
      <c r="E62" s="38">
        <v>43</v>
      </c>
      <c r="F62" s="66">
        <f t="shared" si="0"/>
        <v>0</v>
      </c>
      <c r="G62" s="38">
        <f t="shared" si="2"/>
        <v>1</v>
      </c>
      <c r="H62" s="38"/>
    </row>
    <row r="63" customHeight="1" spans="1:8">
      <c r="A63" s="38"/>
      <c r="B63" s="38">
        <v>29</v>
      </c>
      <c r="C63" s="38" t="s">
        <v>265</v>
      </c>
      <c r="D63" s="38">
        <v>1</v>
      </c>
      <c r="E63" s="38">
        <v>42</v>
      </c>
      <c r="F63" s="66">
        <f t="shared" si="0"/>
        <v>0.0238095238095238</v>
      </c>
      <c r="G63" s="38">
        <f t="shared" si="2"/>
        <v>32</v>
      </c>
      <c r="H63" s="38"/>
    </row>
    <row r="64" customHeight="1" spans="1:8">
      <c r="A64" s="38"/>
      <c r="B64" s="38">
        <v>30</v>
      </c>
      <c r="C64" s="38" t="s">
        <v>266</v>
      </c>
      <c r="D64" s="38">
        <v>0</v>
      </c>
      <c r="E64" s="38">
        <v>40</v>
      </c>
      <c r="F64" s="66">
        <f t="shared" si="0"/>
        <v>0</v>
      </c>
      <c r="G64" s="38">
        <f t="shared" si="2"/>
        <v>1</v>
      </c>
      <c r="H64" s="38"/>
    </row>
    <row r="65" customHeight="1" spans="1:8">
      <c r="A65" s="38"/>
      <c r="B65" s="38">
        <v>31</v>
      </c>
      <c r="C65" s="38" t="s">
        <v>267</v>
      </c>
      <c r="D65" s="38">
        <v>0</v>
      </c>
      <c r="E65" s="38">
        <v>39</v>
      </c>
      <c r="F65" s="66">
        <f t="shared" si="0"/>
        <v>0</v>
      </c>
      <c r="G65" s="38">
        <f t="shared" si="2"/>
        <v>1</v>
      </c>
      <c r="H65" s="38"/>
    </row>
    <row r="66" customHeight="1" spans="1:8">
      <c r="A66" s="38"/>
      <c r="B66" s="38">
        <v>32</v>
      </c>
      <c r="C66" s="38" t="s">
        <v>268</v>
      </c>
      <c r="D66" s="38">
        <v>0</v>
      </c>
      <c r="E66" s="38">
        <v>39</v>
      </c>
      <c r="F66" s="66">
        <f t="shared" si="0"/>
        <v>0</v>
      </c>
      <c r="G66" s="38">
        <f t="shared" si="2"/>
        <v>1</v>
      </c>
      <c r="H66" s="38"/>
    </row>
    <row r="67" customHeight="1" spans="1:8">
      <c r="A67" s="38"/>
      <c r="B67" s="38">
        <v>33</v>
      </c>
      <c r="C67" s="38" t="s">
        <v>269</v>
      </c>
      <c r="D67" s="38">
        <v>0</v>
      </c>
      <c r="E67" s="38">
        <v>30</v>
      </c>
      <c r="F67" s="66">
        <f t="shared" si="0"/>
        <v>0</v>
      </c>
      <c r="G67" s="38">
        <f t="shared" si="2"/>
        <v>1</v>
      </c>
      <c r="H67" s="38"/>
    </row>
    <row r="68" customHeight="1" spans="1:8">
      <c r="A68" s="38"/>
      <c r="B68" s="38">
        <v>34</v>
      </c>
      <c r="C68" s="38" t="s">
        <v>270</v>
      </c>
      <c r="D68" s="38">
        <v>0</v>
      </c>
      <c r="E68" s="38">
        <v>30</v>
      </c>
      <c r="F68" s="66">
        <f t="shared" ref="F68:F131" si="3">D68/E68</f>
        <v>0</v>
      </c>
      <c r="G68" s="38">
        <f t="shared" si="2"/>
        <v>1</v>
      </c>
      <c r="H68" s="38"/>
    </row>
    <row r="69" customHeight="1" spans="1:8">
      <c r="A69" s="38"/>
      <c r="B69" s="38">
        <v>35</v>
      </c>
      <c r="C69" s="38" t="s">
        <v>271</v>
      </c>
      <c r="D69" s="38">
        <v>0</v>
      </c>
      <c r="E69" s="38">
        <v>44</v>
      </c>
      <c r="F69" s="66">
        <f t="shared" si="3"/>
        <v>0</v>
      </c>
      <c r="G69" s="38">
        <f t="shared" si="2"/>
        <v>1</v>
      </c>
      <c r="H69" s="38"/>
    </row>
    <row r="70" customHeight="1" spans="1:8">
      <c r="A70" s="38"/>
      <c r="B70" s="38">
        <v>36</v>
      </c>
      <c r="C70" s="38" t="s">
        <v>272</v>
      </c>
      <c r="D70" s="38">
        <v>0</v>
      </c>
      <c r="E70" s="38">
        <v>43</v>
      </c>
      <c r="F70" s="66">
        <f t="shared" si="3"/>
        <v>0</v>
      </c>
      <c r="G70" s="38">
        <f t="shared" si="2"/>
        <v>1</v>
      </c>
      <c r="H70" s="38"/>
    </row>
    <row r="71" customHeight="1" spans="1:8">
      <c r="A71" s="15" t="s">
        <v>273</v>
      </c>
      <c r="B71" s="15">
        <v>1</v>
      </c>
      <c r="C71" s="15" t="s">
        <v>274</v>
      </c>
      <c r="D71" s="15">
        <v>0</v>
      </c>
      <c r="E71" s="15" t="s">
        <v>241</v>
      </c>
      <c r="F71" s="66">
        <f t="shared" si="3"/>
        <v>0</v>
      </c>
      <c r="G71" s="15">
        <f>RANK(F71,$F$71:$F$111,1)</f>
        <v>1</v>
      </c>
      <c r="H71" s="15"/>
    </row>
    <row r="72" customHeight="1" spans="1:8">
      <c r="A72" s="15"/>
      <c r="B72" s="15">
        <v>2</v>
      </c>
      <c r="C72" s="15" t="s">
        <v>275</v>
      </c>
      <c r="D72" s="15">
        <v>0</v>
      </c>
      <c r="E72" s="15" t="s">
        <v>259</v>
      </c>
      <c r="F72" s="66">
        <f t="shared" si="3"/>
        <v>0</v>
      </c>
      <c r="G72" s="15">
        <f t="shared" ref="G72:G111" si="4">RANK(F72,$F$71:$F$111,1)</f>
        <v>1</v>
      </c>
      <c r="H72" s="15"/>
    </row>
    <row r="73" customHeight="1" spans="1:8">
      <c r="A73" s="15"/>
      <c r="B73" s="15">
        <v>3</v>
      </c>
      <c r="C73" s="15" t="s">
        <v>276</v>
      </c>
      <c r="D73" s="15">
        <v>0</v>
      </c>
      <c r="E73" s="15" t="s">
        <v>277</v>
      </c>
      <c r="F73" s="66">
        <f t="shared" si="3"/>
        <v>0</v>
      </c>
      <c r="G73" s="15">
        <f t="shared" si="4"/>
        <v>1</v>
      </c>
      <c r="H73" s="15"/>
    </row>
    <row r="74" customHeight="1" spans="1:8">
      <c r="A74" s="15"/>
      <c r="B74" s="15">
        <v>4</v>
      </c>
      <c r="C74" s="15" t="s">
        <v>278</v>
      </c>
      <c r="D74" s="15">
        <v>0</v>
      </c>
      <c r="E74" s="15" t="s">
        <v>239</v>
      </c>
      <c r="F74" s="66">
        <f t="shared" si="3"/>
        <v>0</v>
      </c>
      <c r="G74" s="15">
        <f t="shared" si="4"/>
        <v>1</v>
      </c>
      <c r="H74" s="15"/>
    </row>
    <row r="75" customHeight="1" spans="1:8">
      <c r="A75" s="15"/>
      <c r="B75" s="15">
        <v>5</v>
      </c>
      <c r="C75" s="15" t="s">
        <v>279</v>
      </c>
      <c r="D75" s="15">
        <v>0</v>
      </c>
      <c r="E75" s="15" t="s">
        <v>280</v>
      </c>
      <c r="F75" s="66">
        <f t="shared" si="3"/>
        <v>0</v>
      </c>
      <c r="G75" s="15">
        <f t="shared" si="4"/>
        <v>1</v>
      </c>
      <c r="H75" s="15"/>
    </row>
    <row r="76" customHeight="1" spans="1:8">
      <c r="A76" s="15"/>
      <c r="B76" s="15">
        <v>6</v>
      </c>
      <c r="C76" s="15" t="s">
        <v>281</v>
      </c>
      <c r="D76" s="15">
        <v>0</v>
      </c>
      <c r="E76" s="15" t="s">
        <v>282</v>
      </c>
      <c r="F76" s="66">
        <f t="shared" si="3"/>
        <v>0</v>
      </c>
      <c r="G76" s="15">
        <f t="shared" si="4"/>
        <v>1</v>
      </c>
      <c r="H76" s="15"/>
    </row>
    <row r="77" customHeight="1" spans="1:8">
      <c r="A77" s="15"/>
      <c r="B77" s="15">
        <v>7</v>
      </c>
      <c r="C77" s="15" t="s">
        <v>283</v>
      </c>
      <c r="D77" s="15">
        <v>0</v>
      </c>
      <c r="E77" s="15" t="s">
        <v>284</v>
      </c>
      <c r="F77" s="66">
        <f t="shared" si="3"/>
        <v>0</v>
      </c>
      <c r="G77" s="15">
        <f t="shared" si="4"/>
        <v>1</v>
      </c>
      <c r="H77" s="15"/>
    </row>
    <row r="78" customHeight="1" spans="1:8">
      <c r="A78" s="15"/>
      <c r="B78" s="15">
        <v>8</v>
      </c>
      <c r="C78" s="15" t="s">
        <v>285</v>
      </c>
      <c r="D78" s="15">
        <v>0</v>
      </c>
      <c r="E78" s="15" t="s">
        <v>235</v>
      </c>
      <c r="F78" s="66">
        <f t="shared" si="3"/>
        <v>0</v>
      </c>
      <c r="G78" s="15">
        <f t="shared" si="4"/>
        <v>1</v>
      </c>
      <c r="H78" s="15"/>
    </row>
    <row r="79" customHeight="1" spans="1:8">
      <c r="A79" s="15"/>
      <c r="B79" s="15">
        <v>9</v>
      </c>
      <c r="C79" s="15" t="s">
        <v>286</v>
      </c>
      <c r="D79" s="15">
        <v>0</v>
      </c>
      <c r="E79" s="15" t="s">
        <v>287</v>
      </c>
      <c r="F79" s="66">
        <f t="shared" si="3"/>
        <v>0</v>
      </c>
      <c r="G79" s="15">
        <f t="shared" si="4"/>
        <v>1</v>
      </c>
      <c r="H79" s="15"/>
    </row>
    <row r="80" customHeight="1" spans="1:8">
      <c r="A80" s="15"/>
      <c r="B80" s="15">
        <v>10</v>
      </c>
      <c r="C80" s="15" t="s">
        <v>288</v>
      </c>
      <c r="D80" s="15">
        <v>0</v>
      </c>
      <c r="E80" s="15" t="s">
        <v>282</v>
      </c>
      <c r="F80" s="66">
        <f t="shared" si="3"/>
        <v>0</v>
      </c>
      <c r="G80" s="15">
        <f t="shared" si="4"/>
        <v>1</v>
      </c>
      <c r="H80" s="15"/>
    </row>
    <row r="81" customHeight="1" spans="1:8">
      <c r="A81" s="15"/>
      <c r="B81" s="15">
        <v>11</v>
      </c>
      <c r="C81" s="15" t="s">
        <v>289</v>
      </c>
      <c r="D81" s="15">
        <v>0</v>
      </c>
      <c r="E81" s="15" t="s">
        <v>290</v>
      </c>
      <c r="F81" s="66">
        <f t="shared" si="3"/>
        <v>0</v>
      </c>
      <c r="G81" s="15">
        <f t="shared" si="4"/>
        <v>1</v>
      </c>
      <c r="H81" s="15"/>
    </row>
    <row r="82" customHeight="1" spans="1:8">
      <c r="A82" s="15"/>
      <c r="B82" s="15">
        <v>12</v>
      </c>
      <c r="C82" s="15" t="s">
        <v>291</v>
      </c>
      <c r="D82" s="15">
        <v>0</v>
      </c>
      <c r="E82" s="15" t="s">
        <v>292</v>
      </c>
      <c r="F82" s="66">
        <f t="shared" si="3"/>
        <v>0</v>
      </c>
      <c r="G82" s="15">
        <f t="shared" si="4"/>
        <v>1</v>
      </c>
      <c r="H82" s="15"/>
    </row>
    <row r="83" customHeight="1" spans="1:8">
      <c r="A83" s="15"/>
      <c r="B83" s="15">
        <v>13</v>
      </c>
      <c r="C83" s="15" t="s">
        <v>293</v>
      </c>
      <c r="D83" s="15">
        <v>0</v>
      </c>
      <c r="E83" s="15" t="s">
        <v>292</v>
      </c>
      <c r="F83" s="66">
        <f t="shared" si="3"/>
        <v>0</v>
      </c>
      <c r="G83" s="15">
        <f t="shared" si="4"/>
        <v>1</v>
      </c>
      <c r="H83" s="15"/>
    </row>
    <row r="84" customHeight="1" spans="1:8">
      <c r="A84" s="15"/>
      <c r="B84" s="15">
        <v>14</v>
      </c>
      <c r="C84" s="15" t="s">
        <v>294</v>
      </c>
      <c r="D84" s="15">
        <v>0</v>
      </c>
      <c r="E84" s="15" t="s">
        <v>295</v>
      </c>
      <c r="F84" s="66">
        <f t="shared" si="3"/>
        <v>0</v>
      </c>
      <c r="G84" s="15">
        <f t="shared" si="4"/>
        <v>1</v>
      </c>
      <c r="H84" s="15"/>
    </row>
    <row r="85" customHeight="1" spans="1:8">
      <c r="A85" s="15"/>
      <c r="B85" s="15">
        <v>15</v>
      </c>
      <c r="C85" s="15" t="s">
        <v>296</v>
      </c>
      <c r="D85" s="15">
        <v>0</v>
      </c>
      <c r="E85" s="15" t="s">
        <v>297</v>
      </c>
      <c r="F85" s="66">
        <f t="shared" si="3"/>
        <v>0</v>
      </c>
      <c r="G85" s="15">
        <f t="shared" si="4"/>
        <v>1</v>
      </c>
      <c r="H85" s="15"/>
    </row>
    <row r="86" customHeight="1" spans="1:8">
      <c r="A86" s="15"/>
      <c r="B86" s="15">
        <v>16</v>
      </c>
      <c r="C86" s="15" t="s">
        <v>298</v>
      </c>
      <c r="D86" s="15">
        <v>0</v>
      </c>
      <c r="E86" s="15" t="s">
        <v>259</v>
      </c>
      <c r="F86" s="66">
        <f t="shared" si="3"/>
        <v>0</v>
      </c>
      <c r="G86" s="15">
        <f t="shared" si="4"/>
        <v>1</v>
      </c>
      <c r="H86" s="15"/>
    </row>
    <row r="87" customHeight="1" spans="1:8">
      <c r="A87" s="15"/>
      <c r="B87" s="15">
        <v>17</v>
      </c>
      <c r="C87" s="15" t="s">
        <v>299</v>
      </c>
      <c r="D87" s="15">
        <v>0</v>
      </c>
      <c r="E87" s="15" t="s">
        <v>244</v>
      </c>
      <c r="F87" s="66">
        <f t="shared" si="3"/>
        <v>0</v>
      </c>
      <c r="G87" s="15">
        <f t="shared" si="4"/>
        <v>1</v>
      </c>
      <c r="H87" s="15"/>
    </row>
    <row r="88" customHeight="1" spans="1:8">
      <c r="A88" s="15"/>
      <c r="B88" s="15">
        <v>18</v>
      </c>
      <c r="C88" s="15" t="s">
        <v>300</v>
      </c>
      <c r="D88" s="15">
        <v>0</v>
      </c>
      <c r="E88" s="15" t="s">
        <v>244</v>
      </c>
      <c r="F88" s="66">
        <f t="shared" si="3"/>
        <v>0</v>
      </c>
      <c r="G88" s="15">
        <f t="shared" si="4"/>
        <v>1</v>
      </c>
      <c r="H88" s="15"/>
    </row>
    <row r="89" customHeight="1" spans="1:8">
      <c r="A89" s="15"/>
      <c r="B89" s="15">
        <v>19</v>
      </c>
      <c r="C89" s="15" t="s">
        <v>76</v>
      </c>
      <c r="D89" s="15">
        <v>14</v>
      </c>
      <c r="E89" s="15" t="s">
        <v>248</v>
      </c>
      <c r="F89" s="66">
        <f t="shared" si="3"/>
        <v>0.318181818181818</v>
      </c>
      <c r="G89" s="15">
        <f t="shared" si="4"/>
        <v>41</v>
      </c>
      <c r="H89" s="15"/>
    </row>
    <row r="90" customHeight="1" spans="1:8">
      <c r="A90" s="15"/>
      <c r="B90" s="15">
        <v>20</v>
      </c>
      <c r="C90" s="15" t="s">
        <v>301</v>
      </c>
      <c r="D90" s="15">
        <v>0</v>
      </c>
      <c r="E90" s="15" t="s">
        <v>302</v>
      </c>
      <c r="F90" s="66">
        <f t="shared" si="3"/>
        <v>0</v>
      </c>
      <c r="G90" s="15">
        <f t="shared" si="4"/>
        <v>1</v>
      </c>
      <c r="H90" s="15"/>
    </row>
    <row r="91" customHeight="1" spans="1:8">
      <c r="A91" s="15"/>
      <c r="B91" s="15">
        <v>21</v>
      </c>
      <c r="C91" s="15" t="s">
        <v>303</v>
      </c>
      <c r="D91" s="15">
        <v>0</v>
      </c>
      <c r="E91" s="15" t="s">
        <v>302</v>
      </c>
      <c r="F91" s="66">
        <f t="shared" si="3"/>
        <v>0</v>
      </c>
      <c r="G91" s="15">
        <f t="shared" si="4"/>
        <v>1</v>
      </c>
      <c r="H91" s="15"/>
    </row>
    <row r="92" customHeight="1" spans="1:8">
      <c r="A92" s="15"/>
      <c r="B92" s="15">
        <v>22</v>
      </c>
      <c r="C92" s="15" t="s">
        <v>304</v>
      </c>
      <c r="D92" s="15">
        <v>0</v>
      </c>
      <c r="E92" s="15" t="s">
        <v>292</v>
      </c>
      <c r="F92" s="66">
        <f t="shared" si="3"/>
        <v>0</v>
      </c>
      <c r="G92" s="15">
        <f t="shared" si="4"/>
        <v>1</v>
      </c>
      <c r="H92" s="15"/>
    </row>
    <row r="93" customHeight="1" spans="1:8">
      <c r="A93" s="15"/>
      <c r="B93" s="15">
        <v>23</v>
      </c>
      <c r="C93" s="15" t="s">
        <v>305</v>
      </c>
      <c r="D93" s="15">
        <v>0</v>
      </c>
      <c r="E93" s="15" t="s">
        <v>292</v>
      </c>
      <c r="F93" s="66">
        <f t="shared" si="3"/>
        <v>0</v>
      </c>
      <c r="G93" s="15">
        <f t="shared" si="4"/>
        <v>1</v>
      </c>
      <c r="H93" s="15"/>
    </row>
    <row r="94" customHeight="1" spans="1:8">
      <c r="A94" s="15"/>
      <c r="B94" s="15">
        <v>24</v>
      </c>
      <c r="C94" s="15" t="s">
        <v>306</v>
      </c>
      <c r="D94" s="15">
        <v>0</v>
      </c>
      <c r="E94" s="15" t="s">
        <v>280</v>
      </c>
      <c r="F94" s="66">
        <f t="shared" si="3"/>
        <v>0</v>
      </c>
      <c r="G94" s="15">
        <f t="shared" si="4"/>
        <v>1</v>
      </c>
      <c r="H94" s="15"/>
    </row>
    <row r="95" customHeight="1" spans="1:8">
      <c r="A95" s="15"/>
      <c r="B95" s="15">
        <v>25</v>
      </c>
      <c r="C95" s="15" t="s">
        <v>307</v>
      </c>
      <c r="D95" s="15">
        <v>0</v>
      </c>
      <c r="E95" s="15" t="s">
        <v>297</v>
      </c>
      <c r="F95" s="66">
        <f t="shared" si="3"/>
        <v>0</v>
      </c>
      <c r="G95" s="15">
        <f t="shared" si="4"/>
        <v>1</v>
      </c>
      <c r="H95" s="15"/>
    </row>
    <row r="96" customHeight="1" spans="1:8">
      <c r="A96" s="15"/>
      <c r="B96" s="15">
        <v>26</v>
      </c>
      <c r="C96" s="15" t="s">
        <v>308</v>
      </c>
      <c r="D96" s="15">
        <v>0</v>
      </c>
      <c r="E96" s="15" t="s">
        <v>297</v>
      </c>
      <c r="F96" s="66">
        <f t="shared" si="3"/>
        <v>0</v>
      </c>
      <c r="G96" s="15">
        <f t="shared" si="4"/>
        <v>1</v>
      </c>
      <c r="H96" s="15"/>
    </row>
    <row r="97" customHeight="1" spans="1:8">
      <c r="A97" s="15"/>
      <c r="B97" s="15">
        <v>27</v>
      </c>
      <c r="C97" s="15" t="s">
        <v>309</v>
      </c>
      <c r="D97" s="15">
        <v>0</v>
      </c>
      <c r="E97" s="15" t="s">
        <v>250</v>
      </c>
      <c r="F97" s="66">
        <f t="shared" si="3"/>
        <v>0</v>
      </c>
      <c r="G97" s="15">
        <f t="shared" si="4"/>
        <v>1</v>
      </c>
      <c r="H97" s="15"/>
    </row>
    <row r="98" customHeight="1" spans="1:8">
      <c r="A98" s="15"/>
      <c r="B98" s="15">
        <v>28</v>
      </c>
      <c r="C98" s="15" t="s">
        <v>310</v>
      </c>
      <c r="D98" s="15">
        <v>0</v>
      </c>
      <c r="E98" s="15" t="s">
        <v>244</v>
      </c>
      <c r="F98" s="66">
        <f t="shared" si="3"/>
        <v>0</v>
      </c>
      <c r="G98" s="15">
        <f t="shared" si="4"/>
        <v>1</v>
      </c>
      <c r="H98" s="15"/>
    </row>
    <row r="99" customHeight="1" spans="1:8">
      <c r="A99" s="15"/>
      <c r="B99" s="15">
        <v>29</v>
      </c>
      <c r="C99" s="15" t="s">
        <v>311</v>
      </c>
      <c r="D99" s="15">
        <v>0</v>
      </c>
      <c r="E99" s="15" t="s">
        <v>252</v>
      </c>
      <c r="F99" s="66">
        <f t="shared" si="3"/>
        <v>0</v>
      </c>
      <c r="G99" s="15">
        <f t="shared" si="4"/>
        <v>1</v>
      </c>
      <c r="H99" s="15"/>
    </row>
    <row r="100" customHeight="1" spans="1:8">
      <c r="A100" s="15"/>
      <c r="B100" s="15">
        <v>30</v>
      </c>
      <c r="C100" s="15" t="s">
        <v>95</v>
      </c>
      <c r="D100" s="15">
        <v>1</v>
      </c>
      <c r="E100" s="15" t="s">
        <v>282</v>
      </c>
      <c r="F100" s="66">
        <f t="shared" si="3"/>
        <v>0.0196078431372549</v>
      </c>
      <c r="G100" s="15">
        <f t="shared" si="4"/>
        <v>37</v>
      </c>
      <c r="H100" s="15"/>
    </row>
    <row r="101" customHeight="1" spans="1:8">
      <c r="A101" s="15"/>
      <c r="B101" s="15">
        <v>31</v>
      </c>
      <c r="C101" s="15" t="s">
        <v>312</v>
      </c>
      <c r="D101" s="15">
        <v>0</v>
      </c>
      <c r="E101" s="15" t="s">
        <v>302</v>
      </c>
      <c r="F101" s="66">
        <f t="shared" si="3"/>
        <v>0</v>
      </c>
      <c r="G101" s="15">
        <f t="shared" si="4"/>
        <v>1</v>
      </c>
      <c r="H101" s="15"/>
    </row>
    <row r="102" customHeight="1" spans="1:8">
      <c r="A102" s="15"/>
      <c r="B102" s="15">
        <v>32</v>
      </c>
      <c r="C102" s="15" t="s">
        <v>313</v>
      </c>
      <c r="D102" s="15">
        <v>0</v>
      </c>
      <c r="E102" s="15" t="s">
        <v>302</v>
      </c>
      <c r="F102" s="66">
        <f t="shared" si="3"/>
        <v>0</v>
      </c>
      <c r="G102" s="15">
        <f t="shared" si="4"/>
        <v>1</v>
      </c>
      <c r="H102" s="15"/>
    </row>
    <row r="103" customHeight="1" spans="1:8">
      <c r="A103" s="15"/>
      <c r="B103" s="15">
        <v>33</v>
      </c>
      <c r="C103" s="15" t="s">
        <v>314</v>
      </c>
      <c r="D103" s="15">
        <v>0</v>
      </c>
      <c r="E103" s="15">
        <v>34</v>
      </c>
      <c r="F103" s="66">
        <f t="shared" si="3"/>
        <v>0</v>
      </c>
      <c r="G103" s="15">
        <f t="shared" si="4"/>
        <v>1</v>
      </c>
      <c r="H103" s="15"/>
    </row>
    <row r="104" customHeight="1" spans="1:8">
      <c r="A104" s="15"/>
      <c r="B104" s="15">
        <v>34</v>
      </c>
      <c r="C104" s="15" t="s">
        <v>315</v>
      </c>
      <c r="D104" s="15">
        <v>0</v>
      </c>
      <c r="E104" s="15">
        <v>33</v>
      </c>
      <c r="F104" s="66">
        <f t="shared" si="3"/>
        <v>0</v>
      </c>
      <c r="G104" s="15">
        <f t="shared" si="4"/>
        <v>1</v>
      </c>
      <c r="H104" s="15"/>
    </row>
    <row r="105" customHeight="1" spans="1:8">
      <c r="A105" s="15"/>
      <c r="B105" s="15">
        <v>35</v>
      </c>
      <c r="C105" s="15" t="s">
        <v>316</v>
      </c>
      <c r="D105" s="15">
        <v>0</v>
      </c>
      <c r="E105" s="15">
        <v>45</v>
      </c>
      <c r="F105" s="66">
        <f t="shared" si="3"/>
        <v>0</v>
      </c>
      <c r="G105" s="15">
        <f t="shared" si="4"/>
        <v>1</v>
      </c>
      <c r="H105" s="15"/>
    </row>
    <row r="106" customHeight="1" spans="1:8">
      <c r="A106" s="15"/>
      <c r="B106" s="15">
        <v>36</v>
      </c>
      <c r="C106" s="15" t="s">
        <v>317</v>
      </c>
      <c r="D106" s="15">
        <v>0</v>
      </c>
      <c r="E106" s="15">
        <v>45</v>
      </c>
      <c r="F106" s="66">
        <f t="shared" si="3"/>
        <v>0</v>
      </c>
      <c r="G106" s="15">
        <f t="shared" si="4"/>
        <v>1</v>
      </c>
      <c r="H106" s="15"/>
    </row>
    <row r="107" customHeight="1" spans="1:8">
      <c r="A107" s="15"/>
      <c r="B107" s="15">
        <v>37</v>
      </c>
      <c r="C107" s="15" t="s">
        <v>90</v>
      </c>
      <c r="D107" s="15">
        <v>1</v>
      </c>
      <c r="E107" s="15">
        <v>40</v>
      </c>
      <c r="F107" s="66">
        <f t="shared" si="3"/>
        <v>0.025</v>
      </c>
      <c r="G107" s="15">
        <f t="shared" si="4"/>
        <v>39</v>
      </c>
      <c r="H107" s="15"/>
    </row>
    <row r="108" customHeight="1" spans="1:8">
      <c r="A108" s="15"/>
      <c r="B108" s="15">
        <v>38</v>
      </c>
      <c r="C108" s="15" t="s">
        <v>318</v>
      </c>
      <c r="D108" s="15">
        <v>0</v>
      </c>
      <c r="E108" s="15">
        <v>50</v>
      </c>
      <c r="F108" s="66">
        <f t="shared" si="3"/>
        <v>0</v>
      </c>
      <c r="G108" s="15">
        <f t="shared" si="4"/>
        <v>1</v>
      </c>
      <c r="H108" s="15"/>
    </row>
    <row r="109" customHeight="1" spans="1:8">
      <c r="A109" s="15"/>
      <c r="B109" s="15">
        <v>39</v>
      </c>
      <c r="C109" s="15" t="s">
        <v>319</v>
      </c>
      <c r="D109" s="15">
        <v>0</v>
      </c>
      <c r="E109" s="15">
        <v>45</v>
      </c>
      <c r="F109" s="66">
        <f t="shared" si="3"/>
        <v>0</v>
      </c>
      <c r="G109" s="15">
        <f t="shared" si="4"/>
        <v>1</v>
      </c>
      <c r="H109" s="15"/>
    </row>
    <row r="110" customHeight="1" spans="1:8">
      <c r="A110" s="15"/>
      <c r="B110" s="15">
        <v>40</v>
      </c>
      <c r="C110" s="15" t="s">
        <v>83</v>
      </c>
      <c r="D110" s="15">
        <v>1</v>
      </c>
      <c r="E110" s="15">
        <v>45</v>
      </c>
      <c r="F110" s="66">
        <f t="shared" si="3"/>
        <v>0.0222222222222222</v>
      </c>
      <c r="G110" s="15">
        <f t="shared" si="4"/>
        <v>38</v>
      </c>
      <c r="H110" s="15"/>
    </row>
    <row r="111" customHeight="1" spans="1:8">
      <c r="A111" s="15"/>
      <c r="B111" s="15">
        <v>41</v>
      </c>
      <c r="C111" s="15" t="s">
        <v>86</v>
      </c>
      <c r="D111" s="15">
        <v>2</v>
      </c>
      <c r="E111" s="15">
        <v>45</v>
      </c>
      <c r="F111" s="66">
        <f t="shared" si="3"/>
        <v>0.0444444444444444</v>
      </c>
      <c r="G111" s="15">
        <f t="shared" si="4"/>
        <v>40</v>
      </c>
      <c r="H111" s="15"/>
    </row>
    <row r="112" customHeight="1" spans="1:8">
      <c r="A112" s="15" t="s">
        <v>5</v>
      </c>
      <c r="B112" s="15">
        <v>1</v>
      </c>
      <c r="C112" s="15" t="s">
        <v>320</v>
      </c>
      <c r="D112" s="15">
        <v>0</v>
      </c>
      <c r="E112" s="15">
        <v>40</v>
      </c>
      <c r="F112" s="66">
        <f t="shared" si="3"/>
        <v>0</v>
      </c>
      <c r="G112" s="15">
        <f>RANK(F112,$F$112:$F$153,1)</f>
        <v>1</v>
      </c>
      <c r="H112" s="15"/>
    </row>
    <row r="113" customHeight="1" spans="1:8">
      <c r="A113" s="15"/>
      <c r="B113" s="15">
        <f>B112+1</f>
        <v>2</v>
      </c>
      <c r="C113" s="15" t="s">
        <v>321</v>
      </c>
      <c r="D113" s="15">
        <v>0</v>
      </c>
      <c r="E113" s="15">
        <v>38</v>
      </c>
      <c r="F113" s="66">
        <f t="shared" si="3"/>
        <v>0</v>
      </c>
      <c r="G113" s="15">
        <f t="shared" ref="G113:G153" si="5">RANK(F113,$F$112:$F$153,1)</f>
        <v>1</v>
      </c>
      <c r="H113" s="15"/>
    </row>
    <row r="114" customHeight="1" spans="1:8">
      <c r="A114" s="15"/>
      <c r="B114" s="15">
        <f t="shared" ref="B114:B153" si="6">B113+1</f>
        <v>3</v>
      </c>
      <c r="C114" s="15" t="s">
        <v>322</v>
      </c>
      <c r="D114" s="15">
        <v>0</v>
      </c>
      <c r="E114" s="15">
        <v>35</v>
      </c>
      <c r="F114" s="66">
        <f t="shared" si="3"/>
        <v>0</v>
      </c>
      <c r="G114" s="15">
        <f t="shared" si="5"/>
        <v>1</v>
      </c>
      <c r="H114" s="15"/>
    </row>
    <row r="115" customHeight="1" spans="1:8">
      <c r="A115" s="15"/>
      <c r="B115" s="15">
        <f t="shared" si="6"/>
        <v>4</v>
      </c>
      <c r="C115" s="15" t="s">
        <v>323</v>
      </c>
      <c r="D115" s="15">
        <v>0</v>
      </c>
      <c r="E115" s="15">
        <v>34</v>
      </c>
      <c r="F115" s="66">
        <f t="shared" si="3"/>
        <v>0</v>
      </c>
      <c r="G115" s="15">
        <f t="shared" si="5"/>
        <v>1</v>
      </c>
      <c r="H115" s="15"/>
    </row>
    <row r="116" customHeight="1" spans="1:8">
      <c r="A116" s="15"/>
      <c r="B116" s="15">
        <f t="shared" si="6"/>
        <v>5</v>
      </c>
      <c r="C116" s="15" t="s">
        <v>324</v>
      </c>
      <c r="D116" s="15">
        <v>0</v>
      </c>
      <c r="E116" s="15">
        <v>55</v>
      </c>
      <c r="F116" s="66">
        <f t="shared" si="3"/>
        <v>0</v>
      </c>
      <c r="G116" s="15">
        <f t="shared" si="5"/>
        <v>1</v>
      </c>
      <c r="H116" s="15"/>
    </row>
    <row r="117" customHeight="1" spans="1:8">
      <c r="A117" s="15"/>
      <c r="B117" s="15">
        <f t="shared" si="6"/>
        <v>6</v>
      </c>
      <c r="C117" s="15" t="s">
        <v>325</v>
      </c>
      <c r="D117" s="15">
        <v>0</v>
      </c>
      <c r="E117" s="15">
        <v>37</v>
      </c>
      <c r="F117" s="66">
        <f t="shared" si="3"/>
        <v>0</v>
      </c>
      <c r="G117" s="15">
        <f t="shared" si="5"/>
        <v>1</v>
      </c>
      <c r="H117" s="15"/>
    </row>
    <row r="118" customHeight="1" spans="1:8">
      <c r="A118" s="15"/>
      <c r="B118" s="15">
        <f t="shared" si="6"/>
        <v>7</v>
      </c>
      <c r="C118" s="15" t="s">
        <v>326</v>
      </c>
      <c r="D118" s="15">
        <v>0</v>
      </c>
      <c r="E118" s="15">
        <v>33</v>
      </c>
      <c r="F118" s="66">
        <f t="shared" si="3"/>
        <v>0</v>
      </c>
      <c r="G118" s="15">
        <f t="shared" si="5"/>
        <v>1</v>
      </c>
      <c r="H118" s="15"/>
    </row>
    <row r="119" customHeight="1" spans="1:8">
      <c r="A119" s="15"/>
      <c r="B119" s="15">
        <f t="shared" si="6"/>
        <v>8</v>
      </c>
      <c r="C119" s="15" t="s">
        <v>327</v>
      </c>
      <c r="D119" s="15">
        <v>0</v>
      </c>
      <c r="E119" s="15">
        <v>30</v>
      </c>
      <c r="F119" s="66">
        <f t="shared" si="3"/>
        <v>0</v>
      </c>
      <c r="G119" s="15">
        <f t="shared" si="5"/>
        <v>1</v>
      </c>
      <c r="H119" s="15"/>
    </row>
    <row r="120" customHeight="1" spans="1:8">
      <c r="A120" s="15"/>
      <c r="B120" s="15">
        <f t="shared" si="6"/>
        <v>9</v>
      </c>
      <c r="C120" s="15" t="s">
        <v>328</v>
      </c>
      <c r="D120" s="15">
        <v>0</v>
      </c>
      <c r="E120" s="15">
        <v>33</v>
      </c>
      <c r="F120" s="66">
        <f t="shared" si="3"/>
        <v>0</v>
      </c>
      <c r="G120" s="15">
        <f t="shared" si="5"/>
        <v>1</v>
      </c>
      <c r="H120" s="15"/>
    </row>
    <row r="121" customHeight="1" spans="1:8">
      <c r="A121" s="15"/>
      <c r="B121" s="15">
        <f t="shared" si="6"/>
        <v>10</v>
      </c>
      <c r="C121" s="15" t="s">
        <v>329</v>
      </c>
      <c r="D121" s="15">
        <v>0</v>
      </c>
      <c r="E121" s="15">
        <v>28</v>
      </c>
      <c r="F121" s="66">
        <f t="shared" si="3"/>
        <v>0</v>
      </c>
      <c r="G121" s="15">
        <f t="shared" si="5"/>
        <v>1</v>
      </c>
      <c r="H121" s="15"/>
    </row>
    <row r="122" customHeight="1" spans="1:8">
      <c r="A122" s="15"/>
      <c r="B122" s="15">
        <f t="shared" si="6"/>
        <v>11</v>
      </c>
      <c r="C122" s="15" t="s">
        <v>330</v>
      </c>
      <c r="D122" s="15">
        <v>0</v>
      </c>
      <c r="E122" s="79">
        <v>31</v>
      </c>
      <c r="F122" s="66">
        <f t="shared" si="3"/>
        <v>0</v>
      </c>
      <c r="G122" s="15">
        <f t="shared" si="5"/>
        <v>1</v>
      </c>
      <c r="H122" s="15"/>
    </row>
    <row r="123" customHeight="1" spans="1:8">
      <c r="A123" s="15"/>
      <c r="B123" s="15">
        <f t="shared" si="6"/>
        <v>12</v>
      </c>
      <c r="C123" s="15" t="s">
        <v>331</v>
      </c>
      <c r="D123" s="15">
        <v>0</v>
      </c>
      <c r="E123" s="79">
        <v>36</v>
      </c>
      <c r="F123" s="66">
        <f t="shared" si="3"/>
        <v>0</v>
      </c>
      <c r="G123" s="15">
        <f t="shared" si="5"/>
        <v>1</v>
      </c>
      <c r="H123" s="15"/>
    </row>
    <row r="124" customHeight="1" spans="1:8">
      <c r="A124" s="15"/>
      <c r="B124" s="15">
        <f t="shared" si="6"/>
        <v>13</v>
      </c>
      <c r="C124" s="15" t="s">
        <v>332</v>
      </c>
      <c r="D124" s="15">
        <v>0</v>
      </c>
      <c r="E124" s="79">
        <v>35</v>
      </c>
      <c r="F124" s="66">
        <f t="shared" si="3"/>
        <v>0</v>
      </c>
      <c r="G124" s="15">
        <f t="shared" si="5"/>
        <v>1</v>
      </c>
      <c r="H124" s="15"/>
    </row>
    <row r="125" customHeight="1" spans="1:8">
      <c r="A125" s="15"/>
      <c r="B125" s="15">
        <f t="shared" si="6"/>
        <v>14</v>
      </c>
      <c r="C125" s="15" t="s">
        <v>333</v>
      </c>
      <c r="D125" s="15">
        <v>0</v>
      </c>
      <c r="E125" s="79">
        <v>37</v>
      </c>
      <c r="F125" s="66">
        <f t="shared" si="3"/>
        <v>0</v>
      </c>
      <c r="G125" s="15">
        <f t="shared" si="5"/>
        <v>1</v>
      </c>
      <c r="H125" s="15"/>
    </row>
    <row r="126" customHeight="1" spans="1:8">
      <c r="A126" s="15"/>
      <c r="B126" s="15">
        <f t="shared" si="6"/>
        <v>15</v>
      </c>
      <c r="C126" s="15" t="s">
        <v>334</v>
      </c>
      <c r="D126" s="15">
        <v>0</v>
      </c>
      <c r="E126" s="15">
        <v>36</v>
      </c>
      <c r="F126" s="66">
        <f t="shared" si="3"/>
        <v>0</v>
      </c>
      <c r="G126" s="15">
        <f t="shared" si="5"/>
        <v>1</v>
      </c>
      <c r="H126" s="15"/>
    </row>
    <row r="127" customHeight="1" spans="1:8">
      <c r="A127" s="15"/>
      <c r="B127" s="15">
        <f t="shared" si="6"/>
        <v>16</v>
      </c>
      <c r="C127" s="15" t="s">
        <v>335</v>
      </c>
      <c r="D127" s="15">
        <v>0</v>
      </c>
      <c r="E127" s="15">
        <v>29</v>
      </c>
      <c r="F127" s="66">
        <f t="shared" si="3"/>
        <v>0</v>
      </c>
      <c r="G127" s="15">
        <f t="shared" si="5"/>
        <v>1</v>
      </c>
      <c r="H127" s="15"/>
    </row>
    <row r="128" customHeight="1" spans="1:8">
      <c r="A128" s="15"/>
      <c r="B128" s="15">
        <f t="shared" si="6"/>
        <v>17</v>
      </c>
      <c r="C128" s="15" t="s">
        <v>336</v>
      </c>
      <c r="D128" s="15">
        <v>0</v>
      </c>
      <c r="E128" s="15">
        <v>35</v>
      </c>
      <c r="F128" s="66">
        <f t="shared" si="3"/>
        <v>0</v>
      </c>
      <c r="G128" s="15">
        <f t="shared" si="5"/>
        <v>1</v>
      </c>
      <c r="H128" s="15"/>
    </row>
    <row r="129" customHeight="1" spans="1:8">
      <c r="A129" s="15"/>
      <c r="B129" s="15">
        <f t="shared" si="6"/>
        <v>18</v>
      </c>
      <c r="C129" s="15" t="s">
        <v>337</v>
      </c>
      <c r="D129" s="15">
        <v>0</v>
      </c>
      <c r="E129" s="15">
        <v>10</v>
      </c>
      <c r="F129" s="66">
        <f t="shared" si="3"/>
        <v>0</v>
      </c>
      <c r="G129" s="15">
        <f t="shared" si="5"/>
        <v>1</v>
      </c>
      <c r="H129" s="15"/>
    </row>
    <row r="130" customHeight="1" spans="1:8">
      <c r="A130" s="15"/>
      <c r="B130" s="15">
        <f t="shared" si="6"/>
        <v>19</v>
      </c>
      <c r="C130" s="15" t="s">
        <v>338</v>
      </c>
      <c r="D130" s="15">
        <v>0</v>
      </c>
      <c r="E130" s="15">
        <v>10</v>
      </c>
      <c r="F130" s="66">
        <f t="shared" si="3"/>
        <v>0</v>
      </c>
      <c r="G130" s="15">
        <f t="shared" si="5"/>
        <v>1</v>
      </c>
      <c r="H130" s="15"/>
    </row>
    <row r="131" customHeight="1" spans="1:8">
      <c r="A131" s="15"/>
      <c r="B131" s="15">
        <f t="shared" si="6"/>
        <v>20</v>
      </c>
      <c r="C131" s="15" t="s">
        <v>339</v>
      </c>
      <c r="D131" s="15">
        <v>0</v>
      </c>
      <c r="E131" s="15">
        <v>9</v>
      </c>
      <c r="F131" s="66">
        <f t="shared" si="3"/>
        <v>0</v>
      </c>
      <c r="G131" s="15">
        <f t="shared" si="5"/>
        <v>1</v>
      </c>
      <c r="H131" s="15"/>
    </row>
    <row r="132" customHeight="1" spans="1:8">
      <c r="A132" s="15"/>
      <c r="B132" s="15">
        <f t="shared" si="6"/>
        <v>21</v>
      </c>
      <c r="C132" s="15" t="s">
        <v>340</v>
      </c>
      <c r="D132" s="15">
        <v>0</v>
      </c>
      <c r="E132" s="15">
        <v>41</v>
      </c>
      <c r="F132" s="66">
        <f t="shared" ref="F132:F195" si="7">D132/E132</f>
        <v>0</v>
      </c>
      <c r="G132" s="15">
        <f t="shared" si="5"/>
        <v>1</v>
      </c>
      <c r="H132" s="15"/>
    </row>
    <row r="133" customHeight="1" spans="1:8">
      <c r="A133" s="15"/>
      <c r="B133" s="15">
        <f t="shared" si="6"/>
        <v>22</v>
      </c>
      <c r="C133" s="15" t="s">
        <v>341</v>
      </c>
      <c r="D133" s="15">
        <v>0</v>
      </c>
      <c r="E133" s="15">
        <v>38</v>
      </c>
      <c r="F133" s="66">
        <f t="shared" si="7"/>
        <v>0</v>
      </c>
      <c r="G133" s="15">
        <f t="shared" si="5"/>
        <v>1</v>
      </c>
      <c r="H133" s="15"/>
    </row>
    <row r="134" customHeight="1" spans="1:8">
      <c r="A134" s="15"/>
      <c r="B134" s="15">
        <f t="shared" si="6"/>
        <v>23</v>
      </c>
      <c r="C134" s="15" t="s">
        <v>342</v>
      </c>
      <c r="D134" s="15">
        <v>0</v>
      </c>
      <c r="E134" s="15">
        <v>29</v>
      </c>
      <c r="F134" s="66">
        <f t="shared" si="7"/>
        <v>0</v>
      </c>
      <c r="G134" s="15">
        <f t="shared" si="5"/>
        <v>1</v>
      </c>
      <c r="H134" s="15"/>
    </row>
    <row r="135" customHeight="1" spans="1:8">
      <c r="A135" s="15"/>
      <c r="B135" s="15">
        <f t="shared" si="6"/>
        <v>24</v>
      </c>
      <c r="C135" s="15" t="s">
        <v>343</v>
      </c>
      <c r="D135" s="15">
        <v>0</v>
      </c>
      <c r="E135" s="15">
        <v>37</v>
      </c>
      <c r="F135" s="66">
        <f t="shared" si="7"/>
        <v>0</v>
      </c>
      <c r="G135" s="15">
        <f t="shared" si="5"/>
        <v>1</v>
      </c>
      <c r="H135" s="15"/>
    </row>
    <row r="136" customHeight="1" spans="1:8">
      <c r="A136" s="15"/>
      <c r="B136" s="15">
        <f t="shared" si="6"/>
        <v>25</v>
      </c>
      <c r="C136" s="15" t="s">
        <v>344</v>
      </c>
      <c r="D136" s="15">
        <v>0</v>
      </c>
      <c r="E136" s="15">
        <v>36</v>
      </c>
      <c r="F136" s="66">
        <f t="shared" si="7"/>
        <v>0</v>
      </c>
      <c r="G136" s="15">
        <f t="shared" si="5"/>
        <v>1</v>
      </c>
      <c r="H136" s="15"/>
    </row>
    <row r="137" customHeight="1" spans="1:8">
      <c r="A137" s="15"/>
      <c r="B137" s="15">
        <f t="shared" si="6"/>
        <v>26</v>
      </c>
      <c r="C137" s="15" t="s">
        <v>345</v>
      </c>
      <c r="D137" s="15">
        <v>0</v>
      </c>
      <c r="E137" s="15">
        <v>29</v>
      </c>
      <c r="F137" s="66">
        <f t="shared" si="7"/>
        <v>0</v>
      </c>
      <c r="G137" s="15">
        <f t="shared" si="5"/>
        <v>1</v>
      </c>
      <c r="H137" s="15"/>
    </row>
    <row r="138" customHeight="1" spans="1:8">
      <c r="A138" s="15"/>
      <c r="B138" s="15">
        <f t="shared" si="6"/>
        <v>27</v>
      </c>
      <c r="C138" s="15" t="s">
        <v>346</v>
      </c>
      <c r="D138" s="15">
        <v>0</v>
      </c>
      <c r="E138" s="15">
        <v>34</v>
      </c>
      <c r="F138" s="66">
        <f t="shared" si="7"/>
        <v>0</v>
      </c>
      <c r="G138" s="15">
        <f t="shared" si="5"/>
        <v>1</v>
      </c>
      <c r="H138" s="15"/>
    </row>
    <row r="139" customHeight="1" spans="1:8">
      <c r="A139" s="15"/>
      <c r="B139" s="15">
        <f t="shared" si="6"/>
        <v>28</v>
      </c>
      <c r="C139" s="15" t="s">
        <v>347</v>
      </c>
      <c r="D139" s="15">
        <v>0</v>
      </c>
      <c r="E139" s="15">
        <v>42</v>
      </c>
      <c r="F139" s="66">
        <f t="shared" si="7"/>
        <v>0</v>
      </c>
      <c r="G139" s="15">
        <f t="shared" si="5"/>
        <v>1</v>
      </c>
      <c r="H139" s="15"/>
    </row>
    <row r="140" customHeight="1" spans="1:8">
      <c r="A140" s="15"/>
      <c r="B140" s="15">
        <f t="shared" si="6"/>
        <v>29</v>
      </c>
      <c r="C140" s="15" t="s">
        <v>348</v>
      </c>
      <c r="D140" s="15">
        <v>0</v>
      </c>
      <c r="E140" s="15">
        <v>42</v>
      </c>
      <c r="F140" s="66">
        <f t="shared" si="7"/>
        <v>0</v>
      </c>
      <c r="G140" s="15">
        <f t="shared" si="5"/>
        <v>1</v>
      </c>
      <c r="H140" s="15"/>
    </row>
    <row r="141" customHeight="1" spans="1:8">
      <c r="A141" s="15"/>
      <c r="B141" s="15">
        <f t="shared" si="6"/>
        <v>30</v>
      </c>
      <c r="C141" s="15" t="s">
        <v>349</v>
      </c>
      <c r="D141" s="15">
        <v>0</v>
      </c>
      <c r="E141" s="15">
        <v>45</v>
      </c>
      <c r="F141" s="66">
        <f t="shared" si="7"/>
        <v>0</v>
      </c>
      <c r="G141" s="15">
        <f t="shared" si="5"/>
        <v>1</v>
      </c>
      <c r="H141" s="15"/>
    </row>
    <row r="142" customHeight="1" spans="1:8">
      <c r="A142" s="15"/>
      <c r="B142" s="15">
        <f t="shared" si="6"/>
        <v>31</v>
      </c>
      <c r="C142" s="15" t="s">
        <v>350</v>
      </c>
      <c r="D142" s="15">
        <v>0</v>
      </c>
      <c r="E142" s="15">
        <v>44</v>
      </c>
      <c r="F142" s="66">
        <f t="shared" si="7"/>
        <v>0</v>
      </c>
      <c r="G142" s="15">
        <f t="shared" si="5"/>
        <v>1</v>
      </c>
      <c r="H142" s="15"/>
    </row>
    <row r="143" customHeight="1" spans="1:8">
      <c r="A143" s="15"/>
      <c r="B143" s="15">
        <f t="shared" si="6"/>
        <v>32</v>
      </c>
      <c r="C143" s="15" t="s">
        <v>351</v>
      </c>
      <c r="D143" s="15">
        <v>0</v>
      </c>
      <c r="E143" s="15">
        <v>13</v>
      </c>
      <c r="F143" s="66">
        <f t="shared" si="7"/>
        <v>0</v>
      </c>
      <c r="G143" s="15">
        <f t="shared" si="5"/>
        <v>1</v>
      </c>
      <c r="H143" s="15"/>
    </row>
    <row r="144" customHeight="1" spans="1:8">
      <c r="A144" s="15"/>
      <c r="B144" s="15">
        <f t="shared" si="6"/>
        <v>33</v>
      </c>
      <c r="C144" s="15" t="s">
        <v>352</v>
      </c>
      <c r="D144" s="15">
        <v>0</v>
      </c>
      <c r="E144" s="15">
        <v>9</v>
      </c>
      <c r="F144" s="66">
        <f t="shared" si="7"/>
        <v>0</v>
      </c>
      <c r="G144" s="15">
        <f t="shared" si="5"/>
        <v>1</v>
      </c>
      <c r="H144" s="15"/>
    </row>
    <row r="145" customHeight="1" spans="1:8">
      <c r="A145" s="15"/>
      <c r="B145" s="15">
        <f t="shared" si="6"/>
        <v>34</v>
      </c>
      <c r="C145" s="15" t="s">
        <v>353</v>
      </c>
      <c r="D145" s="15">
        <v>0</v>
      </c>
      <c r="E145" s="15">
        <v>40</v>
      </c>
      <c r="F145" s="66">
        <f t="shared" si="7"/>
        <v>0</v>
      </c>
      <c r="G145" s="15">
        <f t="shared" si="5"/>
        <v>1</v>
      </c>
      <c r="H145" s="15"/>
    </row>
    <row r="146" customHeight="1" spans="1:8">
      <c r="A146" s="15"/>
      <c r="B146" s="15">
        <f t="shared" si="6"/>
        <v>35</v>
      </c>
      <c r="C146" s="15" t="s">
        <v>354</v>
      </c>
      <c r="D146" s="15">
        <v>0</v>
      </c>
      <c r="E146" s="15">
        <v>40</v>
      </c>
      <c r="F146" s="66">
        <f t="shared" si="7"/>
        <v>0</v>
      </c>
      <c r="G146" s="15">
        <f t="shared" si="5"/>
        <v>1</v>
      </c>
      <c r="H146" s="15"/>
    </row>
    <row r="147" customHeight="1" spans="1:8">
      <c r="A147" s="15"/>
      <c r="B147" s="15">
        <f t="shared" si="6"/>
        <v>36</v>
      </c>
      <c r="C147" s="15" t="s">
        <v>355</v>
      </c>
      <c r="D147" s="15">
        <v>0</v>
      </c>
      <c r="E147" s="15">
        <v>40</v>
      </c>
      <c r="F147" s="66">
        <f t="shared" si="7"/>
        <v>0</v>
      </c>
      <c r="G147" s="15">
        <f t="shared" si="5"/>
        <v>1</v>
      </c>
      <c r="H147" s="15"/>
    </row>
    <row r="148" customHeight="1" spans="1:8">
      <c r="A148" s="15"/>
      <c r="B148" s="15">
        <f t="shared" si="6"/>
        <v>37</v>
      </c>
      <c r="C148" s="15" t="s">
        <v>356</v>
      </c>
      <c r="D148" s="15">
        <v>0</v>
      </c>
      <c r="E148" s="15">
        <v>40</v>
      </c>
      <c r="F148" s="66">
        <f t="shared" si="7"/>
        <v>0</v>
      </c>
      <c r="G148" s="15">
        <f t="shared" si="5"/>
        <v>1</v>
      </c>
      <c r="H148" s="15"/>
    </row>
    <row r="149" customHeight="1" spans="1:8">
      <c r="A149" s="15"/>
      <c r="B149" s="15">
        <f t="shared" si="6"/>
        <v>38</v>
      </c>
      <c r="C149" s="15" t="s">
        <v>357</v>
      </c>
      <c r="D149" s="15">
        <v>0</v>
      </c>
      <c r="E149" s="15">
        <v>40</v>
      </c>
      <c r="F149" s="66">
        <f t="shared" si="7"/>
        <v>0</v>
      </c>
      <c r="G149" s="15">
        <f t="shared" si="5"/>
        <v>1</v>
      </c>
      <c r="H149" s="15"/>
    </row>
    <row r="150" customHeight="1" spans="1:8">
      <c r="A150" s="15"/>
      <c r="B150" s="15">
        <f t="shared" si="6"/>
        <v>39</v>
      </c>
      <c r="C150" s="15" t="s">
        <v>358</v>
      </c>
      <c r="D150" s="15">
        <v>0</v>
      </c>
      <c r="E150" s="15">
        <v>45</v>
      </c>
      <c r="F150" s="66">
        <f t="shared" si="7"/>
        <v>0</v>
      </c>
      <c r="G150" s="15">
        <f t="shared" si="5"/>
        <v>1</v>
      </c>
      <c r="H150" s="15"/>
    </row>
    <row r="151" customHeight="1" spans="1:8">
      <c r="A151" s="15"/>
      <c r="B151" s="15">
        <f t="shared" si="6"/>
        <v>40</v>
      </c>
      <c r="C151" s="15" t="s">
        <v>359</v>
      </c>
      <c r="D151" s="15">
        <v>0</v>
      </c>
      <c r="E151" s="15">
        <v>51</v>
      </c>
      <c r="F151" s="66">
        <f t="shared" si="7"/>
        <v>0</v>
      </c>
      <c r="G151" s="15">
        <f t="shared" si="5"/>
        <v>1</v>
      </c>
      <c r="H151" s="15"/>
    </row>
    <row r="152" customHeight="1" spans="1:8">
      <c r="A152" s="15"/>
      <c r="B152" s="15">
        <f t="shared" si="6"/>
        <v>41</v>
      </c>
      <c r="C152" s="15" t="s">
        <v>360</v>
      </c>
      <c r="D152" s="15">
        <v>0</v>
      </c>
      <c r="E152" s="15">
        <v>51</v>
      </c>
      <c r="F152" s="66">
        <f t="shared" si="7"/>
        <v>0</v>
      </c>
      <c r="G152" s="15">
        <f t="shared" si="5"/>
        <v>1</v>
      </c>
      <c r="H152" s="15"/>
    </row>
    <row r="153" customHeight="1" spans="1:8">
      <c r="A153" s="15"/>
      <c r="B153" s="15">
        <f t="shared" si="6"/>
        <v>42</v>
      </c>
      <c r="C153" s="15" t="s">
        <v>361</v>
      </c>
      <c r="D153" s="15">
        <v>0</v>
      </c>
      <c r="E153" s="15">
        <v>35</v>
      </c>
      <c r="F153" s="66">
        <f t="shared" si="7"/>
        <v>0</v>
      </c>
      <c r="G153" s="15">
        <f t="shared" si="5"/>
        <v>1</v>
      </c>
      <c r="H153" s="15"/>
    </row>
    <row r="154" customHeight="1" spans="1:8">
      <c r="A154" s="15" t="s">
        <v>6</v>
      </c>
      <c r="B154" s="15">
        <v>1</v>
      </c>
      <c r="C154" s="38" t="s">
        <v>362</v>
      </c>
      <c r="D154" s="15">
        <v>0</v>
      </c>
      <c r="E154" s="15">
        <v>41</v>
      </c>
      <c r="F154" s="66">
        <f t="shared" si="7"/>
        <v>0</v>
      </c>
      <c r="G154" s="15">
        <f>RANK(F154,$F$154:$F$198,1)</f>
        <v>1</v>
      </c>
      <c r="H154" s="15"/>
    </row>
    <row r="155" customHeight="1" spans="1:8">
      <c r="A155" s="15"/>
      <c r="B155" s="15">
        <v>2</v>
      </c>
      <c r="C155" s="38" t="s">
        <v>363</v>
      </c>
      <c r="D155" s="15">
        <v>0</v>
      </c>
      <c r="E155" s="15">
        <v>42</v>
      </c>
      <c r="F155" s="66">
        <f t="shared" si="7"/>
        <v>0</v>
      </c>
      <c r="G155" s="15">
        <f t="shared" ref="G155:G198" si="8">RANK(F155,$F$154:$F$198,1)</f>
        <v>1</v>
      </c>
      <c r="H155" s="15"/>
    </row>
    <row r="156" customHeight="1" spans="1:8">
      <c r="A156" s="15"/>
      <c r="B156" s="15">
        <v>3</v>
      </c>
      <c r="C156" s="38" t="s">
        <v>364</v>
      </c>
      <c r="D156" s="15">
        <v>0</v>
      </c>
      <c r="E156" s="15">
        <v>40</v>
      </c>
      <c r="F156" s="66">
        <f t="shared" si="7"/>
        <v>0</v>
      </c>
      <c r="G156" s="15">
        <f t="shared" si="8"/>
        <v>1</v>
      </c>
      <c r="H156" s="15"/>
    </row>
    <row r="157" customHeight="1" spans="1:8">
      <c r="A157" s="15"/>
      <c r="B157" s="15">
        <v>4</v>
      </c>
      <c r="C157" s="38" t="s">
        <v>365</v>
      </c>
      <c r="D157" s="15">
        <v>0</v>
      </c>
      <c r="E157" s="15">
        <v>39</v>
      </c>
      <c r="F157" s="66">
        <f t="shared" si="7"/>
        <v>0</v>
      </c>
      <c r="G157" s="15">
        <f t="shared" si="8"/>
        <v>1</v>
      </c>
      <c r="H157" s="15"/>
    </row>
    <row r="158" customHeight="1" spans="1:8">
      <c r="A158" s="15"/>
      <c r="B158" s="15">
        <v>5</v>
      </c>
      <c r="C158" s="38" t="s">
        <v>366</v>
      </c>
      <c r="D158" s="15">
        <v>0</v>
      </c>
      <c r="E158" s="15">
        <v>43</v>
      </c>
      <c r="F158" s="66">
        <f t="shared" si="7"/>
        <v>0</v>
      </c>
      <c r="G158" s="15">
        <f t="shared" si="8"/>
        <v>1</v>
      </c>
      <c r="H158" s="15"/>
    </row>
    <row r="159" customHeight="1" spans="1:8">
      <c r="A159" s="15"/>
      <c r="B159" s="15">
        <v>6</v>
      </c>
      <c r="C159" s="38" t="s">
        <v>367</v>
      </c>
      <c r="D159" s="15">
        <v>0</v>
      </c>
      <c r="E159" s="15">
        <v>50</v>
      </c>
      <c r="F159" s="66">
        <f t="shared" si="7"/>
        <v>0</v>
      </c>
      <c r="G159" s="15">
        <f t="shared" si="8"/>
        <v>1</v>
      </c>
      <c r="H159" s="15"/>
    </row>
    <row r="160" customHeight="1" spans="1:8">
      <c r="A160" s="15"/>
      <c r="B160" s="15">
        <v>7</v>
      </c>
      <c r="C160" s="38" t="s">
        <v>368</v>
      </c>
      <c r="D160" s="15">
        <v>0</v>
      </c>
      <c r="E160" s="15">
        <v>39</v>
      </c>
      <c r="F160" s="66">
        <f t="shared" si="7"/>
        <v>0</v>
      </c>
      <c r="G160" s="15">
        <f t="shared" si="8"/>
        <v>1</v>
      </c>
      <c r="H160" s="15"/>
    </row>
    <row r="161" customHeight="1" spans="1:8">
      <c r="A161" s="15"/>
      <c r="B161" s="15">
        <v>8</v>
      </c>
      <c r="C161" s="38" t="s">
        <v>369</v>
      </c>
      <c r="D161" s="15">
        <v>0</v>
      </c>
      <c r="E161" s="15">
        <v>34</v>
      </c>
      <c r="F161" s="66">
        <f t="shared" si="7"/>
        <v>0</v>
      </c>
      <c r="G161" s="15">
        <f t="shared" si="8"/>
        <v>1</v>
      </c>
      <c r="H161" s="15"/>
    </row>
    <row r="162" customHeight="1" spans="1:8">
      <c r="A162" s="15"/>
      <c r="B162" s="15">
        <v>9</v>
      </c>
      <c r="C162" s="38" t="s">
        <v>370</v>
      </c>
      <c r="D162" s="15">
        <v>0</v>
      </c>
      <c r="E162" s="15">
        <v>40</v>
      </c>
      <c r="F162" s="66">
        <f t="shared" si="7"/>
        <v>0</v>
      </c>
      <c r="G162" s="15">
        <f t="shared" si="8"/>
        <v>1</v>
      </c>
      <c r="H162" s="15"/>
    </row>
    <row r="163" customHeight="1" spans="1:8">
      <c r="A163" s="15"/>
      <c r="B163" s="15">
        <v>10</v>
      </c>
      <c r="C163" s="38" t="s">
        <v>371</v>
      </c>
      <c r="D163" s="15">
        <v>0</v>
      </c>
      <c r="E163" s="15">
        <v>36</v>
      </c>
      <c r="F163" s="66">
        <f t="shared" si="7"/>
        <v>0</v>
      </c>
      <c r="G163" s="15">
        <f t="shared" si="8"/>
        <v>1</v>
      </c>
      <c r="H163" s="15"/>
    </row>
    <row r="164" customHeight="1" spans="1:8">
      <c r="A164" s="15"/>
      <c r="B164" s="15">
        <v>11</v>
      </c>
      <c r="C164" s="38" t="s">
        <v>372</v>
      </c>
      <c r="D164" s="15">
        <v>0</v>
      </c>
      <c r="E164" s="15">
        <v>27</v>
      </c>
      <c r="F164" s="66">
        <f t="shared" si="7"/>
        <v>0</v>
      </c>
      <c r="G164" s="15">
        <f t="shared" si="8"/>
        <v>1</v>
      </c>
      <c r="H164" s="15"/>
    </row>
    <row r="165" customHeight="1" spans="1:8">
      <c r="A165" s="15"/>
      <c r="B165" s="15">
        <v>12</v>
      </c>
      <c r="C165" s="38" t="s">
        <v>373</v>
      </c>
      <c r="D165" s="15">
        <v>0</v>
      </c>
      <c r="E165" s="15">
        <v>26</v>
      </c>
      <c r="F165" s="66">
        <f t="shared" si="7"/>
        <v>0</v>
      </c>
      <c r="G165" s="15">
        <f t="shared" si="8"/>
        <v>1</v>
      </c>
      <c r="H165" s="38"/>
    </row>
    <row r="166" customHeight="1" spans="1:8">
      <c r="A166" s="15"/>
      <c r="B166" s="15">
        <v>13</v>
      </c>
      <c r="C166" s="38" t="s">
        <v>374</v>
      </c>
      <c r="D166" s="15">
        <v>2</v>
      </c>
      <c r="E166" s="15">
        <v>50</v>
      </c>
      <c r="F166" s="66">
        <f t="shared" si="7"/>
        <v>0.04</v>
      </c>
      <c r="G166" s="15">
        <f t="shared" si="8"/>
        <v>36</v>
      </c>
      <c r="H166" s="15"/>
    </row>
    <row r="167" customHeight="1" spans="1:8">
      <c r="A167" s="15"/>
      <c r="B167" s="15">
        <v>14</v>
      </c>
      <c r="C167" s="38" t="s">
        <v>375</v>
      </c>
      <c r="D167" s="15">
        <v>0</v>
      </c>
      <c r="E167" s="15">
        <v>50</v>
      </c>
      <c r="F167" s="66">
        <f t="shared" si="7"/>
        <v>0</v>
      </c>
      <c r="G167" s="15">
        <f t="shared" si="8"/>
        <v>1</v>
      </c>
      <c r="H167" s="15"/>
    </row>
    <row r="168" customHeight="1" spans="1:8">
      <c r="A168" s="15"/>
      <c r="B168" s="15">
        <v>15</v>
      </c>
      <c r="C168" s="38" t="s">
        <v>376</v>
      </c>
      <c r="D168" s="15">
        <v>0</v>
      </c>
      <c r="E168" s="15">
        <v>49</v>
      </c>
      <c r="F168" s="66">
        <f t="shared" si="7"/>
        <v>0</v>
      </c>
      <c r="G168" s="15">
        <f t="shared" si="8"/>
        <v>1</v>
      </c>
      <c r="H168" s="15"/>
    </row>
    <row r="169" customHeight="1" spans="1:8">
      <c r="A169" s="15"/>
      <c r="B169" s="15">
        <v>16</v>
      </c>
      <c r="C169" s="38" t="s">
        <v>100</v>
      </c>
      <c r="D169" s="15">
        <v>0</v>
      </c>
      <c r="E169" s="15">
        <v>49</v>
      </c>
      <c r="F169" s="66">
        <f t="shared" si="7"/>
        <v>0</v>
      </c>
      <c r="G169" s="15">
        <f t="shared" si="8"/>
        <v>1</v>
      </c>
      <c r="H169" s="15"/>
    </row>
    <row r="170" customHeight="1" spans="1:8">
      <c r="A170" s="15"/>
      <c r="B170" s="15">
        <v>17</v>
      </c>
      <c r="C170" s="38" t="s">
        <v>377</v>
      </c>
      <c r="D170" s="15">
        <v>0</v>
      </c>
      <c r="E170" s="15">
        <v>49</v>
      </c>
      <c r="F170" s="66">
        <f t="shared" si="7"/>
        <v>0</v>
      </c>
      <c r="G170" s="15">
        <f t="shared" si="8"/>
        <v>1</v>
      </c>
      <c r="H170" s="15"/>
    </row>
    <row r="171" customHeight="1" spans="1:8">
      <c r="A171" s="15"/>
      <c r="B171" s="15">
        <v>18</v>
      </c>
      <c r="C171" s="38" t="s">
        <v>105</v>
      </c>
      <c r="D171" s="15">
        <v>9</v>
      </c>
      <c r="E171" s="15">
        <v>33</v>
      </c>
      <c r="F171" s="66">
        <f t="shared" si="7"/>
        <v>0.272727272727273</v>
      </c>
      <c r="G171" s="15">
        <f t="shared" si="8"/>
        <v>44</v>
      </c>
      <c r="H171" s="38"/>
    </row>
    <row r="172" customHeight="1" spans="1:8">
      <c r="A172" s="15"/>
      <c r="B172" s="15">
        <v>19</v>
      </c>
      <c r="C172" s="38" t="s">
        <v>113</v>
      </c>
      <c r="D172" s="15">
        <v>1</v>
      </c>
      <c r="E172" s="15">
        <v>35</v>
      </c>
      <c r="F172" s="66">
        <f t="shared" si="7"/>
        <v>0.0285714285714286</v>
      </c>
      <c r="G172" s="15">
        <f t="shared" si="8"/>
        <v>34</v>
      </c>
      <c r="H172" s="38"/>
    </row>
    <row r="173" customHeight="1" spans="1:8">
      <c r="A173" s="15"/>
      <c r="B173" s="15">
        <v>20</v>
      </c>
      <c r="C173" s="38" t="s">
        <v>116</v>
      </c>
      <c r="D173" s="15">
        <v>1</v>
      </c>
      <c r="E173" s="15">
        <v>30</v>
      </c>
      <c r="F173" s="66">
        <f t="shared" si="7"/>
        <v>0.0333333333333333</v>
      </c>
      <c r="G173" s="15">
        <f t="shared" si="8"/>
        <v>35</v>
      </c>
      <c r="H173" s="15"/>
    </row>
    <row r="174" customHeight="1" spans="1:8">
      <c r="A174" s="15"/>
      <c r="B174" s="15">
        <v>21</v>
      </c>
      <c r="C174" s="38" t="s">
        <v>378</v>
      </c>
      <c r="D174" s="15">
        <v>0</v>
      </c>
      <c r="E174" s="15">
        <v>39</v>
      </c>
      <c r="F174" s="66">
        <f t="shared" si="7"/>
        <v>0</v>
      </c>
      <c r="G174" s="15">
        <f t="shared" si="8"/>
        <v>1</v>
      </c>
      <c r="H174" s="15"/>
    </row>
    <row r="175" customHeight="1" spans="1:8">
      <c r="A175" s="15"/>
      <c r="B175" s="15">
        <v>22</v>
      </c>
      <c r="C175" s="38" t="s">
        <v>118</v>
      </c>
      <c r="D175" s="15">
        <v>3</v>
      </c>
      <c r="E175" s="15">
        <v>27</v>
      </c>
      <c r="F175" s="66">
        <f t="shared" si="7"/>
        <v>0.111111111111111</v>
      </c>
      <c r="G175" s="15">
        <f t="shared" si="8"/>
        <v>41</v>
      </c>
      <c r="H175" s="15"/>
    </row>
    <row r="176" customHeight="1" spans="1:8">
      <c r="A176" s="15"/>
      <c r="B176" s="15">
        <v>23</v>
      </c>
      <c r="C176" s="38" t="s">
        <v>124</v>
      </c>
      <c r="D176" s="15">
        <v>5</v>
      </c>
      <c r="E176" s="15">
        <v>34</v>
      </c>
      <c r="F176" s="66">
        <f t="shared" si="7"/>
        <v>0.147058823529412</v>
      </c>
      <c r="G176" s="15">
        <f t="shared" si="8"/>
        <v>43</v>
      </c>
      <c r="H176" s="15"/>
    </row>
    <row r="177" customHeight="1" spans="1:8">
      <c r="A177" s="15"/>
      <c r="B177" s="15">
        <v>24</v>
      </c>
      <c r="C177" s="38" t="s">
        <v>131</v>
      </c>
      <c r="D177" s="15">
        <v>2</v>
      </c>
      <c r="E177" s="15">
        <v>34</v>
      </c>
      <c r="F177" s="66">
        <f t="shared" si="7"/>
        <v>0.0588235294117647</v>
      </c>
      <c r="G177" s="15">
        <f t="shared" si="8"/>
        <v>38</v>
      </c>
      <c r="H177" s="15"/>
    </row>
    <row r="178" customHeight="1" spans="1:8">
      <c r="A178" s="15"/>
      <c r="B178" s="15">
        <v>25</v>
      </c>
      <c r="C178" s="38" t="s">
        <v>379</v>
      </c>
      <c r="D178" s="15">
        <v>0</v>
      </c>
      <c r="E178" s="15">
        <v>34</v>
      </c>
      <c r="F178" s="66">
        <f t="shared" si="7"/>
        <v>0</v>
      </c>
      <c r="G178" s="15">
        <f t="shared" si="8"/>
        <v>1</v>
      </c>
      <c r="H178" s="15"/>
    </row>
    <row r="179" customHeight="1" spans="1:8">
      <c r="A179" s="15"/>
      <c r="B179" s="15">
        <v>26</v>
      </c>
      <c r="C179" s="38" t="s">
        <v>380</v>
      </c>
      <c r="D179" s="15">
        <v>0</v>
      </c>
      <c r="E179" s="15">
        <v>33</v>
      </c>
      <c r="F179" s="66">
        <f t="shared" si="7"/>
        <v>0</v>
      </c>
      <c r="G179" s="15">
        <f t="shared" si="8"/>
        <v>1</v>
      </c>
      <c r="H179" s="28"/>
    </row>
    <row r="180" customHeight="1" spans="1:8">
      <c r="A180" s="15"/>
      <c r="B180" s="15">
        <v>27</v>
      </c>
      <c r="C180" s="38" t="s">
        <v>381</v>
      </c>
      <c r="D180" s="15">
        <v>0</v>
      </c>
      <c r="E180" s="15">
        <v>45</v>
      </c>
      <c r="F180" s="66">
        <f t="shared" si="7"/>
        <v>0</v>
      </c>
      <c r="G180" s="15">
        <f t="shared" si="8"/>
        <v>1</v>
      </c>
      <c r="H180" s="28"/>
    </row>
    <row r="181" customHeight="1" spans="1:8">
      <c r="A181" s="15"/>
      <c r="B181" s="15">
        <v>28</v>
      </c>
      <c r="C181" s="38" t="s">
        <v>135</v>
      </c>
      <c r="D181" s="15">
        <v>2</v>
      </c>
      <c r="E181" s="15">
        <v>45</v>
      </c>
      <c r="F181" s="66">
        <f t="shared" si="7"/>
        <v>0.0444444444444444</v>
      </c>
      <c r="G181" s="15">
        <f t="shared" si="8"/>
        <v>37</v>
      </c>
      <c r="H181" s="28"/>
    </row>
    <row r="182" customHeight="1" spans="1:8">
      <c r="A182" s="15"/>
      <c r="B182" s="15">
        <v>29</v>
      </c>
      <c r="C182" s="38" t="s">
        <v>382</v>
      </c>
      <c r="D182" s="15">
        <v>0</v>
      </c>
      <c r="E182" s="15">
        <v>50</v>
      </c>
      <c r="F182" s="66">
        <f t="shared" si="7"/>
        <v>0</v>
      </c>
      <c r="G182" s="15">
        <f t="shared" si="8"/>
        <v>1</v>
      </c>
      <c r="H182" s="28"/>
    </row>
    <row r="183" customHeight="1" spans="1:8">
      <c r="A183" s="15"/>
      <c r="B183" s="15">
        <v>30</v>
      </c>
      <c r="C183" s="38" t="s">
        <v>383</v>
      </c>
      <c r="D183" s="15">
        <v>0</v>
      </c>
      <c r="E183" s="15">
        <v>35</v>
      </c>
      <c r="F183" s="66">
        <f t="shared" si="7"/>
        <v>0</v>
      </c>
      <c r="G183" s="15">
        <f t="shared" si="8"/>
        <v>1</v>
      </c>
      <c r="H183" s="28"/>
    </row>
    <row r="184" customHeight="1" spans="1:8">
      <c r="A184" s="15"/>
      <c r="B184" s="15">
        <v>31</v>
      </c>
      <c r="C184" s="38" t="s">
        <v>138</v>
      </c>
      <c r="D184" s="15">
        <v>3</v>
      </c>
      <c r="E184" s="15">
        <v>35</v>
      </c>
      <c r="F184" s="66">
        <f t="shared" si="7"/>
        <v>0.0857142857142857</v>
      </c>
      <c r="G184" s="15">
        <f t="shared" si="8"/>
        <v>40</v>
      </c>
      <c r="H184" s="28"/>
    </row>
    <row r="185" customHeight="1" spans="1:8">
      <c r="A185" s="15"/>
      <c r="B185" s="15">
        <v>32</v>
      </c>
      <c r="C185" s="38" t="s">
        <v>384</v>
      </c>
      <c r="D185" s="15">
        <v>0</v>
      </c>
      <c r="E185" s="15">
        <v>35</v>
      </c>
      <c r="F185" s="66">
        <f t="shared" si="7"/>
        <v>0</v>
      </c>
      <c r="G185" s="15">
        <f t="shared" si="8"/>
        <v>1</v>
      </c>
      <c r="H185" s="28"/>
    </row>
    <row r="186" customHeight="1" spans="1:8">
      <c r="A186" s="15"/>
      <c r="B186" s="15">
        <v>33</v>
      </c>
      <c r="C186" s="38" t="s">
        <v>385</v>
      </c>
      <c r="D186" s="15">
        <v>0</v>
      </c>
      <c r="E186" s="15">
        <v>38</v>
      </c>
      <c r="F186" s="66">
        <f t="shared" si="7"/>
        <v>0</v>
      </c>
      <c r="G186" s="15">
        <f t="shared" si="8"/>
        <v>1</v>
      </c>
      <c r="H186" s="28"/>
    </row>
    <row r="187" customHeight="1" spans="1:8">
      <c r="A187" s="15"/>
      <c r="B187" s="15">
        <v>34</v>
      </c>
      <c r="C187" s="38" t="s">
        <v>386</v>
      </c>
      <c r="D187" s="15">
        <v>0</v>
      </c>
      <c r="E187" s="15">
        <v>30</v>
      </c>
      <c r="F187" s="66">
        <f t="shared" si="7"/>
        <v>0</v>
      </c>
      <c r="G187" s="15">
        <f t="shared" si="8"/>
        <v>1</v>
      </c>
      <c r="H187" s="28"/>
    </row>
    <row r="188" customHeight="1" spans="1:8">
      <c r="A188" s="15"/>
      <c r="B188" s="15">
        <v>35</v>
      </c>
      <c r="C188" s="38" t="s">
        <v>159</v>
      </c>
      <c r="D188" s="15">
        <v>0</v>
      </c>
      <c r="E188" s="15">
        <v>30</v>
      </c>
      <c r="F188" s="66">
        <f t="shared" si="7"/>
        <v>0</v>
      </c>
      <c r="G188" s="15">
        <f t="shared" si="8"/>
        <v>1</v>
      </c>
      <c r="H188" s="28"/>
    </row>
    <row r="189" customHeight="1" spans="1:8">
      <c r="A189" s="15"/>
      <c r="B189" s="15">
        <v>36</v>
      </c>
      <c r="C189" s="38" t="s">
        <v>141</v>
      </c>
      <c r="D189" s="15">
        <v>4</v>
      </c>
      <c r="E189" s="15">
        <v>30</v>
      </c>
      <c r="F189" s="66">
        <f t="shared" si="7"/>
        <v>0.133333333333333</v>
      </c>
      <c r="G189" s="15">
        <f t="shared" si="8"/>
        <v>42</v>
      </c>
      <c r="H189" s="28"/>
    </row>
    <row r="190" customHeight="1" spans="1:8">
      <c r="A190" s="15"/>
      <c r="B190" s="15">
        <v>37</v>
      </c>
      <c r="C190" s="38" t="s">
        <v>387</v>
      </c>
      <c r="D190" s="15">
        <v>0</v>
      </c>
      <c r="E190" s="15">
        <v>30</v>
      </c>
      <c r="F190" s="66">
        <f t="shared" si="7"/>
        <v>0</v>
      </c>
      <c r="G190" s="15">
        <f t="shared" si="8"/>
        <v>1</v>
      </c>
      <c r="H190" s="28"/>
    </row>
    <row r="191" customHeight="1" spans="1:8">
      <c r="A191" s="15"/>
      <c r="B191" s="15">
        <v>38</v>
      </c>
      <c r="C191" s="38" t="s">
        <v>388</v>
      </c>
      <c r="D191" s="15">
        <v>0</v>
      </c>
      <c r="E191" s="15">
        <v>30</v>
      </c>
      <c r="F191" s="66">
        <f t="shared" si="7"/>
        <v>0</v>
      </c>
      <c r="G191" s="15">
        <f t="shared" si="8"/>
        <v>1</v>
      </c>
      <c r="H191" s="28"/>
    </row>
    <row r="192" customHeight="1" spans="1:8">
      <c r="A192" s="15"/>
      <c r="B192" s="15">
        <v>39</v>
      </c>
      <c r="C192" s="38" t="s">
        <v>146</v>
      </c>
      <c r="D192" s="15">
        <v>11</v>
      </c>
      <c r="E192" s="15">
        <v>30</v>
      </c>
      <c r="F192" s="66">
        <f t="shared" si="7"/>
        <v>0.366666666666667</v>
      </c>
      <c r="G192" s="15">
        <f t="shared" si="8"/>
        <v>45</v>
      </c>
      <c r="H192" s="28"/>
    </row>
    <row r="193" customHeight="1" spans="1:8">
      <c r="A193" s="15"/>
      <c r="B193" s="15">
        <v>40</v>
      </c>
      <c r="C193" s="38" t="s">
        <v>389</v>
      </c>
      <c r="D193" s="15">
        <v>0</v>
      </c>
      <c r="E193" s="15">
        <v>30</v>
      </c>
      <c r="F193" s="66">
        <f t="shared" si="7"/>
        <v>0</v>
      </c>
      <c r="G193" s="15">
        <f t="shared" si="8"/>
        <v>1</v>
      </c>
      <c r="H193" s="28"/>
    </row>
    <row r="194" customHeight="1" spans="1:8">
      <c r="A194" s="15"/>
      <c r="B194" s="15">
        <v>41</v>
      </c>
      <c r="C194" s="38" t="s">
        <v>390</v>
      </c>
      <c r="D194" s="15">
        <v>0</v>
      </c>
      <c r="E194" s="15">
        <v>30</v>
      </c>
      <c r="F194" s="66">
        <f t="shared" si="7"/>
        <v>0</v>
      </c>
      <c r="G194" s="15">
        <f t="shared" si="8"/>
        <v>1</v>
      </c>
      <c r="H194" s="28"/>
    </row>
    <row r="195" customHeight="1" spans="1:8">
      <c r="A195" s="15"/>
      <c r="B195" s="15">
        <v>42</v>
      </c>
      <c r="C195" s="15" t="s">
        <v>391</v>
      </c>
      <c r="D195" s="15">
        <v>0</v>
      </c>
      <c r="E195" s="15">
        <v>42</v>
      </c>
      <c r="F195" s="66">
        <f t="shared" si="7"/>
        <v>0</v>
      </c>
      <c r="G195" s="15">
        <f t="shared" si="8"/>
        <v>1</v>
      </c>
      <c r="H195" s="15"/>
    </row>
    <row r="196" customHeight="1" spans="1:8">
      <c r="A196" s="15"/>
      <c r="B196" s="15">
        <v>43</v>
      </c>
      <c r="C196" s="38" t="s">
        <v>392</v>
      </c>
      <c r="D196" s="15">
        <v>0</v>
      </c>
      <c r="E196" s="15">
        <v>42</v>
      </c>
      <c r="F196" s="66">
        <f t="shared" ref="F196:F221" si="9">D196/E196</f>
        <v>0</v>
      </c>
      <c r="G196" s="15">
        <f t="shared" si="8"/>
        <v>1</v>
      </c>
      <c r="H196" s="15"/>
    </row>
    <row r="197" customHeight="1" spans="1:8">
      <c r="A197" s="15"/>
      <c r="B197" s="15">
        <v>44</v>
      </c>
      <c r="C197" s="38" t="s">
        <v>155</v>
      </c>
      <c r="D197" s="15">
        <v>2</v>
      </c>
      <c r="E197" s="15">
        <v>30</v>
      </c>
      <c r="F197" s="66">
        <f t="shared" si="9"/>
        <v>0.0666666666666667</v>
      </c>
      <c r="G197" s="15">
        <f t="shared" si="8"/>
        <v>39</v>
      </c>
      <c r="H197" s="28"/>
    </row>
    <row r="198" customHeight="1" spans="1:8">
      <c r="A198" s="15"/>
      <c r="B198" s="15">
        <v>45</v>
      </c>
      <c r="C198" s="38" t="s">
        <v>393</v>
      </c>
      <c r="D198" s="15">
        <v>0</v>
      </c>
      <c r="E198" s="15">
        <v>30</v>
      </c>
      <c r="F198" s="66">
        <f t="shared" si="9"/>
        <v>0</v>
      </c>
      <c r="G198" s="15">
        <f t="shared" si="8"/>
        <v>1</v>
      </c>
      <c r="H198" s="28"/>
    </row>
    <row r="199" customHeight="1" spans="1:8">
      <c r="A199" s="15" t="s">
        <v>7</v>
      </c>
      <c r="B199" s="15">
        <v>1</v>
      </c>
      <c r="C199" s="38" t="s">
        <v>394</v>
      </c>
      <c r="D199" s="15">
        <v>0</v>
      </c>
      <c r="E199" s="38">
        <v>47</v>
      </c>
      <c r="F199" s="66">
        <f t="shared" si="9"/>
        <v>0</v>
      </c>
      <c r="G199" s="15">
        <f>RANK(F199,$F$199:$F$219,1)</f>
        <v>1</v>
      </c>
      <c r="H199" s="38"/>
    </row>
    <row r="200" customHeight="1" spans="1:8">
      <c r="A200" s="15"/>
      <c r="B200" s="15">
        <v>2</v>
      </c>
      <c r="C200" s="38" t="s">
        <v>395</v>
      </c>
      <c r="D200" s="15">
        <v>0</v>
      </c>
      <c r="E200" s="38">
        <v>45</v>
      </c>
      <c r="F200" s="66">
        <f t="shared" si="9"/>
        <v>0</v>
      </c>
      <c r="G200" s="15">
        <f t="shared" ref="G200:G219" si="10">RANK(F200,$F$199:$F$219,1)</f>
        <v>1</v>
      </c>
      <c r="H200" s="15"/>
    </row>
    <row r="201" customHeight="1" spans="1:8">
      <c r="A201" s="15"/>
      <c r="B201" s="15">
        <v>3</v>
      </c>
      <c r="C201" s="38" t="s">
        <v>396</v>
      </c>
      <c r="D201" s="15">
        <v>0</v>
      </c>
      <c r="E201" s="38">
        <v>34</v>
      </c>
      <c r="F201" s="66">
        <f t="shared" si="9"/>
        <v>0</v>
      </c>
      <c r="G201" s="15">
        <f t="shared" si="10"/>
        <v>1</v>
      </c>
      <c r="H201" s="15"/>
    </row>
    <row r="202" customHeight="1" spans="1:8">
      <c r="A202" s="15"/>
      <c r="B202" s="15">
        <v>4</v>
      </c>
      <c r="C202" s="38" t="s">
        <v>397</v>
      </c>
      <c r="D202" s="15">
        <v>0</v>
      </c>
      <c r="E202" s="38">
        <v>31</v>
      </c>
      <c r="F202" s="66">
        <f t="shared" si="9"/>
        <v>0</v>
      </c>
      <c r="G202" s="15">
        <f t="shared" si="10"/>
        <v>1</v>
      </c>
      <c r="H202" s="15"/>
    </row>
    <row r="203" customHeight="1" spans="1:8">
      <c r="A203" s="15"/>
      <c r="B203" s="15">
        <v>5</v>
      </c>
      <c r="C203" s="38" t="s">
        <v>398</v>
      </c>
      <c r="D203" s="15">
        <v>0</v>
      </c>
      <c r="E203" s="38">
        <v>40</v>
      </c>
      <c r="F203" s="66">
        <f t="shared" si="9"/>
        <v>0</v>
      </c>
      <c r="G203" s="15">
        <f t="shared" si="10"/>
        <v>1</v>
      </c>
      <c r="H203" s="15"/>
    </row>
    <row r="204" customHeight="1" spans="1:8">
      <c r="A204" s="15"/>
      <c r="B204" s="15">
        <v>6</v>
      </c>
      <c r="C204" s="38" t="s">
        <v>399</v>
      </c>
      <c r="D204" s="15">
        <v>0</v>
      </c>
      <c r="E204" s="38">
        <v>41</v>
      </c>
      <c r="F204" s="66">
        <f t="shared" si="9"/>
        <v>0</v>
      </c>
      <c r="G204" s="15">
        <f t="shared" si="10"/>
        <v>1</v>
      </c>
      <c r="H204" s="15"/>
    </row>
    <row r="205" customHeight="1" spans="1:8">
      <c r="A205" s="15"/>
      <c r="B205" s="15">
        <v>7</v>
      </c>
      <c r="C205" s="38" t="s">
        <v>162</v>
      </c>
      <c r="D205" s="15">
        <v>3</v>
      </c>
      <c r="E205" s="38">
        <v>41</v>
      </c>
      <c r="F205" s="66">
        <f t="shared" si="9"/>
        <v>0.0731707317073171</v>
      </c>
      <c r="G205" s="15">
        <f t="shared" si="10"/>
        <v>20</v>
      </c>
      <c r="H205" s="38"/>
    </row>
    <row r="206" customHeight="1" spans="1:8">
      <c r="A206" s="15"/>
      <c r="B206" s="15">
        <v>8</v>
      </c>
      <c r="C206" s="38" t="s">
        <v>400</v>
      </c>
      <c r="D206" s="15">
        <v>0</v>
      </c>
      <c r="E206" s="38">
        <v>39</v>
      </c>
      <c r="F206" s="66">
        <f t="shared" si="9"/>
        <v>0</v>
      </c>
      <c r="G206" s="15">
        <f t="shared" si="10"/>
        <v>1</v>
      </c>
      <c r="H206" s="15"/>
    </row>
    <row r="207" customHeight="1" spans="1:8">
      <c r="A207" s="15"/>
      <c r="B207" s="15">
        <v>9</v>
      </c>
      <c r="C207" s="38" t="s">
        <v>169</v>
      </c>
      <c r="D207" s="15">
        <v>1</v>
      </c>
      <c r="E207" s="38">
        <v>36</v>
      </c>
      <c r="F207" s="66">
        <f t="shared" si="9"/>
        <v>0.0277777777777778</v>
      </c>
      <c r="G207" s="15">
        <f t="shared" si="10"/>
        <v>14</v>
      </c>
      <c r="H207" s="15"/>
    </row>
    <row r="208" customHeight="1" spans="1:8">
      <c r="A208" s="15"/>
      <c r="B208" s="15">
        <v>10</v>
      </c>
      <c r="C208" s="38" t="s">
        <v>172</v>
      </c>
      <c r="D208" s="15">
        <v>7</v>
      </c>
      <c r="E208" s="38">
        <v>36</v>
      </c>
      <c r="F208" s="66">
        <f t="shared" si="9"/>
        <v>0.194444444444444</v>
      </c>
      <c r="G208" s="15">
        <f t="shared" si="10"/>
        <v>21</v>
      </c>
      <c r="H208" s="15"/>
    </row>
    <row r="209" customHeight="1" spans="1:8">
      <c r="A209" s="15"/>
      <c r="B209" s="15">
        <v>11</v>
      </c>
      <c r="C209" s="38" t="s">
        <v>178</v>
      </c>
      <c r="D209" s="15">
        <v>1</v>
      </c>
      <c r="E209" s="38">
        <v>36</v>
      </c>
      <c r="F209" s="66">
        <f t="shared" si="9"/>
        <v>0.0277777777777778</v>
      </c>
      <c r="G209" s="15">
        <f t="shared" si="10"/>
        <v>14</v>
      </c>
      <c r="H209" s="38"/>
    </row>
    <row r="210" customHeight="1" spans="1:8">
      <c r="A210" s="15"/>
      <c r="B210" s="15">
        <v>12</v>
      </c>
      <c r="C210" s="38" t="s">
        <v>401</v>
      </c>
      <c r="D210" s="15">
        <v>0</v>
      </c>
      <c r="E210" s="38">
        <v>36</v>
      </c>
      <c r="F210" s="66">
        <f t="shared" si="9"/>
        <v>0</v>
      </c>
      <c r="G210" s="15">
        <f t="shared" si="10"/>
        <v>1</v>
      </c>
      <c r="H210" s="15"/>
    </row>
    <row r="211" customHeight="1" spans="1:8">
      <c r="A211" s="15"/>
      <c r="B211" s="15">
        <v>13</v>
      </c>
      <c r="C211" s="38" t="s">
        <v>181</v>
      </c>
      <c r="D211" s="15">
        <v>1</v>
      </c>
      <c r="E211" s="38">
        <v>35</v>
      </c>
      <c r="F211" s="66">
        <f t="shared" si="9"/>
        <v>0.0285714285714286</v>
      </c>
      <c r="G211" s="15">
        <f t="shared" si="10"/>
        <v>16</v>
      </c>
      <c r="H211" s="15"/>
    </row>
    <row r="212" customHeight="1" spans="1:8">
      <c r="A212" s="15"/>
      <c r="B212" s="15">
        <v>14</v>
      </c>
      <c r="C212" s="38" t="s">
        <v>402</v>
      </c>
      <c r="D212" s="15">
        <v>0</v>
      </c>
      <c r="E212" s="38">
        <v>44</v>
      </c>
      <c r="F212" s="66">
        <f t="shared" si="9"/>
        <v>0</v>
      </c>
      <c r="G212" s="15">
        <f t="shared" si="10"/>
        <v>1</v>
      </c>
      <c r="H212" s="15"/>
    </row>
    <row r="213" customHeight="1" spans="1:8">
      <c r="A213" s="15"/>
      <c r="B213" s="15">
        <v>15</v>
      </c>
      <c r="C213" s="38" t="s">
        <v>403</v>
      </c>
      <c r="D213" s="15">
        <v>0</v>
      </c>
      <c r="E213" s="38">
        <v>37</v>
      </c>
      <c r="F213" s="66">
        <f t="shared" si="9"/>
        <v>0</v>
      </c>
      <c r="G213" s="15">
        <f t="shared" si="10"/>
        <v>1</v>
      </c>
      <c r="H213" s="15"/>
    </row>
    <row r="214" customHeight="1" spans="1:8">
      <c r="A214" s="15"/>
      <c r="B214" s="15">
        <v>16</v>
      </c>
      <c r="C214" s="38" t="s">
        <v>404</v>
      </c>
      <c r="D214" s="15">
        <v>0</v>
      </c>
      <c r="E214" s="38">
        <v>32</v>
      </c>
      <c r="F214" s="66">
        <f t="shared" si="9"/>
        <v>0</v>
      </c>
      <c r="G214" s="15">
        <f t="shared" si="10"/>
        <v>1</v>
      </c>
      <c r="H214" s="15"/>
    </row>
    <row r="215" customHeight="1" spans="1:8">
      <c r="A215" s="15"/>
      <c r="B215" s="15">
        <v>17</v>
      </c>
      <c r="C215" s="38" t="s">
        <v>183</v>
      </c>
      <c r="D215" s="15">
        <v>1</v>
      </c>
      <c r="E215" s="38">
        <v>32</v>
      </c>
      <c r="F215" s="66">
        <f t="shared" si="9"/>
        <v>0.03125</v>
      </c>
      <c r="G215" s="15">
        <f t="shared" si="10"/>
        <v>18</v>
      </c>
      <c r="H215" s="15"/>
    </row>
    <row r="216" customHeight="1" spans="1:8">
      <c r="A216" s="15"/>
      <c r="B216" s="15">
        <v>18</v>
      </c>
      <c r="C216" s="38" t="s">
        <v>185</v>
      </c>
      <c r="D216" s="15">
        <v>1</v>
      </c>
      <c r="E216" s="38">
        <v>33</v>
      </c>
      <c r="F216" s="66">
        <f t="shared" si="9"/>
        <v>0.0303030303030303</v>
      </c>
      <c r="G216" s="15">
        <f t="shared" si="10"/>
        <v>17</v>
      </c>
      <c r="H216" s="15"/>
    </row>
    <row r="217" customHeight="1" spans="1:8">
      <c r="A217" s="15"/>
      <c r="B217" s="15">
        <v>19</v>
      </c>
      <c r="C217" s="38" t="s">
        <v>405</v>
      </c>
      <c r="D217" s="15">
        <v>0</v>
      </c>
      <c r="E217" s="38">
        <v>33</v>
      </c>
      <c r="F217" s="66">
        <f t="shared" si="9"/>
        <v>0</v>
      </c>
      <c r="G217" s="15">
        <f t="shared" si="10"/>
        <v>1</v>
      </c>
      <c r="H217" s="15"/>
    </row>
    <row r="218" customHeight="1" spans="1:8">
      <c r="A218" s="15"/>
      <c r="B218" s="15">
        <v>20</v>
      </c>
      <c r="C218" s="38" t="s">
        <v>188</v>
      </c>
      <c r="D218" s="15">
        <v>2</v>
      </c>
      <c r="E218" s="38">
        <v>33</v>
      </c>
      <c r="F218" s="66">
        <f t="shared" si="9"/>
        <v>0.0606060606060606</v>
      </c>
      <c r="G218" s="15">
        <f t="shared" si="10"/>
        <v>19</v>
      </c>
      <c r="H218" s="15"/>
    </row>
    <row r="219" customHeight="1" spans="1:8">
      <c r="A219" s="15"/>
      <c r="B219" s="15">
        <v>21</v>
      </c>
      <c r="C219" s="38" t="s">
        <v>406</v>
      </c>
      <c r="D219" s="15">
        <v>0</v>
      </c>
      <c r="E219" s="38">
        <v>34</v>
      </c>
      <c r="F219" s="66">
        <f t="shared" si="9"/>
        <v>0</v>
      </c>
      <c r="G219" s="15">
        <f t="shared" si="10"/>
        <v>1</v>
      </c>
      <c r="H219" s="15"/>
    </row>
    <row r="220" customHeight="1" spans="1:8">
      <c r="A220" s="15" t="s">
        <v>8</v>
      </c>
      <c r="B220" s="15">
        <v>1</v>
      </c>
      <c r="C220" s="15" t="s">
        <v>192</v>
      </c>
      <c r="D220" s="15">
        <v>1</v>
      </c>
      <c r="E220" s="15">
        <v>46</v>
      </c>
      <c r="F220" s="66">
        <f t="shared" si="9"/>
        <v>0.0217391304347826</v>
      </c>
      <c r="G220" s="15">
        <v>2</v>
      </c>
      <c r="H220" s="15"/>
    </row>
    <row r="221" customHeight="1" spans="1:8">
      <c r="A221" s="15"/>
      <c r="B221" s="15">
        <v>2</v>
      </c>
      <c r="C221" s="15" t="s">
        <v>407</v>
      </c>
      <c r="D221" s="15">
        <v>0</v>
      </c>
      <c r="E221" s="15">
        <v>45</v>
      </c>
      <c r="F221" s="66">
        <f t="shared" si="9"/>
        <v>0</v>
      </c>
      <c r="G221" s="15">
        <v>1</v>
      </c>
      <c r="H221" s="15"/>
    </row>
  </sheetData>
  <mergeCells count="8">
    <mergeCell ref="A1:H1"/>
    <mergeCell ref="A3:A34"/>
    <mergeCell ref="A35:A70"/>
    <mergeCell ref="A71:A111"/>
    <mergeCell ref="A112:A153"/>
    <mergeCell ref="A154:A198"/>
    <mergeCell ref="A199:A219"/>
    <mergeCell ref="A220:A221"/>
  </mergeCells>
  <pageMargins left="0.75" right="0.75" top="1" bottom="1" header="0.5" footer="0.5"/>
  <pageSetup paperSize="9" orientation="portrait"/>
  <headerFooter/>
  <ignoredErrors>
    <ignoredError sqref="E71:E102 E35:E5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H3" sqref="H3:H6"/>
    </sheetView>
  </sheetViews>
  <sheetFormatPr defaultColWidth="9" defaultRowHeight="23" customHeight="1"/>
  <cols>
    <col min="1" max="1" width="20.9074074074074" style="85" customWidth="1"/>
    <col min="2" max="2" width="17.2685185185185" style="85" customWidth="1"/>
    <col min="3" max="3" width="16.4537037037037" style="85" customWidth="1"/>
    <col min="4" max="4" width="44.7222222222222" style="85" customWidth="1"/>
    <col min="5" max="5" width="11.7222222222222" style="85" customWidth="1"/>
    <col min="6" max="6" width="27.9074074074074" style="85" customWidth="1"/>
    <col min="7" max="8" width="14.4537037037037" style="85" customWidth="1"/>
    <col min="9" max="9" width="15.0925925925926" style="85" customWidth="1"/>
    <col min="10" max="10" width="7.90740740740741" style="85" customWidth="1"/>
    <col min="11" max="16384" width="9" style="85"/>
  </cols>
  <sheetData>
    <row r="1" s="83" customFormat="1" customHeight="1" spans="1:10">
      <c r="A1" s="1" t="s">
        <v>408</v>
      </c>
      <c r="B1" s="1"/>
      <c r="C1" s="1"/>
      <c r="D1" s="1"/>
      <c r="E1" s="1"/>
      <c r="F1" s="1"/>
      <c r="G1" s="1"/>
      <c r="H1" s="1"/>
      <c r="I1" s="1"/>
      <c r="J1" s="1"/>
    </row>
    <row r="2" s="84" customFormat="1" customHeight="1" spans="1:10">
      <c r="A2" s="2" t="s">
        <v>24</v>
      </c>
      <c r="B2" s="2" t="s">
        <v>25</v>
      </c>
      <c r="C2" s="2" t="s">
        <v>26</v>
      </c>
      <c r="D2" s="2" t="s">
        <v>28</v>
      </c>
      <c r="E2" s="2" t="s">
        <v>27</v>
      </c>
      <c r="F2" s="86" t="s">
        <v>409</v>
      </c>
      <c r="G2" s="2" t="s">
        <v>35</v>
      </c>
      <c r="H2" s="2" t="s">
        <v>410</v>
      </c>
      <c r="I2" s="2" t="s">
        <v>411</v>
      </c>
      <c r="J2" s="2" t="s">
        <v>31</v>
      </c>
    </row>
    <row r="3" customHeight="1" spans="1:10">
      <c r="A3" s="38" t="s">
        <v>2</v>
      </c>
      <c r="B3" s="15" t="s">
        <v>220</v>
      </c>
      <c r="C3" s="15">
        <v>2023363114</v>
      </c>
      <c r="D3" s="15" t="s">
        <v>412</v>
      </c>
      <c r="E3" s="15" t="s">
        <v>413</v>
      </c>
      <c r="F3" s="15" t="s">
        <v>71</v>
      </c>
      <c r="G3" s="15">
        <v>2</v>
      </c>
      <c r="H3" s="15" t="s">
        <v>414</v>
      </c>
      <c r="I3" s="15" t="s">
        <v>415</v>
      </c>
      <c r="J3" s="3"/>
    </row>
    <row r="4" customHeight="1" spans="1:10">
      <c r="A4" s="38"/>
      <c r="B4" s="15"/>
      <c r="C4" s="15">
        <v>2023363134</v>
      </c>
      <c r="D4" s="15" t="s">
        <v>412</v>
      </c>
      <c r="E4" s="15" t="s">
        <v>416</v>
      </c>
      <c r="F4" s="15" t="s">
        <v>71</v>
      </c>
      <c r="G4" s="15">
        <v>2</v>
      </c>
      <c r="H4" s="15" t="s">
        <v>414</v>
      </c>
      <c r="I4" s="15" t="s">
        <v>415</v>
      </c>
      <c r="J4" s="3"/>
    </row>
    <row r="5" customHeight="1" spans="1:10">
      <c r="A5" s="38"/>
      <c r="B5" s="15"/>
      <c r="C5" s="15">
        <v>2023363115</v>
      </c>
      <c r="D5" s="15" t="s">
        <v>412</v>
      </c>
      <c r="E5" s="15" t="s">
        <v>417</v>
      </c>
      <c r="F5" s="15" t="s">
        <v>71</v>
      </c>
      <c r="G5" s="15">
        <v>2</v>
      </c>
      <c r="H5" s="15" t="s">
        <v>414</v>
      </c>
      <c r="I5" s="15" t="s">
        <v>415</v>
      </c>
      <c r="J5" s="3"/>
    </row>
    <row r="6" customHeight="1" spans="1:10">
      <c r="A6" s="38"/>
      <c r="B6" s="15"/>
      <c r="C6" s="15">
        <v>2023363138</v>
      </c>
      <c r="D6" s="15" t="s">
        <v>412</v>
      </c>
      <c r="E6" s="15" t="s">
        <v>418</v>
      </c>
      <c r="F6" s="15" t="s">
        <v>71</v>
      </c>
      <c r="G6" s="15">
        <v>2</v>
      </c>
      <c r="H6" s="15" t="s">
        <v>414</v>
      </c>
      <c r="I6" s="15" t="s">
        <v>415</v>
      </c>
      <c r="J6" s="3"/>
    </row>
    <row r="7" customHeight="1" spans="1:10">
      <c r="A7" s="38"/>
      <c r="B7" s="15"/>
      <c r="C7" s="15">
        <v>2023363136</v>
      </c>
      <c r="D7" s="15" t="s">
        <v>412</v>
      </c>
      <c r="E7" s="15" t="s">
        <v>419</v>
      </c>
      <c r="F7" s="15" t="s">
        <v>71</v>
      </c>
      <c r="G7" s="15">
        <v>2</v>
      </c>
      <c r="H7" s="15" t="s">
        <v>414</v>
      </c>
      <c r="I7" s="15" t="s">
        <v>415</v>
      </c>
      <c r="J7" s="3"/>
    </row>
    <row r="8" customHeight="1" spans="1:10">
      <c r="A8" s="38"/>
      <c r="B8" s="15"/>
      <c r="C8" s="15">
        <v>2023363141</v>
      </c>
      <c r="D8" s="15" t="s">
        <v>412</v>
      </c>
      <c r="E8" s="15" t="s">
        <v>420</v>
      </c>
      <c r="F8" s="15" t="s">
        <v>71</v>
      </c>
      <c r="G8" s="15">
        <v>2</v>
      </c>
      <c r="H8" s="15" t="s">
        <v>414</v>
      </c>
      <c r="I8" s="15" t="s">
        <v>415</v>
      </c>
      <c r="J8" s="3"/>
    </row>
    <row r="9" customHeight="1" spans="1:10">
      <c r="A9" s="38"/>
      <c r="B9" s="15"/>
      <c r="C9" s="15">
        <v>2023363132</v>
      </c>
      <c r="D9" s="15" t="s">
        <v>412</v>
      </c>
      <c r="E9" s="15" t="s">
        <v>421</v>
      </c>
      <c r="F9" s="15" t="s">
        <v>71</v>
      </c>
      <c r="G9" s="15">
        <v>2</v>
      </c>
      <c r="H9" s="15" t="s">
        <v>414</v>
      </c>
      <c r="I9" s="15" t="s">
        <v>415</v>
      </c>
      <c r="J9" s="3"/>
    </row>
    <row r="10" customHeight="1" spans="1:10">
      <c r="A10" s="38"/>
      <c r="B10" s="15"/>
      <c r="C10" s="15">
        <v>2023363133</v>
      </c>
      <c r="D10" s="15" t="s">
        <v>412</v>
      </c>
      <c r="E10" s="15" t="s">
        <v>422</v>
      </c>
      <c r="F10" s="15" t="s">
        <v>71</v>
      </c>
      <c r="G10" s="15">
        <v>2</v>
      </c>
      <c r="H10" s="15" t="s">
        <v>414</v>
      </c>
      <c r="I10" s="15" t="s">
        <v>415</v>
      </c>
      <c r="J10" s="3"/>
    </row>
    <row r="11" customHeight="1" spans="1:10">
      <c r="A11" s="38"/>
      <c r="B11" s="15"/>
      <c r="C11" s="15">
        <v>2023363142</v>
      </c>
      <c r="D11" s="15" t="s">
        <v>412</v>
      </c>
      <c r="E11" s="15" t="s">
        <v>423</v>
      </c>
      <c r="F11" s="15" t="s">
        <v>71</v>
      </c>
      <c r="G11" s="15">
        <v>2</v>
      </c>
      <c r="H11" s="15" t="s">
        <v>414</v>
      </c>
      <c r="I11" s="15" t="s">
        <v>415</v>
      </c>
      <c r="J11" s="3"/>
    </row>
    <row r="12" customHeight="1" spans="1:10">
      <c r="A12" s="15" t="s">
        <v>3</v>
      </c>
      <c r="B12" s="15" t="s">
        <v>265</v>
      </c>
      <c r="C12" s="15">
        <v>2023283718</v>
      </c>
      <c r="D12" s="15" t="s">
        <v>54</v>
      </c>
      <c r="E12" s="15" t="s">
        <v>424</v>
      </c>
      <c r="F12" s="15" t="s">
        <v>425</v>
      </c>
      <c r="G12" s="15">
        <v>1</v>
      </c>
      <c r="H12" s="15" t="s">
        <v>414</v>
      </c>
      <c r="I12" s="15" t="s">
        <v>415</v>
      </c>
      <c r="J12" s="15"/>
    </row>
    <row r="13" customHeight="1" spans="1:10">
      <c r="A13" s="15"/>
      <c r="B13" s="15"/>
      <c r="C13" s="15">
        <v>2023283720</v>
      </c>
      <c r="D13" s="15" t="s">
        <v>54</v>
      </c>
      <c r="E13" s="15" t="s">
        <v>426</v>
      </c>
      <c r="F13" s="15" t="s">
        <v>425</v>
      </c>
      <c r="G13" s="15">
        <v>1</v>
      </c>
      <c r="H13" s="15" t="s">
        <v>414</v>
      </c>
      <c r="I13" s="15" t="s">
        <v>415</v>
      </c>
      <c r="J13" s="15"/>
    </row>
    <row r="14" customHeight="1" spans="1:10">
      <c r="A14" s="15"/>
      <c r="B14" s="87" t="s">
        <v>263</v>
      </c>
      <c r="C14" s="87">
        <v>2023283340</v>
      </c>
      <c r="D14" s="87" t="s">
        <v>75</v>
      </c>
      <c r="E14" s="87" t="s">
        <v>427</v>
      </c>
      <c r="F14" s="87" t="s">
        <v>55</v>
      </c>
      <c r="G14" s="88">
        <v>3</v>
      </c>
      <c r="H14" s="87" t="s">
        <v>414</v>
      </c>
      <c r="I14" s="15" t="s">
        <v>415</v>
      </c>
      <c r="J14" s="15"/>
    </row>
    <row r="15" customHeight="1" spans="1:10">
      <c r="A15" s="3" t="s">
        <v>4</v>
      </c>
      <c r="B15" s="89" t="s">
        <v>428</v>
      </c>
      <c r="C15" s="90"/>
      <c r="D15" s="90"/>
      <c r="E15" s="90"/>
      <c r="F15" s="90"/>
      <c r="G15" s="90"/>
      <c r="H15" s="90"/>
      <c r="I15" s="90"/>
      <c r="J15" s="49"/>
    </row>
    <row r="16" customHeight="1" spans="1:10">
      <c r="A16" s="15" t="s">
        <v>5</v>
      </c>
      <c r="B16" s="91"/>
      <c r="C16" s="92"/>
      <c r="D16" s="92"/>
      <c r="E16" s="92"/>
      <c r="F16" s="92"/>
      <c r="G16" s="92"/>
      <c r="H16" s="92"/>
      <c r="I16" s="92"/>
      <c r="J16" s="95"/>
    </row>
    <row r="17" customHeight="1" spans="1:10">
      <c r="A17" s="15" t="s">
        <v>6</v>
      </c>
      <c r="B17" s="91"/>
      <c r="C17" s="92"/>
      <c r="D17" s="92"/>
      <c r="E17" s="92"/>
      <c r="F17" s="92"/>
      <c r="G17" s="92"/>
      <c r="H17" s="92"/>
      <c r="I17" s="92"/>
      <c r="J17" s="95"/>
    </row>
    <row r="18" customHeight="1" spans="1:10">
      <c r="A18" s="38" t="s">
        <v>7</v>
      </c>
      <c r="B18" s="91"/>
      <c r="C18" s="92"/>
      <c r="D18" s="92"/>
      <c r="E18" s="92"/>
      <c r="F18" s="92"/>
      <c r="G18" s="92"/>
      <c r="H18" s="92"/>
      <c r="I18" s="92"/>
      <c r="J18" s="95"/>
    </row>
    <row r="19" customHeight="1" spans="1:10">
      <c r="A19" s="3" t="s">
        <v>8</v>
      </c>
      <c r="B19" s="93"/>
      <c r="C19" s="94"/>
      <c r="D19" s="94"/>
      <c r="E19" s="94"/>
      <c r="F19" s="94"/>
      <c r="G19" s="94"/>
      <c r="H19" s="94"/>
      <c r="I19" s="94"/>
      <c r="J19" s="96"/>
    </row>
  </sheetData>
  <mergeCells count="6">
    <mergeCell ref="A1:J1"/>
    <mergeCell ref="A3:A11"/>
    <mergeCell ref="A12:A14"/>
    <mergeCell ref="B3:B11"/>
    <mergeCell ref="B12:B13"/>
    <mergeCell ref="B15:J19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1"/>
  <sheetViews>
    <sheetView zoomScale="70" zoomScaleNormal="70" topLeftCell="A188" workbookViewId="0">
      <selection activeCell="G51" sqref="G51:G54"/>
    </sheetView>
  </sheetViews>
  <sheetFormatPr defaultColWidth="9" defaultRowHeight="17.5" customHeight="1" outlineLevelCol="7"/>
  <cols>
    <col min="1" max="1" width="20.9074074074074" style="29" customWidth="1"/>
    <col min="2" max="2" width="7.90740740740741" style="29" customWidth="1"/>
    <col min="3" max="3" width="20.4537037037037" style="29" customWidth="1"/>
    <col min="4" max="4" width="14.4537037037037" style="29" customWidth="1"/>
    <col min="5" max="5" width="17.9074074074074" style="29" customWidth="1"/>
    <col min="6" max="6" width="11.0925925925926" style="29" customWidth="1"/>
    <col min="7" max="7" width="17.9074074074074" style="29" customWidth="1"/>
    <col min="8" max="8" width="26.9074074074074" style="29" customWidth="1"/>
    <col min="9" max="16384" width="9" style="29"/>
  </cols>
  <sheetData>
    <row r="1" customHeight="1" spans="1:8">
      <c r="A1" s="30" t="s">
        <v>429</v>
      </c>
      <c r="B1" s="30"/>
      <c r="C1" s="30"/>
      <c r="D1" s="30"/>
      <c r="E1" s="30"/>
      <c r="F1" s="30"/>
      <c r="G1" s="30"/>
      <c r="H1" s="30"/>
    </row>
    <row r="2" customHeight="1" spans="1:8">
      <c r="A2" s="14" t="s">
        <v>24</v>
      </c>
      <c r="B2" s="14" t="s">
        <v>196</v>
      </c>
      <c r="C2" s="14" t="s">
        <v>25</v>
      </c>
      <c r="D2" s="14" t="s">
        <v>430</v>
      </c>
      <c r="E2" s="14" t="s">
        <v>198</v>
      </c>
      <c r="F2" s="65" t="s">
        <v>431</v>
      </c>
      <c r="G2" s="14" t="s">
        <v>432</v>
      </c>
      <c r="H2" s="14" t="s">
        <v>31</v>
      </c>
    </row>
    <row r="3" customHeight="1" spans="1:8">
      <c r="A3" s="15" t="s">
        <v>2</v>
      </c>
      <c r="B3" s="15">
        <v>1</v>
      </c>
      <c r="C3" s="15" t="s">
        <v>201</v>
      </c>
      <c r="D3" s="15">
        <v>0</v>
      </c>
      <c r="E3" s="15">
        <v>32</v>
      </c>
      <c r="F3" s="66">
        <f t="shared" ref="F3:F66" si="0">D3/E3</f>
        <v>0</v>
      </c>
      <c r="G3" s="15">
        <f>RANK(F3,$F$3:$F$34,1)</f>
        <v>1</v>
      </c>
      <c r="H3" s="15"/>
    </row>
    <row r="4" customHeight="1" spans="1:8">
      <c r="A4" s="15"/>
      <c r="B4" s="15">
        <v>2</v>
      </c>
      <c r="C4" s="15" t="s">
        <v>202</v>
      </c>
      <c r="D4" s="15">
        <v>0</v>
      </c>
      <c r="E4" s="15">
        <v>32</v>
      </c>
      <c r="F4" s="66">
        <f t="shared" si="0"/>
        <v>0</v>
      </c>
      <c r="G4" s="15">
        <f t="shared" ref="G4:G34" si="1">RANK(F4,$F$3:$F$34,1)</f>
        <v>1</v>
      </c>
      <c r="H4" s="15"/>
    </row>
    <row r="5" customHeight="1" spans="1:8">
      <c r="A5" s="15"/>
      <c r="B5" s="15">
        <v>3</v>
      </c>
      <c r="C5" s="15" t="s">
        <v>203</v>
      </c>
      <c r="D5" s="15">
        <v>0</v>
      </c>
      <c r="E5" s="15">
        <v>34</v>
      </c>
      <c r="F5" s="66">
        <f t="shared" si="0"/>
        <v>0</v>
      </c>
      <c r="G5" s="15">
        <f t="shared" si="1"/>
        <v>1</v>
      </c>
      <c r="H5" s="15"/>
    </row>
    <row r="6" customHeight="1" spans="1:8">
      <c r="A6" s="15"/>
      <c r="B6" s="15">
        <v>4</v>
      </c>
      <c r="C6" s="15" t="s">
        <v>204</v>
      </c>
      <c r="D6" s="15">
        <v>0</v>
      </c>
      <c r="E6" s="15">
        <v>30</v>
      </c>
      <c r="F6" s="66">
        <f t="shared" si="0"/>
        <v>0</v>
      </c>
      <c r="G6" s="15">
        <f t="shared" si="1"/>
        <v>1</v>
      </c>
      <c r="H6" s="15"/>
    </row>
    <row r="7" customHeight="1" spans="1:8">
      <c r="A7" s="15"/>
      <c r="B7" s="15">
        <v>5</v>
      </c>
      <c r="C7" s="15" t="s">
        <v>205</v>
      </c>
      <c r="D7" s="15">
        <v>0</v>
      </c>
      <c r="E7" s="15">
        <v>35</v>
      </c>
      <c r="F7" s="66">
        <f t="shared" si="0"/>
        <v>0</v>
      </c>
      <c r="G7" s="15">
        <f t="shared" si="1"/>
        <v>1</v>
      </c>
      <c r="H7" s="15"/>
    </row>
    <row r="8" customHeight="1" spans="1:8">
      <c r="A8" s="15"/>
      <c r="B8" s="15">
        <v>6</v>
      </c>
      <c r="C8" s="15" t="s">
        <v>206</v>
      </c>
      <c r="D8" s="15">
        <v>0</v>
      </c>
      <c r="E8" s="15">
        <v>43</v>
      </c>
      <c r="F8" s="66">
        <f t="shared" si="0"/>
        <v>0</v>
      </c>
      <c r="G8" s="15">
        <f t="shared" si="1"/>
        <v>1</v>
      </c>
      <c r="H8" s="15"/>
    </row>
    <row r="9" customHeight="1" spans="1:8">
      <c r="A9" s="15"/>
      <c r="B9" s="15">
        <v>7</v>
      </c>
      <c r="C9" s="15" t="s">
        <v>207</v>
      </c>
      <c r="D9" s="15">
        <v>0</v>
      </c>
      <c r="E9" s="15">
        <v>42</v>
      </c>
      <c r="F9" s="66">
        <f t="shared" si="0"/>
        <v>0</v>
      </c>
      <c r="G9" s="15">
        <f t="shared" si="1"/>
        <v>1</v>
      </c>
      <c r="H9" s="15"/>
    </row>
    <row r="10" customHeight="1" spans="1:8">
      <c r="A10" s="15"/>
      <c r="B10" s="15">
        <v>8</v>
      </c>
      <c r="C10" s="15" t="s">
        <v>208</v>
      </c>
      <c r="D10" s="15">
        <v>0</v>
      </c>
      <c r="E10" s="15">
        <v>45</v>
      </c>
      <c r="F10" s="66">
        <f t="shared" si="0"/>
        <v>0</v>
      </c>
      <c r="G10" s="15">
        <f t="shared" si="1"/>
        <v>1</v>
      </c>
      <c r="H10" s="15"/>
    </row>
    <row r="11" customHeight="1" spans="1:8">
      <c r="A11" s="15"/>
      <c r="B11" s="15">
        <v>9</v>
      </c>
      <c r="C11" s="15" t="s">
        <v>209</v>
      </c>
      <c r="D11" s="15">
        <v>0</v>
      </c>
      <c r="E11" s="15">
        <v>45</v>
      </c>
      <c r="F11" s="66">
        <f t="shared" si="0"/>
        <v>0</v>
      </c>
      <c r="G11" s="15">
        <f t="shared" si="1"/>
        <v>1</v>
      </c>
      <c r="H11" s="15"/>
    </row>
    <row r="12" customHeight="1" spans="1:8">
      <c r="A12" s="15"/>
      <c r="B12" s="15">
        <v>10</v>
      </c>
      <c r="C12" s="15" t="s">
        <v>210</v>
      </c>
      <c r="D12" s="15">
        <v>0</v>
      </c>
      <c r="E12" s="15">
        <v>39</v>
      </c>
      <c r="F12" s="66">
        <f t="shared" si="0"/>
        <v>0</v>
      </c>
      <c r="G12" s="15">
        <f t="shared" si="1"/>
        <v>1</v>
      </c>
      <c r="H12" s="15"/>
    </row>
    <row r="13" customHeight="1" spans="1:8">
      <c r="A13" s="15"/>
      <c r="B13" s="15">
        <v>11</v>
      </c>
      <c r="C13" s="15" t="s">
        <v>36</v>
      </c>
      <c r="D13" s="15">
        <v>0</v>
      </c>
      <c r="E13" s="15">
        <v>39</v>
      </c>
      <c r="F13" s="66">
        <f t="shared" si="0"/>
        <v>0</v>
      </c>
      <c r="G13" s="15">
        <f t="shared" si="1"/>
        <v>1</v>
      </c>
      <c r="H13" s="15"/>
    </row>
    <row r="14" customHeight="1" spans="1:8">
      <c r="A14" s="15"/>
      <c r="B14" s="15">
        <v>12</v>
      </c>
      <c r="C14" s="15" t="s">
        <v>211</v>
      </c>
      <c r="D14" s="15">
        <v>0</v>
      </c>
      <c r="E14" s="15">
        <v>40</v>
      </c>
      <c r="F14" s="66">
        <f t="shared" si="0"/>
        <v>0</v>
      </c>
      <c r="G14" s="15">
        <f t="shared" si="1"/>
        <v>1</v>
      </c>
      <c r="H14" s="15"/>
    </row>
    <row r="15" customHeight="1" spans="1:8">
      <c r="A15" s="15"/>
      <c r="B15" s="15">
        <v>13</v>
      </c>
      <c r="C15" s="15" t="s">
        <v>212</v>
      </c>
      <c r="D15" s="15">
        <v>0</v>
      </c>
      <c r="E15" s="15">
        <v>42</v>
      </c>
      <c r="F15" s="66">
        <f t="shared" si="0"/>
        <v>0</v>
      </c>
      <c r="G15" s="15">
        <f t="shared" si="1"/>
        <v>1</v>
      </c>
      <c r="H15" s="15"/>
    </row>
    <row r="16" customHeight="1" spans="1:8">
      <c r="A16" s="15"/>
      <c r="B16" s="15">
        <v>14</v>
      </c>
      <c r="C16" s="15" t="s">
        <v>213</v>
      </c>
      <c r="D16" s="15">
        <v>0</v>
      </c>
      <c r="E16" s="15">
        <v>40</v>
      </c>
      <c r="F16" s="66">
        <f t="shared" si="0"/>
        <v>0</v>
      </c>
      <c r="G16" s="15">
        <f t="shared" si="1"/>
        <v>1</v>
      </c>
      <c r="H16" s="15"/>
    </row>
    <row r="17" customHeight="1" spans="1:8">
      <c r="A17" s="15"/>
      <c r="B17" s="15">
        <v>15</v>
      </c>
      <c r="C17" s="15" t="s">
        <v>214</v>
      </c>
      <c r="D17" s="15">
        <v>0</v>
      </c>
      <c r="E17" s="15">
        <v>43</v>
      </c>
      <c r="F17" s="66">
        <f t="shared" si="0"/>
        <v>0</v>
      </c>
      <c r="G17" s="15">
        <f t="shared" si="1"/>
        <v>1</v>
      </c>
      <c r="H17" s="15"/>
    </row>
    <row r="18" customHeight="1" spans="1:8">
      <c r="A18" s="5"/>
      <c r="B18" s="67">
        <v>16</v>
      </c>
      <c r="C18" s="67" t="s">
        <v>215</v>
      </c>
      <c r="D18" s="67">
        <v>0</v>
      </c>
      <c r="E18" s="67">
        <v>43</v>
      </c>
      <c r="F18" s="68">
        <f t="shared" si="0"/>
        <v>0</v>
      </c>
      <c r="G18" s="67">
        <f t="shared" si="1"/>
        <v>1</v>
      </c>
      <c r="H18" s="67"/>
    </row>
    <row r="19" customHeight="1" spans="1:8">
      <c r="A19" s="5"/>
      <c r="B19" s="67">
        <v>17</v>
      </c>
      <c r="C19" s="67" t="s">
        <v>216</v>
      </c>
      <c r="D19" s="67">
        <v>0</v>
      </c>
      <c r="E19" s="67">
        <v>41</v>
      </c>
      <c r="F19" s="68">
        <f t="shared" si="0"/>
        <v>0</v>
      </c>
      <c r="G19" s="67">
        <f t="shared" si="1"/>
        <v>1</v>
      </c>
      <c r="H19" s="67"/>
    </row>
    <row r="20" customHeight="1" spans="1:8">
      <c r="A20" s="15"/>
      <c r="B20" s="67">
        <v>18</v>
      </c>
      <c r="C20" s="67" t="s">
        <v>217</v>
      </c>
      <c r="D20" s="67">
        <v>0</v>
      </c>
      <c r="E20" s="67">
        <v>44</v>
      </c>
      <c r="F20" s="68">
        <f t="shared" si="0"/>
        <v>0</v>
      </c>
      <c r="G20" s="67">
        <f t="shared" si="1"/>
        <v>1</v>
      </c>
      <c r="H20" s="67"/>
    </row>
    <row r="21" customHeight="1" spans="1:8">
      <c r="A21" s="15"/>
      <c r="B21" s="67">
        <v>19</v>
      </c>
      <c r="C21" s="67" t="s">
        <v>218</v>
      </c>
      <c r="D21" s="67">
        <v>0</v>
      </c>
      <c r="E21" s="67">
        <v>44</v>
      </c>
      <c r="F21" s="68">
        <f t="shared" si="0"/>
        <v>0</v>
      </c>
      <c r="G21" s="67">
        <f t="shared" si="1"/>
        <v>1</v>
      </c>
      <c r="H21" s="67"/>
    </row>
    <row r="22" customHeight="1" spans="1:8">
      <c r="A22" s="15"/>
      <c r="B22" s="67">
        <v>20</v>
      </c>
      <c r="C22" s="67" t="s">
        <v>219</v>
      </c>
      <c r="D22" s="67">
        <v>0</v>
      </c>
      <c r="E22" s="67">
        <v>44</v>
      </c>
      <c r="F22" s="68">
        <f t="shared" si="0"/>
        <v>0</v>
      </c>
      <c r="G22" s="67">
        <f t="shared" si="1"/>
        <v>1</v>
      </c>
      <c r="H22" s="67"/>
    </row>
    <row r="23" customHeight="1" spans="1:8">
      <c r="A23" s="15"/>
      <c r="B23" s="5">
        <v>21</v>
      </c>
      <c r="C23" s="5" t="s">
        <v>220</v>
      </c>
      <c r="D23" s="5">
        <v>9</v>
      </c>
      <c r="E23" s="5">
        <v>43</v>
      </c>
      <c r="F23" s="69">
        <f t="shared" si="0"/>
        <v>0.209302325581395</v>
      </c>
      <c r="G23" s="5">
        <f t="shared" si="1"/>
        <v>32</v>
      </c>
      <c r="H23" s="5" t="s">
        <v>414</v>
      </c>
    </row>
    <row r="24" customHeight="1" spans="1:8">
      <c r="A24" s="5"/>
      <c r="B24" s="67">
        <v>22</v>
      </c>
      <c r="C24" s="67" t="s">
        <v>221</v>
      </c>
      <c r="D24" s="67">
        <v>0</v>
      </c>
      <c r="E24" s="67">
        <v>42</v>
      </c>
      <c r="F24" s="68">
        <f t="shared" si="0"/>
        <v>0</v>
      </c>
      <c r="G24" s="67">
        <f t="shared" si="1"/>
        <v>1</v>
      </c>
      <c r="H24" s="67"/>
    </row>
    <row r="25" customHeight="1" spans="1:8">
      <c r="A25" s="15"/>
      <c r="B25" s="67">
        <v>23</v>
      </c>
      <c r="C25" s="67" t="s">
        <v>222</v>
      </c>
      <c r="D25" s="67">
        <v>0</v>
      </c>
      <c r="E25" s="67">
        <v>43</v>
      </c>
      <c r="F25" s="68">
        <f t="shared" si="0"/>
        <v>0</v>
      </c>
      <c r="G25" s="67">
        <f t="shared" si="1"/>
        <v>1</v>
      </c>
      <c r="H25" s="67"/>
    </row>
    <row r="26" customHeight="1" spans="1:8">
      <c r="A26" s="15"/>
      <c r="B26" s="67">
        <v>24</v>
      </c>
      <c r="C26" s="67" t="s">
        <v>223</v>
      </c>
      <c r="D26" s="67">
        <v>0</v>
      </c>
      <c r="E26" s="67">
        <v>42</v>
      </c>
      <c r="F26" s="68">
        <f t="shared" si="0"/>
        <v>0</v>
      </c>
      <c r="G26" s="67">
        <f t="shared" si="1"/>
        <v>1</v>
      </c>
      <c r="H26" s="67"/>
    </row>
    <row r="27" customHeight="1" spans="1:8">
      <c r="A27" s="15"/>
      <c r="B27" s="67">
        <v>25</v>
      </c>
      <c r="C27" s="67" t="s">
        <v>224</v>
      </c>
      <c r="D27" s="67">
        <v>0</v>
      </c>
      <c r="E27" s="67">
        <v>45</v>
      </c>
      <c r="F27" s="68">
        <f t="shared" si="0"/>
        <v>0</v>
      </c>
      <c r="G27" s="67">
        <f t="shared" si="1"/>
        <v>1</v>
      </c>
      <c r="H27" s="67"/>
    </row>
    <row r="28" customHeight="1" spans="1:8">
      <c r="A28" s="15"/>
      <c r="B28" s="67">
        <v>26</v>
      </c>
      <c r="C28" s="67" t="s">
        <v>225</v>
      </c>
      <c r="D28" s="67">
        <v>0</v>
      </c>
      <c r="E28" s="67">
        <v>43</v>
      </c>
      <c r="F28" s="68">
        <f t="shared" si="0"/>
        <v>0</v>
      </c>
      <c r="G28" s="67">
        <f t="shared" si="1"/>
        <v>1</v>
      </c>
      <c r="H28" s="67"/>
    </row>
    <row r="29" customHeight="1" spans="1:8">
      <c r="A29" s="5"/>
      <c r="B29" s="67">
        <v>27</v>
      </c>
      <c r="C29" s="67" t="s">
        <v>40</v>
      </c>
      <c r="D29" s="67">
        <v>0</v>
      </c>
      <c r="E29" s="67">
        <v>42</v>
      </c>
      <c r="F29" s="68">
        <f t="shared" si="0"/>
        <v>0</v>
      </c>
      <c r="G29" s="67">
        <f t="shared" si="1"/>
        <v>1</v>
      </c>
      <c r="H29" s="67"/>
    </row>
    <row r="30" customHeight="1" spans="1:8">
      <c r="A30" s="15"/>
      <c r="B30" s="67">
        <v>28</v>
      </c>
      <c r="C30" s="67" t="s">
        <v>226</v>
      </c>
      <c r="D30" s="67">
        <v>0</v>
      </c>
      <c r="E30" s="67">
        <v>40</v>
      </c>
      <c r="F30" s="68">
        <f t="shared" si="0"/>
        <v>0</v>
      </c>
      <c r="G30" s="67">
        <f t="shared" si="1"/>
        <v>1</v>
      </c>
      <c r="H30" s="67"/>
    </row>
    <row r="31" customHeight="1" spans="1:8">
      <c r="A31" s="5"/>
      <c r="B31" s="67">
        <v>29</v>
      </c>
      <c r="C31" s="67" t="s">
        <v>227</v>
      </c>
      <c r="D31" s="67">
        <v>0</v>
      </c>
      <c r="E31" s="67">
        <v>42</v>
      </c>
      <c r="F31" s="68">
        <f t="shared" si="0"/>
        <v>0</v>
      </c>
      <c r="G31" s="67">
        <f t="shared" si="1"/>
        <v>1</v>
      </c>
      <c r="H31" s="67"/>
    </row>
    <row r="32" customHeight="1" spans="1:8">
      <c r="A32" s="15"/>
      <c r="B32" s="67">
        <v>30</v>
      </c>
      <c r="C32" s="67" t="s">
        <v>228</v>
      </c>
      <c r="D32" s="67">
        <v>0</v>
      </c>
      <c r="E32" s="67">
        <v>42</v>
      </c>
      <c r="F32" s="68">
        <f t="shared" si="0"/>
        <v>0</v>
      </c>
      <c r="G32" s="67">
        <f t="shared" si="1"/>
        <v>1</v>
      </c>
      <c r="H32" s="67"/>
    </row>
    <row r="33" customHeight="1" spans="1:8">
      <c r="A33" s="15"/>
      <c r="B33" s="67">
        <v>31</v>
      </c>
      <c r="C33" s="67" t="s">
        <v>229</v>
      </c>
      <c r="D33" s="67">
        <v>0</v>
      </c>
      <c r="E33" s="67">
        <v>41</v>
      </c>
      <c r="F33" s="68">
        <f t="shared" si="0"/>
        <v>0</v>
      </c>
      <c r="G33" s="67">
        <f t="shared" si="1"/>
        <v>1</v>
      </c>
      <c r="H33" s="67"/>
    </row>
    <row r="34" customHeight="1" spans="1:8">
      <c r="A34" s="5"/>
      <c r="B34" s="67">
        <v>32</v>
      </c>
      <c r="C34" s="67" t="s">
        <v>230</v>
      </c>
      <c r="D34" s="67">
        <v>0</v>
      </c>
      <c r="E34" s="67">
        <v>43</v>
      </c>
      <c r="F34" s="68">
        <f t="shared" si="0"/>
        <v>0</v>
      </c>
      <c r="G34" s="67">
        <f t="shared" si="1"/>
        <v>1</v>
      </c>
      <c r="H34" s="67"/>
    </row>
    <row r="35" customHeight="1" spans="1:8">
      <c r="A35" s="38" t="s">
        <v>3</v>
      </c>
      <c r="B35" s="50">
        <v>1</v>
      </c>
      <c r="C35" s="38" t="s">
        <v>231</v>
      </c>
      <c r="D35" s="38">
        <v>0</v>
      </c>
      <c r="E35" s="38" t="s">
        <v>232</v>
      </c>
      <c r="F35" s="70">
        <f t="shared" si="0"/>
        <v>0</v>
      </c>
      <c r="G35" s="38"/>
      <c r="H35" s="38" t="s">
        <v>233</v>
      </c>
    </row>
    <row r="36" customHeight="1" spans="1:8">
      <c r="A36" s="38"/>
      <c r="B36" s="50">
        <v>2</v>
      </c>
      <c r="C36" s="38" t="s">
        <v>234</v>
      </c>
      <c r="D36" s="38">
        <v>0</v>
      </c>
      <c r="E36" s="38" t="s">
        <v>235</v>
      </c>
      <c r="F36" s="70">
        <f t="shared" si="0"/>
        <v>0</v>
      </c>
      <c r="G36" s="38"/>
      <c r="H36" s="38" t="s">
        <v>233</v>
      </c>
    </row>
    <row r="37" customHeight="1" spans="1:8">
      <c r="A37" s="38"/>
      <c r="B37" s="50">
        <v>3</v>
      </c>
      <c r="C37" s="38" t="s">
        <v>236</v>
      </c>
      <c r="D37" s="38">
        <v>0</v>
      </c>
      <c r="E37" s="38" t="s">
        <v>237</v>
      </c>
      <c r="F37" s="70">
        <f t="shared" si="0"/>
        <v>0</v>
      </c>
      <c r="G37" s="38"/>
      <c r="H37" s="38" t="s">
        <v>233</v>
      </c>
    </row>
    <row r="38" customHeight="1" spans="1:8">
      <c r="A38" s="38"/>
      <c r="B38" s="50">
        <v>4</v>
      </c>
      <c r="C38" s="38" t="s">
        <v>238</v>
      </c>
      <c r="D38" s="38">
        <v>0</v>
      </c>
      <c r="E38" s="38" t="s">
        <v>239</v>
      </c>
      <c r="F38" s="70">
        <f t="shared" si="0"/>
        <v>0</v>
      </c>
      <c r="G38" s="38"/>
      <c r="H38" s="38" t="s">
        <v>233</v>
      </c>
    </row>
    <row r="39" customHeight="1" spans="1:8">
      <c r="A39" s="38"/>
      <c r="B39" s="50">
        <v>5</v>
      </c>
      <c r="C39" s="38" t="s">
        <v>240</v>
      </c>
      <c r="D39" s="38">
        <v>0</v>
      </c>
      <c r="E39" s="38" t="s">
        <v>241</v>
      </c>
      <c r="F39" s="70">
        <f t="shared" si="0"/>
        <v>0</v>
      </c>
      <c r="G39" s="38">
        <f t="shared" ref="G36:G70" si="2">RANK(F39,$F$35:$F$70,1)</f>
        <v>1</v>
      </c>
      <c r="H39" s="38"/>
    </row>
    <row r="40" customHeight="1" spans="1:8">
      <c r="A40" s="38"/>
      <c r="B40" s="50">
        <v>6</v>
      </c>
      <c r="C40" s="38" t="s">
        <v>242</v>
      </c>
      <c r="D40" s="38">
        <v>0</v>
      </c>
      <c r="E40" s="38" t="s">
        <v>235</v>
      </c>
      <c r="F40" s="70">
        <f t="shared" si="0"/>
        <v>0</v>
      </c>
      <c r="G40" s="38">
        <f t="shared" si="2"/>
        <v>1</v>
      </c>
      <c r="H40" s="38"/>
    </row>
    <row r="41" customHeight="1" spans="1:8">
      <c r="A41" s="38"/>
      <c r="B41" s="50">
        <v>7</v>
      </c>
      <c r="C41" s="38" t="s">
        <v>243</v>
      </c>
      <c r="D41" s="38">
        <v>0</v>
      </c>
      <c r="E41" s="38" t="s">
        <v>244</v>
      </c>
      <c r="F41" s="70">
        <f t="shared" si="0"/>
        <v>0</v>
      </c>
      <c r="G41" s="38">
        <f t="shared" si="2"/>
        <v>1</v>
      </c>
      <c r="H41" s="38"/>
    </row>
    <row r="42" customHeight="1" spans="1:8">
      <c r="A42" s="38"/>
      <c r="B42" s="50">
        <v>8</v>
      </c>
      <c r="C42" s="38" t="s">
        <v>245</v>
      </c>
      <c r="D42" s="38">
        <v>0</v>
      </c>
      <c r="E42" s="38" t="s">
        <v>244</v>
      </c>
      <c r="F42" s="70">
        <f t="shared" si="0"/>
        <v>0</v>
      </c>
      <c r="G42" s="38">
        <f t="shared" si="2"/>
        <v>1</v>
      </c>
      <c r="H42" s="38"/>
    </row>
    <row r="43" customHeight="1" spans="1:8">
      <c r="A43" s="38"/>
      <c r="B43" s="50">
        <v>9</v>
      </c>
      <c r="C43" s="38" t="s">
        <v>246</v>
      </c>
      <c r="D43" s="38">
        <v>0</v>
      </c>
      <c r="E43" s="38" t="s">
        <v>247</v>
      </c>
      <c r="F43" s="70">
        <f t="shared" si="0"/>
        <v>0</v>
      </c>
      <c r="G43" s="38">
        <f t="shared" si="2"/>
        <v>1</v>
      </c>
      <c r="H43" s="38"/>
    </row>
    <row r="44" customHeight="1" spans="1:8">
      <c r="A44" s="38"/>
      <c r="B44" s="50">
        <v>10</v>
      </c>
      <c r="C44" s="38" t="s">
        <v>69</v>
      </c>
      <c r="D44" s="38">
        <v>0</v>
      </c>
      <c r="E44" s="38" t="s">
        <v>248</v>
      </c>
      <c r="F44" s="70">
        <f t="shared" si="0"/>
        <v>0</v>
      </c>
      <c r="G44" s="38">
        <f t="shared" si="2"/>
        <v>1</v>
      </c>
      <c r="H44" s="38"/>
    </row>
    <row r="45" customHeight="1" spans="1:8">
      <c r="A45" s="38"/>
      <c r="B45" s="50">
        <v>11</v>
      </c>
      <c r="C45" s="38" t="s">
        <v>249</v>
      </c>
      <c r="D45" s="38">
        <v>0</v>
      </c>
      <c r="E45" s="38" t="s">
        <v>250</v>
      </c>
      <c r="F45" s="70">
        <f t="shared" si="0"/>
        <v>0</v>
      </c>
      <c r="G45" s="38">
        <f t="shared" si="2"/>
        <v>1</v>
      </c>
      <c r="H45" s="38"/>
    </row>
    <row r="46" customHeight="1" spans="1:8">
      <c r="A46" s="38"/>
      <c r="B46" s="50">
        <v>12</v>
      </c>
      <c r="C46" s="38" t="s">
        <v>251</v>
      </c>
      <c r="D46" s="38">
        <v>0</v>
      </c>
      <c r="E46" s="38" t="s">
        <v>252</v>
      </c>
      <c r="F46" s="70">
        <f t="shared" si="0"/>
        <v>0</v>
      </c>
      <c r="G46" s="38">
        <f t="shared" si="2"/>
        <v>1</v>
      </c>
      <c r="H46" s="38"/>
    </row>
    <row r="47" customHeight="1" spans="1:8">
      <c r="A47" s="38"/>
      <c r="B47" s="50">
        <v>13</v>
      </c>
      <c r="C47" s="38" t="s">
        <v>253</v>
      </c>
      <c r="D47" s="38">
        <v>0</v>
      </c>
      <c r="E47" s="38" t="s">
        <v>252</v>
      </c>
      <c r="F47" s="70">
        <f t="shared" si="0"/>
        <v>0</v>
      </c>
      <c r="G47" s="38">
        <f t="shared" si="2"/>
        <v>1</v>
      </c>
      <c r="H47" s="38"/>
    </row>
    <row r="48" customHeight="1" spans="1:8">
      <c r="A48" s="38"/>
      <c r="B48" s="50">
        <v>14</v>
      </c>
      <c r="C48" s="38" t="s">
        <v>254</v>
      </c>
      <c r="D48" s="38">
        <v>0</v>
      </c>
      <c r="E48" s="38" t="s">
        <v>252</v>
      </c>
      <c r="F48" s="70">
        <f t="shared" si="0"/>
        <v>0</v>
      </c>
      <c r="G48" s="38">
        <f t="shared" si="2"/>
        <v>1</v>
      </c>
      <c r="H48" s="38"/>
    </row>
    <row r="49" customHeight="1" spans="1:8">
      <c r="A49" s="38"/>
      <c r="B49" s="50">
        <v>15</v>
      </c>
      <c r="C49" s="38" t="s">
        <v>47</v>
      </c>
      <c r="D49" s="38">
        <v>0</v>
      </c>
      <c r="E49" s="38" t="s">
        <v>244</v>
      </c>
      <c r="F49" s="70">
        <f t="shared" si="0"/>
        <v>0</v>
      </c>
      <c r="G49" s="38">
        <f t="shared" si="2"/>
        <v>1</v>
      </c>
      <c r="H49" s="38"/>
    </row>
    <row r="50" customHeight="1" spans="1:8">
      <c r="A50" s="38"/>
      <c r="B50" s="50">
        <v>16</v>
      </c>
      <c r="C50" s="38" t="s">
        <v>255</v>
      </c>
      <c r="D50" s="38">
        <v>0</v>
      </c>
      <c r="E50" s="38" t="s">
        <v>244</v>
      </c>
      <c r="F50" s="70">
        <f t="shared" si="0"/>
        <v>0</v>
      </c>
      <c r="G50" s="38">
        <f t="shared" si="2"/>
        <v>1</v>
      </c>
      <c r="H50" s="38"/>
    </row>
    <row r="51" customHeight="1" spans="1:8">
      <c r="A51" s="38"/>
      <c r="B51" s="50">
        <v>17</v>
      </c>
      <c r="C51" s="38" t="s">
        <v>256</v>
      </c>
      <c r="D51" s="38">
        <v>0</v>
      </c>
      <c r="E51" s="38" t="s">
        <v>257</v>
      </c>
      <c r="F51" s="70">
        <f t="shared" si="0"/>
        <v>0</v>
      </c>
      <c r="G51" s="38"/>
      <c r="H51" s="38" t="s">
        <v>233</v>
      </c>
    </row>
    <row r="52" customHeight="1" spans="1:8">
      <c r="A52" s="38"/>
      <c r="B52" s="50">
        <v>18</v>
      </c>
      <c r="C52" s="38" t="s">
        <v>258</v>
      </c>
      <c r="D52" s="38">
        <v>0</v>
      </c>
      <c r="E52" s="38" t="s">
        <v>259</v>
      </c>
      <c r="F52" s="70">
        <f t="shared" si="0"/>
        <v>0</v>
      </c>
      <c r="G52" s="38"/>
      <c r="H52" s="38" t="s">
        <v>233</v>
      </c>
    </row>
    <row r="53" customHeight="1" spans="1:8">
      <c r="A53" s="38"/>
      <c r="B53" s="50">
        <v>19</v>
      </c>
      <c r="C53" s="38" t="s">
        <v>260</v>
      </c>
      <c r="D53" s="38">
        <v>0</v>
      </c>
      <c r="E53" s="38" t="s">
        <v>259</v>
      </c>
      <c r="F53" s="70">
        <f t="shared" si="0"/>
        <v>0</v>
      </c>
      <c r="G53" s="38"/>
      <c r="H53" s="38" t="s">
        <v>233</v>
      </c>
    </row>
    <row r="54" customHeight="1" spans="1:8">
      <c r="A54" s="38"/>
      <c r="B54" s="50">
        <v>20</v>
      </c>
      <c r="C54" s="38" t="s">
        <v>261</v>
      </c>
      <c r="D54" s="38">
        <v>0</v>
      </c>
      <c r="E54" s="38" t="s">
        <v>257</v>
      </c>
      <c r="F54" s="70">
        <f t="shared" si="0"/>
        <v>0</v>
      </c>
      <c r="G54" s="38"/>
      <c r="H54" s="38" t="s">
        <v>233</v>
      </c>
    </row>
    <row r="55" customHeight="1" spans="1:8">
      <c r="A55" s="38"/>
      <c r="B55" s="50">
        <v>21</v>
      </c>
      <c r="C55" s="38" t="s">
        <v>56</v>
      </c>
      <c r="D55" s="38">
        <v>0</v>
      </c>
      <c r="E55" s="38">
        <v>43</v>
      </c>
      <c r="F55" s="70">
        <f t="shared" si="0"/>
        <v>0</v>
      </c>
      <c r="G55" s="38">
        <f t="shared" si="2"/>
        <v>1</v>
      </c>
      <c r="H55" s="38"/>
    </row>
    <row r="56" customHeight="1" spans="1:8">
      <c r="A56" s="38"/>
      <c r="B56" s="50">
        <v>22</v>
      </c>
      <c r="C56" s="38" t="s">
        <v>63</v>
      </c>
      <c r="D56" s="38">
        <v>0</v>
      </c>
      <c r="E56" s="38">
        <v>42</v>
      </c>
      <c r="F56" s="70">
        <f t="shared" si="0"/>
        <v>0</v>
      </c>
      <c r="G56" s="38">
        <f t="shared" si="2"/>
        <v>1</v>
      </c>
      <c r="H56" s="38"/>
    </row>
    <row r="57" customHeight="1" spans="1:8">
      <c r="A57" s="38"/>
      <c r="B57" s="50">
        <v>23</v>
      </c>
      <c r="C57" s="38" t="s">
        <v>67</v>
      </c>
      <c r="D57" s="38">
        <v>0</v>
      </c>
      <c r="E57" s="38">
        <v>43</v>
      </c>
      <c r="F57" s="70">
        <f t="shared" si="0"/>
        <v>0</v>
      </c>
      <c r="G57" s="38">
        <f t="shared" si="2"/>
        <v>1</v>
      </c>
      <c r="H57" s="38"/>
    </row>
    <row r="58" customHeight="1" spans="1:8">
      <c r="A58" s="38"/>
      <c r="B58" s="50">
        <v>24</v>
      </c>
      <c r="C58" s="38" t="s">
        <v>262</v>
      </c>
      <c r="D58" s="38">
        <v>0</v>
      </c>
      <c r="E58" s="38">
        <v>42</v>
      </c>
      <c r="F58" s="70">
        <f t="shared" si="0"/>
        <v>0</v>
      </c>
      <c r="G58" s="38">
        <f t="shared" si="2"/>
        <v>1</v>
      </c>
      <c r="H58" s="38"/>
    </row>
    <row r="59" customHeight="1" spans="1:8">
      <c r="A59" s="71"/>
      <c r="B59" s="72">
        <v>25</v>
      </c>
      <c r="C59" s="71" t="s">
        <v>263</v>
      </c>
      <c r="D59" s="71">
        <v>1</v>
      </c>
      <c r="E59" s="71">
        <v>45</v>
      </c>
      <c r="F59" s="73">
        <f t="shared" si="0"/>
        <v>0.0222222222222222</v>
      </c>
      <c r="G59" s="71">
        <f t="shared" si="2"/>
        <v>35</v>
      </c>
      <c r="H59" s="5" t="s">
        <v>414</v>
      </c>
    </row>
    <row r="60" customHeight="1" spans="1:8">
      <c r="A60" s="38"/>
      <c r="B60" s="50">
        <v>26</v>
      </c>
      <c r="C60" s="38" t="s">
        <v>73</v>
      </c>
      <c r="D60" s="38">
        <v>0</v>
      </c>
      <c r="E60" s="38">
        <v>45</v>
      </c>
      <c r="F60" s="70">
        <f t="shared" si="0"/>
        <v>0</v>
      </c>
      <c r="G60" s="38">
        <f t="shared" si="2"/>
        <v>1</v>
      </c>
      <c r="H60" s="38"/>
    </row>
    <row r="61" customHeight="1" spans="1:8">
      <c r="A61" s="38"/>
      <c r="B61" s="50">
        <v>27</v>
      </c>
      <c r="C61" s="38" t="s">
        <v>264</v>
      </c>
      <c r="D61" s="38">
        <v>0</v>
      </c>
      <c r="E61" s="38">
        <v>45</v>
      </c>
      <c r="F61" s="70">
        <f t="shared" si="0"/>
        <v>0</v>
      </c>
      <c r="G61" s="38">
        <f t="shared" si="2"/>
        <v>1</v>
      </c>
      <c r="H61" s="38"/>
    </row>
    <row r="62" customHeight="1" spans="1:8">
      <c r="A62" s="38"/>
      <c r="B62" s="50">
        <v>28</v>
      </c>
      <c r="C62" s="38" t="s">
        <v>52</v>
      </c>
      <c r="D62" s="38">
        <v>0</v>
      </c>
      <c r="E62" s="38">
        <v>43</v>
      </c>
      <c r="F62" s="70">
        <f t="shared" si="0"/>
        <v>0</v>
      </c>
      <c r="G62" s="38">
        <f t="shared" si="2"/>
        <v>1</v>
      </c>
      <c r="H62" s="38"/>
    </row>
    <row r="63" customHeight="1" spans="1:8">
      <c r="A63" s="71"/>
      <c r="B63" s="72">
        <v>29</v>
      </c>
      <c r="C63" s="71" t="s">
        <v>265</v>
      </c>
      <c r="D63" s="71">
        <v>2</v>
      </c>
      <c r="E63" s="71">
        <v>42</v>
      </c>
      <c r="F63" s="73">
        <f t="shared" si="0"/>
        <v>0.0476190476190476</v>
      </c>
      <c r="G63" s="71">
        <f t="shared" si="2"/>
        <v>36</v>
      </c>
      <c r="H63" s="5" t="s">
        <v>414</v>
      </c>
    </row>
    <row r="64" customHeight="1" spans="1:8">
      <c r="A64" s="38"/>
      <c r="B64" s="50">
        <v>30</v>
      </c>
      <c r="C64" s="38" t="s">
        <v>266</v>
      </c>
      <c r="D64" s="38">
        <v>0</v>
      </c>
      <c r="E64" s="38">
        <v>40</v>
      </c>
      <c r="F64" s="70">
        <f t="shared" si="0"/>
        <v>0</v>
      </c>
      <c r="G64" s="38">
        <f t="shared" si="2"/>
        <v>1</v>
      </c>
      <c r="H64" s="38"/>
    </row>
    <row r="65" customHeight="1" spans="1:8">
      <c r="A65" s="38"/>
      <c r="B65" s="50">
        <v>31</v>
      </c>
      <c r="C65" s="38" t="s">
        <v>267</v>
      </c>
      <c r="D65" s="38">
        <v>0</v>
      </c>
      <c r="E65" s="38">
        <v>39</v>
      </c>
      <c r="F65" s="70">
        <f t="shared" si="0"/>
        <v>0</v>
      </c>
      <c r="G65" s="38">
        <f t="shared" si="2"/>
        <v>1</v>
      </c>
      <c r="H65" s="38"/>
    </row>
    <row r="66" customHeight="1" spans="1:8">
      <c r="A66" s="38"/>
      <c r="B66" s="50">
        <v>32</v>
      </c>
      <c r="C66" s="38" t="s">
        <v>268</v>
      </c>
      <c r="D66" s="45">
        <v>0</v>
      </c>
      <c r="E66" s="38">
        <v>39</v>
      </c>
      <c r="F66" s="70">
        <f t="shared" si="0"/>
        <v>0</v>
      </c>
      <c r="G66" s="38">
        <f t="shared" si="2"/>
        <v>1</v>
      </c>
      <c r="H66" s="38"/>
    </row>
    <row r="67" customHeight="1" spans="1:8">
      <c r="A67" s="38"/>
      <c r="B67" s="50">
        <v>33</v>
      </c>
      <c r="C67" s="74" t="s">
        <v>269</v>
      </c>
      <c r="D67" s="38">
        <v>0</v>
      </c>
      <c r="E67" s="50">
        <v>30</v>
      </c>
      <c r="F67" s="70">
        <f t="shared" ref="F67:F70" si="3">D67/E67</f>
        <v>0</v>
      </c>
      <c r="G67" s="38">
        <f t="shared" si="2"/>
        <v>1</v>
      </c>
      <c r="H67" s="38"/>
    </row>
    <row r="68" customHeight="1" spans="1:8">
      <c r="A68" s="38"/>
      <c r="B68" s="50">
        <v>34</v>
      </c>
      <c r="C68" s="74" t="s">
        <v>270</v>
      </c>
      <c r="D68" s="38">
        <v>0</v>
      </c>
      <c r="E68" s="50">
        <v>30</v>
      </c>
      <c r="F68" s="70">
        <f t="shared" si="3"/>
        <v>0</v>
      </c>
      <c r="G68" s="38">
        <f t="shared" si="2"/>
        <v>1</v>
      </c>
      <c r="H68" s="38"/>
    </row>
    <row r="69" customHeight="1" spans="1:8">
      <c r="A69" s="38"/>
      <c r="B69" s="50">
        <v>35</v>
      </c>
      <c r="C69" s="74" t="s">
        <v>271</v>
      </c>
      <c r="D69" s="38">
        <v>0</v>
      </c>
      <c r="E69" s="50">
        <v>44</v>
      </c>
      <c r="F69" s="70">
        <f t="shared" si="3"/>
        <v>0</v>
      </c>
      <c r="G69" s="38">
        <f t="shared" si="2"/>
        <v>1</v>
      </c>
      <c r="H69" s="38"/>
    </row>
    <row r="70" customHeight="1" spans="1:8">
      <c r="A70" s="38"/>
      <c r="B70" s="50">
        <v>36</v>
      </c>
      <c r="C70" s="74" t="s">
        <v>272</v>
      </c>
      <c r="D70" s="38">
        <v>0</v>
      </c>
      <c r="E70" s="50">
        <v>43</v>
      </c>
      <c r="F70" s="70">
        <f t="shared" si="3"/>
        <v>0</v>
      </c>
      <c r="G70" s="38">
        <f t="shared" si="2"/>
        <v>1</v>
      </c>
      <c r="H70" s="38"/>
    </row>
    <row r="71" customHeight="1" spans="1:8">
      <c r="A71" s="34" t="s">
        <v>4</v>
      </c>
      <c r="B71" s="41">
        <v>1</v>
      </c>
      <c r="C71" s="15" t="s">
        <v>274</v>
      </c>
      <c r="D71" s="15">
        <v>0</v>
      </c>
      <c r="E71" s="15">
        <v>39</v>
      </c>
      <c r="F71" s="66">
        <f t="shared" ref="F71:F111" si="4">IFERROR(D71/E71,"")</f>
        <v>0</v>
      </c>
      <c r="G71" s="15">
        <f>RANK(F71,$F$71:$F$111,1)</f>
        <v>1</v>
      </c>
      <c r="H71" s="15"/>
    </row>
    <row r="72" customHeight="1" spans="1:8">
      <c r="A72" s="36"/>
      <c r="B72" s="41">
        <v>2</v>
      </c>
      <c r="C72" s="15" t="s">
        <v>275</v>
      </c>
      <c r="D72" s="15">
        <v>0</v>
      </c>
      <c r="E72" s="15" t="s">
        <v>259</v>
      </c>
      <c r="F72" s="66">
        <f t="shared" si="4"/>
        <v>0</v>
      </c>
      <c r="G72" s="15">
        <f t="shared" ref="G72:G111" si="5">RANK(F72,$F$71:$F$111,1)</f>
        <v>1</v>
      </c>
      <c r="H72" s="15"/>
    </row>
    <row r="73" customHeight="1" spans="1:8">
      <c r="A73" s="36"/>
      <c r="B73" s="41">
        <v>3</v>
      </c>
      <c r="C73" s="15" t="s">
        <v>276</v>
      </c>
      <c r="D73" s="15">
        <v>0</v>
      </c>
      <c r="E73" s="15" t="s">
        <v>277</v>
      </c>
      <c r="F73" s="66">
        <f t="shared" si="4"/>
        <v>0</v>
      </c>
      <c r="G73" s="15">
        <f t="shared" si="5"/>
        <v>1</v>
      </c>
      <c r="H73" s="15"/>
    </row>
    <row r="74" customHeight="1" spans="1:8">
      <c r="A74" s="36"/>
      <c r="B74" s="41">
        <v>4</v>
      </c>
      <c r="C74" s="15" t="s">
        <v>278</v>
      </c>
      <c r="D74" s="15">
        <v>0</v>
      </c>
      <c r="E74" s="15" t="s">
        <v>239</v>
      </c>
      <c r="F74" s="66">
        <f t="shared" si="4"/>
        <v>0</v>
      </c>
      <c r="G74" s="15">
        <f t="shared" si="5"/>
        <v>1</v>
      </c>
      <c r="H74" s="15"/>
    </row>
    <row r="75" customHeight="1" spans="1:8">
      <c r="A75" s="36"/>
      <c r="B75" s="41">
        <v>5</v>
      </c>
      <c r="C75" s="15" t="s">
        <v>279</v>
      </c>
      <c r="D75" s="15">
        <v>0</v>
      </c>
      <c r="E75" s="15" t="s">
        <v>280</v>
      </c>
      <c r="F75" s="66">
        <f t="shared" si="4"/>
        <v>0</v>
      </c>
      <c r="G75" s="15">
        <f t="shared" si="5"/>
        <v>1</v>
      </c>
      <c r="H75" s="15"/>
    </row>
    <row r="76" customHeight="1" spans="1:8">
      <c r="A76" s="36"/>
      <c r="B76" s="41">
        <v>6</v>
      </c>
      <c r="C76" s="15" t="s">
        <v>281</v>
      </c>
      <c r="D76" s="15">
        <v>0</v>
      </c>
      <c r="E76" s="15" t="s">
        <v>282</v>
      </c>
      <c r="F76" s="66">
        <f t="shared" si="4"/>
        <v>0</v>
      </c>
      <c r="G76" s="15">
        <f t="shared" si="5"/>
        <v>1</v>
      </c>
      <c r="H76" s="15"/>
    </row>
    <row r="77" customHeight="1" spans="1:8">
      <c r="A77" s="36"/>
      <c r="B77" s="41">
        <v>7</v>
      </c>
      <c r="C77" s="15" t="s">
        <v>283</v>
      </c>
      <c r="D77" s="15">
        <v>0</v>
      </c>
      <c r="E77" s="15" t="s">
        <v>284</v>
      </c>
      <c r="F77" s="66">
        <f t="shared" si="4"/>
        <v>0</v>
      </c>
      <c r="G77" s="15">
        <f t="shared" si="5"/>
        <v>1</v>
      </c>
      <c r="H77" s="15"/>
    </row>
    <row r="78" customHeight="1" spans="1:8">
      <c r="A78" s="36"/>
      <c r="B78" s="41">
        <v>8</v>
      </c>
      <c r="C78" s="15" t="s">
        <v>285</v>
      </c>
      <c r="D78" s="15">
        <v>0</v>
      </c>
      <c r="E78" s="15" t="s">
        <v>235</v>
      </c>
      <c r="F78" s="66">
        <f t="shared" si="4"/>
        <v>0</v>
      </c>
      <c r="G78" s="15">
        <f t="shared" si="5"/>
        <v>1</v>
      </c>
      <c r="H78" s="15"/>
    </row>
    <row r="79" customHeight="1" spans="1:8">
      <c r="A79" s="36"/>
      <c r="B79" s="41">
        <v>9</v>
      </c>
      <c r="C79" s="15" t="s">
        <v>286</v>
      </c>
      <c r="D79" s="15">
        <v>0</v>
      </c>
      <c r="E79" s="15" t="s">
        <v>287</v>
      </c>
      <c r="F79" s="66">
        <f t="shared" si="4"/>
        <v>0</v>
      </c>
      <c r="G79" s="15">
        <f t="shared" si="5"/>
        <v>1</v>
      </c>
      <c r="H79" s="15"/>
    </row>
    <row r="80" customHeight="1" spans="1:8">
      <c r="A80" s="36"/>
      <c r="B80" s="41">
        <v>10</v>
      </c>
      <c r="C80" s="15" t="s">
        <v>288</v>
      </c>
      <c r="D80" s="15">
        <v>0</v>
      </c>
      <c r="E80" s="15" t="s">
        <v>282</v>
      </c>
      <c r="F80" s="66">
        <f t="shared" si="4"/>
        <v>0</v>
      </c>
      <c r="G80" s="15">
        <f t="shared" si="5"/>
        <v>1</v>
      </c>
      <c r="H80" s="15"/>
    </row>
    <row r="81" customHeight="1" spans="1:8">
      <c r="A81" s="36"/>
      <c r="B81" s="41">
        <v>11</v>
      </c>
      <c r="C81" s="15" t="s">
        <v>289</v>
      </c>
      <c r="D81" s="15">
        <v>0</v>
      </c>
      <c r="E81" s="15" t="s">
        <v>290</v>
      </c>
      <c r="F81" s="66">
        <f t="shared" si="4"/>
        <v>0</v>
      </c>
      <c r="G81" s="15">
        <f t="shared" si="5"/>
        <v>1</v>
      </c>
      <c r="H81" s="15"/>
    </row>
    <row r="82" customHeight="1" spans="1:8">
      <c r="A82" s="36"/>
      <c r="B82" s="41">
        <v>12</v>
      </c>
      <c r="C82" s="15" t="s">
        <v>291</v>
      </c>
      <c r="D82" s="15">
        <v>0</v>
      </c>
      <c r="E82" s="15" t="s">
        <v>292</v>
      </c>
      <c r="F82" s="66">
        <f t="shared" si="4"/>
        <v>0</v>
      </c>
      <c r="G82" s="15">
        <f t="shared" si="5"/>
        <v>1</v>
      </c>
      <c r="H82" s="15"/>
    </row>
    <row r="83" customHeight="1" spans="1:8">
      <c r="A83" s="36"/>
      <c r="B83" s="41">
        <v>13</v>
      </c>
      <c r="C83" s="15" t="s">
        <v>293</v>
      </c>
      <c r="D83" s="15">
        <v>0</v>
      </c>
      <c r="E83" s="15" t="s">
        <v>292</v>
      </c>
      <c r="F83" s="66">
        <f t="shared" si="4"/>
        <v>0</v>
      </c>
      <c r="G83" s="15">
        <f t="shared" si="5"/>
        <v>1</v>
      </c>
      <c r="H83" s="15"/>
    </row>
    <row r="84" customHeight="1" spans="1:8">
      <c r="A84" s="36"/>
      <c r="B84" s="41">
        <v>14</v>
      </c>
      <c r="C84" s="15" t="s">
        <v>294</v>
      </c>
      <c r="D84" s="15">
        <v>0</v>
      </c>
      <c r="E84" s="15" t="s">
        <v>295</v>
      </c>
      <c r="F84" s="66">
        <f t="shared" si="4"/>
        <v>0</v>
      </c>
      <c r="G84" s="15">
        <f t="shared" si="5"/>
        <v>1</v>
      </c>
      <c r="H84" s="15"/>
    </row>
    <row r="85" customHeight="1" spans="1:8">
      <c r="A85" s="36"/>
      <c r="B85" s="41">
        <v>15</v>
      </c>
      <c r="C85" s="15" t="s">
        <v>296</v>
      </c>
      <c r="D85" s="15">
        <v>0</v>
      </c>
      <c r="E85" s="15" t="s">
        <v>297</v>
      </c>
      <c r="F85" s="66">
        <f t="shared" si="4"/>
        <v>0</v>
      </c>
      <c r="G85" s="15">
        <f t="shared" si="5"/>
        <v>1</v>
      </c>
      <c r="H85" s="15"/>
    </row>
    <row r="86" customHeight="1" spans="1:8">
      <c r="A86" s="36"/>
      <c r="B86" s="41">
        <v>16</v>
      </c>
      <c r="C86" s="15" t="s">
        <v>298</v>
      </c>
      <c r="D86" s="15">
        <v>0</v>
      </c>
      <c r="E86" s="15" t="s">
        <v>259</v>
      </c>
      <c r="F86" s="66">
        <f t="shared" si="4"/>
        <v>0</v>
      </c>
      <c r="G86" s="15">
        <f t="shared" si="5"/>
        <v>1</v>
      </c>
      <c r="H86" s="15"/>
    </row>
    <row r="87" customHeight="1" spans="1:8">
      <c r="A87" s="36"/>
      <c r="B87" s="41">
        <v>17</v>
      </c>
      <c r="C87" s="15" t="s">
        <v>299</v>
      </c>
      <c r="D87" s="15">
        <v>0</v>
      </c>
      <c r="E87" s="15" t="s">
        <v>244</v>
      </c>
      <c r="F87" s="66">
        <f t="shared" si="4"/>
        <v>0</v>
      </c>
      <c r="G87" s="15">
        <f t="shared" si="5"/>
        <v>1</v>
      </c>
      <c r="H87" s="15"/>
    </row>
    <row r="88" customHeight="1" spans="1:8">
      <c r="A88" s="36"/>
      <c r="B88" s="41">
        <v>18</v>
      </c>
      <c r="C88" s="15" t="s">
        <v>300</v>
      </c>
      <c r="D88" s="15">
        <v>0</v>
      </c>
      <c r="E88" s="15" t="s">
        <v>244</v>
      </c>
      <c r="F88" s="66">
        <f t="shared" si="4"/>
        <v>0</v>
      </c>
      <c r="G88" s="15">
        <f t="shared" si="5"/>
        <v>1</v>
      </c>
      <c r="H88" s="15"/>
    </row>
    <row r="89" customHeight="1" spans="1:8">
      <c r="A89" s="36"/>
      <c r="B89" s="41">
        <v>19</v>
      </c>
      <c r="C89" s="15" t="s">
        <v>76</v>
      </c>
      <c r="D89" s="15">
        <v>0</v>
      </c>
      <c r="E89" s="15" t="s">
        <v>248</v>
      </c>
      <c r="F89" s="66">
        <f t="shared" si="4"/>
        <v>0</v>
      </c>
      <c r="G89" s="15">
        <f t="shared" si="5"/>
        <v>1</v>
      </c>
      <c r="H89" s="15"/>
    </row>
    <row r="90" customHeight="1" spans="1:8">
      <c r="A90" s="36"/>
      <c r="B90" s="41">
        <v>20</v>
      </c>
      <c r="C90" s="15" t="s">
        <v>301</v>
      </c>
      <c r="D90" s="15">
        <v>0</v>
      </c>
      <c r="E90" s="15" t="s">
        <v>302</v>
      </c>
      <c r="F90" s="66">
        <f t="shared" si="4"/>
        <v>0</v>
      </c>
      <c r="G90" s="15">
        <f t="shared" si="5"/>
        <v>1</v>
      </c>
      <c r="H90" s="15"/>
    </row>
    <row r="91" customHeight="1" spans="1:8">
      <c r="A91" s="36"/>
      <c r="B91" s="41">
        <v>21</v>
      </c>
      <c r="C91" s="15" t="s">
        <v>303</v>
      </c>
      <c r="D91" s="15">
        <v>0</v>
      </c>
      <c r="E91" s="15" t="s">
        <v>302</v>
      </c>
      <c r="F91" s="66">
        <f t="shared" si="4"/>
        <v>0</v>
      </c>
      <c r="G91" s="15">
        <f t="shared" si="5"/>
        <v>1</v>
      </c>
      <c r="H91" s="15"/>
    </row>
    <row r="92" customHeight="1" spans="1:8">
      <c r="A92" s="36"/>
      <c r="B92" s="41">
        <v>22</v>
      </c>
      <c r="C92" s="15" t="s">
        <v>304</v>
      </c>
      <c r="D92" s="15">
        <v>0</v>
      </c>
      <c r="E92" s="15" t="s">
        <v>292</v>
      </c>
      <c r="F92" s="66">
        <f t="shared" si="4"/>
        <v>0</v>
      </c>
      <c r="G92" s="15">
        <f t="shared" si="5"/>
        <v>1</v>
      </c>
      <c r="H92" s="15"/>
    </row>
    <row r="93" customHeight="1" spans="1:8">
      <c r="A93" s="36"/>
      <c r="B93" s="41">
        <v>23</v>
      </c>
      <c r="C93" s="15" t="s">
        <v>305</v>
      </c>
      <c r="D93" s="15">
        <v>0</v>
      </c>
      <c r="E93" s="15" t="s">
        <v>292</v>
      </c>
      <c r="F93" s="66">
        <f t="shared" si="4"/>
        <v>0</v>
      </c>
      <c r="G93" s="15">
        <f t="shared" si="5"/>
        <v>1</v>
      </c>
      <c r="H93" s="15"/>
    </row>
    <row r="94" customHeight="1" spans="1:8">
      <c r="A94" s="36"/>
      <c r="B94" s="41">
        <v>24</v>
      </c>
      <c r="C94" s="15" t="s">
        <v>306</v>
      </c>
      <c r="D94" s="15">
        <v>0</v>
      </c>
      <c r="E94" s="15" t="s">
        <v>280</v>
      </c>
      <c r="F94" s="66">
        <f t="shared" si="4"/>
        <v>0</v>
      </c>
      <c r="G94" s="15">
        <f t="shared" si="5"/>
        <v>1</v>
      </c>
      <c r="H94" s="15"/>
    </row>
    <row r="95" customHeight="1" spans="1:8">
      <c r="A95" s="36"/>
      <c r="B95" s="41">
        <v>25</v>
      </c>
      <c r="C95" s="15" t="s">
        <v>307</v>
      </c>
      <c r="D95" s="15">
        <v>0</v>
      </c>
      <c r="E95" s="15" t="s">
        <v>297</v>
      </c>
      <c r="F95" s="66">
        <f t="shared" si="4"/>
        <v>0</v>
      </c>
      <c r="G95" s="15">
        <f t="shared" si="5"/>
        <v>1</v>
      </c>
      <c r="H95" s="15"/>
    </row>
    <row r="96" customHeight="1" spans="1:8">
      <c r="A96" s="36"/>
      <c r="B96" s="41">
        <v>26</v>
      </c>
      <c r="C96" s="15" t="s">
        <v>308</v>
      </c>
      <c r="D96" s="15">
        <v>0</v>
      </c>
      <c r="E96" s="15" t="s">
        <v>297</v>
      </c>
      <c r="F96" s="66">
        <f t="shared" si="4"/>
        <v>0</v>
      </c>
      <c r="G96" s="15">
        <f t="shared" si="5"/>
        <v>1</v>
      </c>
      <c r="H96" s="15"/>
    </row>
    <row r="97" customHeight="1" spans="1:8">
      <c r="A97" s="36"/>
      <c r="B97" s="41">
        <v>27</v>
      </c>
      <c r="C97" s="15" t="s">
        <v>309</v>
      </c>
      <c r="D97" s="15">
        <v>0</v>
      </c>
      <c r="E97" s="15" t="s">
        <v>250</v>
      </c>
      <c r="F97" s="66">
        <f t="shared" si="4"/>
        <v>0</v>
      </c>
      <c r="G97" s="15">
        <f t="shared" si="5"/>
        <v>1</v>
      </c>
      <c r="H97" s="75"/>
    </row>
    <row r="98" customHeight="1" spans="1:8">
      <c r="A98" s="36"/>
      <c r="B98" s="41">
        <v>28</v>
      </c>
      <c r="C98" s="15" t="s">
        <v>310</v>
      </c>
      <c r="D98" s="15">
        <v>0</v>
      </c>
      <c r="E98" s="15" t="s">
        <v>244</v>
      </c>
      <c r="F98" s="66">
        <f t="shared" si="4"/>
        <v>0</v>
      </c>
      <c r="G98" s="15">
        <f t="shared" si="5"/>
        <v>1</v>
      </c>
      <c r="H98" s="75"/>
    </row>
    <row r="99" customHeight="1" spans="1:8">
      <c r="A99" s="36"/>
      <c r="B99" s="41">
        <v>29</v>
      </c>
      <c r="C99" s="15" t="s">
        <v>311</v>
      </c>
      <c r="D99" s="15">
        <v>0</v>
      </c>
      <c r="E99" s="15" t="s">
        <v>252</v>
      </c>
      <c r="F99" s="66">
        <f t="shared" si="4"/>
        <v>0</v>
      </c>
      <c r="G99" s="15">
        <f t="shared" si="5"/>
        <v>1</v>
      </c>
      <c r="H99" s="75"/>
    </row>
    <row r="100" customHeight="1" spans="1:8">
      <c r="A100" s="36"/>
      <c r="B100" s="41">
        <v>30</v>
      </c>
      <c r="C100" s="15" t="s">
        <v>95</v>
      </c>
      <c r="D100" s="15">
        <v>0</v>
      </c>
      <c r="E100" s="15" t="s">
        <v>282</v>
      </c>
      <c r="F100" s="66">
        <f t="shared" si="4"/>
        <v>0</v>
      </c>
      <c r="G100" s="15">
        <f t="shared" si="5"/>
        <v>1</v>
      </c>
      <c r="H100" s="75"/>
    </row>
    <row r="101" customHeight="1" spans="1:8">
      <c r="A101" s="36"/>
      <c r="B101" s="41">
        <v>31</v>
      </c>
      <c r="C101" s="15" t="s">
        <v>312</v>
      </c>
      <c r="D101" s="15">
        <v>0</v>
      </c>
      <c r="E101" s="15" t="s">
        <v>302</v>
      </c>
      <c r="F101" s="66">
        <f t="shared" si="4"/>
        <v>0</v>
      </c>
      <c r="G101" s="15">
        <f t="shared" si="5"/>
        <v>1</v>
      </c>
      <c r="H101" s="75"/>
    </row>
    <row r="102" customHeight="1" spans="1:8">
      <c r="A102" s="36"/>
      <c r="B102" s="41">
        <v>32</v>
      </c>
      <c r="C102" s="15" t="s">
        <v>313</v>
      </c>
      <c r="D102" s="15">
        <v>0</v>
      </c>
      <c r="E102" s="15" t="s">
        <v>302</v>
      </c>
      <c r="F102" s="66">
        <f t="shared" si="4"/>
        <v>0</v>
      </c>
      <c r="G102" s="15">
        <f t="shared" si="5"/>
        <v>1</v>
      </c>
      <c r="H102" s="76"/>
    </row>
    <row r="103" customHeight="1" spans="1:8">
      <c r="A103" s="36"/>
      <c r="B103" s="41">
        <v>33</v>
      </c>
      <c r="C103" s="15" t="s">
        <v>314</v>
      </c>
      <c r="D103" s="15">
        <v>0</v>
      </c>
      <c r="E103" s="15">
        <v>34</v>
      </c>
      <c r="F103" s="66">
        <f t="shared" si="4"/>
        <v>0</v>
      </c>
      <c r="G103" s="15">
        <f t="shared" si="5"/>
        <v>1</v>
      </c>
      <c r="H103" s="28"/>
    </row>
    <row r="104" customHeight="1" spans="1:8">
      <c r="A104" s="36"/>
      <c r="B104" s="41">
        <v>34</v>
      </c>
      <c r="C104" s="15" t="s">
        <v>315</v>
      </c>
      <c r="D104" s="15">
        <v>0</v>
      </c>
      <c r="E104" s="15">
        <v>33</v>
      </c>
      <c r="F104" s="66">
        <f t="shared" si="4"/>
        <v>0</v>
      </c>
      <c r="G104" s="15">
        <f t="shared" si="5"/>
        <v>1</v>
      </c>
      <c r="H104" s="28"/>
    </row>
    <row r="105" customHeight="1" spans="1:8">
      <c r="A105" s="77"/>
      <c r="B105" s="41">
        <v>35</v>
      </c>
      <c r="C105" s="15" t="s">
        <v>316</v>
      </c>
      <c r="D105" s="15">
        <v>0</v>
      </c>
      <c r="E105" s="15">
        <v>45</v>
      </c>
      <c r="F105" s="66">
        <f t="shared" si="4"/>
        <v>0</v>
      </c>
      <c r="G105" s="15">
        <f t="shared" si="5"/>
        <v>1</v>
      </c>
      <c r="H105" s="28"/>
    </row>
    <row r="106" customHeight="1" spans="1:8">
      <c r="A106" s="36"/>
      <c r="B106" s="41">
        <v>36</v>
      </c>
      <c r="C106" s="15" t="s">
        <v>317</v>
      </c>
      <c r="D106" s="15">
        <v>0</v>
      </c>
      <c r="E106" s="15">
        <v>45</v>
      </c>
      <c r="F106" s="66">
        <f t="shared" si="4"/>
        <v>0</v>
      </c>
      <c r="G106" s="15">
        <f t="shared" si="5"/>
        <v>1</v>
      </c>
      <c r="H106" s="28"/>
    </row>
    <row r="107" customHeight="1" spans="1:8">
      <c r="A107" s="36"/>
      <c r="B107" s="41">
        <v>37</v>
      </c>
      <c r="C107" s="15" t="s">
        <v>90</v>
      </c>
      <c r="D107" s="15">
        <v>0</v>
      </c>
      <c r="E107" s="15">
        <v>40</v>
      </c>
      <c r="F107" s="66">
        <f t="shared" si="4"/>
        <v>0</v>
      </c>
      <c r="G107" s="15">
        <f t="shared" si="5"/>
        <v>1</v>
      </c>
      <c r="H107" s="28"/>
    </row>
    <row r="108" customHeight="1" spans="1:8">
      <c r="A108" s="36"/>
      <c r="B108" s="41">
        <v>38</v>
      </c>
      <c r="C108" s="15" t="s">
        <v>318</v>
      </c>
      <c r="D108" s="15">
        <v>0</v>
      </c>
      <c r="E108" s="15">
        <v>50</v>
      </c>
      <c r="F108" s="66">
        <f t="shared" si="4"/>
        <v>0</v>
      </c>
      <c r="G108" s="15">
        <f t="shared" si="5"/>
        <v>1</v>
      </c>
      <c r="H108" s="28"/>
    </row>
    <row r="109" customHeight="1" spans="1:8">
      <c r="A109" s="36"/>
      <c r="B109" s="41">
        <v>39</v>
      </c>
      <c r="C109" s="15" t="s">
        <v>319</v>
      </c>
      <c r="D109" s="15">
        <v>0</v>
      </c>
      <c r="E109" s="15">
        <v>45</v>
      </c>
      <c r="F109" s="66">
        <f t="shared" si="4"/>
        <v>0</v>
      </c>
      <c r="G109" s="15">
        <f t="shared" si="5"/>
        <v>1</v>
      </c>
      <c r="H109" s="28"/>
    </row>
    <row r="110" customHeight="1" spans="1:8">
      <c r="A110" s="36"/>
      <c r="B110" s="41">
        <v>40</v>
      </c>
      <c r="C110" s="15" t="s">
        <v>83</v>
      </c>
      <c r="D110" s="15">
        <v>0</v>
      </c>
      <c r="E110" s="15">
        <v>45</v>
      </c>
      <c r="F110" s="66">
        <f t="shared" si="4"/>
        <v>0</v>
      </c>
      <c r="G110" s="15">
        <f t="shared" si="5"/>
        <v>1</v>
      </c>
      <c r="H110" s="28"/>
    </row>
    <row r="111" customHeight="1" spans="1:8">
      <c r="A111" s="37"/>
      <c r="B111" s="41">
        <v>41</v>
      </c>
      <c r="C111" s="15" t="s">
        <v>86</v>
      </c>
      <c r="D111" s="15">
        <v>0</v>
      </c>
      <c r="E111" s="15">
        <v>45</v>
      </c>
      <c r="F111" s="66">
        <f t="shared" si="4"/>
        <v>0</v>
      </c>
      <c r="G111" s="15">
        <f t="shared" si="5"/>
        <v>1</v>
      </c>
      <c r="H111" s="28"/>
    </row>
    <row r="112" customHeight="1" spans="1:8">
      <c r="A112" s="34" t="s">
        <v>5</v>
      </c>
      <c r="B112" s="15">
        <v>1</v>
      </c>
      <c r="C112" s="15" t="s">
        <v>320</v>
      </c>
      <c r="D112" s="15">
        <v>0</v>
      </c>
      <c r="E112" s="15">
        <v>40</v>
      </c>
      <c r="F112" s="78">
        <f t="shared" ref="F112:F154" si="6">D112/E112</f>
        <v>0</v>
      </c>
      <c r="G112" s="15">
        <f>RANK(F112,$F$112:$F$153,1)</f>
        <v>1</v>
      </c>
      <c r="H112" s="15"/>
    </row>
    <row r="113" customHeight="1" spans="1:8">
      <c r="A113" s="36"/>
      <c r="B113" s="15">
        <f>B112+1</f>
        <v>2</v>
      </c>
      <c r="C113" s="15" t="s">
        <v>321</v>
      </c>
      <c r="D113" s="15">
        <v>0</v>
      </c>
      <c r="E113" s="15">
        <v>38</v>
      </c>
      <c r="F113" s="78">
        <f t="shared" si="6"/>
        <v>0</v>
      </c>
      <c r="G113" s="15">
        <f t="shared" ref="G113:G153" si="7">RANK(F113,$F$112:$F$153,1)</f>
        <v>1</v>
      </c>
      <c r="H113" s="15"/>
    </row>
    <row r="114" customHeight="1" spans="1:8">
      <c r="A114" s="36"/>
      <c r="B114" s="15">
        <f t="shared" ref="B114:B153" si="8">B113+1</f>
        <v>3</v>
      </c>
      <c r="C114" s="15" t="s">
        <v>322</v>
      </c>
      <c r="D114" s="15">
        <v>0</v>
      </c>
      <c r="E114" s="15">
        <v>35</v>
      </c>
      <c r="F114" s="78">
        <f t="shared" si="6"/>
        <v>0</v>
      </c>
      <c r="G114" s="15">
        <f t="shared" si="7"/>
        <v>1</v>
      </c>
      <c r="H114" s="15"/>
    </row>
    <row r="115" customHeight="1" spans="1:8">
      <c r="A115" s="36"/>
      <c r="B115" s="15">
        <f t="shared" si="8"/>
        <v>4</v>
      </c>
      <c r="C115" s="15" t="s">
        <v>323</v>
      </c>
      <c r="D115" s="15">
        <v>0</v>
      </c>
      <c r="E115" s="15">
        <v>34</v>
      </c>
      <c r="F115" s="78">
        <f t="shared" si="6"/>
        <v>0</v>
      </c>
      <c r="G115" s="15">
        <f t="shared" si="7"/>
        <v>1</v>
      </c>
      <c r="H115" s="15"/>
    </row>
    <row r="116" customHeight="1" spans="1:8">
      <c r="A116" s="36"/>
      <c r="B116" s="15">
        <f t="shared" si="8"/>
        <v>5</v>
      </c>
      <c r="C116" s="15" t="s">
        <v>324</v>
      </c>
      <c r="D116" s="15">
        <v>0</v>
      </c>
      <c r="E116" s="15">
        <v>55</v>
      </c>
      <c r="F116" s="78">
        <f t="shared" si="6"/>
        <v>0</v>
      </c>
      <c r="G116" s="15">
        <f t="shared" si="7"/>
        <v>1</v>
      </c>
      <c r="H116" s="15"/>
    </row>
    <row r="117" customHeight="1" spans="1:8">
      <c r="A117" s="36"/>
      <c r="B117" s="15">
        <f t="shared" si="8"/>
        <v>6</v>
      </c>
      <c r="C117" s="15" t="s">
        <v>325</v>
      </c>
      <c r="D117" s="15">
        <v>0</v>
      </c>
      <c r="E117" s="15">
        <v>37</v>
      </c>
      <c r="F117" s="78">
        <f t="shared" si="6"/>
        <v>0</v>
      </c>
      <c r="G117" s="15">
        <f t="shared" si="7"/>
        <v>1</v>
      </c>
      <c r="H117" s="15"/>
    </row>
    <row r="118" customHeight="1" spans="1:8">
      <c r="A118" s="36"/>
      <c r="B118" s="15">
        <f t="shared" si="8"/>
        <v>7</v>
      </c>
      <c r="C118" s="15" t="s">
        <v>326</v>
      </c>
      <c r="D118" s="15">
        <v>0</v>
      </c>
      <c r="E118" s="15">
        <v>33</v>
      </c>
      <c r="F118" s="78">
        <f t="shared" si="6"/>
        <v>0</v>
      </c>
      <c r="G118" s="15">
        <f t="shared" si="7"/>
        <v>1</v>
      </c>
      <c r="H118" s="15"/>
    </row>
    <row r="119" customHeight="1" spans="1:8">
      <c r="A119" s="36"/>
      <c r="B119" s="15">
        <f t="shared" si="8"/>
        <v>8</v>
      </c>
      <c r="C119" s="15" t="s">
        <v>327</v>
      </c>
      <c r="D119" s="15">
        <v>0</v>
      </c>
      <c r="E119" s="15">
        <v>30</v>
      </c>
      <c r="F119" s="78">
        <f t="shared" si="6"/>
        <v>0</v>
      </c>
      <c r="G119" s="15">
        <f t="shared" si="7"/>
        <v>1</v>
      </c>
      <c r="H119" s="15"/>
    </row>
    <row r="120" customHeight="1" spans="1:8">
      <c r="A120" s="36"/>
      <c r="B120" s="15">
        <f t="shared" si="8"/>
        <v>9</v>
      </c>
      <c r="C120" s="15" t="s">
        <v>328</v>
      </c>
      <c r="D120" s="15">
        <v>0</v>
      </c>
      <c r="E120" s="15">
        <v>33</v>
      </c>
      <c r="F120" s="78">
        <f t="shared" si="6"/>
        <v>0</v>
      </c>
      <c r="G120" s="15">
        <f t="shared" si="7"/>
        <v>1</v>
      </c>
      <c r="H120" s="15"/>
    </row>
    <row r="121" customHeight="1" spans="1:8">
      <c r="A121" s="36"/>
      <c r="B121" s="15">
        <f t="shared" si="8"/>
        <v>10</v>
      </c>
      <c r="C121" s="15" t="s">
        <v>329</v>
      </c>
      <c r="D121" s="15">
        <v>0</v>
      </c>
      <c r="E121" s="15">
        <v>28</v>
      </c>
      <c r="F121" s="78">
        <f t="shared" si="6"/>
        <v>0</v>
      </c>
      <c r="G121" s="15">
        <f t="shared" si="7"/>
        <v>1</v>
      </c>
      <c r="H121" s="15"/>
    </row>
    <row r="122" customHeight="1" spans="1:8">
      <c r="A122" s="36"/>
      <c r="B122" s="15">
        <f t="shared" si="8"/>
        <v>11</v>
      </c>
      <c r="C122" s="15" t="s">
        <v>330</v>
      </c>
      <c r="D122" s="15">
        <v>0</v>
      </c>
      <c r="E122" s="79">
        <v>31</v>
      </c>
      <c r="F122" s="78">
        <f t="shared" si="6"/>
        <v>0</v>
      </c>
      <c r="G122" s="15">
        <f t="shared" si="7"/>
        <v>1</v>
      </c>
      <c r="H122" s="15"/>
    </row>
    <row r="123" customHeight="1" spans="1:8">
      <c r="A123" s="36"/>
      <c r="B123" s="15">
        <f t="shared" si="8"/>
        <v>12</v>
      </c>
      <c r="C123" s="15" t="s">
        <v>331</v>
      </c>
      <c r="D123" s="15">
        <v>0</v>
      </c>
      <c r="E123" s="79">
        <v>36</v>
      </c>
      <c r="F123" s="78">
        <f t="shared" si="6"/>
        <v>0</v>
      </c>
      <c r="G123" s="15">
        <f t="shared" si="7"/>
        <v>1</v>
      </c>
      <c r="H123" s="15"/>
    </row>
    <row r="124" customHeight="1" spans="1:8">
      <c r="A124" s="36"/>
      <c r="B124" s="15">
        <f t="shared" si="8"/>
        <v>13</v>
      </c>
      <c r="C124" s="15" t="s">
        <v>332</v>
      </c>
      <c r="D124" s="15">
        <v>0</v>
      </c>
      <c r="E124" s="79">
        <v>35</v>
      </c>
      <c r="F124" s="78">
        <f t="shared" si="6"/>
        <v>0</v>
      </c>
      <c r="G124" s="15">
        <f t="shared" si="7"/>
        <v>1</v>
      </c>
      <c r="H124" s="15"/>
    </row>
    <row r="125" customHeight="1" spans="1:8">
      <c r="A125" s="36"/>
      <c r="B125" s="15">
        <f t="shared" si="8"/>
        <v>14</v>
      </c>
      <c r="C125" s="15" t="s">
        <v>333</v>
      </c>
      <c r="D125" s="15">
        <v>0</v>
      </c>
      <c r="E125" s="79">
        <v>37</v>
      </c>
      <c r="F125" s="78">
        <f t="shared" si="6"/>
        <v>0</v>
      </c>
      <c r="G125" s="15">
        <f t="shared" si="7"/>
        <v>1</v>
      </c>
      <c r="H125" s="15"/>
    </row>
    <row r="126" customHeight="1" spans="1:8">
      <c r="A126" s="36"/>
      <c r="B126" s="15">
        <f t="shared" si="8"/>
        <v>15</v>
      </c>
      <c r="C126" s="15" t="s">
        <v>334</v>
      </c>
      <c r="D126" s="15">
        <v>0</v>
      </c>
      <c r="E126" s="15">
        <v>36</v>
      </c>
      <c r="F126" s="78">
        <f t="shared" si="6"/>
        <v>0</v>
      </c>
      <c r="G126" s="15">
        <f t="shared" si="7"/>
        <v>1</v>
      </c>
      <c r="H126" s="15"/>
    </row>
    <row r="127" customHeight="1" spans="1:8">
      <c r="A127" s="36"/>
      <c r="B127" s="15">
        <f t="shared" si="8"/>
        <v>16</v>
      </c>
      <c r="C127" s="15" t="s">
        <v>335</v>
      </c>
      <c r="D127" s="15">
        <v>0</v>
      </c>
      <c r="E127" s="15">
        <v>29</v>
      </c>
      <c r="F127" s="78">
        <f t="shared" si="6"/>
        <v>0</v>
      </c>
      <c r="G127" s="15">
        <f t="shared" si="7"/>
        <v>1</v>
      </c>
      <c r="H127" s="15"/>
    </row>
    <row r="128" customHeight="1" spans="1:8">
      <c r="A128" s="36"/>
      <c r="B128" s="15">
        <f t="shared" si="8"/>
        <v>17</v>
      </c>
      <c r="C128" s="15" t="s">
        <v>336</v>
      </c>
      <c r="D128" s="15">
        <v>0</v>
      </c>
      <c r="E128" s="15">
        <v>35</v>
      </c>
      <c r="F128" s="78">
        <f t="shared" si="6"/>
        <v>0</v>
      </c>
      <c r="G128" s="15">
        <f t="shared" si="7"/>
        <v>1</v>
      </c>
      <c r="H128" s="15"/>
    </row>
    <row r="129" customHeight="1" spans="1:8">
      <c r="A129" s="36"/>
      <c r="B129" s="15">
        <f t="shared" si="8"/>
        <v>18</v>
      </c>
      <c r="C129" s="15" t="s">
        <v>337</v>
      </c>
      <c r="D129" s="15">
        <v>0</v>
      </c>
      <c r="E129" s="15">
        <v>10</v>
      </c>
      <c r="F129" s="78">
        <f t="shared" si="6"/>
        <v>0</v>
      </c>
      <c r="G129" s="15">
        <f t="shared" si="7"/>
        <v>1</v>
      </c>
      <c r="H129" s="15"/>
    </row>
    <row r="130" customHeight="1" spans="1:8">
      <c r="A130" s="36"/>
      <c r="B130" s="15">
        <f t="shared" si="8"/>
        <v>19</v>
      </c>
      <c r="C130" s="15" t="s">
        <v>338</v>
      </c>
      <c r="D130" s="15">
        <v>0</v>
      </c>
      <c r="E130" s="15">
        <v>10</v>
      </c>
      <c r="F130" s="78">
        <f t="shared" si="6"/>
        <v>0</v>
      </c>
      <c r="G130" s="15">
        <f t="shared" si="7"/>
        <v>1</v>
      </c>
      <c r="H130" s="15"/>
    </row>
    <row r="131" customHeight="1" spans="1:8">
      <c r="A131" s="36"/>
      <c r="B131" s="15">
        <f t="shared" si="8"/>
        <v>20</v>
      </c>
      <c r="C131" s="15" t="s">
        <v>339</v>
      </c>
      <c r="D131" s="15">
        <v>0</v>
      </c>
      <c r="E131" s="15">
        <v>9</v>
      </c>
      <c r="F131" s="78">
        <f t="shared" si="6"/>
        <v>0</v>
      </c>
      <c r="G131" s="15">
        <f t="shared" si="7"/>
        <v>1</v>
      </c>
      <c r="H131" s="15"/>
    </row>
    <row r="132" customHeight="1" spans="1:8">
      <c r="A132" s="36"/>
      <c r="B132" s="15">
        <f t="shared" si="8"/>
        <v>21</v>
      </c>
      <c r="C132" s="15" t="s">
        <v>340</v>
      </c>
      <c r="D132" s="15">
        <v>0</v>
      </c>
      <c r="E132" s="15">
        <v>41</v>
      </c>
      <c r="F132" s="78">
        <f t="shared" si="6"/>
        <v>0</v>
      </c>
      <c r="G132" s="15">
        <f t="shared" si="7"/>
        <v>1</v>
      </c>
      <c r="H132" s="15"/>
    </row>
    <row r="133" customHeight="1" spans="1:8">
      <c r="A133" s="36"/>
      <c r="B133" s="15">
        <f t="shared" si="8"/>
        <v>22</v>
      </c>
      <c r="C133" s="15" t="s">
        <v>341</v>
      </c>
      <c r="D133" s="15">
        <v>0</v>
      </c>
      <c r="E133" s="15">
        <v>38</v>
      </c>
      <c r="F133" s="78">
        <f t="shared" si="6"/>
        <v>0</v>
      </c>
      <c r="G133" s="15">
        <f t="shared" si="7"/>
        <v>1</v>
      </c>
      <c r="H133" s="15"/>
    </row>
    <row r="134" customHeight="1" spans="1:8">
      <c r="A134" s="36"/>
      <c r="B134" s="15">
        <f t="shared" si="8"/>
        <v>23</v>
      </c>
      <c r="C134" s="15" t="s">
        <v>342</v>
      </c>
      <c r="D134" s="15">
        <v>0</v>
      </c>
      <c r="E134" s="15">
        <v>29</v>
      </c>
      <c r="F134" s="78">
        <f t="shared" si="6"/>
        <v>0</v>
      </c>
      <c r="G134" s="15">
        <f t="shared" si="7"/>
        <v>1</v>
      </c>
      <c r="H134" s="15"/>
    </row>
    <row r="135" customHeight="1" spans="1:8">
      <c r="A135" s="36"/>
      <c r="B135" s="15">
        <f t="shared" si="8"/>
        <v>24</v>
      </c>
      <c r="C135" s="15" t="s">
        <v>343</v>
      </c>
      <c r="D135" s="15">
        <v>0</v>
      </c>
      <c r="E135" s="15">
        <v>37</v>
      </c>
      <c r="F135" s="78">
        <f t="shared" si="6"/>
        <v>0</v>
      </c>
      <c r="G135" s="15">
        <f t="shared" si="7"/>
        <v>1</v>
      </c>
      <c r="H135" s="15"/>
    </row>
    <row r="136" customHeight="1" spans="1:8">
      <c r="A136" s="36"/>
      <c r="B136" s="15">
        <f t="shared" si="8"/>
        <v>25</v>
      </c>
      <c r="C136" s="15" t="s">
        <v>344</v>
      </c>
      <c r="D136" s="15">
        <v>0</v>
      </c>
      <c r="E136" s="15">
        <v>36</v>
      </c>
      <c r="F136" s="78">
        <f t="shared" si="6"/>
        <v>0</v>
      </c>
      <c r="G136" s="15">
        <f t="shared" si="7"/>
        <v>1</v>
      </c>
      <c r="H136" s="15"/>
    </row>
    <row r="137" customHeight="1" spans="1:8">
      <c r="A137" s="36"/>
      <c r="B137" s="15">
        <f t="shared" si="8"/>
        <v>26</v>
      </c>
      <c r="C137" s="15" t="s">
        <v>345</v>
      </c>
      <c r="D137" s="15">
        <v>0</v>
      </c>
      <c r="E137" s="15">
        <v>29</v>
      </c>
      <c r="F137" s="78">
        <f t="shared" si="6"/>
        <v>0</v>
      </c>
      <c r="G137" s="15">
        <f t="shared" si="7"/>
        <v>1</v>
      </c>
      <c r="H137" s="15"/>
    </row>
    <row r="138" customHeight="1" spans="1:8">
      <c r="A138" s="36"/>
      <c r="B138" s="15">
        <f t="shared" si="8"/>
        <v>27</v>
      </c>
      <c r="C138" s="15" t="s">
        <v>346</v>
      </c>
      <c r="D138" s="15">
        <v>0</v>
      </c>
      <c r="E138" s="15">
        <v>34</v>
      </c>
      <c r="F138" s="78">
        <f t="shared" si="6"/>
        <v>0</v>
      </c>
      <c r="G138" s="15">
        <f t="shared" si="7"/>
        <v>1</v>
      </c>
      <c r="H138" s="15"/>
    </row>
    <row r="139" customHeight="1" spans="1:8">
      <c r="A139" s="36"/>
      <c r="B139" s="15">
        <f t="shared" si="8"/>
        <v>28</v>
      </c>
      <c r="C139" s="15" t="s">
        <v>347</v>
      </c>
      <c r="D139" s="15">
        <v>0</v>
      </c>
      <c r="E139" s="15">
        <v>42</v>
      </c>
      <c r="F139" s="78">
        <f t="shared" si="6"/>
        <v>0</v>
      </c>
      <c r="G139" s="15">
        <f t="shared" si="7"/>
        <v>1</v>
      </c>
      <c r="H139" s="15"/>
    </row>
    <row r="140" customHeight="1" spans="1:8">
      <c r="A140" s="36"/>
      <c r="B140" s="15">
        <f t="shared" si="8"/>
        <v>29</v>
      </c>
      <c r="C140" s="15" t="s">
        <v>348</v>
      </c>
      <c r="D140" s="15">
        <v>0</v>
      </c>
      <c r="E140" s="15">
        <v>42</v>
      </c>
      <c r="F140" s="78">
        <f t="shared" si="6"/>
        <v>0</v>
      </c>
      <c r="G140" s="15">
        <f t="shared" si="7"/>
        <v>1</v>
      </c>
      <c r="H140" s="15"/>
    </row>
    <row r="141" customHeight="1" spans="1:8">
      <c r="A141" s="36"/>
      <c r="B141" s="15">
        <f t="shared" si="8"/>
        <v>30</v>
      </c>
      <c r="C141" s="15" t="s">
        <v>349</v>
      </c>
      <c r="D141" s="15">
        <v>0</v>
      </c>
      <c r="E141" s="15">
        <v>45</v>
      </c>
      <c r="F141" s="78">
        <f t="shared" si="6"/>
        <v>0</v>
      </c>
      <c r="G141" s="15">
        <f t="shared" si="7"/>
        <v>1</v>
      </c>
      <c r="H141" s="15"/>
    </row>
    <row r="142" customHeight="1" spans="1:8">
      <c r="A142" s="36"/>
      <c r="B142" s="15">
        <f t="shared" si="8"/>
        <v>31</v>
      </c>
      <c r="C142" s="15" t="s">
        <v>350</v>
      </c>
      <c r="D142" s="15">
        <v>0</v>
      </c>
      <c r="E142" s="15">
        <v>44</v>
      </c>
      <c r="F142" s="78">
        <f t="shared" si="6"/>
        <v>0</v>
      </c>
      <c r="G142" s="15">
        <f t="shared" si="7"/>
        <v>1</v>
      </c>
      <c r="H142" s="15"/>
    </row>
    <row r="143" customHeight="1" spans="1:8">
      <c r="A143" s="36"/>
      <c r="B143" s="15">
        <f t="shared" si="8"/>
        <v>32</v>
      </c>
      <c r="C143" s="15" t="s">
        <v>351</v>
      </c>
      <c r="D143" s="15">
        <v>0</v>
      </c>
      <c r="E143" s="15">
        <v>13</v>
      </c>
      <c r="F143" s="78">
        <f t="shared" si="6"/>
        <v>0</v>
      </c>
      <c r="G143" s="15">
        <f t="shared" si="7"/>
        <v>1</v>
      </c>
      <c r="H143" s="15"/>
    </row>
    <row r="144" customHeight="1" spans="1:8">
      <c r="A144" s="36"/>
      <c r="B144" s="15">
        <f t="shared" si="8"/>
        <v>33</v>
      </c>
      <c r="C144" s="15" t="s">
        <v>352</v>
      </c>
      <c r="D144" s="15">
        <v>0</v>
      </c>
      <c r="E144" s="15">
        <v>9</v>
      </c>
      <c r="F144" s="78">
        <f t="shared" si="6"/>
        <v>0</v>
      </c>
      <c r="G144" s="15">
        <f t="shared" si="7"/>
        <v>1</v>
      </c>
      <c r="H144" s="15"/>
    </row>
    <row r="145" customHeight="1" spans="1:8">
      <c r="A145" s="36"/>
      <c r="B145" s="15">
        <f t="shared" si="8"/>
        <v>34</v>
      </c>
      <c r="C145" s="15" t="s">
        <v>353</v>
      </c>
      <c r="D145" s="15">
        <v>0</v>
      </c>
      <c r="E145" s="15">
        <v>40</v>
      </c>
      <c r="F145" s="78">
        <f t="shared" si="6"/>
        <v>0</v>
      </c>
      <c r="G145" s="15">
        <f t="shared" si="7"/>
        <v>1</v>
      </c>
      <c r="H145" s="15"/>
    </row>
    <row r="146" customHeight="1" spans="1:8">
      <c r="A146" s="36"/>
      <c r="B146" s="15">
        <f t="shared" si="8"/>
        <v>35</v>
      </c>
      <c r="C146" s="15" t="s">
        <v>354</v>
      </c>
      <c r="D146" s="15">
        <v>0</v>
      </c>
      <c r="E146" s="15">
        <v>40</v>
      </c>
      <c r="F146" s="78">
        <f t="shared" si="6"/>
        <v>0</v>
      </c>
      <c r="G146" s="15">
        <f t="shared" si="7"/>
        <v>1</v>
      </c>
      <c r="H146" s="15"/>
    </row>
    <row r="147" customHeight="1" spans="1:8">
      <c r="A147" s="36"/>
      <c r="B147" s="15">
        <f t="shared" si="8"/>
        <v>36</v>
      </c>
      <c r="C147" s="15" t="s">
        <v>355</v>
      </c>
      <c r="D147" s="15">
        <v>0</v>
      </c>
      <c r="E147" s="15">
        <v>40</v>
      </c>
      <c r="F147" s="78">
        <f t="shared" si="6"/>
        <v>0</v>
      </c>
      <c r="G147" s="15">
        <f t="shared" si="7"/>
        <v>1</v>
      </c>
      <c r="H147" s="15"/>
    </row>
    <row r="148" customHeight="1" spans="1:8">
      <c r="A148" s="36"/>
      <c r="B148" s="15">
        <f t="shared" si="8"/>
        <v>37</v>
      </c>
      <c r="C148" s="15" t="s">
        <v>356</v>
      </c>
      <c r="D148" s="15">
        <v>0</v>
      </c>
      <c r="E148" s="15">
        <v>40</v>
      </c>
      <c r="F148" s="78">
        <f t="shared" si="6"/>
        <v>0</v>
      </c>
      <c r="G148" s="15">
        <f t="shared" si="7"/>
        <v>1</v>
      </c>
      <c r="H148" s="15"/>
    </row>
    <row r="149" customHeight="1" spans="1:8">
      <c r="A149" s="36"/>
      <c r="B149" s="15">
        <f t="shared" si="8"/>
        <v>38</v>
      </c>
      <c r="C149" s="15" t="s">
        <v>357</v>
      </c>
      <c r="D149" s="15">
        <v>0</v>
      </c>
      <c r="E149" s="15">
        <v>40</v>
      </c>
      <c r="F149" s="78">
        <f t="shared" si="6"/>
        <v>0</v>
      </c>
      <c r="G149" s="15">
        <f t="shared" si="7"/>
        <v>1</v>
      </c>
      <c r="H149" s="15"/>
    </row>
    <row r="150" customHeight="1" spans="1:8">
      <c r="A150" s="36"/>
      <c r="B150" s="15">
        <f t="shared" si="8"/>
        <v>39</v>
      </c>
      <c r="C150" s="15" t="s">
        <v>358</v>
      </c>
      <c r="D150" s="15">
        <v>0</v>
      </c>
      <c r="E150" s="15">
        <v>45</v>
      </c>
      <c r="F150" s="78">
        <f t="shared" si="6"/>
        <v>0</v>
      </c>
      <c r="G150" s="15">
        <f t="shared" si="7"/>
        <v>1</v>
      </c>
      <c r="H150" s="15"/>
    </row>
    <row r="151" customHeight="1" spans="1:8">
      <c r="A151" s="36"/>
      <c r="B151" s="15">
        <f t="shared" si="8"/>
        <v>40</v>
      </c>
      <c r="C151" s="15" t="s">
        <v>359</v>
      </c>
      <c r="D151" s="15">
        <v>0</v>
      </c>
      <c r="E151" s="15">
        <v>51</v>
      </c>
      <c r="F151" s="78">
        <f t="shared" si="6"/>
        <v>0</v>
      </c>
      <c r="G151" s="15">
        <f t="shared" si="7"/>
        <v>1</v>
      </c>
      <c r="H151" s="15"/>
    </row>
    <row r="152" customHeight="1" spans="1:8">
      <c r="A152" s="36"/>
      <c r="B152" s="15">
        <f t="shared" si="8"/>
        <v>41</v>
      </c>
      <c r="C152" s="15" t="s">
        <v>360</v>
      </c>
      <c r="D152" s="15">
        <v>0</v>
      </c>
      <c r="E152" s="15">
        <v>51</v>
      </c>
      <c r="F152" s="78">
        <f t="shared" si="6"/>
        <v>0</v>
      </c>
      <c r="G152" s="15">
        <f t="shared" si="7"/>
        <v>1</v>
      </c>
      <c r="H152" s="15"/>
    </row>
    <row r="153" customHeight="1" spans="1:8">
      <c r="A153" s="37"/>
      <c r="B153" s="15">
        <f t="shared" si="8"/>
        <v>42</v>
      </c>
      <c r="C153" s="15" t="s">
        <v>361</v>
      </c>
      <c r="D153" s="15">
        <v>0</v>
      </c>
      <c r="E153" s="15">
        <v>35</v>
      </c>
      <c r="F153" s="78">
        <f t="shared" si="6"/>
        <v>0</v>
      </c>
      <c r="G153" s="15">
        <f t="shared" si="7"/>
        <v>1</v>
      </c>
      <c r="H153" s="15"/>
    </row>
    <row r="154" customHeight="1" spans="1:8">
      <c r="A154" s="34" t="s">
        <v>6</v>
      </c>
      <c r="B154" s="15">
        <v>1</v>
      </c>
      <c r="C154" s="38" t="s">
        <v>362</v>
      </c>
      <c r="D154" s="15">
        <v>0</v>
      </c>
      <c r="E154" s="15">
        <v>41</v>
      </c>
      <c r="F154" s="66">
        <f t="shared" si="6"/>
        <v>0</v>
      </c>
      <c r="G154" s="15">
        <f>RANK(F154,$F$154:$F$198,1)</f>
        <v>1</v>
      </c>
      <c r="H154" s="28"/>
    </row>
    <row r="155" customHeight="1" spans="1:8">
      <c r="A155" s="36"/>
      <c r="B155" s="15">
        <v>2</v>
      </c>
      <c r="C155" s="38" t="s">
        <v>363</v>
      </c>
      <c r="D155" s="15">
        <v>0</v>
      </c>
      <c r="E155" s="15">
        <v>42</v>
      </c>
      <c r="F155" s="66">
        <f t="shared" ref="F155:F198" si="9">D155/E155</f>
        <v>0</v>
      </c>
      <c r="G155" s="15">
        <f t="shared" ref="G155:G198" si="10">RANK(F155,$F$154:$F$198,1)</f>
        <v>1</v>
      </c>
      <c r="H155" s="28"/>
    </row>
    <row r="156" customHeight="1" spans="1:8">
      <c r="A156" s="36"/>
      <c r="B156" s="15">
        <v>3</v>
      </c>
      <c r="C156" s="38" t="s">
        <v>364</v>
      </c>
      <c r="D156" s="15">
        <v>0</v>
      </c>
      <c r="E156" s="15">
        <v>40</v>
      </c>
      <c r="F156" s="66">
        <f t="shared" si="9"/>
        <v>0</v>
      </c>
      <c r="G156" s="15">
        <f t="shared" si="10"/>
        <v>1</v>
      </c>
      <c r="H156" s="28"/>
    </row>
    <row r="157" customHeight="1" spans="1:8">
      <c r="A157" s="36"/>
      <c r="B157" s="15">
        <v>4</v>
      </c>
      <c r="C157" s="38" t="s">
        <v>365</v>
      </c>
      <c r="D157" s="15">
        <v>0</v>
      </c>
      <c r="E157" s="15">
        <v>39</v>
      </c>
      <c r="F157" s="66">
        <f t="shared" si="9"/>
        <v>0</v>
      </c>
      <c r="G157" s="15">
        <f t="shared" si="10"/>
        <v>1</v>
      </c>
      <c r="H157" s="28"/>
    </row>
    <row r="158" customHeight="1" spans="1:8">
      <c r="A158" s="36"/>
      <c r="B158" s="15">
        <v>5</v>
      </c>
      <c r="C158" s="38" t="s">
        <v>366</v>
      </c>
      <c r="D158" s="15">
        <v>0</v>
      </c>
      <c r="E158" s="15">
        <v>43</v>
      </c>
      <c r="F158" s="66">
        <f t="shared" si="9"/>
        <v>0</v>
      </c>
      <c r="G158" s="15">
        <f t="shared" si="10"/>
        <v>1</v>
      </c>
      <c r="H158" s="28"/>
    </row>
    <row r="159" customHeight="1" spans="1:8">
      <c r="A159" s="36"/>
      <c r="B159" s="15">
        <v>6</v>
      </c>
      <c r="C159" s="38" t="s">
        <v>367</v>
      </c>
      <c r="D159" s="15">
        <v>0</v>
      </c>
      <c r="E159" s="15">
        <v>50</v>
      </c>
      <c r="F159" s="66">
        <f t="shared" si="9"/>
        <v>0</v>
      </c>
      <c r="G159" s="15">
        <f t="shared" si="10"/>
        <v>1</v>
      </c>
      <c r="H159" s="28"/>
    </row>
    <row r="160" customHeight="1" spans="1:8">
      <c r="A160" s="36"/>
      <c r="B160" s="15">
        <v>7</v>
      </c>
      <c r="C160" s="38" t="s">
        <v>368</v>
      </c>
      <c r="D160" s="15">
        <v>0</v>
      </c>
      <c r="E160" s="15">
        <v>39</v>
      </c>
      <c r="F160" s="66">
        <f t="shared" si="9"/>
        <v>0</v>
      </c>
      <c r="G160" s="15">
        <f t="shared" si="10"/>
        <v>1</v>
      </c>
      <c r="H160" s="28"/>
    </row>
    <row r="161" customHeight="1" spans="1:8">
      <c r="A161" s="36"/>
      <c r="B161" s="15">
        <v>8</v>
      </c>
      <c r="C161" s="38" t="s">
        <v>369</v>
      </c>
      <c r="D161" s="15">
        <v>0</v>
      </c>
      <c r="E161" s="15">
        <v>34</v>
      </c>
      <c r="F161" s="66">
        <f t="shared" si="9"/>
        <v>0</v>
      </c>
      <c r="G161" s="15">
        <f t="shared" si="10"/>
        <v>1</v>
      </c>
      <c r="H161" s="28"/>
    </row>
    <row r="162" customHeight="1" spans="1:8">
      <c r="A162" s="36"/>
      <c r="B162" s="15">
        <v>9</v>
      </c>
      <c r="C162" s="38" t="s">
        <v>370</v>
      </c>
      <c r="D162" s="15">
        <v>0</v>
      </c>
      <c r="E162" s="15">
        <v>40</v>
      </c>
      <c r="F162" s="66">
        <f t="shared" si="9"/>
        <v>0</v>
      </c>
      <c r="G162" s="15">
        <f t="shared" si="10"/>
        <v>1</v>
      </c>
      <c r="H162" s="28"/>
    </row>
    <row r="163" customHeight="1" spans="1:8">
      <c r="A163" s="36"/>
      <c r="B163" s="15">
        <v>10</v>
      </c>
      <c r="C163" s="38" t="s">
        <v>371</v>
      </c>
      <c r="D163" s="15">
        <v>0</v>
      </c>
      <c r="E163" s="15">
        <v>36</v>
      </c>
      <c r="F163" s="66">
        <f t="shared" si="9"/>
        <v>0</v>
      </c>
      <c r="G163" s="15">
        <f t="shared" si="10"/>
        <v>1</v>
      </c>
      <c r="H163" s="28"/>
    </row>
    <row r="164" customHeight="1" spans="1:8">
      <c r="A164" s="36"/>
      <c r="B164" s="15">
        <v>11</v>
      </c>
      <c r="C164" s="38" t="s">
        <v>372</v>
      </c>
      <c r="D164" s="15">
        <v>0</v>
      </c>
      <c r="E164" s="15">
        <v>27</v>
      </c>
      <c r="F164" s="66">
        <f t="shared" si="9"/>
        <v>0</v>
      </c>
      <c r="G164" s="15">
        <f t="shared" si="10"/>
        <v>1</v>
      </c>
      <c r="H164" s="28"/>
    </row>
    <row r="165" customHeight="1" spans="1:8">
      <c r="A165" s="36"/>
      <c r="B165" s="15">
        <v>12</v>
      </c>
      <c r="C165" s="38" t="s">
        <v>373</v>
      </c>
      <c r="D165" s="15">
        <v>0</v>
      </c>
      <c r="E165" s="15">
        <v>26</v>
      </c>
      <c r="F165" s="66">
        <f t="shared" si="9"/>
        <v>0</v>
      </c>
      <c r="G165" s="15">
        <f t="shared" si="10"/>
        <v>1</v>
      </c>
      <c r="H165" s="28"/>
    </row>
    <row r="166" customHeight="1" spans="1:8">
      <c r="A166" s="36"/>
      <c r="B166" s="15">
        <v>13</v>
      </c>
      <c r="C166" s="38" t="s">
        <v>374</v>
      </c>
      <c r="D166" s="15">
        <v>0</v>
      </c>
      <c r="E166" s="15">
        <v>50</v>
      </c>
      <c r="F166" s="66">
        <f t="shared" si="9"/>
        <v>0</v>
      </c>
      <c r="G166" s="15">
        <f t="shared" si="10"/>
        <v>1</v>
      </c>
      <c r="H166" s="28"/>
    </row>
    <row r="167" customHeight="1" spans="1:8">
      <c r="A167" s="36"/>
      <c r="B167" s="15">
        <v>14</v>
      </c>
      <c r="C167" s="38" t="s">
        <v>375</v>
      </c>
      <c r="D167" s="15">
        <v>0</v>
      </c>
      <c r="E167" s="15">
        <v>50</v>
      </c>
      <c r="F167" s="66">
        <f t="shared" si="9"/>
        <v>0</v>
      </c>
      <c r="G167" s="15">
        <f t="shared" si="10"/>
        <v>1</v>
      </c>
      <c r="H167" s="28"/>
    </row>
    <row r="168" customHeight="1" spans="1:8">
      <c r="A168" s="36"/>
      <c r="B168" s="15">
        <v>15</v>
      </c>
      <c r="C168" s="38" t="s">
        <v>376</v>
      </c>
      <c r="D168" s="15">
        <v>0</v>
      </c>
      <c r="E168" s="15">
        <v>49</v>
      </c>
      <c r="F168" s="66">
        <f t="shared" si="9"/>
        <v>0</v>
      </c>
      <c r="G168" s="15">
        <f t="shared" si="10"/>
        <v>1</v>
      </c>
      <c r="H168" s="28"/>
    </row>
    <row r="169" customHeight="1" spans="1:8">
      <c r="A169" s="36"/>
      <c r="B169" s="15">
        <v>16</v>
      </c>
      <c r="C169" s="38" t="s">
        <v>100</v>
      </c>
      <c r="D169" s="15">
        <v>0</v>
      </c>
      <c r="E169" s="15">
        <v>49</v>
      </c>
      <c r="F169" s="66">
        <f t="shared" si="9"/>
        <v>0</v>
      </c>
      <c r="G169" s="15">
        <f t="shared" si="10"/>
        <v>1</v>
      </c>
      <c r="H169" s="28"/>
    </row>
    <row r="170" customHeight="1" spans="1:8">
      <c r="A170" s="36"/>
      <c r="B170" s="15">
        <v>17</v>
      </c>
      <c r="C170" s="38" t="s">
        <v>377</v>
      </c>
      <c r="D170" s="15">
        <v>0</v>
      </c>
      <c r="E170" s="15">
        <v>49</v>
      </c>
      <c r="F170" s="66">
        <f t="shared" si="9"/>
        <v>0</v>
      </c>
      <c r="G170" s="15">
        <f t="shared" si="10"/>
        <v>1</v>
      </c>
      <c r="H170" s="28"/>
    </row>
    <row r="171" customHeight="1" spans="1:8">
      <c r="A171" s="36"/>
      <c r="B171" s="15">
        <v>18</v>
      </c>
      <c r="C171" s="38" t="s">
        <v>105</v>
      </c>
      <c r="D171" s="15">
        <v>0</v>
      </c>
      <c r="E171" s="15">
        <v>33</v>
      </c>
      <c r="F171" s="66">
        <f t="shared" si="9"/>
        <v>0</v>
      </c>
      <c r="G171" s="15">
        <f t="shared" si="10"/>
        <v>1</v>
      </c>
      <c r="H171" s="28"/>
    </row>
    <row r="172" customHeight="1" spans="1:8">
      <c r="A172" s="36"/>
      <c r="B172" s="15">
        <v>19</v>
      </c>
      <c r="C172" s="38" t="s">
        <v>113</v>
      </c>
      <c r="D172" s="15">
        <v>0</v>
      </c>
      <c r="E172" s="15">
        <v>35</v>
      </c>
      <c r="F172" s="66">
        <f t="shared" si="9"/>
        <v>0</v>
      </c>
      <c r="G172" s="15">
        <f t="shared" si="10"/>
        <v>1</v>
      </c>
      <c r="H172" s="28"/>
    </row>
    <row r="173" customHeight="1" spans="1:8">
      <c r="A173" s="36"/>
      <c r="B173" s="15">
        <v>20</v>
      </c>
      <c r="C173" s="38" t="s">
        <v>116</v>
      </c>
      <c r="D173" s="15">
        <v>0</v>
      </c>
      <c r="E173" s="15">
        <v>30</v>
      </c>
      <c r="F173" s="66">
        <f t="shared" si="9"/>
        <v>0</v>
      </c>
      <c r="G173" s="15">
        <f t="shared" si="10"/>
        <v>1</v>
      </c>
      <c r="H173" s="28"/>
    </row>
    <row r="174" customHeight="1" spans="1:8">
      <c r="A174" s="36"/>
      <c r="B174" s="15">
        <v>21</v>
      </c>
      <c r="C174" s="38" t="s">
        <v>378</v>
      </c>
      <c r="D174" s="15">
        <v>0</v>
      </c>
      <c r="E174" s="15">
        <v>39</v>
      </c>
      <c r="F174" s="66">
        <f t="shared" si="9"/>
        <v>0</v>
      </c>
      <c r="G174" s="15">
        <f t="shared" si="10"/>
        <v>1</v>
      </c>
      <c r="H174" s="28"/>
    </row>
    <row r="175" customHeight="1" spans="1:8">
      <c r="A175" s="36"/>
      <c r="B175" s="15">
        <v>22</v>
      </c>
      <c r="C175" s="38" t="s">
        <v>118</v>
      </c>
      <c r="D175" s="15">
        <v>0</v>
      </c>
      <c r="E175" s="15">
        <v>27</v>
      </c>
      <c r="F175" s="66">
        <f t="shared" si="9"/>
        <v>0</v>
      </c>
      <c r="G175" s="15">
        <f t="shared" si="10"/>
        <v>1</v>
      </c>
      <c r="H175" s="28"/>
    </row>
    <row r="176" customHeight="1" spans="1:8">
      <c r="A176" s="36"/>
      <c r="B176" s="15">
        <v>23</v>
      </c>
      <c r="C176" s="38" t="s">
        <v>124</v>
      </c>
      <c r="D176" s="15">
        <v>0</v>
      </c>
      <c r="E176" s="15">
        <v>34</v>
      </c>
      <c r="F176" s="66">
        <f t="shared" si="9"/>
        <v>0</v>
      </c>
      <c r="G176" s="15">
        <f t="shared" si="10"/>
        <v>1</v>
      </c>
      <c r="H176" s="28"/>
    </row>
    <row r="177" customHeight="1" spans="1:8">
      <c r="A177" s="36"/>
      <c r="B177" s="15">
        <v>24</v>
      </c>
      <c r="C177" s="38" t="s">
        <v>131</v>
      </c>
      <c r="D177" s="15">
        <v>0</v>
      </c>
      <c r="E177" s="15">
        <v>34</v>
      </c>
      <c r="F177" s="66">
        <f t="shared" si="9"/>
        <v>0</v>
      </c>
      <c r="G177" s="15">
        <f t="shared" si="10"/>
        <v>1</v>
      </c>
      <c r="H177" s="28"/>
    </row>
    <row r="178" customHeight="1" spans="1:8">
      <c r="A178" s="36"/>
      <c r="B178" s="15">
        <v>25</v>
      </c>
      <c r="C178" s="38" t="s">
        <v>379</v>
      </c>
      <c r="D178" s="15">
        <v>0</v>
      </c>
      <c r="E178" s="15">
        <v>34</v>
      </c>
      <c r="F178" s="66">
        <f t="shared" si="9"/>
        <v>0</v>
      </c>
      <c r="G178" s="15">
        <f t="shared" si="10"/>
        <v>1</v>
      </c>
      <c r="H178" s="28"/>
    </row>
    <row r="179" customHeight="1" spans="1:8">
      <c r="A179" s="36"/>
      <c r="B179" s="15">
        <v>26</v>
      </c>
      <c r="C179" s="38" t="s">
        <v>380</v>
      </c>
      <c r="D179" s="15">
        <v>0</v>
      </c>
      <c r="E179" s="15">
        <v>33</v>
      </c>
      <c r="F179" s="66">
        <f t="shared" si="9"/>
        <v>0</v>
      </c>
      <c r="G179" s="15">
        <f t="shared" si="10"/>
        <v>1</v>
      </c>
      <c r="H179" s="28"/>
    </row>
    <row r="180" customHeight="1" spans="1:8">
      <c r="A180" s="36"/>
      <c r="B180" s="15">
        <v>27</v>
      </c>
      <c r="C180" s="38" t="s">
        <v>381</v>
      </c>
      <c r="D180" s="15">
        <v>0</v>
      </c>
      <c r="E180" s="15">
        <v>45</v>
      </c>
      <c r="F180" s="66">
        <f t="shared" si="9"/>
        <v>0</v>
      </c>
      <c r="G180" s="15">
        <f t="shared" si="10"/>
        <v>1</v>
      </c>
      <c r="H180" s="28"/>
    </row>
    <row r="181" customHeight="1" spans="1:8">
      <c r="A181" s="36"/>
      <c r="B181" s="15">
        <v>28</v>
      </c>
      <c r="C181" s="38" t="s">
        <v>135</v>
      </c>
      <c r="D181" s="15">
        <v>0</v>
      </c>
      <c r="E181" s="15">
        <v>45</v>
      </c>
      <c r="F181" s="66">
        <f t="shared" si="9"/>
        <v>0</v>
      </c>
      <c r="G181" s="15">
        <f t="shared" si="10"/>
        <v>1</v>
      </c>
      <c r="H181" s="28"/>
    </row>
    <row r="182" customHeight="1" spans="1:8">
      <c r="A182" s="36"/>
      <c r="B182" s="15">
        <v>29</v>
      </c>
      <c r="C182" s="38" t="s">
        <v>382</v>
      </c>
      <c r="D182" s="15">
        <v>0</v>
      </c>
      <c r="E182" s="15">
        <v>50</v>
      </c>
      <c r="F182" s="66">
        <f t="shared" si="9"/>
        <v>0</v>
      </c>
      <c r="G182" s="15">
        <f t="shared" si="10"/>
        <v>1</v>
      </c>
      <c r="H182" s="28"/>
    </row>
    <row r="183" customHeight="1" spans="1:8">
      <c r="A183" s="36"/>
      <c r="B183" s="15">
        <v>30</v>
      </c>
      <c r="C183" s="38" t="s">
        <v>383</v>
      </c>
      <c r="D183" s="15">
        <v>0</v>
      </c>
      <c r="E183" s="15">
        <v>35</v>
      </c>
      <c r="F183" s="66">
        <f t="shared" si="9"/>
        <v>0</v>
      </c>
      <c r="G183" s="15">
        <f t="shared" si="10"/>
        <v>1</v>
      </c>
      <c r="H183" s="28"/>
    </row>
    <row r="184" customHeight="1" spans="1:8">
      <c r="A184" s="36"/>
      <c r="B184" s="15">
        <v>31</v>
      </c>
      <c r="C184" s="38" t="s">
        <v>138</v>
      </c>
      <c r="D184" s="15">
        <v>0</v>
      </c>
      <c r="E184" s="15">
        <v>35</v>
      </c>
      <c r="F184" s="66">
        <f t="shared" si="9"/>
        <v>0</v>
      </c>
      <c r="G184" s="15">
        <f t="shared" si="10"/>
        <v>1</v>
      </c>
      <c r="H184" s="28"/>
    </row>
    <row r="185" customHeight="1" spans="1:8">
      <c r="A185" s="36"/>
      <c r="B185" s="15">
        <v>32</v>
      </c>
      <c r="C185" s="38" t="s">
        <v>384</v>
      </c>
      <c r="D185" s="15">
        <v>0</v>
      </c>
      <c r="E185" s="15">
        <v>35</v>
      </c>
      <c r="F185" s="66">
        <f t="shared" si="9"/>
        <v>0</v>
      </c>
      <c r="G185" s="15">
        <f t="shared" si="10"/>
        <v>1</v>
      </c>
      <c r="H185" s="28"/>
    </row>
    <row r="186" customHeight="1" spans="1:8">
      <c r="A186" s="36"/>
      <c r="B186" s="15">
        <v>33</v>
      </c>
      <c r="C186" s="38" t="s">
        <v>385</v>
      </c>
      <c r="D186" s="15">
        <v>0</v>
      </c>
      <c r="E186" s="15">
        <v>38</v>
      </c>
      <c r="F186" s="66">
        <f t="shared" si="9"/>
        <v>0</v>
      </c>
      <c r="G186" s="15">
        <f t="shared" si="10"/>
        <v>1</v>
      </c>
      <c r="H186" s="28"/>
    </row>
    <row r="187" customHeight="1" spans="1:8">
      <c r="A187" s="36"/>
      <c r="B187" s="15">
        <v>34</v>
      </c>
      <c r="C187" s="38" t="s">
        <v>386</v>
      </c>
      <c r="D187" s="15">
        <v>0</v>
      </c>
      <c r="E187" s="15">
        <v>30</v>
      </c>
      <c r="F187" s="66">
        <f t="shared" si="9"/>
        <v>0</v>
      </c>
      <c r="G187" s="15">
        <f t="shared" si="10"/>
        <v>1</v>
      </c>
      <c r="H187" s="28"/>
    </row>
    <row r="188" customHeight="1" spans="1:8">
      <c r="A188" s="77"/>
      <c r="B188" s="67">
        <v>35</v>
      </c>
      <c r="C188" s="80" t="s">
        <v>159</v>
      </c>
      <c r="D188" s="67">
        <v>0</v>
      </c>
      <c r="E188" s="67">
        <v>30</v>
      </c>
      <c r="F188" s="68">
        <f t="shared" si="9"/>
        <v>0</v>
      </c>
      <c r="G188" s="67">
        <f t="shared" si="10"/>
        <v>1</v>
      </c>
      <c r="H188" s="67"/>
    </row>
    <row r="189" customHeight="1" spans="1:8">
      <c r="A189" s="36"/>
      <c r="B189" s="15">
        <v>36</v>
      </c>
      <c r="C189" s="38" t="s">
        <v>141</v>
      </c>
      <c r="D189" s="15">
        <v>0</v>
      </c>
      <c r="E189" s="15">
        <v>30</v>
      </c>
      <c r="F189" s="66">
        <f t="shared" si="9"/>
        <v>0</v>
      </c>
      <c r="G189" s="15">
        <f t="shared" si="10"/>
        <v>1</v>
      </c>
      <c r="H189" s="28"/>
    </row>
    <row r="190" customHeight="1" spans="1:8">
      <c r="A190" s="36"/>
      <c r="B190" s="15">
        <v>37</v>
      </c>
      <c r="C190" s="38" t="s">
        <v>387</v>
      </c>
      <c r="D190" s="15">
        <v>0</v>
      </c>
      <c r="E190" s="15">
        <v>30</v>
      </c>
      <c r="F190" s="66">
        <f t="shared" si="9"/>
        <v>0</v>
      </c>
      <c r="G190" s="15">
        <f t="shared" si="10"/>
        <v>1</v>
      </c>
      <c r="H190" s="28"/>
    </row>
    <row r="191" customHeight="1" spans="1:8">
      <c r="A191" s="36"/>
      <c r="B191" s="15">
        <v>38</v>
      </c>
      <c r="C191" s="38" t="s">
        <v>388</v>
      </c>
      <c r="D191" s="15">
        <v>0</v>
      </c>
      <c r="E191" s="15">
        <v>30</v>
      </c>
      <c r="F191" s="66">
        <f t="shared" si="9"/>
        <v>0</v>
      </c>
      <c r="G191" s="15">
        <f t="shared" si="10"/>
        <v>1</v>
      </c>
      <c r="H191" s="28"/>
    </row>
    <row r="192" customHeight="1" spans="1:8">
      <c r="A192" s="36"/>
      <c r="B192" s="15">
        <v>39</v>
      </c>
      <c r="C192" s="38" t="s">
        <v>146</v>
      </c>
      <c r="D192" s="15">
        <v>0</v>
      </c>
      <c r="E192" s="15">
        <v>30</v>
      </c>
      <c r="F192" s="66">
        <f t="shared" si="9"/>
        <v>0</v>
      </c>
      <c r="G192" s="15">
        <f t="shared" si="10"/>
        <v>1</v>
      </c>
      <c r="H192" s="28"/>
    </row>
    <row r="193" customHeight="1" spans="1:8">
      <c r="A193" s="36"/>
      <c r="B193" s="15">
        <v>40</v>
      </c>
      <c r="C193" s="38" t="s">
        <v>389</v>
      </c>
      <c r="D193" s="15">
        <v>0</v>
      </c>
      <c r="E193" s="15">
        <v>30</v>
      </c>
      <c r="F193" s="66">
        <f t="shared" si="9"/>
        <v>0</v>
      </c>
      <c r="G193" s="15">
        <f t="shared" si="10"/>
        <v>1</v>
      </c>
      <c r="H193" s="28"/>
    </row>
    <row r="194" customHeight="1" spans="1:8">
      <c r="A194" s="36"/>
      <c r="B194" s="15">
        <v>41</v>
      </c>
      <c r="C194" s="38" t="s">
        <v>390</v>
      </c>
      <c r="D194" s="15">
        <v>0</v>
      </c>
      <c r="E194" s="15">
        <v>30</v>
      </c>
      <c r="F194" s="66">
        <f t="shared" si="9"/>
        <v>0</v>
      </c>
      <c r="G194" s="15">
        <f t="shared" si="10"/>
        <v>1</v>
      </c>
      <c r="H194" s="28"/>
    </row>
    <row r="195" customHeight="1" spans="1:8">
      <c r="A195" s="36"/>
      <c r="B195" s="15">
        <v>42</v>
      </c>
      <c r="C195" s="15" t="s">
        <v>391</v>
      </c>
      <c r="D195" s="15">
        <v>0</v>
      </c>
      <c r="E195" s="15">
        <v>42</v>
      </c>
      <c r="F195" s="66">
        <f t="shared" si="9"/>
        <v>0</v>
      </c>
      <c r="G195" s="15">
        <f t="shared" si="10"/>
        <v>1</v>
      </c>
      <c r="H195" s="28"/>
    </row>
    <row r="196" customHeight="1" spans="1:8">
      <c r="A196" s="36"/>
      <c r="B196" s="15">
        <v>43</v>
      </c>
      <c r="C196" s="38" t="s">
        <v>392</v>
      </c>
      <c r="D196" s="15">
        <v>0</v>
      </c>
      <c r="E196" s="15">
        <v>42</v>
      </c>
      <c r="F196" s="66">
        <f t="shared" si="9"/>
        <v>0</v>
      </c>
      <c r="G196" s="15">
        <f t="shared" si="10"/>
        <v>1</v>
      </c>
      <c r="H196" s="28"/>
    </row>
    <row r="197" customHeight="1" spans="1:8">
      <c r="A197" s="36"/>
      <c r="B197" s="15">
        <v>44</v>
      </c>
      <c r="C197" s="38" t="s">
        <v>155</v>
      </c>
      <c r="D197" s="15">
        <v>0</v>
      </c>
      <c r="E197" s="15">
        <v>30</v>
      </c>
      <c r="F197" s="66">
        <f t="shared" si="9"/>
        <v>0</v>
      </c>
      <c r="G197" s="15">
        <f t="shared" si="10"/>
        <v>1</v>
      </c>
      <c r="H197" s="28"/>
    </row>
    <row r="198" customHeight="1" spans="1:8">
      <c r="A198" s="37"/>
      <c r="B198" s="15">
        <v>45</v>
      </c>
      <c r="C198" s="38" t="s">
        <v>393</v>
      </c>
      <c r="D198" s="15">
        <v>0</v>
      </c>
      <c r="E198" s="15">
        <v>30</v>
      </c>
      <c r="F198" s="66">
        <f t="shared" si="9"/>
        <v>0</v>
      </c>
      <c r="G198" s="15">
        <f t="shared" si="10"/>
        <v>1</v>
      </c>
      <c r="H198" s="28"/>
    </row>
    <row r="199" customHeight="1" spans="1:8">
      <c r="A199" s="34" t="s">
        <v>7</v>
      </c>
      <c r="B199" s="15">
        <v>1</v>
      </c>
      <c r="C199" s="38" t="s">
        <v>394</v>
      </c>
      <c r="D199" s="15">
        <v>0</v>
      </c>
      <c r="E199" s="38">
        <v>47</v>
      </c>
      <c r="F199" s="66">
        <f t="shared" ref="F199:F218" si="11">D199/E199</f>
        <v>0</v>
      </c>
      <c r="G199" s="15">
        <f>RANK(F199,$F$199:$F$219,1)</f>
        <v>1</v>
      </c>
      <c r="H199" s="28"/>
    </row>
    <row r="200" customHeight="1" spans="1:8">
      <c r="A200" s="36"/>
      <c r="B200" s="15">
        <v>2</v>
      </c>
      <c r="C200" s="38" t="s">
        <v>395</v>
      </c>
      <c r="D200" s="15">
        <v>0</v>
      </c>
      <c r="E200" s="38">
        <v>45</v>
      </c>
      <c r="F200" s="66">
        <f t="shared" si="11"/>
        <v>0</v>
      </c>
      <c r="G200" s="15">
        <f t="shared" ref="G200:G219" si="12">RANK(F200,$F$199:$F$219,1)</f>
        <v>1</v>
      </c>
      <c r="H200" s="28"/>
    </row>
    <row r="201" customHeight="1" spans="1:8">
      <c r="A201" s="36"/>
      <c r="B201" s="15">
        <v>3</v>
      </c>
      <c r="C201" s="38" t="s">
        <v>396</v>
      </c>
      <c r="D201" s="15">
        <v>0</v>
      </c>
      <c r="E201" s="38">
        <v>34</v>
      </c>
      <c r="F201" s="66">
        <f t="shared" si="11"/>
        <v>0</v>
      </c>
      <c r="G201" s="15">
        <f t="shared" si="12"/>
        <v>1</v>
      </c>
      <c r="H201" s="28"/>
    </row>
    <row r="202" customHeight="1" spans="1:8">
      <c r="A202" s="36"/>
      <c r="B202" s="15">
        <v>4</v>
      </c>
      <c r="C202" s="38" t="s">
        <v>397</v>
      </c>
      <c r="D202" s="15">
        <v>0</v>
      </c>
      <c r="E202" s="38">
        <v>31</v>
      </c>
      <c r="F202" s="66">
        <f t="shared" si="11"/>
        <v>0</v>
      </c>
      <c r="G202" s="15">
        <f t="shared" si="12"/>
        <v>1</v>
      </c>
      <c r="H202" s="28"/>
    </row>
    <row r="203" customHeight="1" spans="1:8">
      <c r="A203" s="36"/>
      <c r="B203" s="15">
        <v>5</v>
      </c>
      <c r="C203" s="38" t="s">
        <v>398</v>
      </c>
      <c r="D203" s="15">
        <v>0</v>
      </c>
      <c r="E203" s="38">
        <v>40</v>
      </c>
      <c r="F203" s="66">
        <f t="shared" si="11"/>
        <v>0</v>
      </c>
      <c r="G203" s="15">
        <f t="shared" si="12"/>
        <v>1</v>
      </c>
      <c r="H203" s="28"/>
    </row>
    <row r="204" customHeight="1" spans="1:8">
      <c r="A204" s="36"/>
      <c r="B204" s="15">
        <v>6</v>
      </c>
      <c r="C204" s="38" t="s">
        <v>399</v>
      </c>
      <c r="D204" s="15">
        <v>0</v>
      </c>
      <c r="E204" s="38">
        <v>41</v>
      </c>
      <c r="F204" s="66">
        <f t="shared" si="11"/>
        <v>0</v>
      </c>
      <c r="G204" s="15">
        <f t="shared" si="12"/>
        <v>1</v>
      </c>
      <c r="H204" s="28"/>
    </row>
    <row r="205" customHeight="1" spans="1:8">
      <c r="A205" s="36"/>
      <c r="B205" s="15">
        <v>7</v>
      </c>
      <c r="C205" s="38" t="s">
        <v>162</v>
      </c>
      <c r="D205" s="15">
        <v>0</v>
      </c>
      <c r="E205" s="38">
        <v>41</v>
      </c>
      <c r="F205" s="66">
        <f t="shared" si="11"/>
        <v>0</v>
      </c>
      <c r="G205" s="15">
        <f t="shared" si="12"/>
        <v>1</v>
      </c>
      <c r="H205" s="28"/>
    </row>
    <row r="206" customHeight="1" spans="1:8">
      <c r="A206" s="36"/>
      <c r="B206" s="15">
        <v>8</v>
      </c>
      <c r="C206" s="38" t="s">
        <v>400</v>
      </c>
      <c r="D206" s="15">
        <v>0</v>
      </c>
      <c r="E206" s="38">
        <v>39</v>
      </c>
      <c r="F206" s="66">
        <f t="shared" si="11"/>
        <v>0</v>
      </c>
      <c r="G206" s="15">
        <f t="shared" si="12"/>
        <v>1</v>
      </c>
      <c r="H206" s="28"/>
    </row>
    <row r="207" customHeight="1" spans="1:8">
      <c r="A207" s="36"/>
      <c r="B207" s="15">
        <v>9</v>
      </c>
      <c r="C207" s="38" t="s">
        <v>169</v>
      </c>
      <c r="D207" s="15">
        <v>0</v>
      </c>
      <c r="E207" s="38">
        <v>36</v>
      </c>
      <c r="F207" s="66">
        <f t="shared" si="11"/>
        <v>0</v>
      </c>
      <c r="G207" s="15">
        <f t="shared" si="12"/>
        <v>1</v>
      </c>
      <c r="H207" s="28"/>
    </row>
    <row r="208" customHeight="1" spans="1:8">
      <c r="A208" s="36"/>
      <c r="B208" s="15">
        <v>10</v>
      </c>
      <c r="C208" s="38" t="s">
        <v>172</v>
      </c>
      <c r="D208" s="15">
        <v>0</v>
      </c>
      <c r="E208" s="38">
        <v>36</v>
      </c>
      <c r="F208" s="66">
        <f t="shared" si="11"/>
        <v>0</v>
      </c>
      <c r="G208" s="15">
        <f t="shared" si="12"/>
        <v>1</v>
      </c>
      <c r="H208" s="28"/>
    </row>
    <row r="209" customHeight="1" spans="1:8">
      <c r="A209" s="36"/>
      <c r="B209" s="15">
        <v>11</v>
      </c>
      <c r="C209" s="38" t="s">
        <v>178</v>
      </c>
      <c r="D209" s="15">
        <v>0</v>
      </c>
      <c r="E209" s="38">
        <v>36</v>
      </c>
      <c r="F209" s="66">
        <f t="shared" si="11"/>
        <v>0</v>
      </c>
      <c r="G209" s="15">
        <f t="shared" si="12"/>
        <v>1</v>
      </c>
      <c r="H209" s="28"/>
    </row>
    <row r="210" customHeight="1" spans="1:8">
      <c r="A210" s="36"/>
      <c r="B210" s="15">
        <v>12</v>
      </c>
      <c r="C210" s="38" t="s">
        <v>401</v>
      </c>
      <c r="D210" s="15">
        <v>0</v>
      </c>
      <c r="E210" s="38">
        <v>36</v>
      </c>
      <c r="F210" s="66">
        <f t="shared" si="11"/>
        <v>0</v>
      </c>
      <c r="G210" s="15">
        <f t="shared" si="12"/>
        <v>1</v>
      </c>
      <c r="H210" s="28"/>
    </row>
    <row r="211" customHeight="1" spans="1:8">
      <c r="A211" s="36"/>
      <c r="B211" s="15">
        <v>13</v>
      </c>
      <c r="C211" s="38" t="s">
        <v>181</v>
      </c>
      <c r="D211" s="15">
        <v>0</v>
      </c>
      <c r="E211" s="38">
        <v>35</v>
      </c>
      <c r="F211" s="66">
        <f t="shared" si="11"/>
        <v>0</v>
      </c>
      <c r="G211" s="15">
        <f t="shared" si="12"/>
        <v>1</v>
      </c>
      <c r="H211" s="28"/>
    </row>
    <row r="212" customHeight="1" spans="1:8">
      <c r="A212" s="36"/>
      <c r="B212" s="15">
        <v>14</v>
      </c>
      <c r="C212" s="38" t="s">
        <v>402</v>
      </c>
      <c r="D212" s="15">
        <v>0</v>
      </c>
      <c r="E212" s="38">
        <v>44</v>
      </c>
      <c r="F212" s="66">
        <f t="shared" si="11"/>
        <v>0</v>
      </c>
      <c r="G212" s="15">
        <f t="shared" si="12"/>
        <v>1</v>
      </c>
      <c r="H212" s="28"/>
    </row>
    <row r="213" customHeight="1" spans="1:8">
      <c r="A213" s="36"/>
      <c r="B213" s="15">
        <v>15</v>
      </c>
      <c r="C213" s="38" t="s">
        <v>403</v>
      </c>
      <c r="D213" s="15">
        <v>0</v>
      </c>
      <c r="E213" s="38">
        <v>37</v>
      </c>
      <c r="F213" s="66">
        <f t="shared" si="11"/>
        <v>0</v>
      </c>
      <c r="G213" s="15">
        <f t="shared" si="12"/>
        <v>1</v>
      </c>
      <c r="H213" s="28"/>
    </row>
    <row r="214" customHeight="1" spans="1:8">
      <c r="A214" s="36"/>
      <c r="B214" s="15">
        <v>16</v>
      </c>
      <c r="C214" s="38" t="s">
        <v>404</v>
      </c>
      <c r="D214" s="15">
        <v>0</v>
      </c>
      <c r="E214" s="38">
        <v>32</v>
      </c>
      <c r="F214" s="66">
        <f t="shared" si="11"/>
        <v>0</v>
      </c>
      <c r="G214" s="15">
        <f t="shared" si="12"/>
        <v>1</v>
      </c>
      <c r="H214" s="28"/>
    </row>
    <row r="215" customHeight="1" spans="1:8">
      <c r="A215" s="36"/>
      <c r="B215" s="15">
        <v>17</v>
      </c>
      <c r="C215" s="38" t="s">
        <v>183</v>
      </c>
      <c r="D215" s="15">
        <v>0</v>
      </c>
      <c r="E215" s="38">
        <v>32</v>
      </c>
      <c r="F215" s="66">
        <f t="shared" si="11"/>
        <v>0</v>
      </c>
      <c r="G215" s="15">
        <f t="shared" si="12"/>
        <v>1</v>
      </c>
      <c r="H215" s="28"/>
    </row>
    <row r="216" customHeight="1" spans="1:8">
      <c r="A216" s="36"/>
      <c r="B216" s="15">
        <v>18</v>
      </c>
      <c r="C216" s="38" t="s">
        <v>185</v>
      </c>
      <c r="D216" s="15">
        <v>0</v>
      </c>
      <c r="E216" s="38">
        <v>33</v>
      </c>
      <c r="F216" s="66">
        <f t="shared" si="11"/>
        <v>0</v>
      </c>
      <c r="G216" s="15">
        <f t="shared" si="12"/>
        <v>1</v>
      </c>
      <c r="H216" s="28"/>
    </row>
    <row r="217" customHeight="1" spans="1:8">
      <c r="A217" s="36"/>
      <c r="B217" s="15">
        <v>19</v>
      </c>
      <c r="C217" s="38" t="s">
        <v>405</v>
      </c>
      <c r="D217" s="34">
        <v>0</v>
      </c>
      <c r="E217" s="38">
        <v>33</v>
      </c>
      <c r="F217" s="66">
        <f t="shared" si="11"/>
        <v>0</v>
      </c>
      <c r="G217" s="15">
        <f t="shared" si="12"/>
        <v>1</v>
      </c>
      <c r="H217" s="81"/>
    </row>
    <row r="218" customHeight="1" spans="1:8">
      <c r="A218" s="36"/>
      <c r="B218" s="15">
        <v>20</v>
      </c>
      <c r="C218" s="38" t="s">
        <v>188</v>
      </c>
      <c r="D218" s="34">
        <v>0</v>
      </c>
      <c r="E218" s="38">
        <v>33</v>
      </c>
      <c r="F218" s="66">
        <f t="shared" si="11"/>
        <v>0</v>
      </c>
      <c r="G218" s="15">
        <f t="shared" si="12"/>
        <v>1</v>
      </c>
      <c r="H218" s="81"/>
    </row>
    <row r="219" customHeight="1" spans="1:8">
      <c r="A219" s="37"/>
      <c r="B219" s="15">
        <v>21</v>
      </c>
      <c r="C219" s="38" t="s">
        <v>406</v>
      </c>
      <c r="D219" s="34">
        <v>0</v>
      </c>
      <c r="E219" s="38">
        <v>34</v>
      </c>
      <c r="F219" s="82">
        <f t="shared" ref="F219:F221" si="13">D219/E219</f>
        <v>0</v>
      </c>
      <c r="G219" s="15">
        <f t="shared" si="12"/>
        <v>1</v>
      </c>
      <c r="H219" s="81"/>
    </row>
    <row r="220" customHeight="1" spans="1:8">
      <c r="A220" s="34" t="s">
        <v>8</v>
      </c>
      <c r="B220" s="15">
        <v>1</v>
      </c>
      <c r="C220" s="15" t="s">
        <v>192</v>
      </c>
      <c r="D220" s="15">
        <v>0</v>
      </c>
      <c r="E220" s="15">
        <v>46</v>
      </c>
      <c r="F220" s="78">
        <f t="shared" si="13"/>
        <v>0</v>
      </c>
      <c r="G220" s="15">
        <v>1</v>
      </c>
      <c r="H220" s="15"/>
    </row>
    <row r="221" customHeight="1" spans="1:8">
      <c r="A221" s="37"/>
      <c r="B221" s="15">
        <v>2</v>
      </c>
      <c r="C221" s="15" t="s">
        <v>407</v>
      </c>
      <c r="D221" s="15">
        <v>0</v>
      </c>
      <c r="E221" s="15">
        <v>45</v>
      </c>
      <c r="F221" s="78">
        <f t="shared" si="13"/>
        <v>0</v>
      </c>
      <c r="G221" s="15">
        <v>1</v>
      </c>
      <c r="H221" s="15"/>
    </row>
  </sheetData>
  <autoFilter ref="G2:G221">
    <extLst/>
  </autoFilter>
  <mergeCells count="8">
    <mergeCell ref="A1:H1"/>
    <mergeCell ref="A3:A34"/>
    <mergeCell ref="A35:A70"/>
    <mergeCell ref="A71:A111"/>
    <mergeCell ref="A112:A153"/>
    <mergeCell ref="A154:A198"/>
    <mergeCell ref="A199:A219"/>
    <mergeCell ref="A220:A221"/>
  </mergeCells>
  <pageMargins left="0.7" right="0.7" top="0.75" bottom="0.75" header="0.3" footer="0.3"/>
  <pageSetup paperSize="9" orientation="portrait"/>
  <headerFooter/>
  <ignoredErrors>
    <ignoredError sqref="E35:E54 E72:E10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3"/>
  <sheetViews>
    <sheetView zoomScale="62" zoomScaleNormal="62" workbookViewId="0">
      <selection activeCell="D3" sqref="D3:D4"/>
    </sheetView>
  </sheetViews>
  <sheetFormatPr defaultColWidth="9" defaultRowHeight="23" customHeight="1"/>
  <cols>
    <col min="1" max="1" width="20.3611111111111" style="54" customWidth="1"/>
    <col min="2" max="2" width="8.90740740740741" style="54" customWidth="1"/>
    <col min="3" max="3" width="21.4537037037037" style="54" customWidth="1"/>
    <col min="4" max="13" width="8.90740740740741" style="54" customWidth="1"/>
    <col min="14" max="14" width="9.62962962962963" style="54" customWidth="1"/>
    <col min="15" max="15" width="17.1111111111111" style="54" customWidth="1"/>
    <col min="16" max="16" width="10.6296296296296" style="54" customWidth="1"/>
    <col min="17" max="17" width="63.8888888888889" style="54" customWidth="1"/>
    <col min="18" max="18" width="14.8888888888889" style="54" customWidth="1"/>
    <col min="19" max="16384" width="8.72222222222222" style="54"/>
  </cols>
  <sheetData>
    <row r="1" s="53" customFormat="1" customHeight="1" spans="1:18">
      <c r="A1" s="55" t="s">
        <v>433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64"/>
    </row>
    <row r="2" s="53" customFormat="1" ht="66" customHeight="1" spans="1:18">
      <c r="A2" s="32" t="s">
        <v>24</v>
      </c>
      <c r="B2" s="32" t="s">
        <v>196</v>
      </c>
      <c r="C2" s="32" t="s">
        <v>25</v>
      </c>
      <c r="D2" s="57" t="s">
        <v>434</v>
      </c>
      <c r="E2" s="57" t="s">
        <v>435</v>
      </c>
      <c r="F2" s="57" t="s">
        <v>436</v>
      </c>
      <c r="G2" s="57" t="s">
        <v>437</v>
      </c>
      <c r="H2" s="57" t="s">
        <v>438</v>
      </c>
      <c r="I2" s="57" t="s">
        <v>439</v>
      </c>
      <c r="J2" s="57" t="s">
        <v>440</v>
      </c>
      <c r="K2" s="57" t="s">
        <v>441</v>
      </c>
      <c r="L2" s="57" t="s">
        <v>442</v>
      </c>
      <c r="M2" s="57" t="s">
        <v>443</v>
      </c>
      <c r="N2" s="57" t="s">
        <v>444</v>
      </c>
      <c r="O2" s="61" t="s">
        <v>445</v>
      </c>
      <c r="P2" s="57" t="s">
        <v>446</v>
      </c>
      <c r="Q2" s="32" t="s">
        <v>31</v>
      </c>
      <c r="R2" s="32" t="s">
        <v>447</v>
      </c>
    </row>
    <row r="3" customHeight="1" spans="1:18">
      <c r="A3" s="15" t="s">
        <v>2</v>
      </c>
      <c r="B3" s="15">
        <v>1</v>
      </c>
      <c r="C3" s="15" t="s">
        <v>220</v>
      </c>
      <c r="D3" s="15" t="s">
        <v>448</v>
      </c>
      <c r="E3" s="15" t="s">
        <v>448</v>
      </c>
      <c r="F3" s="15" t="s">
        <v>448</v>
      </c>
      <c r="G3" s="15" t="s">
        <v>448</v>
      </c>
      <c r="H3" s="15" t="s">
        <v>448</v>
      </c>
      <c r="I3" s="15" t="s">
        <v>448</v>
      </c>
      <c r="J3" s="15">
        <v>5</v>
      </c>
      <c r="K3" s="15">
        <v>5</v>
      </c>
      <c r="L3" s="15">
        <v>5</v>
      </c>
      <c r="M3" s="15">
        <v>5</v>
      </c>
      <c r="N3" s="62">
        <f>SUM(D3:M3)</f>
        <v>20</v>
      </c>
      <c r="O3" s="63">
        <f>AVERAGE(D3,E3,F3,G3,H3,I3,J3,K3,L3,M3)</f>
        <v>5</v>
      </c>
      <c r="P3" s="15">
        <f>RANK(O3,$O$3:$O$10)</f>
        <v>1</v>
      </c>
      <c r="Q3" s="15" t="s">
        <v>449</v>
      </c>
      <c r="R3" s="15"/>
    </row>
    <row r="4" customHeight="1" spans="1:18">
      <c r="A4" s="15"/>
      <c r="B4" s="15">
        <v>2</v>
      </c>
      <c r="C4" s="15" t="s">
        <v>221</v>
      </c>
      <c r="D4" s="15" t="s">
        <v>448</v>
      </c>
      <c r="E4" s="15" t="s">
        <v>448</v>
      </c>
      <c r="F4" s="15" t="s">
        <v>448</v>
      </c>
      <c r="G4" s="15" t="s">
        <v>448</v>
      </c>
      <c r="H4" s="15" t="s">
        <v>448</v>
      </c>
      <c r="I4" s="15" t="s">
        <v>448</v>
      </c>
      <c r="J4" s="15">
        <v>4.2</v>
      </c>
      <c r="K4" s="15">
        <v>5</v>
      </c>
      <c r="L4" s="15">
        <v>4.6</v>
      </c>
      <c r="M4" s="15">
        <v>5</v>
      </c>
      <c r="N4" s="62">
        <f t="shared" ref="N4:N43" si="0">SUM(D4:M4)</f>
        <v>18.8</v>
      </c>
      <c r="O4" s="63">
        <f t="shared" ref="O4:O43" si="1">AVERAGE(D4,E4,F4,G4,H4,I4,J4,K4,L4,M4)</f>
        <v>4.7</v>
      </c>
      <c r="P4" s="15">
        <f t="shared" ref="P4:P10" si="2">RANK(O4,$O$3:$O$10)</f>
        <v>6</v>
      </c>
      <c r="Q4" s="15" t="s">
        <v>450</v>
      </c>
      <c r="R4" s="15"/>
    </row>
    <row r="5" customHeight="1" spans="1:18">
      <c r="A5" s="15"/>
      <c r="B5" s="15">
        <v>3</v>
      </c>
      <c r="C5" s="15" t="s">
        <v>222</v>
      </c>
      <c r="D5" s="15" t="s">
        <v>448</v>
      </c>
      <c r="E5" s="15" t="s">
        <v>448</v>
      </c>
      <c r="F5" s="15" t="s">
        <v>448</v>
      </c>
      <c r="G5" s="15" t="s">
        <v>448</v>
      </c>
      <c r="H5" s="15">
        <v>3.4</v>
      </c>
      <c r="I5" s="15">
        <v>5</v>
      </c>
      <c r="J5" s="15">
        <v>4.2</v>
      </c>
      <c r="K5" s="15">
        <v>5</v>
      </c>
      <c r="L5" s="15">
        <v>5</v>
      </c>
      <c r="M5" s="15">
        <v>5</v>
      </c>
      <c r="N5" s="62">
        <f t="shared" si="0"/>
        <v>27.6</v>
      </c>
      <c r="O5" s="63">
        <f t="shared" si="1"/>
        <v>4.6</v>
      </c>
      <c r="P5" s="15">
        <f t="shared" si="2"/>
        <v>8</v>
      </c>
      <c r="Q5" s="15" t="s">
        <v>451</v>
      </c>
      <c r="R5" s="15"/>
    </row>
    <row r="6" customHeight="1" spans="1:18">
      <c r="A6" s="15"/>
      <c r="B6" s="15">
        <v>4</v>
      </c>
      <c r="C6" s="15" t="s">
        <v>223</v>
      </c>
      <c r="D6" s="15" t="s">
        <v>448</v>
      </c>
      <c r="E6" s="15" t="s">
        <v>448</v>
      </c>
      <c r="F6" s="15" t="s">
        <v>448</v>
      </c>
      <c r="G6" s="15" t="s">
        <v>448</v>
      </c>
      <c r="H6" s="15">
        <v>5</v>
      </c>
      <c r="I6" s="15">
        <v>5</v>
      </c>
      <c r="J6" s="15">
        <v>4.8</v>
      </c>
      <c r="K6" s="15">
        <v>4.8</v>
      </c>
      <c r="L6" s="15">
        <v>4.8</v>
      </c>
      <c r="M6" s="15">
        <v>5</v>
      </c>
      <c r="N6" s="62">
        <f t="shared" si="0"/>
        <v>29.4</v>
      </c>
      <c r="O6" s="63">
        <f t="shared" si="1"/>
        <v>4.9</v>
      </c>
      <c r="P6" s="15">
        <f t="shared" si="2"/>
        <v>3</v>
      </c>
      <c r="Q6" s="15" t="s">
        <v>451</v>
      </c>
      <c r="R6" s="15"/>
    </row>
    <row r="7" customHeight="1" spans="1:18">
      <c r="A7" s="15"/>
      <c r="B7" s="15">
        <v>5</v>
      </c>
      <c r="C7" s="15" t="s">
        <v>224</v>
      </c>
      <c r="D7" s="15" t="s">
        <v>448</v>
      </c>
      <c r="E7" s="15" t="s">
        <v>448</v>
      </c>
      <c r="F7" s="15" t="s">
        <v>448</v>
      </c>
      <c r="G7" s="15" t="s">
        <v>448</v>
      </c>
      <c r="H7" s="15" t="s">
        <v>448</v>
      </c>
      <c r="I7" s="15" t="s">
        <v>448</v>
      </c>
      <c r="J7" s="15">
        <v>5</v>
      </c>
      <c r="K7" s="15">
        <v>5</v>
      </c>
      <c r="L7" s="15">
        <v>4.4</v>
      </c>
      <c r="M7" s="15">
        <v>5</v>
      </c>
      <c r="N7" s="62">
        <f t="shared" si="0"/>
        <v>19.4</v>
      </c>
      <c r="O7" s="63">
        <f t="shared" si="1"/>
        <v>4.85</v>
      </c>
      <c r="P7" s="15">
        <f t="shared" si="2"/>
        <v>4</v>
      </c>
      <c r="Q7" s="15" t="s">
        <v>452</v>
      </c>
      <c r="R7" s="15"/>
    </row>
    <row r="8" customHeight="1" spans="1:18">
      <c r="A8" s="15"/>
      <c r="B8" s="15">
        <v>6</v>
      </c>
      <c r="C8" s="15" t="s">
        <v>225</v>
      </c>
      <c r="D8" s="15" t="s">
        <v>448</v>
      </c>
      <c r="E8" s="15" t="s">
        <v>448</v>
      </c>
      <c r="F8" s="15" t="s">
        <v>448</v>
      </c>
      <c r="G8" s="15" t="s">
        <v>448</v>
      </c>
      <c r="H8" s="15">
        <v>4.6</v>
      </c>
      <c r="I8" s="15">
        <v>5</v>
      </c>
      <c r="J8" s="15">
        <v>4.8</v>
      </c>
      <c r="K8" s="15">
        <v>5</v>
      </c>
      <c r="L8" s="15" t="s">
        <v>448</v>
      </c>
      <c r="M8" s="15" t="s">
        <v>448</v>
      </c>
      <c r="N8" s="62">
        <f t="shared" si="0"/>
        <v>19.4</v>
      </c>
      <c r="O8" s="63">
        <f t="shared" si="1"/>
        <v>4.85</v>
      </c>
      <c r="P8" s="15">
        <f t="shared" si="2"/>
        <v>4</v>
      </c>
      <c r="Q8" s="15" t="s">
        <v>453</v>
      </c>
      <c r="R8" s="15"/>
    </row>
    <row r="9" customHeight="1" spans="1:18">
      <c r="A9" s="15"/>
      <c r="B9" s="15">
        <v>7</v>
      </c>
      <c r="C9" s="15" t="s">
        <v>40</v>
      </c>
      <c r="D9" s="15" t="s">
        <v>448</v>
      </c>
      <c r="E9" s="15" t="s">
        <v>448</v>
      </c>
      <c r="F9" s="15" t="s">
        <v>448</v>
      </c>
      <c r="G9" s="15" t="s">
        <v>448</v>
      </c>
      <c r="H9" s="15">
        <v>4.6</v>
      </c>
      <c r="I9" s="15">
        <v>5</v>
      </c>
      <c r="J9" s="15">
        <v>5</v>
      </c>
      <c r="K9" s="15">
        <v>5</v>
      </c>
      <c r="L9" s="15">
        <v>5</v>
      </c>
      <c r="M9" s="15">
        <v>5</v>
      </c>
      <c r="N9" s="62">
        <f t="shared" si="0"/>
        <v>29.6</v>
      </c>
      <c r="O9" s="63">
        <f t="shared" si="1"/>
        <v>4.93333333333333</v>
      </c>
      <c r="P9" s="15">
        <f t="shared" si="2"/>
        <v>2</v>
      </c>
      <c r="Q9" s="15" t="s">
        <v>451</v>
      </c>
      <c r="R9" s="15"/>
    </row>
    <row r="10" customHeight="1" spans="1:18">
      <c r="A10" s="15"/>
      <c r="B10" s="15">
        <v>8</v>
      </c>
      <c r="C10" s="15" t="s">
        <v>226</v>
      </c>
      <c r="D10" s="15" t="s">
        <v>448</v>
      </c>
      <c r="E10" s="15" t="s">
        <v>448</v>
      </c>
      <c r="F10" s="15" t="s">
        <v>448</v>
      </c>
      <c r="G10" s="15" t="s">
        <v>448</v>
      </c>
      <c r="H10" s="15" t="s">
        <v>448</v>
      </c>
      <c r="I10" s="15" t="s">
        <v>448</v>
      </c>
      <c r="J10" s="15">
        <v>4.4</v>
      </c>
      <c r="K10" s="15">
        <v>5</v>
      </c>
      <c r="L10" s="15" t="s">
        <v>448</v>
      </c>
      <c r="M10" s="15" t="s">
        <v>448</v>
      </c>
      <c r="N10" s="62">
        <f t="shared" si="0"/>
        <v>9.4</v>
      </c>
      <c r="O10" s="63">
        <f t="shared" si="1"/>
        <v>4.7</v>
      </c>
      <c r="P10" s="15">
        <f t="shared" si="2"/>
        <v>6</v>
      </c>
      <c r="Q10" s="15" t="s">
        <v>454</v>
      </c>
      <c r="R10" s="15"/>
    </row>
    <row r="11" customHeight="1" spans="1:18">
      <c r="A11" s="38" t="s">
        <v>3</v>
      </c>
      <c r="B11" s="38">
        <v>1</v>
      </c>
      <c r="C11" s="15" t="s">
        <v>56</v>
      </c>
      <c r="D11" s="15" t="s">
        <v>448</v>
      </c>
      <c r="E11" s="15" t="s">
        <v>448</v>
      </c>
      <c r="F11" s="15" t="s">
        <v>448</v>
      </c>
      <c r="G11" s="15" t="s">
        <v>448</v>
      </c>
      <c r="H11" s="15">
        <v>4.2</v>
      </c>
      <c r="I11" s="15">
        <v>5</v>
      </c>
      <c r="J11" s="15">
        <v>5</v>
      </c>
      <c r="K11" s="15">
        <v>5</v>
      </c>
      <c r="L11" s="15">
        <v>4.2</v>
      </c>
      <c r="M11" s="15">
        <v>5</v>
      </c>
      <c r="N11" s="62">
        <f t="shared" si="0"/>
        <v>28.4</v>
      </c>
      <c r="O11" s="63">
        <f t="shared" si="1"/>
        <v>4.73333333333333</v>
      </c>
      <c r="P11" s="15">
        <f>RANK(O11,$O$11:$O$19)</f>
        <v>9</v>
      </c>
      <c r="Q11" s="15"/>
      <c r="R11" s="15"/>
    </row>
    <row r="12" customHeight="1" spans="1:18">
      <c r="A12" s="38"/>
      <c r="B12" s="38">
        <v>2</v>
      </c>
      <c r="C12" s="15" t="s">
        <v>63</v>
      </c>
      <c r="D12" s="15" t="s">
        <v>448</v>
      </c>
      <c r="E12" s="15" t="s">
        <v>448</v>
      </c>
      <c r="F12" s="15" t="s">
        <v>448</v>
      </c>
      <c r="G12" s="15" t="s">
        <v>448</v>
      </c>
      <c r="H12" s="15" t="s">
        <v>448</v>
      </c>
      <c r="I12" s="15" t="s">
        <v>448</v>
      </c>
      <c r="J12" s="15">
        <v>5</v>
      </c>
      <c r="K12" s="15">
        <v>5</v>
      </c>
      <c r="L12" s="15">
        <v>4.4</v>
      </c>
      <c r="M12" s="15">
        <v>5</v>
      </c>
      <c r="N12" s="62">
        <f t="shared" si="0"/>
        <v>19.4</v>
      </c>
      <c r="O12" s="63">
        <f t="shared" si="1"/>
        <v>4.85</v>
      </c>
      <c r="P12" s="15">
        <f t="shared" ref="P12:P19" si="3">RANK(O12,$O$11:$O$19)</f>
        <v>6</v>
      </c>
      <c r="Q12" s="15"/>
      <c r="R12" s="15"/>
    </row>
    <row r="13" customHeight="1" spans="1:18">
      <c r="A13" s="38"/>
      <c r="B13" s="38">
        <v>3</v>
      </c>
      <c r="C13" s="15" t="s">
        <v>67</v>
      </c>
      <c r="D13" s="15" t="s">
        <v>448</v>
      </c>
      <c r="E13" s="15" t="s">
        <v>448</v>
      </c>
      <c r="F13" s="15" t="s">
        <v>448</v>
      </c>
      <c r="G13" s="15" t="s">
        <v>448</v>
      </c>
      <c r="H13" s="15">
        <v>5</v>
      </c>
      <c r="I13" s="15">
        <v>5</v>
      </c>
      <c r="J13" s="15">
        <v>5</v>
      </c>
      <c r="K13" s="15">
        <v>5</v>
      </c>
      <c r="L13" s="15" t="s">
        <v>448</v>
      </c>
      <c r="M13" s="15" t="s">
        <v>448</v>
      </c>
      <c r="N13" s="62">
        <f t="shared" si="0"/>
        <v>20</v>
      </c>
      <c r="O13" s="63">
        <f t="shared" si="1"/>
        <v>5</v>
      </c>
      <c r="P13" s="15">
        <f t="shared" si="3"/>
        <v>1</v>
      </c>
      <c r="Q13" s="15"/>
      <c r="R13" s="15"/>
    </row>
    <row r="14" customHeight="1" spans="1:18">
      <c r="A14" s="38"/>
      <c r="B14" s="38">
        <v>4</v>
      </c>
      <c r="C14" s="15" t="s">
        <v>262</v>
      </c>
      <c r="D14" s="15" t="s">
        <v>448</v>
      </c>
      <c r="E14" s="15" t="s">
        <v>448</v>
      </c>
      <c r="F14" s="15" t="s">
        <v>448</v>
      </c>
      <c r="G14" s="15" t="s">
        <v>448</v>
      </c>
      <c r="H14" s="15">
        <v>5</v>
      </c>
      <c r="I14" s="15">
        <v>5</v>
      </c>
      <c r="J14" s="15">
        <v>5</v>
      </c>
      <c r="K14" s="15">
        <v>4.6</v>
      </c>
      <c r="L14" s="15" t="s">
        <v>448</v>
      </c>
      <c r="M14" s="15" t="s">
        <v>448</v>
      </c>
      <c r="N14" s="62">
        <f t="shared" si="0"/>
        <v>19.6</v>
      </c>
      <c r="O14" s="63">
        <f t="shared" si="1"/>
        <v>4.9</v>
      </c>
      <c r="P14" s="15">
        <f t="shared" si="3"/>
        <v>4</v>
      </c>
      <c r="Q14" s="15" t="s">
        <v>455</v>
      </c>
      <c r="R14" s="15"/>
    </row>
    <row r="15" customHeight="1" spans="1:18">
      <c r="A15" s="38"/>
      <c r="B15" s="38">
        <v>5</v>
      </c>
      <c r="C15" s="15" t="s">
        <v>263</v>
      </c>
      <c r="D15" s="15" t="s">
        <v>448</v>
      </c>
      <c r="E15" s="15" t="s">
        <v>448</v>
      </c>
      <c r="F15" s="15" t="s">
        <v>448</v>
      </c>
      <c r="G15" s="15" t="s">
        <v>448</v>
      </c>
      <c r="H15" s="15">
        <v>5</v>
      </c>
      <c r="I15" s="15">
        <v>5</v>
      </c>
      <c r="J15" s="15">
        <v>5</v>
      </c>
      <c r="K15" s="15">
        <v>5</v>
      </c>
      <c r="L15" s="15">
        <v>5</v>
      </c>
      <c r="M15" s="15">
        <v>5</v>
      </c>
      <c r="N15" s="62">
        <f t="shared" si="0"/>
        <v>30</v>
      </c>
      <c r="O15" s="63">
        <f t="shared" si="1"/>
        <v>5</v>
      </c>
      <c r="P15" s="15">
        <f t="shared" si="3"/>
        <v>1</v>
      </c>
      <c r="Q15" s="15"/>
      <c r="R15" s="15"/>
    </row>
    <row r="16" customHeight="1" spans="1:18">
      <c r="A16" s="38"/>
      <c r="B16" s="38">
        <v>6</v>
      </c>
      <c r="C16" s="15" t="s">
        <v>73</v>
      </c>
      <c r="D16" s="15" t="s">
        <v>448</v>
      </c>
      <c r="E16" s="15" t="s">
        <v>448</v>
      </c>
      <c r="F16" s="15" t="s">
        <v>448</v>
      </c>
      <c r="G16" s="15" t="s">
        <v>448</v>
      </c>
      <c r="H16" s="15">
        <v>4.6</v>
      </c>
      <c r="I16" s="15">
        <v>5</v>
      </c>
      <c r="J16" s="15">
        <v>4.8</v>
      </c>
      <c r="K16" s="15">
        <v>4.8</v>
      </c>
      <c r="L16" s="15">
        <v>4.4</v>
      </c>
      <c r="M16" s="15">
        <v>5</v>
      </c>
      <c r="N16" s="62">
        <f t="shared" si="0"/>
        <v>28.6</v>
      </c>
      <c r="O16" s="63">
        <f t="shared" si="1"/>
        <v>4.76666666666667</v>
      </c>
      <c r="P16" s="15">
        <f t="shared" si="3"/>
        <v>7</v>
      </c>
      <c r="Q16" s="15"/>
      <c r="R16" s="15"/>
    </row>
    <row r="17" customHeight="1" spans="1:18">
      <c r="A17" s="38"/>
      <c r="B17" s="38">
        <v>7</v>
      </c>
      <c r="C17" s="15" t="s">
        <v>264</v>
      </c>
      <c r="D17" s="15" t="s">
        <v>448</v>
      </c>
      <c r="E17" s="15" t="s">
        <v>448</v>
      </c>
      <c r="F17" s="15" t="s">
        <v>448</v>
      </c>
      <c r="G17" s="15" t="s">
        <v>448</v>
      </c>
      <c r="H17" s="15">
        <v>5</v>
      </c>
      <c r="I17" s="15">
        <v>5</v>
      </c>
      <c r="J17" s="15">
        <v>5</v>
      </c>
      <c r="K17" s="15">
        <v>4.8</v>
      </c>
      <c r="L17" s="15">
        <v>5</v>
      </c>
      <c r="M17" s="15">
        <v>5</v>
      </c>
      <c r="N17" s="62">
        <f t="shared" si="0"/>
        <v>29.8</v>
      </c>
      <c r="O17" s="63">
        <f t="shared" si="1"/>
        <v>4.96666666666667</v>
      </c>
      <c r="P17" s="15">
        <f t="shared" si="3"/>
        <v>3</v>
      </c>
      <c r="Q17" s="15"/>
      <c r="R17" s="15"/>
    </row>
    <row r="18" customHeight="1" spans="1:18">
      <c r="A18" s="38"/>
      <c r="B18" s="38">
        <v>8</v>
      </c>
      <c r="C18" s="15" t="s">
        <v>52</v>
      </c>
      <c r="D18" s="15" t="s">
        <v>448</v>
      </c>
      <c r="E18" s="15" t="s">
        <v>448</v>
      </c>
      <c r="F18" s="15" t="s">
        <v>448</v>
      </c>
      <c r="G18" s="15" t="s">
        <v>448</v>
      </c>
      <c r="H18" s="15" t="s">
        <v>448</v>
      </c>
      <c r="I18" s="15" t="s">
        <v>448</v>
      </c>
      <c r="J18" s="15" t="s">
        <v>448</v>
      </c>
      <c r="K18" s="15" t="s">
        <v>448</v>
      </c>
      <c r="L18" s="15">
        <v>5</v>
      </c>
      <c r="M18" s="15">
        <v>4.8</v>
      </c>
      <c r="N18" s="62">
        <f t="shared" si="0"/>
        <v>9.8</v>
      </c>
      <c r="O18" s="63">
        <f t="shared" si="1"/>
        <v>4.9</v>
      </c>
      <c r="P18" s="15">
        <f t="shared" si="3"/>
        <v>4</v>
      </c>
      <c r="Q18" s="15"/>
      <c r="R18" s="15"/>
    </row>
    <row r="19" customHeight="1" spans="1:18">
      <c r="A19" s="38"/>
      <c r="B19" s="38">
        <v>9</v>
      </c>
      <c r="C19" s="15" t="s">
        <v>265</v>
      </c>
      <c r="D19" s="15" t="s">
        <v>448</v>
      </c>
      <c r="E19" s="15" t="s">
        <v>448</v>
      </c>
      <c r="F19" s="15" t="s">
        <v>448</v>
      </c>
      <c r="G19" s="15" t="s">
        <v>448</v>
      </c>
      <c r="H19" s="15">
        <v>4.6</v>
      </c>
      <c r="I19" s="15">
        <v>5</v>
      </c>
      <c r="J19" s="15">
        <v>4.6</v>
      </c>
      <c r="K19" s="15">
        <v>4.6</v>
      </c>
      <c r="L19" s="15">
        <v>5</v>
      </c>
      <c r="M19" s="15">
        <v>4.8</v>
      </c>
      <c r="N19" s="62">
        <f t="shared" si="0"/>
        <v>28.6</v>
      </c>
      <c r="O19" s="63">
        <f t="shared" si="1"/>
        <v>4.76666666666667</v>
      </c>
      <c r="P19" s="15">
        <f t="shared" si="3"/>
        <v>7</v>
      </c>
      <c r="Q19" s="15"/>
      <c r="R19" s="15"/>
    </row>
    <row r="20" customHeight="1" spans="1:18">
      <c r="A20" s="58" t="s">
        <v>5</v>
      </c>
      <c r="B20" s="58">
        <v>1</v>
      </c>
      <c r="C20" s="58">
        <v>20232131</v>
      </c>
      <c r="D20" s="58">
        <v>5</v>
      </c>
      <c r="E20" s="58">
        <v>5</v>
      </c>
      <c r="F20" s="58">
        <v>5</v>
      </c>
      <c r="G20" s="58">
        <v>5</v>
      </c>
      <c r="H20" s="58">
        <v>5</v>
      </c>
      <c r="I20" s="58">
        <v>5</v>
      </c>
      <c r="J20" s="58">
        <v>5</v>
      </c>
      <c r="K20" s="58">
        <v>5</v>
      </c>
      <c r="L20" s="58">
        <v>5</v>
      </c>
      <c r="M20" s="58">
        <v>5</v>
      </c>
      <c r="N20" s="62">
        <f t="shared" si="0"/>
        <v>50</v>
      </c>
      <c r="O20" s="63">
        <f t="shared" si="1"/>
        <v>5</v>
      </c>
      <c r="P20" s="15">
        <f t="shared" ref="P20:P25" si="4">RANK(O20,$O$20:$O$25)</f>
        <v>1</v>
      </c>
      <c r="Q20" s="15"/>
      <c r="R20" s="15"/>
    </row>
    <row r="21" customHeight="1" spans="1:18">
      <c r="A21" s="58"/>
      <c r="B21" s="58">
        <v>2</v>
      </c>
      <c r="C21" s="58">
        <v>20232132</v>
      </c>
      <c r="D21" s="58">
        <v>5</v>
      </c>
      <c r="E21" s="58">
        <v>5</v>
      </c>
      <c r="F21" s="58">
        <v>5</v>
      </c>
      <c r="G21" s="58">
        <v>5</v>
      </c>
      <c r="H21" s="58">
        <v>5</v>
      </c>
      <c r="I21" s="58">
        <v>5</v>
      </c>
      <c r="J21" s="58">
        <v>5</v>
      </c>
      <c r="K21" s="58">
        <v>5</v>
      </c>
      <c r="L21" s="58">
        <v>5</v>
      </c>
      <c r="M21" s="58">
        <v>5</v>
      </c>
      <c r="N21" s="62">
        <f t="shared" si="0"/>
        <v>50</v>
      </c>
      <c r="O21" s="63">
        <f t="shared" si="1"/>
        <v>5</v>
      </c>
      <c r="P21" s="15">
        <f t="shared" si="4"/>
        <v>1</v>
      </c>
      <c r="Q21" s="15"/>
      <c r="R21" s="15"/>
    </row>
    <row r="22" customHeight="1" spans="1:18">
      <c r="A22" s="58"/>
      <c r="B22" s="58">
        <v>3</v>
      </c>
      <c r="C22" s="58">
        <v>20232133</v>
      </c>
      <c r="D22" s="58">
        <v>5</v>
      </c>
      <c r="E22" s="58">
        <v>5</v>
      </c>
      <c r="F22" s="58">
        <v>5</v>
      </c>
      <c r="G22" s="58">
        <v>5</v>
      </c>
      <c r="H22" s="58">
        <v>5</v>
      </c>
      <c r="I22" s="58">
        <v>5</v>
      </c>
      <c r="J22" s="58">
        <v>5</v>
      </c>
      <c r="K22" s="58">
        <v>5</v>
      </c>
      <c r="L22" s="58">
        <v>5</v>
      </c>
      <c r="M22" s="58">
        <v>5</v>
      </c>
      <c r="N22" s="62">
        <f t="shared" si="0"/>
        <v>50</v>
      </c>
      <c r="O22" s="63">
        <f t="shared" si="1"/>
        <v>5</v>
      </c>
      <c r="P22" s="15">
        <f t="shared" si="4"/>
        <v>1</v>
      </c>
      <c r="Q22" s="15"/>
      <c r="R22" s="15"/>
    </row>
    <row r="23" customHeight="1" spans="1:18">
      <c r="A23" s="58"/>
      <c r="B23" s="58">
        <v>4</v>
      </c>
      <c r="C23" s="58">
        <v>20232134</v>
      </c>
      <c r="D23" s="58">
        <v>5</v>
      </c>
      <c r="E23" s="58">
        <v>5</v>
      </c>
      <c r="F23" s="58">
        <v>5</v>
      </c>
      <c r="G23" s="58">
        <v>5</v>
      </c>
      <c r="H23" s="58">
        <v>5</v>
      </c>
      <c r="I23" s="58">
        <v>5</v>
      </c>
      <c r="J23" s="58">
        <v>5</v>
      </c>
      <c r="K23" s="58">
        <v>5</v>
      </c>
      <c r="L23" s="58">
        <v>5</v>
      </c>
      <c r="M23" s="58">
        <v>5</v>
      </c>
      <c r="N23" s="62">
        <f t="shared" si="0"/>
        <v>50</v>
      </c>
      <c r="O23" s="63">
        <f t="shared" si="1"/>
        <v>5</v>
      </c>
      <c r="P23" s="15">
        <f t="shared" si="4"/>
        <v>1</v>
      </c>
      <c r="Q23" s="15"/>
      <c r="R23" s="15"/>
    </row>
    <row r="24" customHeight="1" spans="1:18">
      <c r="A24" s="58"/>
      <c r="B24" s="58">
        <v>5</v>
      </c>
      <c r="C24" s="58">
        <v>20232135</v>
      </c>
      <c r="D24" s="58">
        <v>5</v>
      </c>
      <c r="E24" s="58">
        <v>5</v>
      </c>
      <c r="F24" s="58">
        <v>5</v>
      </c>
      <c r="G24" s="58">
        <v>5</v>
      </c>
      <c r="H24" s="58">
        <v>5</v>
      </c>
      <c r="I24" s="58">
        <v>5</v>
      </c>
      <c r="J24" s="58">
        <v>5</v>
      </c>
      <c r="K24" s="58">
        <v>5</v>
      </c>
      <c r="L24" s="58">
        <v>5</v>
      </c>
      <c r="M24" s="58">
        <v>5</v>
      </c>
      <c r="N24" s="62">
        <f t="shared" si="0"/>
        <v>50</v>
      </c>
      <c r="O24" s="63">
        <f t="shared" si="1"/>
        <v>5</v>
      </c>
      <c r="P24" s="15">
        <f t="shared" si="4"/>
        <v>1</v>
      </c>
      <c r="Q24" s="15"/>
      <c r="R24" s="15"/>
    </row>
    <row r="25" customHeight="1" spans="1:18">
      <c r="A25" s="58"/>
      <c r="B25" s="58">
        <v>6</v>
      </c>
      <c r="C25" s="58">
        <v>20232136</v>
      </c>
      <c r="D25" s="58">
        <v>5</v>
      </c>
      <c r="E25" s="58">
        <v>5</v>
      </c>
      <c r="F25" s="58">
        <v>5</v>
      </c>
      <c r="G25" s="58">
        <v>5</v>
      </c>
      <c r="H25" s="58">
        <v>5</v>
      </c>
      <c r="I25" s="58">
        <v>5</v>
      </c>
      <c r="J25" s="58">
        <v>5</v>
      </c>
      <c r="K25" s="58">
        <v>5</v>
      </c>
      <c r="L25" s="58">
        <v>5</v>
      </c>
      <c r="M25" s="58">
        <v>5</v>
      </c>
      <c r="N25" s="62">
        <f t="shared" si="0"/>
        <v>50</v>
      </c>
      <c r="O25" s="63">
        <f t="shared" si="1"/>
        <v>5</v>
      </c>
      <c r="P25" s="15">
        <f t="shared" si="4"/>
        <v>1</v>
      </c>
      <c r="Q25" s="15"/>
      <c r="R25" s="15"/>
    </row>
    <row r="26" customHeight="1" spans="1:18">
      <c r="A26" s="59" t="s">
        <v>6</v>
      </c>
      <c r="B26" s="59">
        <v>1</v>
      </c>
      <c r="C26" s="38" t="s">
        <v>386</v>
      </c>
      <c r="D26" s="15" t="s">
        <v>448</v>
      </c>
      <c r="E26" s="15" t="s">
        <v>448</v>
      </c>
      <c r="F26" s="15" t="s">
        <v>448</v>
      </c>
      <c r="G26" s="15" t="s">
        <v>448</v>
      </c>
      <c r="H26" s="15">
        <v>5</v>
      </c>
      <c r="I26" s="15">
        <v>5</v>
      </c>
      <c r="J26" s="15">
        <v>5</v>
      </c>
      <c r="K26" s="15">
        <v>5</v>
      </c>
      <c r="L26" s="15">
        <v>5</v>
      </c>
      <c r="M26" s="15">
        <v>5</v>
      </c>
      <c r="N26" s="62">
        <f t="shared" si="0"/>
        <v>30</v>
      </c>
      <c r="O26" s="63">
        <f t="shared" si="1"/>
        <v>5</v>
      </c>
      <c r="P26" s="15">
        <f>RANK(O26,$O$26:$O$36)</f>
        <v>1</v>
      </c>
      <c r="Q26" s="15"/>
      <c r="R26" s="15"/>
    </row>
    <row r="27" customHeight="1" spans="1:18">
      <c r="A27" s="59"/>
      <c r="B27" s="59">
        <v>2</v>
      </c>
      <c r="C27" s="38" t="s">
        <v>159</v>
      </c>
      <c r="D27" s="15" t="s">
        <v>448</v>
      </c>
      <c r="E27" s="15" t="s">
        <v>448</v>
      </c>
      <c r="F27" s="15" t="s">
        <v>448</v>
      </c>
      <c r="G27" s="15" t="s">
        <v>448</v>
      </c>
      <c r="H27" s="15">
        <v>5</v>
      </c>
      <c r="I27" s="15">
        <v>5</v>
      </c>
      <c r="J27" s="15">
        <v>5</v>
      </c>
      <c r="K27" s="15">
        <v>5</v>
      </c>
      <c r="L27" s="15">
        <v>5</v>
      </c>
      <c r="M27" s="15">
        <v>5</v>
      </c>
      <c r="N27" s="62">
        <f t="shared" si="0"/>
        <v>30</v>
      </c>
      <c r="O27" s="63">
        <f t="shared" si="1"/>
        <v>5</v>
      </c>
      <c r="P27" s="15">
        <f t="shared" ref="P27:P36" si="5">RANK(O27,$O$26:$O$36)</f>
        <v>1</v>
      </c>
      <c r="Q27" s="15"/>
      <c r="R27" s="15"/>
    </row>
    <row r="28" customHeight="1" spans="1:18">
      <c r="A28" s="59"/>
      <c r="B28" s="59">
        <v>3</v>
      </c>
      <c r="C28" s="38" t="s">
        <v>141</v>
      </c>
      <c r="D28" s="15" t="s">
        <v>448</v>
      </c>
      <c r="E28" s="15" t="s">
        <v>448</v>
      </c>
      <c r="F28" s="15" t="s">
        <v>448</v>
      </c>
      <c r="G28" s="15" t="s">
        <v>448</v>
      </c>
      <c r="H28" s="15">
        <v>5</v>
      </c>
      <c r="I28" s="15">
        <v>5</v>
      </c>
      <c r="J28" s="15">
        <v>5</v>
      </c>
      <c r="K28" s="15">
        <v>5</v>
      </c>
      <c r="L28" s="15">
        <v>5</v>
      </c>
      <c r="M28" s="15">
        <v>5</v>
      </c>
      <c r="N28" s="62">
        <f t="shared" si="0"/>
        <v>30</v>
      </c>
      <c r="O28" s="63">
        <f t="shared" si="1"/>
        <v>5</v>
      </c>
      <c r="P28" s="15">
        <f t="shared" si="5"/>
        <v>1</v>
      </c>
      <c r="Q28" s="15"/>
      <c r="R28" s="15"/>
    </row>
    <row r="29" customHeight="1" spans="1:18">
      <c r="A29" s="59"/>
      <c r="B29" s="59">
        <v>4</v>
      </c>
      <c r="C29" s="38" t="s">
        <v>387</v>
      </c>
      <c r="D29" s="15" t="s">
        <v>448</v>
      </c>
      <c r="E29" s="15" t="s">
        <v>448</v>
      </c>
      <c r="F29" s="15" t="s">
        <v>448</v>
      </c>
      <c r="G29" s="15" t="s">
        <v>448</v>
      </c>
      <c r="H29" s="15">
        <v>5</v>
      </c>
      <c r="I29" s="15">
        <v>5</v>
      </c>
      <c r="J29" s="15">
        <v>5</v>
      </c>
      <c r="K29" s="15">
        <v>5</v>
      </c>
      <c r="L29" s="15">
        <v>5</v>
      </c>
      <c r="M29" s="15">
        <v>5</v>
      </c>
      <c r="N29" s="62">
        <f t="shared" si="0"/>
        <v>30</v>
      </c>
      <c r="O29" s="63">
        <f t="shared" si="1"/>
        <v>5</v>
      </c>
      <c r="P29" s="15">
        <f t="shared" si="5"/>
        <v>1</v>
      </c>
      <c r="Q29" s="15"/>
      <c r="R29" s="15"/>
    </row>
    <row r="30" customHeight="1" spans="1:18">
      <c r="A30" s="59"/>
      <c r="B30" s="59">
        <v>5</v>
      </c>
      <c r="C30" s="38" t="s">
        <v>388</v>
      </c>
      <c r="D30" s="15" t="s">
        <v>448</v>
      </c>
      <c r="E30" s="15" t="s">
        <v>448</v>
      </c>
      <c r="F30" s="15" t="s">
        <v>448</v>
      </c>
      <c r="G30" s="15" t="s">
        <v>448</v>
      </c>
      <c r="H30" s="15">
        <v>5</v>
      </c>
      <c r="I30" s="15">
        <v>5</v>
      </c>
      <c r="J30" s="15">
        <v>5</v>
      </c>
      <c r="K30" s="15">
        <v>5</v>
      </c>
      <c r="L30" s="15">
        <v>5</v>
      </c>
      <c r="M30" s="15">
        <v>5</v>
      </c>
      <c r="N30" s="62">
        <f t="shared" si="0"/>
        <v>30</v>
      </c>
      <c r="O30" s="63">
        <f t="shared" si="1"/>
        <v>5</v>
      </c>
      <c r="P30" s="15">
        <f t="shared" si="5"/>
        <v>1</v>
      </c>
      <c r="Q30" s="15"/>
      <c r="R30" s="15"/>
    </row>
    <row r="31" customHeight="1" spans="1:18">
      <c r="A31" s="59"/>
      <c r="B31" s="59">
        <v>6</v>
      </c>
      <c r="C31" s="38" t="s">
        <v>146</v>
      </c>
      <c r="D31" s="15" t="s">
        <v>448</v>
      </c>
      <c r="E31" s="15" t="s">
        <v>448</v>
      </c>
      <c r="F31" s="15" t="s">
        <v>448</v>
      </c>
      <c r="G31" s="15" t="s">
        <v>448</v>
      </c>
      <c r="H31" s="15">
        <v>5</v>
      </c>
      <c r="I31" s="15">
        <v>5</v>
      </c>
      <c r="J31" s="15">
        <v>5</v>
      </c>
      <c r="K31" s="15">
        <v>5</v>
      </c>
      <c r="L31" s="15">
        <v>5</v>
      </c>
      <c r="M31" s="15">
        <v>5</v>
      </c>
      <c r="N31" s="62">
        <f t="shared" si="0"/>
        <v>30</v>
      </c>
      <c r="O31" s="63">
        <f t="shared" si="1"/>
        <v>5</v>
      </c>
      <c r="P31" s="15">
        <f t="shared" si="5"/>
        <v>1</v>
      </c>
      <c r="Q31" s="15"/>
      <c r="R31" s="15"/>
    </row>
    <row r="32" customHeight="1" spans="1:18">
      <c r="A32" s="59"/>
      <c r="B32" s="59">
        <v>7</v>
      </c>
      <c r="C32" s="38" t="s">
        <v>389</v>
      </c>
      <c r="D32" s="15" t="s">
        <v>448</v>
      </c>
      <c r="E32" s="15" t="s">
        <v>448</v>
      </c>
      <c r="F32" s="15" t="s">
        <v>448</v>
      </c>
      <c r="G32" s="15" t="s">
        <v>448</v>
      </c>
      <c r="H32" s="15">
        <v>5</v>
      </c>
      <c r="I32" s="15">
        <v>5</v>
      </c>
      <c r="J32" s="15">
        <v>5</v>
      </c>
      <c r="K32" s="15">
        <v>5</v>
      </c>
      <c r="L32" s="15">
        <v>5</v>
      </c>
      <c r="M32" s="15">
        <v>5</v>
      </c>
      <c r="N32" s="62">
        <f t="shared" si="0"/>
        <v>30</v>
      </c>
      <c r="O32" s="63">
        <f t="shared" si="1"/>
        <v>5</v>
      </c>
      <c r="P32" s="15">
        <f t="shared" si="5"/>
        <v>1</v>
      </c>
      <c r="Q32" s="15"/>
      <c r="R32" s="15"/>
    </row>
    <row r="33" customHeight="1" spans="1:18">
      <c r="A33" s="59"/>
      <c r="B33" s="59">
        <v>8</v>
      </c>
      <c r="C33" s="38" t="s">
        <v>390</v>
      </c>
      <c r="D33" s="15" t="s">
        <v>448</v>
      </c>
      <c r="E33" s="15" t="s">
        <v>448</v>
      </c>
      <c r="F33" s="15" t="s">
        <v>448</v>
      </c>
      <c r="G33" s="15" t="s">
        <v>448</v>
      </c>
      <c r="H33" s="15">
        <v>5</v>
      </c>
      <c r="I33" s="15">
        <v>5</v>
      </c>
      <c r="J33" s="15">
        <v>5</v>
      </c>
      <c r="K33" s="15">
        <v>5</v>
      </c>
      <c r="L33" s="15">
        <v>5</v>
      </c>
      <c r="M33" s="15">
        <v>5</v>
      </c>
      <c r="N33" s="62">
        <f t="shared" si="0"/>
        <v>30</v>
      </c>
      <c r="O33" s="63">
        <f t="shared" si="1"/>
        <v>5</v>
      </c>
      <c r="P33" s="15">
        <f t="shared" si="5"/>
        <v>1</v>
      </c>
      <c r="Q33" s="15"/>
      <c r="R33" s="15"/>
    </row>
    <row r="34" customHeight="1" spans="1:18">
      <c r="A34" s="59"/>
      <c r="B34" s="59">
        <v>9</v>
      </c>
      <c r="C34" s="38" t="s">
        <v>392</v>
      </c>
      <c r="D34" s="15" t="s">
        <v>448</v>
      </c>
      <c r="E34" s="15" t="s">
        <v>448</v>
      </c>
      <c r="F34" s="15" t="s">
        <v>448</v>
      </c>
      <c r="G34" s="15" t="s">
        <v>448</v>
      </c>
      <c r="H34" s="15">
        <v>5</v>
      </c>
      <c r="I34" s="15">
        <v>5</v>
      </c>
      <c r="J34" s="15">
        <v>5</v>
      </c>
      <c r="K34" s="15">
        <v>5</v>
      </c>
      <c r="L34" s="15">
        <v>5</v>
      </c>
      <c r="M34" s="15">
        <v>5</v>
      </c>
      <c r="N34" s="62">
        <f t="shared" si="0"/>
        <v>30</v>
      </c>
      <c r="O34" s="63">
        <f t="shared" si="1"/>
        <v>5</v>
      </c>
      <c r="P34" s="15">
        <f t="shared" si="5"/>
        <v>1</v>
      </c>
      <c r="Q34" s="15"/>
      <c r="R34" s="15"/>
    </row>
    <row r="35" customHeight="1" spans="1:18">
      <c r="A35" s="59"/>
      <c r="B35" s="15">
        <v>10</v>
      </c>
      <c r="C35" s="38" t="s">
        <v>155</v>
      </c>
      <c r="D35" s="15" t="s">
        <v>448</v>
      </c>
      <c r="E35" s="15" t="s">
        <v>448</v>
      </c>
      <c r="F35" s="15" t="s">
        <v>448</v>
      </c>
      <c r="G35" s="15" t="s">
        <v>448</v>
      </c>
      <c r="H35" s="15">
        <v>5</v>
      </c>
      <c r="I35" s="15">
        <v>5</v>
      </c>
      <c r="J35" s="15">
        <v>5</v>
      </c>
      <c r="K35" s="15">
        <v>5</v>
      </c>
      <c r="L35" s="15">
        <v>5</v>
      </c>
      <c r="M35" s="15">
        <v>5</v>
      </c>
      <c r="N35" s="62">
        <f t="shared" si="0"/>
        <v>30</v>
      </c>
      <c r="O35" s="63">
        <f t="shared" si="1"/>
        <v>5</v>
      </c>
      <c r="P35" s="15">
        <f t="shared" si="5"/>
        <v>1</v>
      </c>
      <c r="Q35" s="15"/>
      <c r="R35" s="15"/>
    </row>
    <row r="36" customHeight="1" spans="1:18">
      <c r="A36" s="59"/>
      <c r="B36" s="15">
        <v>11</v>
      </c>
      <c r="C36" s="38" t="s">
        <v>393</v>
      </c>
      <c r="D36" s="15" t="s">
        <v>448</v>
      </c>
      <c r="E36" s="15" t="s">
        <v>448</v>
      </c>
      <c r="F36" s="15" t="s">
        <v>448</v>
      </c>
      <c r="G36" s="15" t="s">
        <v>448</v>
      </c>
      <c r="H36" s="15">
        <v>5</v>
      </c>
      <c r="I36" s="15">
        <v>5</v>
      </c>
      <c r="J36" s="15">
        <v>5</v>
      </c>
      <c r="K36" s="15">
        <v>5</v>
      </c>
      <c r="L36" s="15">
        <v>5</v>
      </c>
      <c r="M36" s="15">
        <v>5</v>
      </c>
      <c r="N36" s="62">
        <f t="shared" si="0"/>
        <v>30</v>
      </c>
      <c r="O36" s="63">
        <f t="shared" si="1"/>
        <v>5</v>
      </c>
      <c r="P36" s="15">
        <f t="shared" si="5"/>
        <v>1</v>
      </c>
      <c r="Q36" s="15"/>
      <c r="R36" s="15"/>
    </row>
    <row r="37" customHeight="1" spans="1:18">
      <c r="A37" s="59" t="s">
        <v>7</v>
      </c>
      <c r="B37" s="59">
        <v>1</v>
      </c>
      <c r="C37" s="60" t="s">
        <v>404</v>
      </c>
      <c r="D37" s="15">
        <v>5</v>
      </c>
      <c r="E37" s="15">
        <v>5</v>
      </c>
      <c r="F37" s="15">
        <v>5</v>
      </c>
      <c r="G37" s="15">
        <v>5</v>
      </c>
      <c r="H37" s="15">
        <v>5</v>
      </c>
      <c r="I37" s="15">
        <v>5</v>
      </c>
      <c r="J37" s="15">
        <v>5</v>
      </c>
      <c r="K37" s="15">
        <v>1</v>
      </c>
      <c r="L37" s="15">
        <v>5</v>
      </c>
      <c r="M37" s="15">
        <v>5</v>
      </c>
      <c r="N37" s="62">
        <f t="shared" si="0"/>
        <v>46</v>
      </c>
      <c r="O37" s="63">
        <f t="shared" si="1"/>
        <v>4.6</v>
      </c>
      <c r="P37" s="15">
        <f>RANK(O37,$O$37:$O$42)</f>
        <v>4</v>
      </c>
      <c r="Q37" s="15" t="s">
        <v>456</v>
      </c>
      <c r="R37" s="15"/>
    </row>
    <row r="38" customHeight="1" spans="1:18">
      <c r="A38" s="59"/>
      <c r="B38" s="59">
        <v>2</v>
      </c>
      <c r="C38" s="60" t="s">
        <v>183</v>
      </c>
      <c r="D38" s="15">
        <v>5</v>
      </c>
      <c r="E38" s="15">
        <v>5</v>
      </c>
      <c r="F38" s="15">
        <v>5</v>
      </c>
      <c r="G38" s="15">
        <v>5</v>
      </c>
      <c r="H38" s="15">
        <v>5</v>
      </c>
      <c r="I38" s="15">
        <v>5</v>
      </c>
      <c r="J38" s="15">
        <v>5</v>
      </c>
      <c r="K38" s="15">
        <v>4</v>
      </c>
      <c r="L38" s="15">
        <v>5</v>
      </c>
      <c r="M38" s="15">
        <v>5</v>
      </c>
      <c r="N38" s="62">
        <f t="shared" si="0"/>
        <v>49</v>
      </c>
      <c r="O38" s="63">
        <f t="shared" si="1"/>
        <v>4.9</v>
      </c>
      <c r="P38" s="15">
        <f t="shared" ref="P38:P43" si="6">RANK(O38,$O$37:$O$42)</f>
        <v>1</v>
      </c>
      <c r="Q38" s="15" t="s">
        <v>457</v>
      </c>
      <c r="R38" s="15"/>
    </row>
    <row r="39" customHeight="1" spans="1:18">
      <c r="A39" s="59"/>
      <c r="B39" s="59">
        <v>3</v>
      </c>
      <c r="C39" s="60" t="s">
        <v>185</v>
      </c>
      <c r="D39" s="15">
        <v>5</v>
      </c>
      <c r="E39" s="15">
        <v>5</v>
      </c>
      <c r="F39" s="15">
        <v>5</v>
      </c>
      <c r="G39" s="15">
        <v>5</v>
      </c>
      <c r="H39" s="15">
        <v>5</v>
      </c>
      <c r="I39" s="15">
        <v>5</v>
      </c>
      <c r="J39" s="15">
        <v>5</v>
      </c>
      <c r="K39" s="15">
        <v>0</v>
      </c>
      <c r="L39" s="15">
        <v>5</v>
      </c>
      <c r="M39" s="15">
        <v>5</v>
      </c>
      <c r="N39" s="62">
        <f t="shared" si="0"/>
        <v>45</v>
      </c>
      <c r="O39" s="63">
        <f t="shared" si="1"/>
        <v>4.5</v>
      </c>
      <c r="P39" s="15">
        <f t="shared" si="6"/>
        <v>6</v>
      </c>
      <c r="Q39" s="15" t="s">
        <v>458</v>
      </c>
      <c r="R39" s="15"/>
    </row>
    <row r="40" customHeight="1" spans="1:18">
      <c r="A40" s="59"/>
      <c r="B40" s="59">
        <v>4</v>
      </c>
      <c r="C40" s="60" t="s">
        <v>405</v>
      </c>
      <c r="D40" s="15">
        <v>5</v>
      </c>
      <c r="E40" s="15">
        <v>5</v>
      </c>
      <c r="F40" s="15">
        <v>5</v>
      </c>
      <c r="G40" s="15">
        <v>5</v>
      </c>
      <c r="H40" s="15">
        <v>5</v>
      </c>
      <c r="I40" s="15">
        <v>5</v>
      </c>
      <c r="J40" s="15">
        <v>5</v>
      </c>
      <c r="K40" s="15">
        <v>2</v>
      </c>
      <c r="L40" s="15">
        <v>5</v>
      </c>
      <c r="M40" s="15">
        <v>5</v>
      </c>
      <c r="N40" s="62">
        <f t="shared" si="0"/>
        <v>47</v>
      </c>
      <c r="O40" s="63">
        <f t="shared" si="1"/>
        <v>4.7</v>
      </c>
      <c r="P40" s="15">
        <f t="shared" si="6"/>
        <v>2</v>
      </c>
      <c r="Q40" s="15" t="s">
        <v>459</v>
      </c>
      <c r="R40" s="15"/>
    </row>
    <row r="41" customHeight="1" spans="1:18">
      <c r="A41" s="59"/>
      <c r="B41" s="59">
        <v>5</v>
      </c>
      <c r="C41" s="60" t="s">
        <v>188</v>
      </c>
      <c r="D41" s="15">
        <v>5</v>
      </c>
      <c r="E41" s="15">
        <v>5</v>
      </c>
      <c r="F41" s="15">
        <v>5</v>
      </c>
      <c r="G41" s="15">
        <v>5</v>
      </c>
      <c r="H41" s="15">
        <v>5</v>
      </c>
      <c r="I41" s="15">
        <v>5</v>
      </c>
      <c r="J41" s="15">
        <v>5</v>
      </c>
      <c r="K41" s="15">
        <v>2</v>
      </c>
      <c r="L41" s="15">
        <v>5</v>
      </c>
      <c r="M41" s="15">
        <v>5</v>
      </c>
      <c r="N41" s="62">
        <f t="shared" si="0"/>
        <v>47</v>
      </c>
      <c r="O41" s="63">
        <f t="shared" si="1"/>
        <v>4.7</v>
      </c>
      <c r="P41" s="15">
        <f t="shared" si="6"/>
        <v>2</v>
      </c>
      <c r="Q41" s="15" t="s">
        <v>459</v>
      </c>
      <c r="R41" s="15"/>
    </row>
    <row r="42" customHeight="1" spans="1:18">
      <c r="A42" s="59"/>
      <c r="B42" s="59">
        <v>6</v>
      </c>
      <c r="C42" s="60" t="s">
        <v>406</v>
      </c>
      <c r="D42" s="15">
        <v>5</v>
      </c>
      <c r="E42" s="15">
        <v>5</v>
      </c>
      <c r="F42" s="15">
        <v>5</v>
      </c>
      <c r="G42" s="15">
        <v>5</v>
      </c>
      <c r="H42" s="15">
        <v>5</v>
      </c>
      <c r="I42" s="15">
        <v>5</v>
      </c>
      <c r="J42" s="15">
        <v>5</v>
      </c>
      <c r="K42" s="15">
        <v>1</v>
      </c>
      <c r="L42" s="15">
        <v>5</v>
      </c>
      <c r="M42" s="15">
        <v>5</v>
      </c>
      <c r="N42" s="62">
        <f t="shared" si="0"/>
        <v>46</v>
      </c>
      <c r="O42" s="63">
        <f t="shared" si="1"/>
        <v>4.6</v>
      </c>
      <c r="P42" s="15">
        <f t="shared" si="6"/>
        <v>4</v>
      </c>
      <c r="Q42" s="15" t="s">
        <v>460</v>
      </c>
      <c r="R42" s="15"/>
    </row>
    <row r="43" customHeight="1" spans="1:18">
      <c r="A43" s="28" t="s">
        <v>8</v>
      </c>
      <c r="B43" s="15">
        <v>1</v>
      </c>
      <c r="C43" s="15" t="s">
        <v>407</v>
      </c>
      <c r="D43" s="15">
        <v>5</v>
      </c>
      <c r="E43" s="15">
        <v>5</v>
      </c>
      <c r="F43" s="15">
        <v>4</v>
      </c>
      <c r="G43" s="15">
        <v>4</v>
      </c>
      <c r="H43" s="15">
        <v>5</v>
      </c>
      <c r="I43" s="15">
        <v>5</v>
      </c>
      <c r="J43" s="15">
        <v>5</v>
      </c>
      <c r="K43" s="15">
        <v>5</v>
      </c>
      <c r="L43" s="15">
        <v>5</v>
      </c>
      <c r="M43" s="15">
        <v>4</v>
      </c>
      <c r="N43" s="62">
        <f t="shared" si="0"/>
        <v>47</v>
      </c>
      <c r="O43" s="63">
        <f t="shared" si="1"/>
        <v>4.7</v>
      </c>
      <c r="P43" s="15">
        <f>RANK(O43,$O$43:$O$43)</f>
        <v>1</v>
      </c>
      <c r="Q43" s="28"/>
      <c r="R43" s="28"/>
    </row>
  </sheetData>
  <mergeCells count="6">
    <mergeCell ref="A1:R1"/>
    <mergeCell ref="A3:A10"/>
    <mergeCell ref="A11:A19"/>
    <mergeCell ref="A20:A25"/>
    <mergeCell ref="A26:A36"/>
    <mergeCell ref="A37:A42"/>
  </mergeCells>
  <pageMargins left="0.7" right="0.7" top="0.75" bottom="0.75" header="0.3" footer="0.3"/>
  <headerFooter/>
  <ignoredErrors>
    <ignoredError sqref="N20:N2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5"/>
  <sheetViews>
    <sheetView zoomScale="69" zoomScaleNormal="69" workbookViewId="0">
      <selection activeCell="K65" sqref="K65"/>
    </sheetView>
  </sheetViews>
  <sheetFormatPr defaultColWidth="9" defaultRowHeight="14.4"/>
  <cols>
    <col min="1" max="2" width="20.7222222222222" style="29" customWidth="1"/>
    <col min="3" max="3" width="25.7222222222222" style="29" customWidth="1"/>
    <col min="4" max="4" width="42.2685185185185" style="29" customWidth="1"/>
    <col min="5" max="5" width="33.9074074074074" style="29" customWidth="1"/>
    <col min="6" max="16384" width="8.72222222222222" style="29"/>
  </cols>
  <sheetData>
    <row r="1" ht="22.2" spans="1:10">
      <c r="A1" s="30" t="s">
        <v>461</v>
      </c>
      <c r="B1" s="30"/>
      <c r="C1" s="30"/>
      <c r="D1" s="30"/>
      <c r="E1" s="30"/>
      <c r="F1" s="30"/>
      <c r="G1" s="31"/>
      <c r="H1" s="31"/>
      <c r="I1" s="31"/>
      <c r="J1" s="31"/>
    </row>
    <row r="2" ht="20.4" spans="1:6">
      <c r="A2" s="32" t="s">
        <v>24</v>
      </c>
      <c r="B2" s="32" t="s">
        <v>462</v>
      </c>
      <c r="C2" s="32" t="s">
        <v>27</v>
      </c>
      <c r="D2" s="33" t="s">
        <v>463</v>
      </c>
      <c r="E2" s="32" t="s">
        <v>35</v>
      </c>
      <c r="F2" s="32" t="s">
        <v>31</v>
      </c>
    </row>
    <row r="3" ht="17.4" spans="1:6">
      <c r="A3" s="34" t="s">
        <v>2</v>
      </c>
      <c r="B3" s="34" t="s">
        <v>221</v>
      </c>
      <c r="C3" s="15" t="s">
        <v>464</v>
      </c>
      <c r="D3" s="35">
        <v>6.13</v>
      </c>
      <c r="E3" s="15">
        <v>2</v>
      </c>
      <c r="F3" s="15" t="s">
        <v>465</v>
      </c>
    </row>
    <row r="4" ht="17.4" spans="1:6">
      <c r="A4" s="36"/>
      <c r="B4" s="36"/>
      <c r="C4" s="15" t="s">
        <v>466</v>
      </c>
      <c r="D4" s="35">
        <v>6.13</v>
      </c>
      <c r="E4" s="15">
        <v>2</v>
      </c>
      <c r="F4" s="15" t="s">
        <v>465</v>
      </c>
    </row>
    <row r="5" ht="17.4" spans="1:6">
      <c r="A5" s="36"/>
      <c r="B5" s="34" t="s">
        <v>222</v>
      </c>
      <c r="C5" s="15" t="s">
        <v>467</v>
      </c>
      <c r="D5" s="35">
        <v>6.1</v>
      </c>
      <c r="E5" s="15">
        <v>2</v>
      </c>
      <c r="F5" s="15" t="s">
        <v>465</v>
      </c>
    </row>
    <row r="6" ht="17.4" spans="1:6">
      <c r="A6" s="36"/>
      <c r="B6" s="36"/>
      <c r="C6" s="15" t="s">
        <v>468</v>
      </c>
      <c r="D6" s="35">
        <v>6.1</v>
      </c>
      <c r="E6" s="15">
        <v>2</v>
      </c>
      <c r="F6" s="15" t="s">
        <v>465</v>
      </c>
    </row>
    <row r="7" ht="17.4" spans="1:6">
      <c r="A7" s="36"/>
      <c r="B7" s="36"/>
      <c r="C7" s="15" t="s">
        <v>469</v>
      </c>
      <c r="D7" s="35">
        <v>6.1</v>
      </c>
      <c r="E7" s="15">
        <v>2</v>
      </c>
      <c r="F7" s="15" t="s">
        <v>465</v>
      </c>
    </row>
    <row r="8" ht="17.4" spans="1:6">
      <c r="A8" s="36"/>
      <c r="B8" s="34" t="s">
        <v>223</v>
      </c>
      <c r="C8" s="15" t="s">
        <v>470</v>
      </c>
      <c r="D8" s="35">
        <v>6.13</v>
      </c>
      <c r="E8" s="15">
        <v>2</v>
      </c>
      <c r="F8" s="15" t="s">
        <v>465</v>
      </c>
    </row>
    <row r="9" ht="17.4" spans="1:6">
      <c r="A9" s="36"/>
      <c r="B9" s="15" t="s">
        <v>224</v>
      </c>
      <c r="C9" s="15" t="s">
        <v>471</v>
      </c>
      <c r="D9" s="35">
        <v>6.13</v>
      </c>
      <c r="E9" s="15">
        <v>2</v>
      </c>
      <c r="F9" s="15" t="s">
        <v>465</v>
      </c>
    </row>
    <row r="10" ht="17.4" spans="1:6">
      <c r="A10" s="36"/>
      <c r="B10" s="15"/>
      <c r="C10" s="15" t="s">
        <v>472</v>
      </c>
      <c r="D10" s="35">
        <v>6.13</v>
      </c>
      <c r="E10" s="15">
        <v>2</v>
      </c>
      <c r="F10" s="15" t="s">
        <v>465</v>
      </c>
    </row>
    <row r="11" ht="17.4" spans="1:6">
      <c r="A11" s="36"/>
      <c r="B11" s="15" t="s">
        <v>225</v>
      </c>
      <c r="C11" s="15" t="s">
        <v>473</v>
      </c>
      <c r="D11" s="35">
        <v>6.1</v>
      </c>
      <c r="E11" s="15">
        <v>2</v>
      </c>
      <c r="F11" s="15" t="s">
        <v>465</v>
      </c>
    </row>
    <row r="12" ht="17.4" spans="1:6">
      <c r="A12" s="36"/>
      <c r="B12" s="37" t="s">
        <v>40</v>
      </c>
      <c r="C12" s="15" t="s">
        <v>44</v>
      </c>
      <c r="D12" s="35">
        <v>6.1</v>
      </c>
      <c r="E12" s="15">
        <v>2</v>
      </c>
      <c r="F12" s="15" t="s">
        <v>465</v>
      </c>
    </row>
    <row r="13" ht="17.4" spans="1:6">
      <c r="A13" s="36"/>
      <c r="B13" s="36" t="s">
        <v>226</v>
      </c>
      <c r="C13" s="15" t="s">
        <v>474</v>
      </c>
      <c r="D13" s="35">
        <v>6.13</v>
      </c>
      <c r="E13" s="15">
        <v>2</v>
      </c>
      <c r="F13" s="15" t="s">
        <v>465</v>
      </c>
    </row>
    <row r="14" ht="17.4" spans="1:6">
      <c r="A14" s="37"/>
      <c r="B14" s="37"/>
      <c r="C14" s="15" t="s">
        <v>475</v>
      </c>
      <c r="D14" s="35">
        <v>6.13</v>
      </c>
      <c r="E14" s="15">
        <v>2</v>
      </c>
      <c r="F14" s="15" t="s">
        <v>465</v>
      </c>
    </row>
    <row r="15" ht="17.4" spans="1:6">
      <c r="A15" s="34" t="s">
        <v>3</v>
      </c>
      <c r="B15" s="34" t="s">
        <v>56</v>
      </c>
      <c r="C15" s="15" t="s">
        <v>57</v>
      </c>
      <c r="D15" s="35">
        <v>6.11</v>
      </c>
      <c r="E15" s="15">
        <v>2</v>
      </c>
      <c r="F15" s="15" t="s">
        <v>465</v>
      </c>
    </row>
    <row r="16" ht="17.4" spans="1:6">
      <c r="A16" s="36"/>
      <c r="B16" s="36"/>
      <c r="C16" s="15" t="s">
        <v>476</v>
      </c>
      <c r="D16" s="35">
        <v>6.11</v>
      </c>
      <c r="E16" s="15">
        <v>2</v>
      </c>
      <c r="F16" s="15" t="s">
        <v>477</v>
      </c>
    </row>
    <row r="17" ht="17.4" spans="1:6">
      <c r="A17" s="36"/>
      <c r="B17" s="36"/>
      <c r="C17" s="15" t="s">
        <v>476</v>
      </c>
      <c r="D17" s="35">
        <v>6.13</v>
      </c>
      <c r="E17" s="15">
        <v>2</v>
      </c>
      <c r="F17" s="15" t="s">
        <v>477</v>
      </c>
    </row>
    <row r="18" ht="17.4" spans="1:6">
      <c r="A18" s="36"/>
      <c r="B18" s="36"/>
      <c r="C18" s="15" t="s">
        <v>478</v>
      </c>
      <c r="D18" s="35">
        <v>6.11</v>
      </c>
      <c r="E18" s="15">
        <v>2</v>
      </c>
      <c r="F18" s="15" t="s">
        <v>477</v>
      </c>
    </row>
    <row r="19" ht="17.4" spans="1:6">
      <c r="A19" s="36"/>
      <c r="B19" s="36"/>
      <c r="C19" s="15" t="s">
        <v>479</v>
      </c>
      <c r="D19" s="35">
        <v>6.11</v>
      </c>
      <c r="E19" s="15">
        <v>2</v>
      </c>
      <c r="F19" s="15" t="s">
        <v>477</v>
      </c>
    </row>
    <row r="20" ht="17.4" spans="1:6">
      <c r="A20" s="36"/>
      <c r="B20" s="36"/>
      <c r="C20" s="15" t="s">
        <v>480</v>
      </c>
      <c r="D20" s="35">
        <v>6.13</v>
      </c>
      <c r="E20" s="15">
        <v>2</v>
      </c>
      <c r="F20" s="15" t="s">
        <v>477</v>
      </c>
    </row>
    <row r="21" ht="17.4" spans="1:6">
      <c r="A21" s="36"/>
      <c r="B21" s="36"/>
      <c r="C21" s="15" t="s">
        <v>481</v>
      </c>
      <c r="D21" s="35">
        <v>6.13</v>
      </c>
      <c r="E21" s="15">
        <v>2</v>
      </c>
      <c r="F21" s="15" t="s">
        <v>477</v>
      </c>
    </row>
    <row r="22" ht="17.4" spans="1:6">
      <c r="A22" s="36"/>
      <c r="B22" s="37"/>
      <c r="C22" s="38" t="s">
        <v>482</v>
      </c>
      <c r="D22" s="35">
        <v>6.13</v>
      </c>
      <c r="E22" s="15">
        <v>2</v>
      </c>
      <c r="F22" s="15" t="s">
        <v>477</v>
      </c>
    </row>
    <row r="23" ht="17.4" spans="1:6">
      <c r="A23" s="36"/>
      <c r="B23" s="34" t="s">
        <v>63</v>
      </c>
      <c r="C23" s="38" t="s">
        <v>483</v>
      </c>
      <c r="D23" s="35">
        <v>6.13</v>
      </c>
      <c r="E23" s="15">
        <v>2</v>
      </c>
      <c r="F23" s="15" t="s">
        <v>477</v>
      </c>
    </row>
    <row r="24" ht="17.4" spans="1:6">
      <c r="A24" s="36"/>
      <c r="B24" s="36"/>
      <c r="C24" s="38" t="s">
        <v>484</v>
      </c>
      <c r="D24" s="35">
        <v>6.13</v>
      </c>
      <c r="E24" s="15">
        <v>2</v>
      </c>
      <c r="F24" s="15" t="s">
        <v>465</v>
      </c>
    </row>
    <row r="25" ht="17.4" spans="1:6">
      <c r="A25" s="36"/>
      <c r="B25" s="37"/>
      <c r="C25" s="38" t="s">
        <v>485</v>
      </c>
      <c r="D25" s="35">
        <v>6.13</v>
      </c>
      <c r="E25" s="15">
        <v>2</v>
      </c>
      <c r="F25" s="15" t="s">
        <v>465</v>
      </c>
    </row>
    <row r="26" ht="17.4" spans="1:6">
      <c r="A26" s="36"/>
      <c r="B26" s="34" t="s">
        <v>73</v>
      </c>
      <c r="C26" s="15" t="s">
        <v>486</v>
      </c>
      <c r="D26" s="35">
        <v>6.11</v>
      </c>
      <c r="E26" s="15">
        <v>2</v>
      </c>
      <c r="F26" s="15" t="s">
        <v>477</v>
      </c>
    </row>
    <row r="27" ht="17.4" spans="1:6">
      <c r="A27" s="36"/>
      <c r="B27" s="36"/>
      <c r="C27" s="15" t="s">
        <v>487</v>
      </c>
      <c r="D27" s="35">
        <v>6.11</v>
      </c>
      <c r="E27" s="15">
        <v>2</v>
      </c>
      <c r="F27" s="15" t="s">
        <v>465</v>
      </c>
    </row>
    <row r="28" ht="17.4" spans="1:6">
      <c r="A28" s="36"/>
      <c r="B28" s="36"/>
      <c r="C28" s="15" t="s">
        <v>488</v>
      </c>
      <c r="D28" s="35">
        <v>6.12</v>
      </c>
      <c r="E28" s="15">
        <v>2</v>
      </c>
      <c r="F28" s="15" t="s">
        <v>477</v>
      </c>
    </row>
    <row r="29" ht="17.4" spans="1:6">
      <c r="A29" s="36"/>
      <c r="B29" s="36"/>
      <c r="C29" s="15" t="s">
        <v>488</v>
      </c>
      <c r="D29" s="35">
        <v>6.13</v>
      </c>
      <c r="E29" s="15">
        <v>2</v>
      </c>
      <c r="F29" s="15" t="s">
        <v>477</v>
      </c>
    </row>
    <row r="30" ht="17.4" spans="1:6">
      <c r="A30" s="36"/>
      <c r="B30" s="36"/>
      <c r="C30" s="15" t="s">
        <v>489</v>
      </c>
      <c r="D30" s="35">
        <v>6.13</v>
      </c>
      <c r="E30" s="15">
        <v>2</v>
      </c>
      <c r="F30" s="15" t="s">
        <v>465</v>
      </c>
    </row>
    <row r="31" ht="17.4" spans="1:6">
      <c r="A31" s="36"/>
      <c r="B31" s="37"/>
      <c r="C31" s="15" t="s">
        <v>74</v>
      </c>
      <c r="D31" s="35">
        <v>6.13</v>
      </c>
      <c r="E31" s="15">
        <v>2</v>
      </c>
      <c r="F31" s="15" t="s">
        <v>477</v>
      </c>
    </row>
    <row r="32" ht="17.4" spans="1:6">
      <c r="A32" s="36"/>
      <c r="B32" s="34" t="s">
        <v>265</v>
      </c>
      <c r="C32" s="38" t="s">
        <v>53</v>
      </c>
      <c r="D32" s="35">
        <v>6.11</v>
      </c>
      <c r="E32" s="15">
        <v>2</v>
      </c>
      <c r="F32" s="15" t="s">
        <v>465</v>
      </c>
    </row>
    <row r="33" ht="17.4" spans="1:6">
      <c r="A33" s="36"/>
      <c r="B33" s="36"/>
      <c r="C33" s="38" t="s">
        <v>53</v>
      </c>
      <c r="D33" s="35">
        <v>6.12</v>
      </c>
      <c r="E33" s="15">
        <v>2</v>
      </c>
      <c r="F33" s="15" t="s">
        <v>465</v>
      </c>
    </row>
    <row r="34" ht="17.4" spans="1:6">
      <c r="A34" s="36"/>
      <c r="B34" s="36"/>
      <c r="C34" s="15" t="s">
        <v>490</v>
      </c>
      <c r="D34" s="35">
        <v>6.11</v>
      </c>
      <c r="E34" s="15">
        <v>2</v>
      </c>
      <c r="F34" s="15" t="s">
        <v>465</v>
      </c>
    </row>
    <row r="35" ht="17.4" spans="1:6">
      <c r="A35" s="37"/>
      <c r="B35" s="37"/>
      <c r="C35" s="15" t="s">
        <v>490</v>
      </c>
      <c r="D35" s="35">
        <v>6.12</v>
      </c>
      <c r="E35" s="15">
        <v>2</v>
      </c>
      <c r="F35" s="15" t="s">
        <v>465</v>
      </c>
    </row>
    <row r="36" ht="17.4" spans="1:6">
      <c r="A36" s="36" t="s">
        <v>5</v>
      </c>
      <c r="B36" s="39" t="s">
        <v>99</v>
      </c>
      <c r="C36" s="40"/>
      <c r="D36" s="40"/>
      <c r="E36" s="40"/>
      <c r="F36" s="41"/>
    </row>
    <row r="37" ht="17.4" spans="1:6">
      <c r="A37" s="34" t="s">
        <v>6</v>
      </c>
      <c r="B37" s="15" t="s">
        <v>386</v>
      </c>
      <c r="C37" s="15" t="s">
        <v>491</v>
      </c>
      <c r="D37" s="35">
        <v>6.12</v>
      </c>
      <c r="E37" s="15">
        <v>2</v>
      </c>
      <c r="F37" s="15" t="s">
        <v>477</v>
      </c>
    </row>
    <row r="38" ht="17.4" spans="1:6">
      <c r="A38" s="36"/>
      <c r="B38" s="15" t="s">
        <v>159</v>
      </c>
      <c r="C38" s="15" t="s">
        <v>492</v>
      </c>
      <c r="D38" s="35">
        <v>6.13</v>
      </c>
      <c r="E38" s="15">
        <v>2</v>
      </c>
      <c r="F38" s="15" t="s">
        <v>465</v>
      </c>
    </row>
    <row r="39" ht="17.4" spans="1:6">
      <c r="A39" s="36"/>
      <c r="B39" s="15" t="s">
        <v>141</v>
      </c>
      <c r="C39" s="15" t="s">
        <v>493</v>
      </c>
      <c r="D39" s="35">
        <v>6.12</v>
      </c>
      <c r="E39" s="15">
        <v>2</v>
      </c>
      <c r="F39" s="15" t="s">
        <v>465</v>
      </c>
    </row>
    <row r="40" ht="17.4" spans="1:6">
      <c r="A40" s="36"/>
      <c r="B40" s="15" t="s">
        <v>141</v>
      </c>
      <c r="C40" s="15" t="s">
        <v>142</v>
      </c>
      <c r="D40" s="35">
        <v>6.11</v>
      </c>
      <c r="E40" s="15">
        <v>2</v>
      </c>
      <c r="F40" s="15" t="s">
        <v>465</v>
      </c>
    </row>
    <row r="41" ht="17.4" spans="1:6">
      <c r="A41" s="36"/>
      <c r="B41" s="34" t="s">
        <v>388</v>
      </c>
      <c r="C41" s="15" t="s">
        <v>494</v>
      </c>
      <c r="D41" s="35">
        <v>6.11</v>
      </c>
      <c r="E41" s="15">
        <v>2</v>
      </c>
      <c r="F41" s="15" t="s">
        <v>465</v>
      </c>
    </row>
    <row r="42" ht="17.4" spans="1:6">
      <c r="A42" s="36"/>
      <c r="B42" s="36"/>
      <c r="C42" s="15" t="s">
        <v>495</v>
      </c>
      <c r="D42" s="35">
        <v>6.11</v>
      </c>
      <c r="E42" s="15">
        <v>2</v>
      </c>
      <c r="F42" s="15" t="s">
        <v>465</v>
      </c>
    </row>
    <row r="43" ht="17.4" spans="1:6">
      <c r="A43" s="36"/>
      <c r="B43" s="36"/>
      <c r="C43" s="15" t="s">
        <v>496</v>
      </c>
      <c r="D43" s="35">
        <v>6.11</v>
      </c>
      <c r="E43" s="15">
        <v>2</v>
      </c>
      <c r="F43" s="15" t="s">
        <v>465</v>
      </c>
    </row>
    <row r="44" ht="17.4" spans="1:6">
      <c r="A44" s="36"/>
      <c r="B44" s="36"/>
      <c r="C44" s="15" t="s">
        <v>496</v>
      </c>
      <c r="D44" s="35">
        <v>6.13</v>
      </c>
      <c r="E44" s="15">
        <v>2</v>
      </c>
      <c r="F44" s="15" t="s">
        <v>465</v>
      </c>
    </row>
    <row r="45" ht="17.4" spans="1:6">
      <c r="A45" s="36"/>
      <c r="B45" s="36"/>
      <c r="C45" s="15" t="s">
        <v>497</v>
      </c>
      <c r="D45" s="35">
        <v>6.11</v>
      </c>
      <c r="E45" s="15">
        <v>2</v>
      </c>
      <c r="F45" s="15" t="s">
        <v>465</v>
      </c>
    </row>
    <row r="46" ht="17.4" spans="1:6">
      <c r="A46" s="36"/>
      <c r="B46" s="36"/>
      <c r="C46" s="15" t="s">
        <v>498</v>
      </c>
      <c r="D46" s="35">
        <v>6.12</v>
      </c>
      <c r="E46" s="15">
        <v>2</v>
      </c>
      <c r="F46" s="15" t="s">
        <v>465</v>
      </c>
    </row>
    <row r="47" ht="17.4" spans="1:6">
      <c r="A47" s="36"/>
      <c r="B47" s="36"/>
      <c r="C47" s="15" t="s">
        <v>499</v>
      </c>
      <c r="D47" s="35">
        <v>6.13</v>
      </c>
      <c r="E47" s="15">
        <v>2</v>
      </c>
      <c r="F47" s="15" t="s">
        <v>465</v>
      </c>
    </row>
    <row r="48" ht="17.4" spans="1:6">
      <c r="A48" s="36"/>
      <c r="B48" s="37"/>
      <c r="C48" s="15" t="s">
        <v>153</v>
      </c>
      <c r="D48" s="35">
        <v>6.12</v>
      </c>
      <c r="E48" s="15">
        <v>2</v>
      </c>
      <c r="F48" s="15" t="s">
        <v>477</v>
      </c>
    </row>
    <row r="49" ht="17.4" spans="1:6">
      <c r="A49" s="36"/>
      <c r="B49" s="34" t="s">
        <v>389</v>
      </c>
      <c r="C49" s="15" t="s">
        <v>500</v>
      </c>
      <c r="D49" s="35">
        <v>6.11</v>
      </c>
      <c r="E49" s="15">
        <v>2</v>
      </c>
      <c r="F49" s="15" t="s">
        <v>477</v>
      </c>
    </row>
    <row r="50" ht="17.4" spans="1:6">
      <c r="A50" s="36"/>
      <c r="B50" s="36"/>
      <c r="C50" s="15" t="s">
        <v>501</v>
      </c>
      <c r="D50" s="35">
        <v>6.11</v>
      </c>
      <c r="E50" s="15">
        <v>2</v>
      </c>
      <c r="F50" s="15" t="s">
        <v>477</v>
      </c>
    </row>
    <row r="51" ht="17.4" spans="1:6">
      <c r="A51" s="36"/>
      <c r="B51" s="36"/>
      <c r="C51" s="15" t="s">
        <v>502</v>
      </c>
      <c r="D51" s="35">
        <v>6.11</v>
      </c>
      <c r="E51" s="15">
        <v>2</v>
      </c>
      <c r="F51" s="15" t="s">
        <v>465</v>
      </c>
    </row>
    <row r="52" ht="17.4" spans="1:6">
      <c r="A52" s="36"/>
      <c r="B52" s="36"/>
      <c r="C52" s="15" t="s">
        <v>503</v>
      </c>
      <c r="D52" s="35">
        <v>6.11</v>
      </c>
      <c r="E52" s="15">
        <v>2</v>
      </c>
      <c r="F52" s="15" t="s">
        <v>465</v>
      </c>
    </row>
    <row r="53" ht="17.4" spans="1:6">
      <c r="A53" s="36"/>
      <c r="B53" s="37"/>
      <c r="C53" s="15" t="s">
        <v>504</v>
      </c>
      <c r="D53" s="35">
        <v>6.12</v>
      </c>
      <c r="E53" s="15">
        <v>2</v>
      </c>
      <c r="F53" s="15" t="s">
        <v>477</v>
      </c>
    </row>
    <row r="54" ht="17.4" spans="1:6">
      <c r="A54" s="36"/>
      <c r="B54" s="34" t="s">
        <v>392</v>
      </c>
      <c r="C54" s="15" t="s">
        <v>505</v>
      </c>
      <c r="D54" s="35">
        <v>6.13</v>
      </c>
      <c r="E54" s="15">
        <v>2</v>
      </c>
      <c r="F54" s="15" t="s">
        <v>465</v>
      </c>
    </row>
    <row r="55" ht="17.4" spans="1:6">
      <c r="A55" s="36"/>
      <c r="B55" s="36"/>
      <c r="C55" s="15" t="s">
        <v>506</v>
      </c>
      <c r="D55" s="35">
        <v>6.13</v>
      </c>
      <c r="E55" s="15">
        <v>2</v>
      </c>
      <c r="F55" s="15" t="s">
        <v>465</v>
      </c>
    </row>
    <row r="56" ht="17.4" spans="1:6">
      <c r="A56" s="36"/>
      <c r="B56" s="36"/>
      <c r="C56" s="15" t="s">
        <v>507</v>
      </c>
      <c r="D56" s="35">
        <v>6.13</v>
      </c>
      <c r="E56" s="15">
        <v>2</v>
      </c>
      <c r="F56" s="15" t="s">
        <v>465</v>
      </c>
    </row>
    <row r="57" ht="17.4" spans="1:6">
      <c r="A57" s="36"/>
      <c r="B57" s="36"/>
      <c r="C57" s="15" t="s">
        <v>508</v>
      </c>
      <c r="D57" s="35">
        <v>6.13</v>
      </c>
      <c r="E57" s="15">
        <v>2</v>
      </c>
      <c r="F57" s="15" t="s">
        <v>465</v>
      </c>
    </row>
    <row r="58" ht="17.4" spans="1:6">
      <c r="A58" s="36"/>
      <c r="B58" s="36"/>
      <c r="C58" s="15" t="s">
        <v>509</v>
      </c>
      <c r="D58" s="35">
        <v>6.13</v>
      </c>
      <c r="E58" s="15">
        <v>2</v>
      </c>
      <c r="F58" s="15" t="s">
        <v>465</v>
      </c>
    </row>
    <row r="59" ht="17.4" spans="1:6">
      <c r="A59" s="36"/>
      <c r="B59" s="37"/>
      <c r="C59" s="15" t="s">
        <v>510</v>
      </c>
      <c r="D59" s="35">
        <v>6.13</v>
      </c>
      <c r="E59" s="15">
        <v>2</v>
      </c>
      <c r="F59" s="15" t="s">
        <v>477</v>
      </c>
    </row>
    <row r="60" ht="17.4" spans="1:6">
      <c r="A60" s="36"/>
      <c r="B60" s="34" t="s">
        <v>155</v>
      </c>
      <c r="C60" s="15" t="s">
        <v>157</v>
      </c>
      <c r="D60" s="35">
        <v>6.11</v>
      </c>
      <c r="E60" s="15">
        <v>2</v>
      </c>
      <c r="F60" s="15" t="s">
        <v>465</v>
      </c>
    </row>
    <row r="61" ht="17.4" spans="1:6">
      <c r="A61" s="36"/>
      <c r="B61" s="37"/>
      <c r="C61" s="15" t="s">
        <v>511</v>
      </c>
      <c r="D61" s="35">
        <v>6.11</v>
      </c>
      <c r="E61" s="15">
        <v>2</v>
      </c>
      <c r="F61" s="15" t="s">
        <v>465</v>
      </c>
    </row>
    <row r="62" ht="17.4" spans="1:6">
      <c r="A62" s="36"/>
      <c r="B62" s="34" t="s">
        <v>393</v>
      </c>
      <c r="C62" s="15" t="s">
        <v>512</v>
      </c>
      <c r="D62" s="35">
        <v>6.13</v>
      </c>
      <c r="E62" s="15">
        <v>2</v>
      </c>
      <c r="F62" s="15" t="s">
        <v>465</v>
      </c>
    </row>
    <row r="63" ht="17.4" spans="1:6">
      <c r="A63" s="36"/>
      <c r="B63" s="36"/>
      <c r="C63" s="15" t="s">
        <v>513</v>
      </c>
      <c r="D63" s="35">
        <v>6.13</v>
      </c>
      <c r="E63" s="15">
        <v>2</v>
      </c>
      <c r="F63" s="15" t="s">
        <v>465</v>
      </c>
    </row>
    <row r="64" ht="17.4" spans="1:6">
      <c r="A64" s="42"/>
      <c r="B64" s="42"/>
      <c r="C64" s="43" t="s">
        <v>514</v>
      </c>
      <c r="D64" s="44">
        <v>6.13</v>
      </c>
      <c r="E64" s="43">
        <v>2</v>
      </c>
      <c r="F64" s="43" t="s">
        <v>465</v>
      </c>
    </row>
    <row r="65" ht="17.4" spans="1:6">
      <c r="A65" s="45" t="s">
        <v>7</v>
      </c>
      <c r="B65" s="45" t="s">
        <v>183</v>
      </c>
      <c r="C65" s="45" t="s">
        <v>515</v>
      </c>
      <c r="D65" s="46">
        <v>6.1</v>
      </c>
      <c r="E65" s="38">
        <v>2</v>
      </c>
      <c r="F65" s="38" t="s">
        <v>477</v>
      </c>
    </row>
    <row r="66" ht="17.4" spans="1:6">
      <c r="A66" s="47"/>
      <c r="B66" s="48"/>
      <c r="C66" s="45" t="s">
        <v>516</v>
      </c>
      <c r="D66" s="46">
        <v>6.12</v>
      </c>
      <c r="E66" s="45">
        <v>2</v>
      </c>
      <c r="F66" s="38" t="s">
        <v>477</v>
      </c>
    </row>
    <row r="67" ht="17.4" spans="1:6">
      <c r="A67" s="47"/>
      <c r="B67" s="38" t="s">
        <v>406</v>
      </c>
      <c r="C67" s="49" t="s">
        <v>517</v>
      </c>
      <c r="D67" s="46">
        <v>6.1</v>
      </c>
      <c r="E67" s="38">
        <v>2</v>
      </c>
      <c r="F67" s="15" t="s">
        <v>477</v>
      </c>
    </row>
    <row r="68" ht="17.4" spans="1:6">
      <c r="A68" s="47"/>
      <c r="B68" s="38"/>
      <c r="C68" s="49" t="s">
        <v>518</v>
      </c>
      <c r="D68" s="46">
        <v>6.1</v>
      </c>
      <c r="E68" s="38">
        <v>2</v>
      </c>
      <c r="F68" s="15" t="s">
        <v>477</v>
      </c>
    </row>
    <row r="69" ht="17.4" spans="1:6">
      <c r="A69" s="47"/>
      <c r="B69" s="38"/>
      <c r="C69" s="49" t="s">
        <v>519</v>
      </c>
      <c r="D69" s="46">
        <v>6.1</v>
      </c>
      <c r="E69" s="38">
        <v>2</v>
      </c>
      <c r="F69" s="15" t="s">
        <v>477</v>
      </c>
    </row>
    <row r="70" ht="17.4" spans="1:6">
      <c r="A70" s="47"/>
      <c r="B70" s="38"/>
      <c r="C70" s="49" t="s">
        <v>520</v>
      </c>
      <c r="D70" s="46">
        <v>6.1</v>
      </c>
      <c r="E70" s="38">
        <v>2</v>
      </c>
      <c r="F70" s="15" t="s">
        <v>477</v>
      </c>
    </row>
    <row r="71" ht="17.4" spans="1:6">
      <c r="A71" s="47"/>
      <c r="B71" s="38"/>
      <c r="C71" s="49" t="s">
        <v>521</v>
      </c>
      <c r="D71" s="46">
        <v>6.1</v>
      </c>
      <c r="E71" s="38">
        <v>2</v>
      </c>
      <c r="F71" s="15" t="s">
        <v>477</v>
      </c>
    </row>
    <row r="72" ht="17.4" spans="1:6">
      <c r="A72" s="47"/>
      <c r="B72" s="38"/>
      <c r="C72" s="50" t="s">
        <v>522</v>
      </c>
      <c r="D72" s="46">
        <v>6.1</v>
      </c>
      <c r="E72" s="38">
        <v>2</v>
      </c>
      <c r="F72" s="15" t="s">
        <v>477</v>
      </c>
    </row>
    <row r="73" ht="17.4" spans="1:6">
      <c r="A73" s="51" t="s">
        <v>8</v>
      </c>
      <c r="B73" s="51" t="s">
        <v>407</v>
      </c>
      <c r="C73" s="51" t="s">
        <v>523</v>
      </c>
      <c r="D73" s="52" t="s">
        <v>524</v>
      </c>
      <c r="E73" s="51">
        <v>1</v>
      </c>
      <c r="F73" s="51" t="s">
        <v>465</v>
      </c>
    </row>
    <row r="74" ht="17.4" spans="1:6">
      <c r="A74" s="51"/>
      <c r="B74" s="51"/>
      <c r="C74" s="51" t="s">
        <v>525</v>
      </c>
      <c r="D74" s="52" t="s">
        <v>524</v>
      </c>
      <c r="E74" s="51">
        <v>1</v>
      </c>
      <c r="F74" s="51" t="s">
        <v>465</v>
      </c>
    </row>
    <row r="75" ht="17.4" spans="1:6">
      <c r="A75" s="51"/>
      <c r="B75" s="51"/>
      <c r="C75" s="51" t="s">
        <v>526</v>
      </c>
      <c r="D75" s="52" t="s">
        <v>524</v>
      </c>
      <c r="E75" s="51">
        <v>1</v>
      </c>
      <c r="F75" s="51" t="s">
        <v>465</v>
      </c>
    </row>
  </sheetData>
  <mergeCells count="23">
    <mergeCell ref="A1:F1"/>
    <mergeCell ref="B36:F36"/>
    <mergeCell ref="A3:A14"/>
    <mergeCell ref="A15:A35"/>
    <mergeCell ref="A37:A64"/>
    <mergeCell ref="A65:A72"/>
    <mergeCell ref="A73:A75"/>
    <mergeCell ref="B3:B4"/>
    <mergeCell ref="B5:B7"/>
    <mergeCell ref="B9:B10"/>
    <mergeCell ref="B13:B14"/>
    <mergeCell ref="B15:B22"/>
    <mergeCell ref="B23:B25"/>
    <mergeCell ref="B26:B31"/>
    <mergeCell ref="B32:B35"/>
    <mergeCell ref="B41:B48"/>
    <mergeCell ref="B49:B53"/>
    <mergeCell ref="B54:B59"/>
    <mergeCell ref="B60:B61"/>
    <mergeCell ref="B62:B64"/>
    <mergeCell ref="B65:B66"/>
    <mergeCell ref="B67:B72"/>
    <mergeCell ref="B73:B75"/>
  </mergeCells>
  <pageMargins left="0.7" right="0.7" top="0.75" bottom="0.75" header="0.3" footer="0.3"/>
  <pageSetup paperSize="9" orientation="portrait"/>
  <headerFooter/>
  <ignoredErrors>
    <ignoredError sqref="D73:D7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A3" sqref="A3:A8"/>
    </sheetView>
  </sheetViews>
  <sheetFormatPr defaultColWidth="9" defaultRowHeight="14.4"/>
  <cols>
    <col min="1" max="2" width="20" style="12" customWidth="1"/>
    <col min="3" max="3" width="14.4537037037037" style="12" customWidth="1"/>
    <col min="4" max="4" width="26.9074074074074" style="12" customWidth="1"/>
    <col min="5" max="5" width="13.9074074074074" style="12" customWidth="1"/>
    <col min="6" max="6" width="14" style="12" customWidth="1"/>
    <col min="7" max="7" width="14.4537037037037" style="12" customWidth="1"/>
    <col min="8" max="16384" width="8.72222222222222" style="12"/>
  </cols>
  <sheetData>
    <row r="1" ht="22.2" spans="1:9">
      <c r="A1" s="13" t="s">
        <v>527</v>
      </c>
      <c r="B1" s="13"/>
      <c r="C1" s="13"/>
      <c r="D1" s="13"/>
      <c r="E1" s="13"/>
      <c r="F1" s="13"/>
      <c r="G1" s="13"/>
      <c r="H1" s="13"/>
      <c r="I1" s="13"/>
    </row>
    <row r="2" ht="20.4" spans="1:9">
      <c r="A2" s="14" t="s">
        <v>24</v>
      </c>
      <c r="B2" s="25" t="s">
        <v>462</v>
      </c>
      <c r="C2" s="25" t="s">
        <v>27</v>
      </c>
      <c r="D2" s="26" t="s">
        <v>409</v>
      </c>
      <c r="E2" s="27" t="s">
        <v>35</v>
      </c>
      <c r="F2" s="25" t="s">
        <v>410</v>
      </c>
      <c r="G2" s="25" t="s">
        <v>411</v>
      </c>
      <c r="H2" s="14" t="s">
        <v>31</v>
      </c>
      <c r="I2" s="14"/>
    </row>
    <row r="3" ht="21" customHeight="1" spans="1:9">
      <c r="A3" s="15" t="s">
        <v>2</v>
      </c>
      <c r="B3" s="16" t="s">
        <v>428</v>
      </c>
      <c r="C3" s="17"/>
      <c r="D3" s="17"/>
      <c r="E3" s="17"/>
      <c r="F3" s="17"/>
      <c r="G3" s="17"/>
      <c r="H3" s="17"/>
      <c r="I3" s="18"/>
    </row>
    <row r="4" ht="17.5" customHeight="1" spans="1:9">
      <c r="A4" s="15" t="s">
        <v>3</v>
      </c>
      <c r="B4" s="19"/>
      <c r="C4" s="20"/>
      <c r="D4" s="20"/>
      <c r="E4" s="20"/>
      <c r="F4" s="20"/>
      <c r="G4" s="20"/>
      <c r="H4" s="20"/>
      <c r="I4" s="21"/>
    </row>
    <row r="5" ht="17.4" spans="1:9">
      <c r="A5" s="15" t="s">
        <v>5</v>
      </c>
      <c r="B5" s="19"/>
      <c r="C5" s="20"/>
      <c r="D5" s="20"/>
      <c r="E5" s="20"/>
      <c r="F5" s="20"/>
      <c r="G5" s="20"/>
      <c r="H5" s="20"/>
      <c r="I5" s="21"/>
    </row>
    <row r="6" ht="17.4" spans="1:9">
      <c r="A6" s="15" t="s">
        <v>6</v>
      </c>
      <c r="B6" s="19"/>
      <c r="C6" s="20"/>
      <c r="D6" s="20"/>
      <c r="E6" s="20"/>
      <c r="F6" s="20"/>
      <c r="G6" s="20"/>
      <c r="H6" s="20"/>
      <c r="I6" s="21"/>
    </row>
    <row r="7" ht="17.4" spans="1:9">
      <c r="A7" s="15" t="s">
        <v>7</v>
      </c>
      <c r="B7" s="19"/>
      <c r="C7" s="20"/>
      <c r="D7" s="20"/>
      <c r="E7" s="20"/>
      <c r="F7" s="20"/>
      <c r="G7" s="20"/>
      <c r="H7" s="20"/>
      <c r="I7" s="21"/>
    </row>
    <row r="8" ht="17.4" spans="1:9">
      <c r="A8" s="15" t="s">
        <v>273</v>
      </c>
      <c r="B8" s="19"/>
      <c r="C8" s="20"/>
      <c r="D8" s="20"/>
      <c r="E8" s="20"/>
      <c r="F8" s="20"/>
      <c r="G8" s="20"/>
      <c r="H8" s="20"/>
      <c r="I8" s="21"/>
    </row>
    <row r="9" ht="17.4" spans="1:9">
      <c r="A9" s="28" t="s">
        <v>8</v>
      </c>
      <c r="B9" s="22"/>
      <c r="C9" s="23"/>
      <c r="D9" s="23"/>
      <c r="E9" s="23"/>
      <c r="F9" s="23"/>
      <c r="G9" s="23"/>
      <c r="H9" s="23"/>
      <c r="I9" s="24"/>
    </row>
    <row r="10" ht="16.5" customHeight="1"/>
    <row r="11" ht="13.5" customHeight="1"/>
    <row r="17" ht="13.5" customHeight="1"/>
  </sheetData>
  <mergeCells count="3">
    <mergeCell ref="A1:I1"/>
    <mergeCell ref="H2:I2"/>
    <mergeCell ref="B3:I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日常迟到早退名单</vt:lpstr>
      <vt:lpstr>日常请假名单</vt:lpstr>
      <vt:lpstr>日常请假率</vt:lpstr>
      <vt:lpstr>日常旷课名单</vt:lpstr>
      <vt:lpstr>日常旷课率</vt:lpstr>
      <vt:lpstr>晚自修风气统计表</vt:lpstr>
      <vt:lpstr>晚自习请假名单</vt:lpstr>
      <vt:lpstr>晚自习旷课</vt:lpstr>
      <vt:lpstr>晚自习迟到早退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顾嘉文</dc:creator>
  <cp:lastModifiedBy>Aries--H</cp:lastModifiedBy>
  <dcterms:created xsi:type="dcterms:W3CDTF">2023-03-06T12:32:00Z</dcterms:created>
  <dcterms:modified xsi:type="dcterms:W3CDTF">2024-06-28T03:01:36Z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8484310CDF9743F0987B74BB5F3CC4C1_13</vt:lpwstr>
  </property>
  <property fmtid="{D5CDD505-2E9C-101B-9397-08002B2CF9AE}" pid="3" name="KSOProductBuildVer">
    <vt:lpwstr>2052-12.1.0.17133</vt:lpwstr>
  </property>
</Properties>
</file>